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xml"/>
  <Override PartName="/xl/slicers/slicer1.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5.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drawings/drawing6.xml" ContentType="application/vnd.openxmlformats-officedocument.drawing+xml"/>
  <Override PartName="/xl/charts/chart27.xml" ContentType="application/vnd.openxmlformats-officedocument.drawingml.chart+xml"/>
  <Override PartName="/xl/charts/style22.xml" ContentType="application/vnd.ms-office.chartstyle+xml"/>
  <Override PartName="/xl/charts/colors22.xml" ContentType="application/vnd.ms-office.chartcolorstyle+xml"/>
  <Override PartName="/xl/charts/chart28.xml" ContentType="application/vnd.openxmlformats-officedocument.drawingml.chart+xml"/>
  <Override PartName="/xl/charts/style23.xml" ContentType="application/vnd.ms-office.chartstyle+xml"/>
  <Override PartName="/xl/charts/colors23.xml" ContentType="application/vnd.ms-office.chartcolorstyle+xml"/>
  <Override PartName="/xl/charts/chart29.xml" ContentType="application/vnd.openxmlformats-officedocument.drawingml.chart+xml"/>
  <Override PartName="/xl/charts/style24.xml" ContentType="application/vnd.ms-office.chartstyle+xml"/>
  <Override PartName="/xl/charts/colors24.xml" ContentType="application/vnd.ms-office.chartcolorstyle+xml"/>
  <Override PartName="/xl/charts/chart30.xml" ContentType="application/vnd.openxmlformats-officedocument.drawingml.chart+xml"/>
  <Override PartName="/xl/charts/style25.xml" ContentType="application/vnd.ms-office.chartstyle+xml"/>
  <Override PartName="/xl/charts/colors2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queryTables/queryTable9.xml" ContentType="application/vnd.openxmlformats-officedocument.spreadsheetml.queryTable+xml"/>
  <Override PartName="/xl/tables/table11.xml" ContentType="application/vnd.openxmlformats-officedocument.spreadsheetml.table+xml"/>
  <Override PartName="/xl/queryTables/queryTable10.xml" ContentType="application/vnd.openxmlformats-officedocument.spreadsheetml.queryTable+xml"/>
  <Override PartName="/xl/tables/table12.xml" ContentType="application/vnd.openxmlformats-officedocument.spreadsheetml.table+xml"/>
  <Override PartName="/xl/queryTables/queryTable11.xml" ContentType="application/vnd.openxmlformats-officedocument.spreadsheetml.queryTable+xml"/>
  <Override PartName="/xl/tables/table13.xml" ContentType="application/vnd.openxmlformats-officedocument.spreadsheetml.table+xml"/>
  <Override PartName="/xl/queryTables/queryTable12.xml" ContentType="application/vnd.openxmlformats-officedocument.spreadsheetml.queryTable+xml"/>
  <Override PartName="/xl/pivotTables/pivotTable5.xml" ContentType="application/vnd.openxmlformats-officedocument.spreadsheetml.pivotTable+xml"/>
  <Override PartName="/xl/drawings/drawing7.xml" ContentType="application/vnd.openxmlformats-officedocument.drawing+xml"/>
  <Override PartName="/xl/charts/chart31.xml" ContentType="application/vnd.openxmlformats-officedocument.drawingml.chart+xml"/>
  <Override PartName="/xl/charts/style26.xml" ContentType="application/vnd.ms-office.chartstyle+xml"/>
  <Override PartName="/xl/charts/colors26.xml" ContentType="application/vnd.ms-office.chartcolorstyle+xml"/>
  <Override PartName="/xl/tables/table14.xml" ContentType="application/vnd.openxmlformats-officedocument.spreadsheetml.table+xml"/>
  <Override PartName="/xl/queryTables/queryTable13.xml" ContentType="application/vnd.openxmlformats-officedocument.spreadsheetml.queryTable+xml"/>
  <Override PartName="/xl/pivotTables/pivotTable6.xml" ContentType="application/vnd.openxmlformats-officedocument.spreadsheetml.pivotTable+xml"/>
  <Override PartName="/xl/drawings/drawing8.xml" ContentType="application/vnd.openxmlformats-officedocument.drawing+xml"/>
  <Override PartName="/xl/charts/chart32.xml" ContentType="application/vnd.openxmlformats-officedocument.drawingml.chart+xml"/>
  <Override PartName="/xl/charts/style27.xml" ContentType="application/vnd.ms-office.chartstyle+xml"/>
  <Override PartName="/xl/charts/colors27.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33.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34.xml" ContentType="application/vnd.openxmlformats-officedocument.drawingml.chart+xml"/>
  <Override PartName="/xl/charts/style29.xml" ContentType="application/vnd.ms-office.chartstyle+xml"/>
  <Override PartName="/xl/charts/colors29.xml" ContentType="application/vnd.ms-office.chartcolorstyle+xml"/>
  <Override PartName="/xl/pivotTables/pivotTable9.xml" ContentType="application/vnd.openxmlformats-officedocument.spreadsheetml.pivotTable+xml"/>
  <Override PartName="/xl/drawings/drawing11.xml" ContentType="application/vnd.openxmlformats-officedocument.drawing+xml"/>
  <Override PartName="/xl/charts/chart35.xml" ContentType="application/vnd.openxmlformats-officedocument.drawingml.chart+xml"/>
  <Override PartName="/xl/charts/style30.xml" ContentType="application/vnd.ms-office.chartstyle+xml"/>
  <Override PartName="/xl/charts/colors30.xml" ContentType="application/vnd.ms-office.chartcolorstyle+xml"/>
  <Override PartName="/xl/tables/table15.xml" ContentType="application/vnd.openxmlformats-officedocument.spreadsheetml.table+xml"/>
  <Override PartName="/xl/queryTables/queryTable14.xml" ContentType="application/vnd.openxmlformats-officedocument.spreadsheetml.query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2.xml" ContentType="application/vnd.openxmlformats-officedocument.drawing+xml"/>
  <Override PartName="/xl/charts/chart36.xml" ContentType="application/vnd.openxmlformats-officedocument.drawingml.chart+xml"/>
  <Override PartName="/xl/charts/style31.xml" ContentType="application/vnd.ms-office.chartstyle+xml"/>
  <Override PartName="/xl/charts/colors31.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3.xml" ContentType="application/vnd.openxmlformats-officedocument.drawing+xml"/>
  <Override PartName="/xl/charts/chart37.xml" ContentType="application/vnd.openxmlformats-officedocument.drawingml.chart+xml"/>
  <Override PartName="/xl/charts/style32.xml" ContentType="application/vnd.ms-office.chartstyle+xml"/>
  <Override PartName="/xl/charts/colors32.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4.xml" ContentType="application/vnd.openxmlformats-officedocument.drawing+xml"/>
  <Override PartName="/xl/charts/chart38.xml" ContentType="application/vnd.openxmlformats-officedocument.drawingml.chart+xml"/>
  <Override PartName="/xl/charts/style33.xml" ContentType="application/vnd.ms-office.chartstyle+xml"/>
  <Override PartName="/xl/charts/colors33.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5.xml" ContentType="application/vnd.openxmlformats-officedocument.drawing+xml"/>
  <Override PartName="/xl/charts/chart39.xml" ContentType="application/vnd.openxmlformats-officedocument.drawingml.chart+xml"/>
  <Override PartName="/xl/charts/style34.xml" ContentType="application/vnd.ms-office.chartstyle+xml"/>
  <Override PartName="/xl/charts/colors34.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6.xml" ContentType="application/vnd.openxmlformats-officedocument.drawing+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pivotTables/pivotTable25.xml" ContentType="application/vnd.openxmlformats-officedocument.spreadsheetml.pivotTable+xml"/>
  <Override PartName="/xl/drawings/drawing17.xml" ContentType="application/vnd.openxmlformats-officedocument.drawing+xml"/>
  <Override PartName="/xl/charts/chart43.xml" ContentType="application/vnd.openxmlformats-officedocument.drawingml.chart+xml"/>
  <Override PartName="/xl/charts/style35.xml" ContentType="application/vnd.ms-office.chartstyle+xml"/>
  <Override PartName="/xl/charts/colors35.xml" ContentType="application/vnd.ms-office.chartcolorstyle+xml"/>
  <Override PartName="/xl/pivotTables/pivotTable26.xml" ContentType="application/vnd.openxmlformats-officedocument.spreadsheetml.pivotTable+xml"/>
  <Override PartName="/xl/drawings/drawing18.xml" ContentType="application/vnd.openxmlformats-officedocument.drawing+xml"/>
  <Override PartName="/xl/charts/chart44.xml" ContentType="application/vnd.openxmlformats-officedocument.drawingml.chart+xml"/>
  <Override PartName="/xl/charts/style36.xml" ContentType="application/vnd.ms-office.chartstyle+xml"/>
  <Override PartName="/xl/charts/colors36.xml" ContentType="application/vnd.ms-office.chartcolorstyle+xml"/>
  <Override PartName="/xl/pivotTables/pivotTable27.xml" ContentType="application/vnd.openxmlformats-officedocument.spreadsheetml.pivotTable+xml"/>
  <Override PartName="/xl/drawings/drawing19.xml" ContentType="application/vnd.openxmlformats-officedocument.drawing+xml"/>
  <Override PartName="/xl/charts/chart45.xml" ContentType="application/vnd.openxmlformats-officedocument.drawingml.chart+xml"/>
  <Override PartName="/xl/charts/style37.xml" ContentType="application/vnd.ms-office.chartstyle+xml"/>
  <Override PartName="/xl/charts/colors37.xml" ContentType="application/vnd.ms-office.chartcolorstyle+xml"/>
  <Override PartName="/xl/pivotTables/pivotTable28.xml" ContentType="application/vnd.openxmlformats-officedocument.spreadsheetml.pivotTable+xml"/>
  <Override PartName="/xl/drawings/drawing20.xml" ContentType="application/vnd.openxmlformats-officedocument.drawing+xml"/>
  <Override PartName="/xl/charts/chart46.xml" ContentType="application/vnd.openxmlformats-officedocument.drawingml.chart+xml"/>
  <Override PartName="/xl/charts/style38.xml" ContentType="application/vnd.ms-office.chartstyle+xml"/>
  <Override PartName="/xl/charts/colors38.xml" ContentType="application/vnd.ms-office.chartcolorstyle+xml"/>
  <Override PartName="/xl/pivotTables/pivotTable2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nde\OneDrive\Desktop\"/>
    </mc:Choice>
  </mc:AlternateContent>
  <xr:revisionPtr revIDLastSave="0" documentId="8_{EA36CAD5-97B2-0148-B301-A457F88D3E7A}" xr6:coauthVersionLast="47" xr6:coauthVersionMax="47" xr10:uidLastSave="{00000000-0000-0000-0000-000000000000}"/>
  <bookViews>
    <workbookView xWindow="-108" yWindow="-108" windowWidth="23256" windowHeight="13896" activeTab="2" xr2:uid="{00000000-000D-0000-FFFF-FFFF00000000}"/>
  </bookViews>
  <sheets>
    <sheet name="Final Dashboard" sheetId="68" r:id="rId1"/>
    <sheet name="warehouse analysis" sheetId="82" r:id="rId2"/>
    <sheet name="customers Analysis" sheetId="81" r:id="rId3"/>
    <sheet name="Inventry_analysis" sheetId="63" r:id="rId4"/>
    <sheet name="delivery analysis" sheetId="83" r:id="rId5"/>
    <sheet name="Product Analysis" sheetId="76" r:id="rId6"/>
    <sheet name="suppliers_1" sheetId="22" r:id="rId7"/>
    <sheet name="products_2" sheetId="16" r:id="rId8"/>
    <sheet name="warehouse_3" sheetId="24" r:id="rId9"/>
    <sheet name="customers_4" sheetId="13" r:id="rId10"/>
    <sheet name="purchase_orders _5" sheetId="18" r:id="rId11"/>
    <sheet name="purchase_order_items _6" sheetId="17" r:id="rId12"/>
    <sheet name="inventory_7" sheetId="15" r:id="rId13"/>
    <sheet name="Inventory_Merged" sheetId="31" r:id="rId14"/>
    <sheet name="inventory_7_k" sheetId="64" r:id="rId15"/>
    <sheet name="sales_orders _8" sheetId="20" r:id="rId16"/>
    <sheet name="sales_order_items _9" sheetId="19" r:id="rId17"/>
    <sheet name="shipments_10" sheetId="21" r:id="rId18"/>
    <sheet name="deliveries_11" sheetId="14" r:id="rId19"/>
    <sheet name="Pivot_tranportation_mode" sheetId="71" r:id="rId20"/>
    <sheet name="transportation_12" sheetId="23" r:id="rId21"/>
    <sheet name="Pivot_customer_dist" sheetId="73" r:id="rId22"/>
    <sheet name="Pivot_damage_ware" sheetId="70" r:id="rId23"/>
    <sheet name="Pivoit_ware_capacity" sheetId="75" r:id="rId24"/>
    <sheet name="Pivoit_sales_cateogy" sheetId="72" r:id="rId25"/>
    <sheet name="sales_catogry_14" sheetId="37" r:id="rId26"/>
    <sheet name="Pivoit_inventry_catagory" sheetId="52" r:id="rId27"/>
    <sheet name="Pivoit_inventry_warehouse" sheetId="58" r:id="rId28"/>
    <sheet name="Pivoit_warehouse_capacity" sheetId="62" r:id="rId29"/>
    <sheet name="Sheet8" sheetId="35" state="hidden" r:id="rId30"/>
    <sheet name="Pivoit_order_status" sheetId="40" r:id="rId31"/>
    <sheet name="Pivoit_order_status_detaild" sheetId="48" r:id="rId32"/>
    <sheet name="Pivoit_month_order_trend" sheetId="36" r:id="rId33"/>
    <sheet name="Pivot_sales_quantity" sheetId="38" r:id="rId34"/>
    <sheet name="Pivoit_transportantion_cost" sheetId="42" r:id="rId35"/>
    <sheet name="PIVOT_aditya" sheetId="65" r:id="rId36"/>
    <sheet name="Category wise pricing analysis" sheetId="77" r:id="rId37"/>
    <sheet name="Category wise profit analysis" sheetId="78" r:id="rId38"/>
    <sheet name="Status Analysis" sheetId="79" r:id="rId39"/>
    <sheet name="category analysis" sheetId="80" r:id="rId40"/>
    <sheet name="Sheet21" sheetId="49" state="hidden" r:id="rId41"/>
    <sheet name="suppliers" sheetId="1" state="hidden" r:id="rId42"/>
    <sheet name="products" sheetId="2" state="hidden" r:id="rId43"/>
    <sheet name="warehouses" sheetId="3" state="hidden" r:id="rId44"/>
    <sheet name="customers" sheetId="4" state="hidden" r:id="rId45"/>
    <sheet name="purchase_orders" sheetId="5" state="hidden" r:id="rId46"/>
    <sheet name="purchase_order_items" sheetId="6" state="hidden" r:id="rId47"/>
    <sheet name="inventory" sheetId="7" state="hidden" r:id="rId48"/>
    <sheet name="sales_orders" sheetId="8" state="hidden" r:id="rId49"/>
    <sheet name="sales_order_items" sheetId="9" state="hidden" r:id="rId50"/>
    <sheet name="shipments" sheetId="10" state="hidden" r:id="rId51"/>
    <sheet name="deliveries" sheetId="11" state="hidden" r:id="rId52"/>
    <sheet name="transportation" sheetId="12" state="hidden" r:id="rId53"/>
  </sheets>
  <externalReferences>
    <externalReference r:id="rId54"/>
    <externalReference r:id="rId55"/>
  </externalReferences>
  <definedNames>
    <definedName name="_xlcn.WorksheetConnection_Supply_Chain_Database.xlsxMerge1" hidden="1">Merge1[]</definedName>
    <definedName name="_xlcn.WorksheetConnection_Supply_Chain_Database.xlsxTable1" hidden="1">[1]!Table1</definedName>
    <definedName name="ExternalData_1" localSheetId="9" hidden="1">customers_4!$A$1:$H$51</definedName>
    <definedName name="ExternalData_10" localSheetId="6" hidden="1">suppliers_1!$A$1:$I$31</definedName>
    <definedName name="ExternalData_11" localSheetId="20" hidden="1">transportation_12!$A$1:$I$501</definedName>
    <definedName name="ExternalData_12" localSheetId="8" hidden="1">warehouse_3!$A$1:$H$9</definedName>
    <definedName name="ExternalData_2" localSheetId="18" hidden="1">deliveries_11!$A$1:$G$501</definedName>
    <definedName name="ExternalData_3" localSheetId="12" hidden="1">inventory_7!$A$1:$J$501</definedName>
    <definedName name="ExternalData_4" localSheetId="13" hidden="1">Inventory_Merged!$A$1:$M$501</definedName>
    <definedName name="ExternalData_4" localSheetId="7" hidden="1">products_2!$A$1:$I$161</definedName>
    <definedName name="ExternalData_5" localSheetId="11" hidden="1">'purchase_order_items _6'!$A$1:$F$1001</definedName>
    <definedName name="ExternalData_6" localSheetId="10" hidden="1">'purchase_orders _5'!$A$1:$G$501</definedName>
    <definedName name="ExternalData_7" localSheetId="16" hidden="1">'sales_order_items _9'!$A$1:$G$1001</definedName>
    <definedName name="ExternalData_8" localSheetId="25" hidden="1">sales_catogry_14!$A$1:$H$1001</definedName>
    <definedName name="ExternalData_8" localSheetId="15" hidden="1">'sales_orders _8'!$A$1:$G$501</definedName>
    <definedName name="ExternalData_9" localSheetId="17" hidden="1">shipments_10!$A$1:$I$501</definedName>
    <definedName name="Slicer_category">#N/A</definedName>
    <definedName name="Slicer_month">#N/A</definedName>
    <definedName name="Slicer_warehouse_name">#N/A</definedName>
  </definedNames>
  <calcPr calcId="191028"/>
  <pivotCaches>
    <pivotCache cacheId="0" r:id="rId56"/>
    <pivotCache cacheId="1" r:id="rId57"/>
    <pivotCache cacheId="2" r:id="rId58"/>
    <pivotCache cacheId="3" r:id="rId59"/>
    <pivotCache cacheId="4" r:id="rId60"/>
    <pivotCache cacheId="5" r:id="rId61"/>
    <pivotCache cacheId="6" r:id="rId62"/>
    <pivotCache cacheId="7" r:id="rId63"/>
    <pivotCache cacheId="8" r:id="rId64"/>
    <pivotCache cacheId="9" r:id="rId65"/>
    <pivotCache cacheId="10" r:id="rId66"/>
    <pivotCache cacheId="11" r:id="rId67"/>
    <pivotCache cacheId="12" r:id="rId68"/>
    <pivotCache cacheId="13" r:id="rId69"/>
    <pivotCache cacheId="14" r:id="rId70"/>
    <pivotCache cacheId="15" r:id="rId71"/>
    <pivotCache cacheId="16" r:id="rId72"/>
  </pivotCaches>
  <extLst>
    <ext xmlns:x14="http://schemas.microsoft.com/office/spreadsheetml/2009/9/main" uri="{876F7934-8845-4945-9796-88D515C7AA90}">
      <x14:pivotCaches>
        <pivotCache cacheId="17" r:id="rId73"/>
      </x14:pivotCaches>
    </ext>
    <ext xmlns:x14="http://schemas.microsoft.com/office/spreadsheetml/2009/9/main" uri="{BBE1A952-AA13-448e-AADC-164F8A28A991}">
      <x14:slicerCaches>
        <x14:slicerCache r:id="rId74"/>
        <x14:slicerCache r:id="rId75"/>
        <x14:slicerCache r:id="rId7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2a93c5ca-6ef6-45f7-bb5d-279641deca76" name="Table1" connection="WorksheetConnection_Supply_Chain_Database.xlsx!Table1"/>
          <x15:modelTable id="Merge1" name="Merge1" connection="WorksheetConnection_Supply_Chain_Database.xlsx!Merg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68" l="1"/>
  <c r="D6" i="68"/>
  <c r="A6" i="68"/>
  <c r="A6" i="83"/>
  <c r="C6" i="83"/>
  <c r="E6" i="83"/>
  <c r="H6" i="83"/>
  <c r="K6" i="83"/>
  <c r="B9" i="83"/>
  <c r="F9" i="83"/>
  <c r="I9" i="83"/>
  <c r="Q4" i="82"/>
  <c r="Z4" i="82"/>
  <c r="AJ4" i="82"/>
  <c r="G56" i="81"/>
  <c r="G57" i="81"/>
  <c r="G58" i="81"/>
  <c r="G59" i="81"/>
  <c r="V6" i="68"/>
  <c r="S6" i="68"/>
  <c r="P6" i="68"/>
  <c r="I3" i="14"/>
  <c r="J6" i="68"/>
  <c r="G6" i="68"/>
  <c r="I3" i="19"/>
  <c r="L6" i="23"/>
  <c r="K2" i="64"/>
  <c r="L2" i="64"/>
  <c r="M2" i="64"/>
  <c r="N2" i="64"/>
  <c r="K3" i="64"/>
  <c r="L3" i="64"/>
  <c r="M3" i="64"/>
  <c r="N3" i="64"/>
  <c r="K4" i="64"/>
  <c r="L4" i="64"/>
  <c r="M4" i="64"/>
  <c r="N4" i="64"/>
  <c r="K5" i="64"/>
  <c r="L5" i="64"/>
  <c r="M5" i="64"/>
  <c r="N5" i="64"/>
  <c r="K6" i="64"/>
  <c r="L6" i="64"/>
  <c r="M6" i="64"/>
  <c r="N6" i="64"/>
  <c r="K7" i="64"/>
  <c r="L7" i="64"/>
  <c r="M7" i="64"/>
  <c r="N7" i="64"/>
  <c r="K8" i="64"/>
  <c r="L8" i="64"/>
  <c r="M8" i="64"/>
  <c r="N8" i="64"/>
  <c r="K9" i="64"/>
  <c r="L9" i="64"/>
  <c r="M9" i="64"/>
  <c r="N9" i="64"/>
  <c r="K10" i="64"/>
  <c r="L10" i="64"/>
  <c r="M10" i="64"/>
  <c r="N10" i="64"/>
  <c r="K11" i="64"/>
  <c r="L11" i="64"/>
  <c r="M11" i="64"/>
  <c r="N11" i="64"/>
  <c r="K12" i="64"/>
  <c r="L12" i="64"/>
  <c r="M12" i="64"/>
  <c r="N12" i="64"/>
  <c r="K13" i="64"/>
  <c r="L13" i="64"/>
  <c r="M13" i="64"/>
  <c r="N13" i="64"/>
  <c r="K14" i="64"/>
  <c r="L14" i="64"/>
  <c r="M14" i="64"/>
  <c r="N14" i="64"/>
  <c r="K15" i="64"/>
  <c r="L15" i="64"/>
  <c r="M15" i="64"/>
  <c r="N15" i="64"/>
  <c r="K16" i="64"/>
  <c r="L16" i="64"/>
  <c r="M16" i="64"/>
  <c r="N16" i="64"/>
  <c r="K17" i="64"/>
  <c r="L17" i="64"/>
  <c r="M17" i="64"/>
  <c r="N17" i="64"/>
  <c r="K18" i="64"/>
  <c r="L18" i="64"/>
  <c r="M18" i="64"/>
  <c r="N18" i="64"/>
  <c r="K19" i="64"/>
  <c r="L19" i="64"/>
  <c r="M19" i="64"/>
  <c r="N19" i="64"/>
  <c r="K20" i="64"/>
  <c r="L20" i="64"/>
  <c r="M20" i="64"/>
  <c r="N20" i="64"/>
  <c r="K21" i="64"/>
  <c r="L21" i="64"/>
  <c r="M21" i="64"/>
  <c r="N21" i="64"/>
  <c r="K22" i="64"/>
  <c r="L22" i="64"/>
  <c r="M22" i="64"/>
  <c r="N22" i="64"/>
  <c r="K23" i="64"/>
  <c r="L23" i="64"/>
  <c r="M23" i="64"/>
  <c r="N23" i="64"/>
  <c r="K24" i="64"/>
  <c r="L24" i="64"/>
  <c r="M24" i="64"/>
  <c r="N24" i="64"/>
  <c r="K25" i="64"/>
  <c r="L25" i="64"/>
  <c r="M25" i="64"/>
  <c r="N25" i="64"/>
  <c r="K26" i="64"/>
  <c r="L26" i="64"/>
  <c r="M26" i="64"/>
  <c r="N26" i="64"/>
  <c r="K27" i="64"/>
  <c r="L27" i="64"/>
  <c r="M27" i="64"/>
  <c r="N27" i="64"/>
  <c r="K28" i="64"/>
  <c r="L28" i="64"/>
  <c r="M28" i="64"/>
  <c r="N28" i="64"/>
  <c r="K29" i="64"/>
  <c r="L29" i="64"/>
  <c r="M29" i="64"/>
  <c r="N29" i="64"/>
  <c r="K30" i="64"/>
  <c r="L30" i="64"/>
  <c r="M30" i="64"/>
  <c r="N30" i="64"/>
  <c r="K31" i="64"/>
  <c r="L31" i="64"/>
  <c r="M31" i="64"/>
  <c r="N31" i="64"/>
  <c r="K32" i="64"/>
  <c r="L32" i="64"/>
  <c r="M32" i="64"/>
  <c r="N32" i="64"/>
  <c r="K33" i="64"/>
  <c r="L33" i="64"/>
  <c r="M33" i="64"/>
  <c r="N33" i="64"/>
  <c r="K34" i="64"/>
  <c r="L34" i="64"/>
  <c r="M34" i="64"/>
  <c r="N34" i="64"/>
  <c r="K35" i="64"/>
  <c r="L35" i="64"/>
  <c r="M35" i="64"/>
  <c r="N35" i="64"/>
  <c r="K36" i="64"/>
  <c r="L36" i="64"/>
  <c r="M36" i="64"/>
  <c r="N36" i="64"/>
  <c r="K37" i="64"/>
  <c r="L37" i="64"/>
  <c r="M37" i="64"/>
  <c r="N37" i="64"/>
  <c r="K38" i="64"/>
  <c r="L38" i="64"/>
  <c r="M38" i="64"/>
  <c r="N38" i="64"/>
  <c r="K39" i="64"/>
  <c r="L39" i="64"/>
  <c r="M39" i="64"/>
  <c r="N39" i="64"/>
  <c r="K40" i="64"/>
  <c r="L40" i="64"/>
  <c r="M40" i="64"/>
  <c r="N40" i="64"/>
  <c r="K41" i="64"/>
  <c r="L41" i="64"/>
  <c r="M41" i="64"/>
  <c r="N41" i="64"/>
  <c r="K42" i="64"/>
  <c r="L42" i="64"/>
  <c r="M42" i="64"/>
  <c r="N42" i="64"/>
  <c r="K43" i="64"/>
  <c r="L43" i="64"/>
  <c r="M43" i="64"/>
  <c r="N43" i="64"/>
  <c r="K44" i="64"/>
  <c r="L44" i="64"/>
  <c r="M44" i="64"/>
  <c r="N44" i="64"/>
  <c r="K45" i="64"/>
  <c r="L45" i="64"/>
  <c r="M45" i="64"/>
  <c r="N45" i="64"/>
  <c r="K46" i="64"/>
  <c r="L46" i="64"/>
  <c r="M46" i="64"/>
  <c r="N46" i="64"/>
  <c r="K47" i="64"/>
  <c r="L47" i="64"/>
  <c r="M47" i="64"/>
  <c r="N47" i="64"/>
  <c r="K48" i="64"/>
  <c r="L48" i="64"/>
  <c r="M48" i="64"/>
  <c r="N48" i="64"/>
  <c r="K49" i="64"/>
  <c r="L49" i="64"/>
  <c r="M49" i="64"/>
  <c r="N49" i="64"/>
  <c r="K50" i="64"/>
  <c r="L50" i="64"/>
  <c r="M50" i="64"/>
  <c r="N50" i="64"/>
  <c r="K51" i="64"/>
  <c r="L51" i="64"/>
  <c r="M51" i="64"/>
  <c r="N51" i="64"/>
  <c r="K52" i="64"/>
  <c r="L52" i="64"/>
  <c r="M52" i="64"/>
  <c r="N52" i="64"/>
  <c r="K53" i="64"/>
  <c r="L53" i="64"/>
  <c r="M53" i="64"/>
  <c r="N53" i="64"/>
  <c r="K54" i="64"/>
  <c r="L54" i="64"/>
  <c r="M54" i="64"/>
  <c r="N54" i="64"/>
  <c r="K55" i="64"/>
  <c r="L55" i="64"/>
  <c r="M55" i="64"/>
  <c r="N55" i="64"/>
  <c r="K56" i="64"/>
  <c r="L56" i="64"/>
  <c r="M56" i="64"/>
  <c r="N56" i="64"/>
  <c r="K57" i="64"/>
  <c r="L57" i="64"/>
  <c r="M57" i="64"/>
  <c r="N57" i="64"/>
  <c r="K58" i="64"/>
  <c r="L58" i="64"/>
  <c r="M58" i="64"/>
  <c r="N58" i="64"/>
  <c r="K59" i="64"/>
  <c r="L59" i="64"/>
  <c r="M59" i="64"/>
  <c r="N59" i="64"/>
  <c r="K60" i="64"/>
  <c r="L60" i="64"/>
  <c r="M60" i="64"/>
  <c r="N60" i="64"/>
  <c r="K61" i="64"/>
  <c r="L61" i="64"/>
  <c r="M61" i="64"/>
  <c r="N61" i="64"/>
  <c r="K62" i="64"/>
  <c r="L62" i="64"/>
  <c r="M62" i="64"/>
  <c r="N62" i="64"/>
  <c r="K63" i="64"/>
  <c r="L63" i="64"/>
  <c r="M63" i="64"/>
  <c r="N63" i="64"/>
  <c r="K64" i="64"/>
  <c r="L64" i="64"/>
  <c r="M64" i="64"/>
  <c r="N64" i="64"/>
  <c r="K65" i="64"/>
  <c r="L65" i="64"/>
  <c r="M65" i="64"/>
  <c r="N65" i="64"/>
  <c r="K66" i="64"/>
  <c r="L66" i="64"/>
  <c r="M66" i="64"/>
  <c r="N66" i="64"/>
  <c r="K67" i="64"/>
  <c r="L67" i="64"/>
  <c r="M67" i="64"/>
  <c r="N67" i="64"/>
  <c r="K68" i="64"/>
  <c r="L68" i="64"/>
  <c r="M68" i="64"/>
  <c r="N68" i="64"/>
  <c r="K69" i="64"/>
  <c r="L69" i="64"/>
  <c r="M69" i="64"/>
  <c r="N69" i="64"/>
  <c r="K70" i="64"/>
  <c r="L70" i="64"/>
  <c r="M70" i="64"/>
  <c r="N70" i="64"/>
  <c r="K71" i="64"/>
  <c r="L71" i="64"/>
  <c r="M71" i="64"/>
  <c r="N71" i="64"/>
  <c r="K72" i="64"/>
  <c r="L72" i="64"/>
  <c r="M72" i="64"/>
  <c r="N72" i="64"/>
  <c r="K73" i="64"/>
  <c r="L73" i="64"/>
  <c r="M73" i="64"/>
  <c r="N73" i="64"/>
  <c r="K74" i="64"/>
  <c r="L74" i="64"/>
  <c r="M74" i="64"/>
  <c r="N74" i="64"/>
  <c r="K75" i="64"/>
  <c r="L75" i="64"/>
  <c r="M75" i="64"/>
  <c r="N75" i="64"/>
  <c r="K76" i="64"/>
  <c r="L76" i="64"/>
  <c r="M76" i="64"/>
  <c r="N76" i="64"/>
  <c r="K77" i="64"/>
  <c r="L77" i="64"/>
  <c r="M77" i="64"/>
  <c r="N77" i="64"/>
  <c r="K78" i="64"/>
  <c r="L78" i="64"/>
  <c r="M78" i="64"/>
  <c r="N78" i="64"/>
  <c r="K79" i="64"/>
  <c r="L79" i="64"/>
  <c r="M79" i="64"/>
  <c r="N79" i="64"/>
  <c r="K80" i="64"/>
  <c r="L80" i="64"/>
  <c r="M80" i="64"/>
  <c r="N80" i="64"/>
  <c r="K81" i="64"/>
  <c r="L81" i="64"/>
  <c r="M81" i="64"/>
  <c r="N81" i="64"/>
  <c r="K82" i="64"/>
  <c r="L82" i="64"/>
  <c r="M82" i="64"/>
  <c r="N82" i="64"/>
  <c r="K83" i="64"/>
  <c r="L83" i="64"/>
  <c r="M83" i="64"/>
  <c r="N83" i="64"/>
  <c r="K84" i="64"/>
  <c r="L84" i="64"/>
  <c r="M84" i="64"/>
  <c r="N84" i="64"/>
  <c r="K85" i="64"/>
  <c r="L85" i="64"/>
  <c r="M85" i="64"/>
  <c r="N85" i="64"/>
  <c r="K86" i="64"/>
  <c r="L86" i="64"/>
  <c r="M86" i="64"/>
  <c r="N86" i="64"/>
  <c r="K87" i="64"/>
  <c r="L87" i="64"/>
  <c r="M87" i="64"/>
  <c r="N87" i="64"/>
  <c r="K88" i="64"/>
  <c r="L88" i="64"/>
  <c r="M88" i="64"/>
  <c r="N88" i="64"/>
  <c r="K89" i="64"/>
  <c r="L89" i="64"/>
  <c r="M89" i="64"/>
  <c r="N89" i="64"/>
  <c r="K90" i="64"/>
  <c r="L90" i="64"/>
  <c r="M90" i="64"/>
  <c r="N90" i="64"/>
  <c r="K91" i="64"/>
  <c r="L91" i="64"/>
  <c r="M91" i="64"/>
  <c r="N91" i="64"/>
  <c r="K92" i="64"/>
  <c r="L92" i="64"/>
  <c r="M92" i="64"/>
  <c r="N92" i="64"/>
  <c r="K93" i="64"/>
  <c r="L93" i="64"/>
  <c r="M93" i="64"/>
  <c r="N93" i="64"/>
  <c r="K94" i="64"/>
  <c r="L94" i="64"/>
  <c r="M94" i="64"/>
  <c r="N94" i="64"/>
  <c r="K95" i="64"/>
  <c r="L95" i="64"/>
  <c r="M95" i="64"/>
  <c r="N95" i="64"/>
  <c r="K96" i="64"/>
  <c r="L96" i="64"/>
  <c r="M96" i="64"/>
  <c r="N96" i="64"/>
  <c r="K97" i="64"/>
  <c r="L97" i="64"/>
  <c r="M97" i="64"/>
  <c r="N97" i="64"/>
  <c r="K98" i="64"/>
  <c r="L98" i="64"/>
  <c r="M98" i="64"/>
  <c r="N98" i="64"/>
  <c r="K99" i="64"/>
  <c r="L99" i="64"/>
  <c r="M99" i="64"/>
  <c r="N99" i="64"/>
  <c r="K100" i="64"/>
  <c r="L100" i="64"/>
  <c r="M100" i="64"/>
  <c r="N100" i="64"/>
  <c r="K101" i="64"/>
  <c r="L101" i="64"/>
  <c r="M101" i="64"/>
  <c r="N101" i="64"/>
  <c r="K102" i="64"/>
  <c r="L102" i="64"/>
  <c r="M102" i="64"/>
  <c r="N102" i="64"/>
  <c r="K103" i="64"/>
  <c r="L103" i="64"/>
  <c r="M103" i="64"/>
  <c r="N103" i="64"/>
  <c r="K104" i="64"/>
  <c r="L104" i="64"/>
  <c r="M104" i="64"/>
  <c r="N104" i="64"/>
  <c r="K105" i="64"/>
  <c r="L105" i="64"/>
  <c r="M105" i="64"/>
  <c r="N105" i="64"/>
  <c r="K106" i="64"/>
  <c r="L106" i="64"/>
  <c r="M106" i="64"/>
  <c r="N106" i="64"/>
  <c r="K107" i="64"/>
  <c r="L107" i="64"/>
  <c r="M107" i="64"/>
  <c r="N107" i="64"/>
  <c r="K108" i="64"/>
  <c r="L108" i="64"/>
  <c r="M108" i="64"/>
  <c r="N108" i="64"/>
  <c r="K109" i="64"/>
  <c r="L109" i="64"/>
  <c r="M109" i="64"/>
  <c r="N109" i="64"/>
  <c r="K110" i="64"/>
  <c r="L110" i="64"/>
  <c r="M110" i="64"/>
  <c r="N110" i="64"/>
  <c r="K111" i="64"/>
  <c r="L111" i="64"/>
  <c r="M111" i="64"/>
  <c r="N111" i="64"/>
  <c r="K112" i="64"/>
  <c r="L112" i="64"/>
  <c r="M112" i="64"/>
  <c r="N112" i="64"/>
  <c r="K113" i="64"/>
  <c r="L113" i="64"/>
  <c r="M113" i="64"/>
  <c r="N113" i="64"/>
  <c r="K114" i="64"/>
  <c r="L114" i="64"/>
  <c r="M114" i="64"/>
  <c r="N114" i="64"/>
  <c r="K115" i="64"/>
  <c r="L115" i="64"/>
  <c r="M115" i="64"/>
  <c r="N115" i="64"/>
  <c r="K116" i="64"/>
  <c r="L116" i="64"/>
  <c r="M116" i="64"/>
  <c r="N116" i="64"/>
  <c r="K117" i="64"/>
  <c r="L117" i="64"/>
  <c r="M117" i="64"/>
  <c r="N117" i="64"/>
  <c r="K118" i="64"/>
  <c r="L118" i="64"/>
  <c r="M118" i="64"/>
  <c r="N118" i="64"/>
  <c r="K119" i="64"/>
  <c r="L119" i="64"/>
  <c r="M119" i="64"/>
  <c r="N119" i="64"/>
  <c r="K120" i="64"/>
  <c r="L120" i="64"/>
  <c r="M120" i="64"/>
  <c r="N120" i="64"/>
  <c r="K121" i="64"/>
  <c r="L121" i="64"/>
  <c r="M121" i="64"/>
  <c r="N121" i="64"/>
  <c r="K122" i="64"/>
  <c r="L122" i="64"/>
  <c r="M122" i="64"/>
  <c r="N122" i="64"/>
  <c r="K123" i="64"/>
  <c r="L123" i="64"/>
  <c r="M123" i="64"/>
  <c r="N123" i="64"/>
  <c r="K124" i="64"/>
  <c r="L124" i="64"/>
  <c r="M124" i="64"/>
  <c r="N124" i="64"/>
  <c r="K125" i="64"/>
  <c r="L125" i="64"/>
  <c r="M125" i="64"/>
  <c r="N125" i="64"/>
  <c r="K126" i="64"/>
  <c r="L126" i="64"/>
  <c r="M126" i="64"/>
  <c r="N126" i="64"/>
  <c r="K127" i="64"/>
  <c r="L127" i="64"/>
  <c r="M127" i="64"/>
  <c r="N127" i="64"/>
  <c r="K128" i="64"/>
  <c r="L128" i="64"/>
  <c r="M128" i="64"/>
  <c r="N128" i="64"/>
  <c r="K129" i="64"/>
  <c r="L129" i="64"/>
  <c r="M129" i="64"/>
  <c r="N129" i="64"/>
  <c r="K130" i="64"/>
  <c r="L130" i="64"/>
  <c r="M130" i="64"/>
  <c r="N130" i="64"/>
  <c r="K131" i="64"/>
  <c r="L131" i="64"/>
  <c r="M131" i="64"/>
  <c r="N131" i="64"/>
  <c r="K132" i="64"/>
  <c r="L132" i="64"/>
  <c r="M132" i="64"/>
  <c r="N132" i="64"/>
  <c r="K133" i="64"/>
  <c r="L133" i="64"/>
  <c r="M133" i="64"/>
  <c r="N133" i="64"/>
  <c r="K134" i="64"/>
  <c r="L134" i="64"/>
  <c r="M134" i="64"/>
  <c r="N134" i="64"/>
  <c r="K135" i="64"/>
  <c r="L135" i="64"/>
  <c r="M135" i="64"/>
  <c r="N135" i="64"/>
  <c r="K136" i="64"/>
  <c r="L136" i="64"/>
  <c r="M136" i="64"/>
  <c r="N136" i="64"/>
  <c r="K137" i="64"/>
  <c r="L137" i="64"/>
  <c r="M137" i="64"/>
  <c r="N137" i="64"/>
  <c r="K138" i="64"/>
  <c r="L138" i="64"/>
  <c r="M138" i="64"/>
  <c r="N138" i="64"/>
  <c r="K139" i="64"/>
  <c r="L139" i="64"/>
  <c r="M139" i="64"/>
  <c r="N139" i="64"/>
  <c r="K140" i="64"/>
  <c r="L140" i="64"/>
  <c r="M140" i="64"/>
  <c r="N140" i="64"/>
  <c r="K141" i="64"/>
  <c r="L141" i="64"/>
  <c r="M141" i="64"/>
  <c r="N141" i="64"/>
  <c r="K142" i="64"/>
  <c r="L142" i="64"/>
  <c r="M142" i="64"/>
  <c r="N142" i="64"/>
  <c r="K143" i="64"/>
  <c r="L143" i="64"/>
  <c r="M143" i="64"/>
  <c r="N143" i="64"/>
  <c r="K144" i="64"/>
  <c r="L144" i="64"/>
  <c r="M144" i="64"/>
  <c r="N144" i="64"/>
  <c r="K145" i="64"/>
  <c r="L145" i="64"/>
  <c r="M145" i="64"/>
  <c r="N145" i="64"/>
  <c r="K146" i="64"/>
  <c r="L146" i="64"/>
  <c r="M146" i="64"/>
  <c r="N146" i="64"/>
  <c r="K147" i="64"/>
  <c r="L147" i="64"/>
  <c r="M147" i="64"/>
  <c r="N147" i="64"/>
  <c r="K148" i="64"/>
  <c r="L148" i="64"/>
  <c r="M148" i="64"/>
  <c r="N148" i="64"/>
  <c r="K149" i="64"/>
  <c r="L149" i="64"/>
  <c r="M149" i="64"/>
  <c r="N149" i="64"/>
  <c r="K150" i="64"/>
  <c r="L150" i="64"/>
  <c r="M150" i="64"/>
  <c r="N150" i="64"/>
  <c r="K151" i="64"/>
  <c r="L151" i="64"/>
  <c r="M151" i="64"/>
  <c r="N151" i="64"/>
  <c r="K152" i="64"/>
  <c r="L152" i="64"/>
  <c r="M152" i="64"/>
  <c r="N152" i="64"/>
  <c r="K153" i="64"/>
  <c r="L153" i="64"/>
  <c r="M153" i="64"/>
  <c r="N153" i="64"/>
  <c r="K154" i="64"/>
  <c r="L154" i="64"/>
  <c r="M154" i="64"/>
  <c r="N154" i="64"/>
  <c r="K155" i="64"/>
  <c r="L155" i="64"/>
  <c r="M155" i="64"/>
  <c r="N155" i="64"/>
  <c r="K156" i="64"/>
  <c r="L156" i="64"/>
  <c r="M156" i="64"/>
  <c r="N156" i="64"/>
  <c r="K157" i="64"/>
  <c r="L157" i="64"/>
  <c r="M157" i="64"/>
  <c r="N157" i="64"/>
  <c r="K158" i="64"/>
  <c r="L158" i="64"/>
  <c r="M158" i="64"/>
  <c r="N158" i="64"/>
  <c r="K159" i="64"/>
  <c r="L159" i="64"/>
  <c r="M159" i="64"/>
  <c r="N159" i="64"/>
  <c r="K160" i="64"/>
  <c r="L160" i="64"/>
  <c r="M160" i="64"/>
  <c r="N160" i="64"/>
  <c r="K161" i="64"/>
  <c r="L161" i="64"/>
  <c r="M161" i="64"/>
  <c r="N161" i="64"/>
  <c r="K162" i="64"/>
  <c r="L162" i="64"/>
  <c r="M162" i="64"/>
  <c r="N162" i="64"/>
  <c r="K163" i="64"/>
  <c r="L163" i="64"/>
  <c r="M163" i="64"/>
  <c r="N163" i="64"/>
  <c r="K164" i="64"/>
  <c r="L164" i="64"/>
  <c r="M164" i="64"/>
  <c r="N164" i="64"/>
  <c r="K165" i="64"/>
  <c r="L165" i="64"/>
  <c r="M165" i="64"/>
  <c r="N165" i="64"/>
  <c r="K166" i="64"/>
  <c r="L166" i="64"/>
  <c r="M166" i="64"/>
  <c r="N166" i="64"/>
  <c r="K167" i="64"/>
  <c r="L167" i="64"/>
  <c r="M167" i="64"/>
  <c r="N167" i="64"/>
  <c r="K168" i="64"/>
  <c r="L168" i="64"/>
  <c r="M168" i="64"/>
  <c r="N168" i="64"/>
  <c r="K169" i="64"/>
  <c r="L169" i="64"/>
  <c r="M169" i="64"/>
  <c r="N169" i="64"/>
  <c r="K170" i="64"/>
  <c r="L170" i="64"/>
  <c r="M170" i="64"/>
  <c r="N170" i="64"/>
  <c r="K171" i="64"/>
  <c r="L171" i="64"/>
  <c r="M171" i="64"/>
  <c r="N171" i="64"/>
  <c r="K172" i="64"/>
  <c r="L172" i="64"/>
  <c r="M172" i="64"/>
  <c r="N172" i="64"/>
  <c r="K173" i="64"/>
  <c r="L173" i="64"/>
  <c r="M173" i="64"/>
  <c r="N173" i="64"/>
  <c r="K174" i="64"/>
  <c r="L174" i="64"/>
  <c r="M174" i="64"/>
  <c r="N174" i="64"/>
  <c r="K175" i="64"/>
  <c r="L175" i="64"/>
  <c r="M175" i="64"/>
  <c r="N175" i="64"/>
  <c r="K176" i="64"/>
  <c r="L176" i="64"/>
  <c r="M176" i="64"/>
  <c r="N176" i="64"/>
  <c r="K177" i="64"/>
  <c r="L177" i="64"/>
  <c r="M177" i="64"/>
  <c r="N177" i="64"/>
  <c r="K178" i="64"/>
  <c r="L178" i="64"/>
  <c r="M178" i="64"/>
  <c r="N178" i="64"/>
  <c r="K179" i="64"/>
  <c r="L179" i="64"/>
  <c r="M179" i="64"/>
  <c r="N179" i="64"/>
  <c r="K180" i="64"/>
  <c r="L180" i="64"/>
  <c r="M180" i="64"/>
  <c r="N180" i="64"/>
  <c r="K181" i="64"/>
  <c r="L181" i="64"/>
  <c r="M181" i="64"/>
  <c r="N181" i="64"/>
  <c r="K182" i="64"/>
  <c r="L182" i="64"/>
  <c r="M182" i="64"/>
  <c r="N182" i="64"/>
  <c r="K183" i="64"/>
  <c r="L183" i="64"/>
  <c r="M183" i="64"/>
  <c r="N183" i="64"/>
  <c r="K184" i="64"/>
  <c r="L184" i="64"/>
  <c r="M184" i="64"/>
  <c r="N184" i="64"/>
  <c r="K185" i="64"/>
  <c r="L185" i="64"/>
  <c r="M185" i="64"/>
  <c r="N185" i="64"/>
  <c r="K186" i="64"/>
  <c r="L186" i="64"/>
  <c r="M186" i="64"/>
  <c r="N186" i="64"/>
  <c r="K187" i="64"/>
  <c r="L187" i="64"/>
  <c r="M187" i="64"/>
  <c r="N187" i="64"/>
  <c r="K188" i="64"/>
  <c r="L188" i="64"/>
  <c r="M188" i="64"/>
  <c r="N188" i="64"/>
  <c r="K189" i="64"/>
  <c r="L189" i="64"/>
  <c r="M189" i="64"/>
  <c r="N189" i="64"/>
  <c r="K190" i="64"/>
  <c r="L190" i="64"/>
  <c r="M190" i="64"/>
  <c r="N190" i="64"/>
  <c r="K191" i="64"/>
  <c r="L191" i="64"/>
  <c r="M191" i="64"/>
  <c r="N191" i="64"/>
  <c r="K192" i="64"/>
  <c r="L192" i="64"/>
  <c r="M192" i="64"/>
  <c r="N192" i="64"/>
  <c r="K193" i="64"/>
  <c r="L193" i="64"/>
  <c r="M193" i="64"/>
  <c r="N193" i="64"/>
  <c r="K194" i="64"/>
  <c r="L194" i="64"/>
  <c r="M194" i="64"/>
  <c r="N194" i="64"/>
  <c r="K195" i="64"/>
  <c r="L195" i="64"/>
  <c r="M195" i="64"/>
  <c r="N195" i="64"/>
  <c r="K196" i="64"/>
  <c r="L196" i="64"/>
  <c r="M196" i="64"/>
  <c r="N196" i="64"/>
  <c r="K197" i="64"/>
  <c r="L197" i="64"/>
  <c r="M197" i="64"/>
  <c r="N197" i="64"/>
  <c r="K198" i="64"/>
  <c r="L198" i="64"/>
  <c r="M198" i="64"/>
  <c r="N198" i="64"/>
  <c r="K199" i="64"/>
  <c r="L199" i="64"/>
  <c r="M199" i="64"/>
  <c r="N199" i="64"/>
  <c r="K200" i="64"/>
  <c r="L200" i="64"/>
  <c r="M200" i="64"/>
  <c r="N200" i="64"/>
  <c r="K201" i="64"/>
  <c r="L201" i="64"/>
  <c r="M201" i="64"/>
  <c r="N201" i="64"/>
  <c r="K202" i="64"/>
  <c r="L202" i="64"/>
  <c r="M202" i="64"/>
  <c r="N202" i="64"/>
  <c r="K203" i="64"/>
  <c r="L203" i="64"/>
  <c r="M203" i="64"/>
  <c r="N203" i="64"/>
  <c r="K204" i="64"/>
  <c r="L204" i="64"/>
  <c r="M204" i="64"/>
  <c r="N204" i="64"/>
  <c r="K205" i="64"/>
  <c r="L205" i="64"/>
  <c r="M205" i="64"/>
  <c r="N205" i="64"/>
  <c r="K206" i="64"/>
  <c r="L206" i="64"/>
  <c r="M206" i="64"/>
  <c r="N206" i="64"/>
  <c r="K207" i="64"/>
  <c r="L207" i="64"/>
  <c r="M207" i="64"/>
  <c r="N207" i="64"/>
  <c r="K208" i="64"/>
  <c r="L208" i="64"/>
  <c r="M208" i="64"/>
  <c r="N208" i="64"/>
  <c r="K209" i="64"/>
  <c r="L209" i="64"/>
  <c r="M209" i="64"/>
  <c r="N209" i="64"/>
  <c r="K210" i="64"/>
  <c r="L210" i="64"/>
  <c r="M210" i="64"/>
  <c r="N210" i="64"/>
  <c r="K211" i="64"/>
  <c r="L211" i="64"/>
  <c r="M211" i="64"/>
  <c r="N211" i="64"/>
  <c r="K212" i="64"/>
  <c r="L212" i="64"/>
  <c r="M212" i="64"/>
  <c r="N212" i="64"/>
  <c r="K213" i="64"/>
  <c r="L213" i="64"/>
  <c r="M213" i="64"/>
  <c r="N213" i="64"/>
  <c r="K214" i="64"/>
  <c r="L214" i="64"/>
  <c r="M214" i="64"/>
  <c r="N214" i="64"/>
  <c r="K215" i="64"/>
  <c r="L215" i="64"/>
  <c r="M215" i="64"/>
  <c r="N215" i="64"/>
  <c r="K216" i="64"/>
  <c r="L216" i="64"/>
  <c r="M216" i="64"/>
  <c r="N216" i="64"/>
  <c r="K217" i="64"/>
  <c r="L217" i="64"/>
  <c r="M217" i="64"/>
  <c r="N217" i="64"/>
  <c r="K218" i="64"/>
  <c r="L218" i="64"/>
  <c r="M218" i="64"/>
  <c r="N218" i="64"/>
  <c r="K219" i="64"/>
  <c r="L219" i="64"/>
  <c r="M219" i="64"/>
  <c r="N219" i="64"/>
  <c r="K220" i="64"/>
  <c r="L220" i="64"/>
  <c r="M220" i="64"/>
  <c r="N220" i="64"/>
  <c r="K221" i="64"/>
  <c r="L221" i="64"/>
  <c r="M221" i="64"/>
  <c r="N221" i="64"/>
  <c r="K222" i="64"/>
  <c r="L222" i="64"/>
  <c r="M222" i="64"/>
  <c r="N222" i="64"/>
  <c r="K223" i="64"/>
  <c r="L223" i="64"/>
  <c r="M223" i="64"/>
  <c r="N223" i="64"/>
  <c r="K224" i="64"/>
  <c r="L224" i="64"/>
  <c r="M224" i="64"/>
  <c r="N224" i="64"/>
  <c r="K225" i="64"/>
  <c r="L225" i="64"/>
  <c r="M225" i="64"/>
  <c r="N225" i="64"/>
  <c r="K226" i="64"/>
  <c r="L226" i="64"/>
  <c r="M226" i="64"/>
  <c r="N226" i="64"/>
  <c r="K227" i="64"/>
  <c r="L227" i="64"/>
  <c r="M227" i="64"/>
  <c r="N227" i="64"/>
  <c r="K228" i="64"/>
  <c r="L228" i="64"/>
  <c r="M228" i="64"/>
  <c r="N228" i="64"/>
  <c r="K229" i="64"/>
  <c r="L229" i="64"/>
  <c r="M229" i="64"/>
  <c r="N229" i="64"/>
  <c r="K230" i="64"/>
  <c r="L230" i="64"/>
  <c r="M230" i="64"/>
  <c r="N230" i="64"/>
  <c r="K231" i="64"/>
  <c r="L231" i="64"/>
  <c r="M231" i="64"/>
  <c r="N231" i="64"/>
  <c r="K232" i="64"/>
  <c r="L232" i="64"/>
  <c r="M232" i="64"/>
  <c r="N232" i="64"/>
  <c r="K233" i="64"/>
  <c r="L233" i="64"/>
  <c r="M233" i="64"/>
  <c r="N233" i="64"/>
  <c r="K234" i="64"/>
  <c r="L234" i="64"/>
  <c r="M234" i="64"/>
  <c r="N234" i="64"/>
  <c r="K235" i="64"/>
  <c r="L235" i="64"/>
  <c r="M235" i="64"/>
  <c r="N235" i="64"/>
  <c r="K236" i="64"/>
  <c r="L236" i="64"/>
  <c r="M236" i="64"/>
  <c r="N236" i="64"/>
  <c r="K237" i="64"/>
  <c r="L237" i="64"/>
  <c r="M237" i="64"/>
  <c r="N237" i="64"/>
  <c r="K238" i="64"/>
  <c r="L238" i="64"/>
  <c r="M238" i="64"/>
  <c r="N238" i="64"/>
  <c r="K239" i="64"/>
  <c r="L239" i="64"/>
  <c r="M239" i="64"/>
  <c r="N239" i="64"/>
  <c r="K240" i="64"/>
  <c r="L240" i="64"/>
  <c r="M240" i="64"/>
  <c r="N240" i="64"/>
  <c r="K241" i="64"/>
  <c r="L241" i="64"/>
  <c r="M241" i="64"/>
  <c r="N241" i="64"/>
  <c r="K242" i="64"/>
  <c r="L242" i="64"/>
  <c r="M242" i="64"/>
  <c r="N242" i="64"/>
  <c r="K243" i="64"/>
  <c r="L243" i="64"/>
  <c r="M243" i="64"/>
  <c r="N243" i="64"/>
  <c r="K244" i="64"/>
  <c r="L244" i="64"/>
  <c r="M244" i="64"/>
  <c r="N244" i="64"/>
  <c r="K245" i="64"/>
  <c r="L245" i="64"/>
  <c r="M245" i="64"/>
  <c r="N245" i="64"/>
  <c r="K246" i="64"/>
  <c r="L246" i="64"/>
  <c r="M246" i="64"/>
  <c r="N246" i="64"/>
  <c r="K247" i="64"/>
  <c r="L247" i="64"/>
  <c r="M247" i="64"/>
  <c r="N247" i="64"/>
  <c r="K248" i="64"/>
  <c r="L248" i="64"/>
  <c r="M248" i="64"/>
  <c r="N248" i="64"/>
  <c r="K249" i="64"/>
  <c r="L249" i="64"/>
  <c r="M249" i="64"/>
  <c r="N249" i="64"/>
  <c r="K250" i="64"/>
  <c r="L250" i="64"/>
  <c r="M250" i="64"/>
  <c r="N250" i="64"/>
  <c r="K251" i="64"/>
  <c r="L251" i="64"/>
  <c r="M251" i="64"/>
  <c r="N251" i="64"/>
  <c r="K252" i="64"/>
  <c r="L252" i="64"/>
  <c r="M252" i="64"/>
  <c r="N252" i="64"/>
  <c r="K253" i="64"/>
  <c r="L253" i="64"/>
  <c r="M253" i="64"/>
  <c r="N253" i="64"/>
  <c r="K254" i="64"/>
  <c r="L254" i="64"/>
  <c r="M254" i="64"/>
  <c r="N254" i="64"/>
  <c r="K255" i="64"/>
  <c r="L255" i="64"/>
  <c r="M255" i="64"/>
  <c r="N255" i="64"/>
  <c r="K256" i="64"/>
  <c r="L256" i="64"/>
  <c r="M256" i="64"/>
  <c r="N256" i="64"/>
  <c r="K257" i="64"/>
  <c r="L257" i="64"/>
  <c r="M257" i="64"/>
  <c r="N257" i="64"/>
  <c r="K258" i="64"/>
  <c r="L258" i="64"/>
  <c r="M258" i="64"/>
  <c r="N258" i="64"/>
  <c r="K259" i="64"/>
  <c r="L259" i="64"/>
  <c r="M259" i="64"/>
  <c r="N259" i="64"/>
  <c r="K260" i="64"/>
  <c r="L260" i="64"/>
  <c r="M260" i="64"/>
  <c r="N260" i="64"/>
  <c r="K261" i="64"/>
  <c r="L261" i="64"/>
  <c r="M261" i="64"/>
  <c r="N261" i="64"/>
  <c r="K262" i="64"/>
  <c r="L262" i="64"/>
  <c r="M262" i="64"/>
  <c r="N262" i="64"/>
  <c r="K263" i="64"/>
  <c r="L263" i="64"/>
  <c r="M263" i="64"/>
  <c r="N263" i="64"/>
  <c r="K264" i="64"/>
  <c r="L264" i="64"/>
  <c r="M264" i="64"/>
  <c r="N264" i="64"/>
  <c r="K265" i="64"/>
  <c r="L265" i="64"/>
  <c r="M265" i="64"/>
  <c r="N265" i="64"/>
  <c r="K266" i="64"/>
  <c r="L266" i="64"/>
  <c r="M266" i="64"/>
  <c r="N266" i="64"/>
  <c r="K267" i="64"/>
  <c r="L267" i="64"/>
  <c r="M267" i="64"/>
  <c r="N267" i="64"/>
  <c r="K268" i="64"/>
  <c r="L268" i="64"/>
  <c r="M268" i="64"/>
  <c r="N268" i="64"/>
  <c r="K269" i="64"/>
  <c r="L269" i="64"/>
  <c r="M269" i="64"/>
  <c r="N269" i="64"/>
  <c r="K270" i="64"/>
  <c r="L270" i="64"/>
  <c r="M270" i="64"/>
  <c r="N270" i="64"/>
  <c r="K271" i="64"/>
  <c r="L271" i="64"/>
  <c r="M271" i="64"/>
  <c r="N271" i="64"/>
  <c r="K272" i="64"/>
  <c r="L272" i="64"/>
  <c r="M272" i="64"/>
  <c r="N272" i="64"/>
  <c r="K273" i="64"/>
  <c r="L273" i="64"/>
  <c r="M273" i="64"/>
  <c r="N273" i="64"/>
  <c r="K274" i="64"/>
  <c r="L274" i="64"/>
  <c r="M274" i="64"/>
  <c r="N274" i="64"/>
  <c r="K275" i="64"/>
  <c r="L275" i="64"/>
  <c r="M275" i="64"/>
  <c r="N275" i="64"/>
  <c r="K276" i="64"/>
  <c r="L276" i="64"/>
  <c r="M276" i="64"/>
  <c r="N276" i="64"/>
  <c r="K277" i="64"/>
  <c r="L277" i="64"/>
  <c r="M277" i="64"/>
  <c r="N277" i="64"/>
  <c r="K278" i="64"/>
  <c r="L278" i="64"/>
  <c r="M278" i="64"/>
  <c r="N278" i="64"/>
  <c r="K279" i="64"/>
  <c r="L279" i="64"/>
  <c r="M279" i="64"/>
  <c r="N279" i="64"/>
  <c r="K280" i="64"/>
  <c r="L280" i="64"/>
  <c r="M280" i="64"/>
  <c r="N280" i="64"/>
  <c r="K281" i="64"/>
  <c r="L281" i="64"/>
  <c r="M281" i="64"/>
  <c r="N281" i="64"/>
  <c r="K282" i="64"/>
  <c r="L282" i="64"/>
  <c r="M282" i="64"/>
  <c r="N282" i="64"/>
  <c r="K283" i="64"/>
  <c r="L283" i="64"/>
  <c r="M283" i="64"/>
  <c r="N283" i="64"/>
  <c r="K284" i="64"/>
  <c r="L284" i="64"/>
  <c r="M284" i="64"/>
  <c r="N284" i="64"/>
  <c r="K285" i="64"/>
  <c r="L285" i="64"/>
  <c r="M285" i="64"/>
  <c r="N285" i="64"/>
  <c r="K286" i="64"/>
  <c r="L286" i="64"/>
  <c r="M286" i="64"/>
  <c r="N286" i="64"/>
  <c r="K287" i="64"/>
  <c r="L287" i="64"/>
  <c r="M287" i="64"/>
  <c r="N287" i="64"/>
  <c r="K288" i="64"/>
  <c r="L288" i="64"/>
  <c r="M288" i="64"/>
  <c r="N288" i="64"/>
  <c r="K289" i="64"/>
  <c r="L289" i="64"/>
  <c r="M289" i="64"/>
  <c r="N289" i="64"/>
  <c r="K290" i="64"/>
  <c r="L290" i="64"/>
  <c r="M290" i="64"/>
  <c r="N290" i="64"/>
  <c r="K291" i="64"/>
  <c r="L291" i="64"/>
  <c r="M291" i="64"/>
  <c r="N291" i="64"/>
  <c r="K292" i="64"/>
  <c r="L292" i="64"/>
  <c r="M292" i="64"/>
  <c r="N292" i="64"/>
  <c r="K293" i="64"/>
  <c r="L293" i="64"/>
  <c r="M293" i="64"/>
  <c r="N293" i="64"/>
  <c r="K294" i="64"/>
  <c r="L294" i="64"/>
  <c r="M294" i="64"/>
  <c r="N294" i="64"/>
  <c r="K295" i="64"/>
  <c r="L295" i="64"/>
  <c r="M295" i="64"/>
  <c r="N295" i="64"/>
  <c r="K296" i="64"/>
  <c r="L296" i="64"/>
  <c r="M296" i="64"/>
  <c r="N296" i="64"/>
  <c r="K297" i="64"/>
  <c r="L297" i="64"/>
  <c r="M297" i="64"/>
  <c r="N297" i="64"/>
  <c r="K298" i="64"/>
  <c r="L298" i="64"/>
  <c r="M298" i="64"/>
  <c r="N298" i="64"/>
  <c r="K299" i="64"/>
  <c r="L299" i="64"/>
  <c r="M299" i="64"/>
  <c r="N299" i="64"/>
  <c r="K300" i="64"/>
  <c r="L300" i="64"/>
  <c r="M300" i="64"/>
  <c r="N300" i="64"/>
  <c r="K301" i="64"/>
  <c r="L301" i="64"/>
  <c r="M301" i="64"/>
  <c r="N301" i="64"/>
  <c r="K302" i="64"/>
  <c r="L302" i="64"/>
  <c r="M302" i="64"/>
  <c r="N302" i="64"/>
  <c r="K303" i="64"/>
  <c r="L303" i="64"/>
  <c r="M303" i="64"/>
  <c r="N303" i="64"/>
  <c r="K304" i="64"/>
  <c r="L304" i="64"/>
  <c r="M304" i="64"/>
  <c r="N304" i="64"/>
  <c r="K305" i="64"/>
  <c r="L305" i="64"/>
  <c r="M305" i="64"/>
  <c r="N305" i="64"/>
  <c r="K306" i="64"/>
  <c r="L306" i="64"/>
  <c r="M306" i="64"/>
  <c r="N306" i="64"/>
  <c r="K307" i="64"/>
  <c r="L307" i="64"/>
  <c r="M307" i="64"/>
  <c r="N307" i="64"/>
  <c r="K308" i="64"/>
  <c r="L308" i="64"/>
  <c r="M308" i="64"/>
  <c r="N308" i="64"/>
  <c r="K309" i="64"/>
  <c r="L309" i="64"/>
  <c r="M309" i="64"/>
  <c r="N309" i="64"/>
  <c r="K310" i="64"/>
  <c r="L310" i="64"/>
  <c r="M310" i="64"/>
  <c r="N310" i="64"/>
  <c r="K311" i="64"/>
  <c r="L311" i="64"/>
  <c r="M311" i="64"/>
  <c r="N311" i="64"/>
  <c r="K312" i="64"/>
  <c r="L312" i="64"/>
  <c r="M312" i="64"/>
  <c r="N312" i="64"/>
  <c r="K313" i="64"/>
  <c r="L313" i="64"/>
  <c r="M313" i="64"/>
  <c r="N313" i="64"/>
  <c r="K314" i="64"/>
  <c r="L314" i="64"/>
  <c r="M314" i="64"/>
  <c r="N314" i="64"/>
  <c r="K315" i="64"/>
  <c r="L315" i="64"/>
  <c r="M315" i="64"/>
  <c r="N315" i="64"/>
  <c r="K316" i="64"/>
  <c r="L316" i="64"/>
  <c r="M316" i="64"/>
  <c r="N316" i="64"/>
  <c r="K317" i="64"/>
  <c r="L317" i="64"/>
  <c r="M317" i="64"/>
  <c r="N317" i="64"/>
  <c r="K318" i="64"/>
  <c r="L318" i="64"/>
  <c r="M318" i="64"/>
  <c r="N318" i="64"/>
  <c r="K319" i="64"/>
  <c r="L319" i="64"/>
  <c r="M319" i="64"/>
  <c r="N319" i="64"/>
  <c r="K320" i="64"/>
  <c r="L320" i="64"/>
  <c r="M320" i="64"/>
  <c r="N320" i="64"/>
  <c r="K321" i="64"/>
  <c r="L321" i="64"/>
  <c r="M321" i="64"/>
  <c r="N321" i="64"/>
  <c r="K322" i="64"/>
  <c r="L322" i="64"/>
  <c r="M322" i="64"/>
  <c r="N322" i="64"/>
  <c r="K323" i="64"/>
  <c r="L323" i="64"/>
  <c r="M323" i="64"/>
  <c r="N323" i="64"/>
  <c r="K324" i="64"/>
  <c r="L324" i="64"/>
  <c r="M324" i="64"/>
  <c r="N324" i="64"/>
  <c r="K325" i="64"/>
  <c r="L325" i="64"/>
  <c r="M325" i="64"/>
  <c r="N325" i="64"/>
  <c r="K326" i="64"/>
  <c r="L326" i="64"/>
  <c r="M326" i="64"/>
  <c r="N326" i="64"/>
  <c r="K327" i="64"/>
  <c r="L327" i="64"/>
  <c r="M327" i="64"/>
  <c r="N327" i="64"/>
  <c r="K328" i="64"/>
  <c r="L328" i="64"/>
  <c r="M328" i="64"/>
  <c r="N328" i="64"/>
  <c r="K329" i="64"/>
  <c r="L329" i="64"/>
  <c r="M329" i="64"/>
  <c r="N329" i="64"/>
  <c r="K330" i="64"/>
  <c r="L330" i="64"/>
  <c r="M330" i="64"/>
  <c r="N330" i="64"/>
  <c r="K331" i="64"/>
  <c r="L331" i="64"/>
  <c r="M331" i="64"/>
  <c r="N331" i="64"/>
  <c r="K332" i="64"/>
  <c r="L332" i="64"/>
  <c r="M332" i="64"/>
  <c r="N332" i="64"/>
  <c r="K333" i="64"/>
  <c r="L333" i="64"/>
  <c r="M333" i="64"/>
  <c r="N333" i="64"/>
  <c r="K334" i="64"/>
  <c r="L334" i="64"/>
  <c r="M334" i="64"/>
  <c r="N334" i="64"/>
  <c r="K335" i="64"/>
  <c r="L335" i="64"/>
  <c r="M335" i="64"/>
  <c r="N335" i="64"/>
  <c r="K336" i="64"/>
  <c r="L336" i="64"/>
  <c r="M336" i="64"/>
  <c r="N336" i="64"/>
  <c r="K337" i="64"/>
  <c r="L337" i="64"/>
  <c r="M337" i="64"/>
  <c r="N337" i="64"/>
  <c r="K338" i="64"/>
  <c r="L338" i="64"/>
  <c r="M338" i="64"/>
  <c r="N338" i="64"/>
  <c r="K339" i="64"/>
  <c r="L339" i="64"/>
  <c r="M339" i="64"/>
  <c r="N339" i="64"/>
  <c r="K340" i="64"/>
  <c r="L340" i="64"/>
  <c r="M340" i="64"/>
  <c r="N340" i="64"/>
  <c r="K341" i="64"/>
  <c r="L341" i="64"/>
  <c r="M341" i="64"/>
  <c r="N341" i="64"/>
  <c r="K342" i="64"/>
  <c r="L342" i="64"/>
  <c r="M342" i="64"/>
  <c r="N342" i="64"/>
  <c r="K343" i="64"/>
  <c r="L343" i="64"/>
  <c r="M343" i="64"/>
  <c r="N343" i="64"/>
  <c r="K344" i="64"/>
  <c r="L344" i="64"/>
  <c r="M344" i="64"/>
  <c r="N344" i="64"/>
  <c r="K345" i="64"/>
  <c r="L345" i="64"/>
  <c r="M345" i="64"/>
  <c r="N345" i="64"/>
  <c r="K346" i="64"/>
  <c r="L346" i="64"/>
  <c r="M346" i="64"/>
  <c r="N346" i="64"/>
  <c r="K347" i="64"/>
  <c r="L347" i="64"/>
  <c r="M347" i="64"/>
  <c r="N347" i="64"/>
  <c r="K348" i="64"/>
  <c r="L348" i="64"/>
  <c r="M348" i="64"/>
  <c r="N348" i="64"/>
  <c r="K349" i="64"/>
  <c r="L349" i="64"/>
  <c r="M349" i="64"/>
  <c r="N349" i="64"/>
  <c r="K350" i="64"/>
  <c r="L350" i="64"/>
  <c r="M350" i="64"/>
  <c r="N350" i="64"/>
  <c r="K351" i="64"/>
  <c r="L351" i="64"/>
  <c r="M351" i="64"/>
  <c r="N351" i="64"/>
  <c r="K352" i="64"/>
  <c r="L352" i="64"/>
  <c r="M352" i="64"/>
  <c r="N352" i="64"/>
  <c r="K353" i="64"/>
  <c r="L353" i="64"/>
  <c r="M353" i="64"/>
  <c r="N353" i="64"/>
  <c r="K354" i="64"/>
  <c r="L354" i="64"/>
  <c r="M354" i="64"/>
  <c r="N354" i="64"/>
  <c r="K355" i="64"/>
  <c r="L355" i="64"/>
  <c r="M355" i="64"/>
  <c r="N355" i="64"/>
  <c r="K356" i="64"/>
  <c r="L356" i="64"/>
  <c r="M356" i="64"/>
  <c r="N356" i="64"/>
  <c r="K357" i="64"/>
  <c r="L357" i="64"/>
  <c r="M357" i="64"/>
  <c r="N357" i="64"/>
  <c r="K358" i="64"/>
  <c r="L358" i="64"/>
  <c r="M358" i="64"/>
  <c r="N358" i="64"/>
  <c r="K359" i="64"/>
  <c r="L359" i="64"/>
  <c r="M359" i="64"/>
  <c r="N359" i="64"/>
  <c r="K360" i="64"/>
  <c r="L360" i="64"/>
  <c r="M360" i="64"/>
  <c r="N360" i="64"/>
  <c r="K361" i="64"/>
  <c r="L361" i="64"/>
  <c r="M361" i="64"/>
  <c r="N361" i="64"/>
  <c r="K362" i="64"/>
  <c r="L362" i="64"/>
  <c r="M362" i="64"/>
  <c r="N362" i="64"/>
  <c r="K363" i="64"/>
  <c r="L363" i="64"/>
  <c r="M363" i="64"/>
  <c r="N363" i="64"/>
  <c r="K364" i="64"/>
  <c r="L364" i="64"/>
  <c r="M364" i="64"/>
  <c r="N364" i="64"/>
  <c r="K365" i="64"/>
  <c r="L365" i="64"/>
  <c r="M365" i="64"/>
  <c r="N365" i="64"/>
  <c r="K366" i="64"/>
  <c r="L366" i="64"/>
  <c r="M366" i="64"/>
  <c r="N366" i="64"/>
  <c r="K367" i="64"/>
  <c r="L367" i="64"/>
  <c r="M367" i="64"/>
  <c r="N367" i="64"/>
  <c r="K368" i="64"/>
  <c r="L368" i="64"/>
  <c r="M368" i="64"/>
  <c r="N368" i="64"/>
  <c r="K369" i="64"/>
  <c r="L369" i="64"/>
  <c r="M369" i="64"/>
  <c r="N369" i="64"/>
  <c r="K370" i="64"/>
  <c r="L370" i="64"/>
  <c r="M370" i="64"/>
  <c r="N370" i="64"/>
  <c r="K371" i="64"/>
  <c r="L371" i="64"/>
  <c r="M371" i="64"/>
  <c r="N371" i="64"/>
  <c r="K372" i="64"/>
  <c r="L372" i="64"/>
  <c r="M372" i="64"/>
  <c r="N372" i="64"/>
  <c r="K373" i="64"/>
  <c r="L373" i="64"/>
  <c r="M373" i="64"/>
  <c r="N373" i="64"/>
  <c r="K374" i="64"/>
  <c r="L374" i="64"/>
  <c r="M374" i="64"/>
  <c r="N374" i="64"/>
  <c r="K375" i="64"/>
  <c r="L375" i="64"/>
  <c r="M375" i="64"/>
  <c r="N375" i="64"/>
  <c r="K376" i="64"/>
  <c r="L376" i="64"/>
  <c r="M376" i="64"/>
  <c r="N376" i="64"/>
  <c r="K377" i="64"/>
  <c r="L377" i="64"/>
  <c r="M377" i="64"/>
  <c r="N377" i="64"/>
  <c r="K378" i="64"/>
  <c r="L378" i="64"/>
  <c r="M378" i="64"/>
  <c r="N378" i="64"/>
  <c r="K379" i="64"/>
  <c r="L379" i="64"/>
  <c r="M379" i="64"/>
  <c r="N379" i="64"/>
  <c r="K380" i="64"/>
  <c r="L380" i="64"/>
  <c r="M380" i="64"/>
  <c r="N380" i="64"/>
  <c r="K381" i="64"/>
  <c r="L381" i="64"/>
  <c r="M381" i="64"/>
  <c r="N381" i="64"/>
  <c r="K382" i="64"/>
  <c r="L382" i="64"/>
  <c r="M382" i="64"/>
  <c r="N382" i="64"/>
  <c r="K383" i="64"/>
  <c r="L383" i="64"/>
  <c r="M383" i="64"/>
  <c r="N383" i="64"/>
  <c r="K384" i="64"/>
  <c r="L384" i="64"/>
  <c r="M384" i="64"/>
  <c r="N384" i="64"/>
  <c r="K385" i="64"/>
  <c r="L385" i="64"/>
  <c r="M385" i="64"/>
  <c r="N385" i="64"/>
  <c r="K386" i="64"/>
  <c r="L386" i="64"/>
  <c r="M386" i="64"/>
  <c r="N386" i="64"/>
  <c r="K387" i="64"/>
  <c r="L387" i="64"/>
  <c r="M387" i="64"/>
  <c r="N387" i="64"/>
  <c r="K388" i="64"/>
  <c r="L388" i="64"/>
  <c r="M388" i="64"/>
  <c r="N388" i="64"/>
  <c r="K389" i="64"/>
  <c r="L389" i="64"/>
  <c r="M389" i="64"/>
  <c r="N389" i="64"/>
  <c r="K390" i="64"/>
  <c r="L390" i="64"/>
  <c r="M390" i="64"/>
  <c r="N390" i="64"/>
  <c r="K391" i="64"/>
  <c r="L391" i="64"/>
  <c r="M391" i="64"/>
  <c r="N391" i="64"/>
  <c r="K392" i="64"/>
  <c r="L392" i="64"/>
  <c r="M392" i="64"/>
  <c r="N392" i="64"/>
  <c r="K393" i="64"/>
  <c r="L393" i="64"/>
  <c r="M393" i="64"/>
  <c r="N393" i="64"/>
  <c r="K394" i="64"/>
  <c r="L394" i="64"/>
  <c r="M394" i="64"/>
  <c r="N394" i="64"/>
  <c r="K395" i="64"/>
  <c r="L395" i="64"/>
  <c r="M395" i="64"/>
  <c r="N395" i="64"/>
  <c r="K396" i="64"/>
  <c r="L396" i="64"/>
  <c r="M396" i="64"/>
  <c r="N396" i="64"/>
  <c r="K397" i="64"/>
  <c r="L397" i="64"/>
  <c r="M397" i="64"/>
  <c r="N397" i="64"/>
  <c r="K398" i="64"/>
  <c r="L398" i="64"/>
  <c r="M398" i="64"/>
  <c r="N398" i="64"/>
  <c r="K399" i="64"/>
  <c r="L399" i="64"/>
  <c r="M399" i="64"/>
  <c r="N399" i="64"/>
  <c r="K400" i="64"/>
  <c r="L400" i="64"/>
  <c r="M400" i="64"/>
  <c r="N400" i="64"/>
  <c r="K401" i="64"/>
  <c r="L401" i="64"/>
  <c r="M401" i="64"/>
  <c r="N401" i="64"/>
  <c r="K402" i="64"/>
  <c r="L402" i="64"/>
  <c r="M402" i="64"/>
  <c r="N402" i="64"/>
  <c r="K403" i="64"/>
  <c r="L403" i="64"/>
  <c r="M403" i="64"/>
  <c r="N403" i="64"/>
  <c r="K404" i="64"/>
  <c r="L404" i="64"/>
  <c r="M404" i="64"/>
  <c r="N404" i="64"/>
  <c r="K405" i="64"/>
  <c r="L405" i="64"/>
  <c r="M405" i="64"/>
  <c r="N405" i="64"/>
  <c r="K406" i="64"/>
  <c r="L406" i="64"/>
  <c r="M406" i="64"/>
  <c r="N406" i="64"/>
  <c r="K407" i="64"/>
  <c r="L407" i="64"/>
  <c r="M407" i="64"/>
  <c r="N407" i="64"/>
  <c r="K408" i="64"/>
  <c r="L408" i="64"/>
  <c r="M408" i="64"/>
  <c r="N408" i="64"/>
  <c r="K409" i="64"/>
  <c r="L409" i="64"/>
  <c r="M409" i="64"/>
  <c r="N409" i="64"/>
  <c r="K410" i="64"/>
  <c r="L410" i="64"/>
  <c r="M410" i="64"/>
  <c r="N410" i="64"/>
  <c r="K411" i="64"/>
  <c r="L411" i="64"/>
  <c r="M411" i="64"/>
  <c r="N411" i="64"/>
  <c r="K412" i="64"/>
  <c r="L412" i="64"/>
  <c r="M412" i="64"/>
  <c r="N412" i="64"/>
  <c r="K413" i="64"/>
  <c r="L413" i="64"/>
  <c r="M413" i="64"/>
  <c r="N413" i="64"/>
  <c r="K414" i="64"/>
  <c r="L414" i="64"/>
  <c r="M414" i="64"/>
  <c r="N414" i="64"/>
  <c r="K415" i="64"/>
  <c r="L415" i="64"/>
  <c r="M415" i="64"/>
  <c r="N415" i="64"/>
  <c r="K416" i="64"/>
  <c r="L416" i="64"/>
  <c r="M416" i="64"/>
  <c r="N416" i="64"/>
  <c r="K417" i="64"/>
  <c r="L417" i="64"/>
  <c r="M417" i="64"/>
  <c r="N417" i="64"/>
  <c r="K418" i="64"/>
  <c r="L418" i="64"/>
  <c r="M418" i="64"/>
  <c r="N418" i="64"/>
  <c r="K419" i="64"/>
  <c r="L419" i="64"/>
  <c r="M419" i="64"/>
  <c r="N419" i="64"/>
  <c r="K420" i="64"/>
  <c r="L420" i="64"/>
  <c r="M420" i="64"/>
  <c r="N420" i="64"/>
  <c r="K421" i="64"/>
  <c r="L421" i="64"/>
  <c r="M421" i="64"/>
  <c r="N421" i="64"/>
  <c r="K422" i="64"/>
  <c r="L422" i="64"/>
  <c r="M422" i="64"/>
  <c r="N422" i="64"/>
  <c r="K423" i="64"/>
  <c r="L423" i="64"/>
  <c r="M423" i="64"/>
  <c r="N423" i="64"/>
  <c r="K424" i="64"/>
  <c r="L424" i="64"/>
  <c r="M424" i="64"/>
  <c r="N424" i="64"/>
  <c r="K425" i="64"/>
  <c r="L425" i="64"/>
  <c r="M425" i="64"/>
  <c r="N425" i="64"/>
  <c r="K426" i="64"/>
  <c r="L426" i="64"/>
  <c r="M426" i="64"/>
  <c r="N426" i="64"/>
  <c r="K427" i="64"/>
  <c r="L427" i="64"/>
  <c r="M427" i="64"/>
  <c r="N427" i="64"/>
  <c r="K428" i="64"/>
  <c r="L428" i="64"/>
  <c r="M428" i="64"/>
  <c r="N428" i="64"/>
  <c r="K429" i="64"/>
  <c r="L429" i="64"/>
  <c r="M429" i="64"/>
  <c r="N429" i="64"/>
  <c r="K430" i="64"/>
  <c r="L430" i="64"/>
  <c r="M430" i="64"/>
  <c r="N430" i="64"/>
  <c r="K431" i="64"/>
  <c r="L431" i="64"/>
  <c r="M431" i="64"/>
  <c r="N431" i="64"/>
  <c r="K432" i="64"/>
  <c r="L432" i="64"/>
  <c r="M432" i="64"/>
  <c r="N432" i="64"/>
  <c r="K433" i="64"/>
  <c r="L433" i="64"/>
  <c r="M433" i="64"/>
  <c r="N433" i="64"/>
  <c r="K434" i="64"/>
  <c r="L434" i="64"/>
  <c r="M434" i="64"/>
  <c r="N434" i="64"/>
  <c r="K435" i="64"/>
  <c r="L435" i="64"/>
  <c r="M435" i="64"/>
  <c r="N435" i="64"/>
  <c r="K436" i="64"/>
  <c r="L436" i="64"/>
  <c r="M436" i="64"/>
  <c r="N436" i="64"/>
  <c r="K437" i="64"/>
  <c r="L437" i="64"/>
  <c r="M437" i="64"/>
  <c r="N437" i="64"/>
  <c r="K438" i="64"/>
  <c r="L438" i="64"/>
  <c r="M438" i="64"/>
  <c r="N438" i="64"/>
  <c r="K439" i="64"/>
  <c r="L439" i="64"/>
  <c r="M439" i="64"/>
  <c r="N439" i="64"/>
  <c r="K440" i="64"/>
  <c r="L440" i="64"/>
  <c r="M440" i="64"/>
  <c r="N440" i="64"/>
  <c r="K441" i="64"/>
  <c r="L441" i="64"/>
  <c r="M441" i="64"/>
  <c r="N441" i="64"/>
  <c r="K442" i="64"/>
  <c r="L442" i="64"/>
  <c r="M442" i="64"/>
  <c r="N442" i="64"/>
  <c r="K443" i="64"/>
  <c r="L443" i="64"/>
  <c r="M443" i="64"/>
  <c r="N443" i="64"/>
  <c r="K444" i="64"/>
  <c r="L444" i="64"/>
  <c r="M444" i="64"/>
  <c r="N444" i="64"/>
  <c r="K445" i="64"/>
  <c r="L445" i="64"/>
  <c r="M445" i="64"/>
  <c r="N445" i="64"/>
  <c r="K446" i="64"/>
  <c r="L446" i="64"/>
  <c r="M446" i="64"/>
  <c r="N446" i="64"/>
  <c r="K447" i="64"/>
  <c r="L447" i="64"/>
  <c r="M447" i="64"/>
  <c r="N447" i="64"/>
  <c r="K448" i="64"/>
  <c r="L448" i="64"/>
  <c r="M448" i="64"/>
  <c r="N448" i="64"/>
  <c r="K449" i="64"/>
  <c r="L449" i="64"/>
  <c r="M449" i="64"/>
  <c r="N449" i="64"/>
  <c r="K450" i="64"/>
  <c r="L450" i="64"/>
  <c r="M450" i="64"/>
  <c r="N450" i="64"/>
  <c r="K451" i="64"/>
  <c r="L451" i="64"/>
  <c r="M451" i="64"/>
  <c r="N451" i="64"/>
  <c r="K452" i="64"/>
  <c r="L452" i="64"/>
  <c r="M452" i="64"/>
  <c r="N452" i="64"/>
  <c r="K453" i="64"/>
  <c r="L453" i="64"/>
  <c r="M453" i="64"/>
  <c r="N453" i="64"/>
  <c r="K454" i="64"/>
  <c r="L454" i="64"/>
  <c r="M454" i="64"/>
  <c r="N454" i="64"/>
  <c r="K455" i="64"/>
  <c r="L455" i="64"/>
  <c r="M455" i="64"/>
  <c r="N455" i="64"/>
  <c r="K456" i="64"/>
  <c r="L456" i="64"/>
  <c r="M456" i="64"/>
  <c r="N456" i="64"/>
  <c r="K457" i="64"/>
  <c r="L457" i="64"/>
  <c r="M457" i="64"/>
  <c r="N457" i="64"/>
  <c r="K458" i="64"/>
  <c r="L458" i="64"/>
  <c r="M458" i="64"/>
  <c r="N458" i="64"/>
  <c r="K459" i="64"/>
  <c r="L459" i="64"/>
  <c r="M459" i="64"/>
  <c r="N459" i="64"/>
  <c r="K460" i="64"/>
  <c r="L460" i="64"/>
  <c r="M460" i="64"/>
  <c r="N460" i="64"/>
  <c r="K461" i="64"/>
  <c r="L461" i="64"/>
  <c r="M461" i="64"/>
  <c r="N461" i="64"/>
  <c r="K462" i="64"/>
  <c r="L462" i="64"/>
  <c r="M462" i="64"/>
  <c r="N462" i="64"/>
  <c r="K463" i="64"/>
  <c r="L463" i="64"/>
  <c r="M463" i="64"/>
  <c r="N463" i="64"/>
  <c r="K464" i="64"/>
  <c r="L464" i="64"/>
  <c r="M464" i="64"/>
  <c r="N464" i="64"/>
  <c r="K465" i="64"/>
  <c r="L465" i="64"/>
  <c r="M465" i="64"/>
  <c r="N465" i="64"/>
  <c r="K466" i="64"/>
  <c r="L466" i="64"/>
  <c r="M466" i="64"/>
  <c r="N466" i="64"/>
  <c r="K467" i="64"/>
  <c r="L467" i="64"/>
  <c r="M467" i="64"/>
  <c r="N467" i="64"/>
  <c r="K468" i="64"/>
  <c r="L468" i="64"/>
  <c r="M468" i="64"/>
  <c r="N468" i="64"/>
  <c r="K469" i="64"/>
  <c r="L469" i="64"/>
  <c r="M469" i="64"/>
  <c r="N469" i="64"/>
  <c r="K470" i="64"/>
  <c r="L470" i="64"/>
  <c r="M470" i="64"/>
  <c r="N470" i="64"/>
  <c r="K471" i="64"/>
  <c r="L471" i="64"/>
  <c r="M471" i="64"/>
  <c r="N471" i="64"/>
  <c r="K472" i="64"/>
  <c r="L472" i="64"/>
  <c r="M472" i="64"/>
  <c r="N472" i="64"/>
  <c r="K473" i="64"/>
  <c r="L473" i="64"/>
  <c r="M473" i="64"/>
  <c r="N473" i="64"/>
  <c r="K474" i="64"/>
  <c r="L474" i="64"/>
  <c r="M474" i="64"/>
  <c r="N474" i="64"/>
  <c r="K475" i="64"/>
  <c r="L475" i="64"/>
  <c r="M475" i="64"/>
  <c r="N475" i="64"/>
  <c r="K476" i="64"/>
  <c r="L476" i="64"/>
  <c r="M476" i="64"/>
  <c r="N476" i="64"/>
  <c r="K477" i="64"/>
  <c r="L477" i="64"/>
  <c r="M477" i="64"/>
  <c r="N477" i="64"/>
  <c r="K478" i="64"/>
  <c r="L478" i="64"/>
  <c r="M478" i="64"/>
  <c r="N478" i="64"/>
  <c r="K479" i="64"/>
  <c r="L479" i="64"/>
  <c r="M479" i="64"/>
  <c r="N479" i="64"/>
  <c r="K480" i="64"/>
  <c r="L480" i="64"/>
  <c r="M480" i="64"/>
  <c r="N480" i="64"/>
  <c r="K481" i="64"/>
  <c r="L481" i="64"/>
  <c r="M481" i="64"/>
  <c r="N481" i="64"/>
  <c r="K482" i="64"/>
  <c r="L482" i="64"/>
  <c r="M482" i="64"/>
  <c r="N482" i="64"/>
  <c r="K483" i="64"/>
  <c r="L483" i="64"/>
  <c r="M483" i="64"/>
  <c r="N483" i="64"/>
  <c r="K484" i="64"/>
  <c r="L484" i="64"/>
  <c r="M484" i="64"/>
  <c r="N484" i="64"/>
  <c r="K485" i="64"/>
  <c r="L485" i="64"/>
  <c r="M485" i="64"/>
  <c r="N485" i="64"/>
  <c r="K486" i="64"/>
  <c r="L486" i="64"/>
  <c r="M486" i="64"/>
  <c r="N486" i="64"/>
  <c r="K487" i="64"/>
  <c r="L487" i="64"/>
  <c r="M487" i="64"/>
  <c r="N487" i="64"/>
  <c r="K488" i="64"/>
  <c r="L488" i="64"/>
  <c r="M488" i="64"/>
  <c r="N488" i="64"/>
  <c r="K489" i="64"/>
  <c r="L489" i="64"/>
  <c r="M489" i="64"/>
  <c r="N489" i="64"/>
  <c r="K490" i="64"/>
  <c r="L490" i="64"/>
  <c r="M490" i="64"/>
  <c r="N490" i="64"/>
  <c r="K491" i="64"/>
  <c r="L491" i="64"/>
  <c r="M491" i="64"/>
  <c r="N491" i="64"/>
  <c r="K492" i="64"/>
  <c r="L492" i="64"/>
  <c r="M492" i="64"/>
  <c r="N492" i="64"/>
  <c r="K493" i="64"/>
  <c r="L493" i="64"/>
  <c r="M493" i="64"/>
  <c r="N493" i="64"/>
  <c r="K494" i="64"/>
  <c r="L494" i="64"/>
  <c r="M494" i="64"/>
  <c r="N494" i="64"/>
  <c r="K495" i="64"/>
  <c r="L495" i="64"/>
  <c r="M495" i="64"/>
  <c r="N495" i="64"/>
  <c r="K496" i="64"/>
  <c r="L496" i="64"/>
  <c r="M496" i="64"/>
  <c r="N496" i="64"/>
  <c r="K497" i="64"/>
  <c r="L497" i="64"/>
  <c r="M497" i="64"/>
  <c r="N497" i="64"/>
  <c r="K498" i="64"/>
  <c r="L498" i="64"/>
  <c r="M498" i="64"/>
  <c r="N498" i="64"/>
  <c r="K499" i="64"/>
  <c r="L499" i="64"/>
  <c r="M499" i="64"/>
  <c r="N499" i="64"/>
  <c r="K500" i="64"/>
  <c r="L500" i="64"/>
  <c r="M500" i="64"/>
  <c r="N500" i="64"/>
  <c r="K501" i="64"/>
  <c r="L501" i="64"/>
  <c r="M501" i="64"/>
  <c r="N501" i="64"/>
  <c r="A4" i="63"/>
  <c r="C4" i="63"/>
  <c r="E4" i="63"/>
  <c r="G4" i="6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00000000-0015-0000-FFFF-FFFF01000000}" keepAlive="1" name="Query - deliveries" description="Connection to the 'deliveries' query in the workbook." type="5" refreshedVersion="8" background="1" saveData="1">
    <dbPr connection="Provider=Microsoft.Mashup.OleDb.1;Data Source=$Workbook$;Location=deliveries;Extended Properties=&quot;&quot;" command="SELECT * FROM [deliveries]"/>
  </connection>
  <connection id="3" xr16:uid="{00000000-0015-0000-FFFF-FFFF02000000}" keepAlive="1" name="Query - inventory" description="Connection to the 'inventory' query in the workbook." type="5" refreshedVersion="8" background="1" saveData="1">
    <dbPr connection="Provider=Microsoft.Mashup.OleDb.1;Data Source=$Workbook$;Location=inventory;Extended Properties=&quot;&quot;" command="SELECT * FROM [inventory]"/>
  </connection>
  <connection id="4" xr16:uid="{00000000-0015-0000-FFFF-FFFF03000000}"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5" xr16:uid="{00000000-0015-0000-FFFF-FFFF04000000}" keepAlive="1" name="Query - Merge2" description="Connection to the 'Merge2' query in the workbook." type="5" refreshedVersion="8" background="1" saveData="1">
    <dbPr connection="Provider=Microsoft.Mashup.OleDb.1;Data Source=$Workbook$;Location=Merge2;Extended Properties=&quot;&quot;" command="SELECT * FROM [Merge2]"/>
  </connection>
  <connection id="6" xr16:uid="{00000000-0015-0000-FFFF-FFFF05000000}"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7" xr16:uid="{00000000-0015-0000-FFFF-FFFF06000000}" keepAlive="1" name="Query - purchase_order_items" description="Connection to the 'purchase_order_items' query in the workbook." type="5" refreshedVersion="8" background="1" saveData="1">
    <dbPr connection="Provider=Microsoft.Mashup.OleDb.1;Data Source=$Workbook$;Location=purchase_order_items;Extended Properties=&quot;&quot;" command="SELECT * FROM [purchase_order_items]"/>
  </connection>
  <connection id="8" xr16:uid="{00000000-0015-0000-FFFF-FFFF07000000}" keepAlive="1" name="Query - purchase_orders" description="Connection to the 'purchase_orders' query in the workbook." type="5" refreshedVersion="8" background="1" saveData="1">
    <dbPr connection="Provider=Microsoft.Mashup.OleDb.1;Data Source=$Workbook$;Location=purchase_orders;Extended Properties=&quot;&quot;" command="SELECT * FROM [purchase_orders]"/>
  </connection>
  <connection id="9" xr16:uid="{00000000-0015-0000-FFFF-FFFF08000000}" keepAlive="1" name="Query - sales_order_items" description="Connection to the 'sales_order_items' query in the workbook." type="5" refreshedVersion="8" background="1" saveData="1">
    <dbPr connection="Provider=Microsoft.Mashup.OleDb.1;Data Source=$Workbook$;Location=sales_order_items;Extended Properties=&quot;&quot;" command="SELECT * FROM [sales_order_items]"/>
  </connection>
  <connection id="10" xr16:uid="{00000000-0015-0000-FFFF-FFFF09000000}" keepAlive="1" name="Query - sales_orders" description="Connection to the 'sales_orders' query in the workbook." type="5" refreshedVersion="8" background="1" saveData="1">
    <dbPr connection="Provider=Microsoft.Mashup.OleDb.1;Data Source=$Workbook$;Location=sales_orders;Extended Properties=&quot;&quot;" command="SELECT * FROM [sales_orders]"/>
  </connection>
  <connection id="11" xr16:uid="{00000000-0015-0000-FFFF-FFFF0A000000}" keepAlive="1" name="Query - shipments" description="Connection to the 'shipments' query in the workbook." type="5" refreshedVersion="8" background="1" saveData="1">
    <dbPr connection="Provider=Microsoft.Mashup.OleDb.1;Data Source=$Workbook$;Location=shipments;Extended Properties=&quot;&quot;" command="SELECT * FROM [shipments]"/>
  </connection>
  <connection id="12" xr16:uid="{00000000-0015-0000-FFFF-FFFF0B000000}" keepAlive="1" name="Query - suppliers" description="Connection to the 'suppliers' query in the workbook." type="5" refreshedVersion="8" background="1" saveData="1">
    <dbPr connection="Provider=Microsoft.Mashup.OleDb.1;Data Source=$Workbook$;Location=suppliers;Extended Properties=&quot;&quot;" command="SELECT * FROM [suppliers]"/>
  </connection>
  <connection id="13" xr16:uid="{00000000-0015-0000-FFFF-FFFF0C000000}" keepAlive="1" name="Query - transportation" description="Connection to the 'transportation' query in the workbook." type="5" refreshedVersion="8" background="1" saveData="1">
    <dbPr connection="Provider=Microsoft.Mashup.OleDb.1;Data Source=$Workbook$;Location=transportation;Extended Properties=&quot;&quot;" command="SELECT * FROM [transportation]"/>
  </connection>
  <connection id="14" xr16:uid="{00000000-0015-0000-FFFF-FFFF0D000000}" keepAlive="1" name="Query - warehouses" description="Connection to the 'warehouses' query in the workbook." type="5" refreshedVersion="8" background="1" saveData="1">
    <dbPr connection="Provider=Microsoft.Mashup.OleDb.1;Data Source=$Workbook$;Location=warehouses;Extended Properties=&quot;&quot;" command="SELECT * FROM [warehouses]"/>
  </connection>
  <connection id="15" xr16:uid="{00000000-0015-0000-FFFF-FFFF0E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6" xr16:uid="{00000000-0015-0000-FFFF-FFFF0F000000}" name="WorksheetConnection_Supply_Chain_Database.xlsx!Merge1" type="102" refreshedVersion="8" minRefreshableVersion="5">
    <extLst>
      <ext xmlns:x15="http://schemas.microsoft.com/office/spreadsheetml/2010/11/main" uri="{DE250136-89BD-433C-8126-D09CA5730AF9}">
        <x15:connection id="Merge1" autoDelete="1">
          <x15:rangePr sourceName="_xlcn.WorksheetConnection_Supply_Chain_Database.xlsxMerge1"/>
        </x15:connection>
      </ext>
    </extLst>
  </connection>
  <connection id="17" xr16:uid="{00000000-0015-0000-FFFF-FFFF10000000}" name="WorksheetConnection_Supply_Chain_Database.xlsx!Table1" type="102" refreshedVersion="8" minRefreshableVersion="5">
    <extLst>
      <ext xmlns:x15="http://schemas.microsoft.com/office/spreadsheetml/2010/11/main" uri="{DE250136-89BD-433C-8126-D09CA5730AF9}">
        <x15:connection id="Table1-2a93c5ca-6ef6-45f7-bb5d-279641deca76" autoDelete="1">
          <x15:rangePr sourceName="_xlcn.WorksheetConnection_Supply_Chain_Database.xlsxTable1"/>
        </x15:connection>
      </ext>
    </extLst>
  </connection>
</connections>
</file>

<file path=xl/sharedStrings.xml><?xml version="1.0" encoding="utf-8"?>
<sst xmlns="http://schemas.openxmlformats.org/spreadsheetml/2006/main" count="15111" uniqueCount="547">
  <si>
    <t>supplier_id</t>
  </si>
  <si>
    <t>supplier_name</t>
  </si>
  <si>
    <t>contact_person</t>
  </si>
  <si>
    <t>city</t>
  </si>
  <si>
    <t>state</t>
  </si>
  <si>
    <t>country</t>
  </si>
  <si>
    <t>supplier_type</t>
  </si>
  <si>
    <t>rating</t>
  </si>
  <si>
    <t>status</t>
  </si>
  <si>
    <t>ABC Industrial Supplies</t>
  </si>
  <si>
    <t>Rajesh Kumar</t>
  </si>
  <si>
    <t>Delhi</t>
  </si>
  <si>
    <t>India</t>
  </si>
  <si>
    <t>Manufacturer</t>
  </si>
  <si>
    <t>Active</t>
  </si>
  <si>
    <t>Global Components Ltd</t>
  </si>
  <si>
    <t>Amit Sharma</t>
  </si>
  <si>
    <t>Mumbai</t>
  </si>
  <si>
    <t>Maharashtra</t>
  </si>
  <si>
    <t>Distributor</t>
  </si>
  <si>
    <t>Prime Materials Pvt Ltd</t>
  </si>
  <si>
    <t>Neha Singh</t>
  </si>
  <si>
    <t>Pune</t>
  </si>
  <si>
    <t>TechSource India</t>
  </si>
  <si>
    <t>Vikas Gupta</t>
  </si>
  <si>
    <t>Noida</t>
  </si>
  <si>
    <t>Uttar Pradesh</t>
  </si>
  <si>
    <t>Reliable Electronics</t>
  </si>
  <si>
    <t>Sanjay Verma</t>
  </si>
  <si>
    <t>Bengaluru</t>
  </si>
  <si>
    <t>Karnataka</t>
  </si>
  <si>
    <t>Metro Office Supplies</t>
  </si>
  <si>
    <t>Priya Mehta</t>
  </si>
  <si>
    <t>Gurugram</t>
  </si>
  <si>
    <t>Haryana</t>
  </si>
  <si>
    <t>Shree Manufacturing</t>
  </si>
  <si>
    <t>Anil Yadav</t>
  </si>
  <si>
    <t>Ahmedabad</t>
  </si>
  <si>
    <t>Gujarat</t>
  </si>
  <si>
    <t>Eastern Traders</t>
  </si>
  <si>
    <t>Pankaj Das</t>
  </si>
  <si>
    <t>Kolkata</t>
  </si>
  <si>
    <t>West Bengal</t>
  </si>
  <si>
    <t>Inactive</t>
  </si>
  <si>
    <t>Northern Components</t>
  </si>
  <si>
    <t>Rohit Malhotra</t>
  </si>
  <si>
    <t>Chandigarh</t>
  </si>
  <si>
    <t>Southern Tech Solutions</t>
  </si>
  <si>
    <t>Karthik Rao</t>
  </si>
  <si>
    <t>Chennai</t>
  </si>
  <si>
    <t>Tamil Nadu</t>
  </si>
  <si>
    <t>Westline Industries</t>
  </si>
  <si>
    <t>Manish Shah</t>
  </si>
  <si>
    <t>Surat</t>
  </si>
  <si>
    <t>Capital Supplies</t>
  </si>
  <si>
    <t>Deepak Jain</t>
  </si>
  <si>
    <t>New Delhi</t>
  </si>
  <si>
    <t>Innovative Components</t>
  </si>
  <si>
    <t>Arjun Kapoor</t>
  </si>
  <si>
    <t>Hyderabad</t>
  </si>
  <si>
    <t>Telangana</t>
  </si>
  <si>
    <t>Vertex Distribution</t>
  </si>
  <si>
    <t>Nitin Agarwal</t>
  </si>
  <si>
    <t>Jaipur</t>
  </si>
  <si>
    <t>Rajasthan</t>
  </si>
  <si>
    <t>Reliable Industrial Co</t>
  </si>
  <si>
    <t>Suresh Patel</t>
  </si>
  <si>
    <t>Vadodara</t>
  </si>
  <si>
    <t>Smart Office Solutions</t>
  </si>
  <si>
    <t>Ravi Mishra</t>
  </si>
  <si>
    <t>Lucknow</t>
  </si>
  <si>
    <t>FutureTech Systems</t>
  </si>
  <si>
    <t>Aakash Bansal</t>
  </si>
  <si>
    <t>Indore</t>
  </si>
  <si>
    <t>Madhya Pradesh</t>
  </si>
  <si>
    <t>National Trading Co</t>
  </si>
  <si>
    <t>Vivek Sinha</t>
  </si>
  <si>
    <t>Patna</t>
  </si>
  <si>
    <t>Bihar</t>
  </si>
  <si>
    <t>Elite Components</t>
  </si>
  <si>
    <t>Varun Arora</t>
  </si>
  <si>
    <t>Faridabad</t>
  </si>
  <si>
    <t>Universal Supplies</t>
  </si>
  <si>
    <t>Mohit Tiwari</t>
  </si>
  <si>
    <t>Kanpur</t>
  </si>
  <si>
    <t>Precision Engineering</t>
  </si>
  <si>
    <t>Rajiv Nair</t>
  </si>
  <si>
    <t>Kochi</t>
  </si>
  <si>
    <t>Kerala</t>
  </si>
  <si>
    <t>Digital World Suppliers</t>
  </si>
  <si>
    <t>Akash Joshi</t>
  </si>
  <si>
    <t>Bhopal</t>
  </si>
  <si>
    <t>Quality Products India</t>
  </si>
  <si>
    <t>Sunil Kumar</t>
  </si>
  <si>
    <t>Nagpur</t>
  </si>
  <si>
    <t>Rapid Distribution</t>
  </si>
  <si>
    <t>Harish Meena</t>
  </si>
  <si>
    <t>Udaipur</t>
  </si>
  <si>
    <t>Advanced Manufacturing</t>
  </si>
  <si>
    <t>Sandeep Roy</t>
  </si>
  <si>
    <t>Bhubaneswar</t>
  </si>
  <si>
    <t>Odisha</t>
  </si>
  <si>
    <t>Citywide Traders</t>
  </si>
  <si>
    <t>Manoj Kumar</t>
  </si>
  <si>
    <t>Varanasi</t>
  </si>
  <si>
    <t>NextGen Electronics</t>
  </si>
  <si>
    <t>Rahul Khanna</t>
  </si>
  <si>
    <t>Coimbatore</t>
  </si>
  <si>
    <t>Prime Distribution Network</t>
  </si>
  <si>
    <t>Gaurav Singh</t>
  </si>
  <si>
    <t>Ranchi</t>
  </si>
  <si>
    <t>Jharkhand</t>
  </si>
  <si>
    <t>Industrial Excellence</t>
  </si>
  <si>
    <t>Ashok Reddy</t>
  </si>
  <si>
    <t>Visakhapatnam</t>
  </si>
  <si>
    <t>Andhra Pradesh</t>
  </si>
  <si>
    <t>Smart Supply Chain</t>
  </si>
  <si>
    <t>Kunal Saxena</t>
  </si>
  <si>
    <t>Agra</t>
  </si>
  <si>
    <t>product_id</t>
  </si>
  <si>
    <t>product_name</t>
  </si>
  <si>
    <t>category</t>
  </si>
  <si>
    <t>sub_category</t>
  </si>
  <si>
    <t>unit_cost</t>
  </si>
  <si>
    <t>selling_price</t>
  </si>
  <si>
    <t>reorder_level</t>
  </si>
  <si>
    <t>unit</t>
  </si>
  <si>
    <t>Business Laptop 14</t>
  </si>
  <si>
    <t>Electronics</t>
  </si>
  <si>
    <t>Computers</t>
  </si>
  <si>
    <t>Piece</t>
  </si>
  <si>
    <t>Business Laptop 15</t>
  </si>
  <si>
    <t>Professional Laptop</t>
  </si>
  <si>
    <t>Gaming Laptop</t>
  </si>
  <si>
    <t>Student Laptop</t>
  </si>
  <si>
    <t>Desktop Computer</t>
  </si>
  <si>
    <t>All in One PC</t>
  </si>
  <si>
    <t>Mini Desktop PC</t>
  </si>
  <si>
    <t>Workstation PC</t>
  </si>
  <si>
    <t>Thin Client Computer</t>
  </si>
  <si>
    <t>Wireless Mouse</t>
  </si>
  <si>
    <t>Accessories</t>
  </si>
  <si>
    <t>Wired Mouse</t>
  </si>
  <si>
    <t>Wireless Keyboard</t>
  </si>
  <si>
    <t>Mechanical Keyboard</t>
  </si>
  <si>
    <t>USB Keyboard</t>
  </si>
  <si>
    <t>USB Hub</t>
  </si>
  <si>
    <t>Laptop Stand</t>
  </si>
  <si>
    <t>Laptop Cooling Pad</t>
  </si>
  <si>
    <t>Webcam HD</t>
  </si>
  <si>
    <t>Webcam Full HD</t>
  </si>
  <si>
    <t>21 Inch Monitor</t>
  </si>
  <si>
    <t>Monitors</t>
  </si>
  <si>
    <t>22 Inch Monitor</t>
  </si>
  <si>
    <t>24 Inch Monitor</t>
  </si>
  <si>
    <t>27 Inch Monitor</t>
  </si>
  <si>
    <t>32 Inch Monitor</t>
  </si>
  <si>
    <t>Ultra Wide Monitor</t>
  </si>
  <si>
    <t>4K Monitor</t>
  </si>
  <si>
    <t>Gaming Monitor</t>
  </si>
  <si>
    <t>Portable Monitor</t>
  </si>
  <si>
    <t>Curved Monitor</t>
  </si>
  <si>
    <t>Inkjet Printer</t>
  </si>
  <si>
    <t>Printers</t>
  </si>
  <si>
    <t>Laser Printer</t>
  </si>
  <si>
    <t>Color Laser Printer</t>
  </si>
  <si>
    <t>Multifunction Printer</t>
  </si>
  <si>
    <t>Office Printer</t>
  </si>
  <si>
    <t>Photo Printer</t>
  </si>
  <si>
    <t>Barcode Printer</t>
  </si>
  <si>
    <t>Thermal Printer</t>
  </si>
  <si>
    <t>Receipt Printer</t>
  </si>
  <si>
    <t>Portable Printer</t>
  </si>
  <si>
    <t>WiFi Router</t>
  </si>
  <si>
    <t>Networking</t>
  </si>
  <si>
    <t>Dual Band Router</t>
  </si>
  <si>
    <t>Gigabit Router</t>
  </si>
  <si>
    <t>Network Switch 8 Port</t>
  </si>
  <si>
    <t>Network Switch 16 Port</t>
  </si>
  <si>
    <t>Network Switch 24 Port</t>
  </si>
  <si>
    <t>Wireless Access Point</t>
  </si>
  <si>
    <t>Network Cable 10m</t>
  </si>
  <si>
    <t>Network Cable 20m</t>
  </si>
  <si>
    <t>Network Adapter</t>
  </si>
  <si>
    <t>SSD 256GB</t>
  </si>
  <si>
    <t>Storage</t>
  </si>
  <si>
    <t>SSD 512GB</t>
  </si>
  <si>
    <t>SSD 1TB</t>
  </si>
  <si>
    <t>HDD 1TB</t>
  </si>
  <si>
    <t>HDD 2TB</t>
  </si>
  <si>
    <t>External SSD 500GB</t>
  </si>
  <si>
    <t>External HDD 1TB</t>
  </si>
  <si>
    <t>External HDD 2TB</t>
  </si>
  <si>
    <t>USB Flash Drive 64GB</t>
  </si>
  <si>
    <t>USB Flash Drive 128GB</t>
  </si>
  <si>
    <t>Office Chair Basic</t>
  </si>
  <si>
    <t>Furniture</t>
  </si>
  <si>
    <t>Chairs</t>
  </si>
  <si>
    <t>Office Chair Premium</t>
  </si>
  <si>
    <t>Executive Chair</t>
  </si>
  <si>
    <t>Ergonomic Chair</t>
  </si>
  <si>
    <t>Visitor Chair</t>
  </si>
  <si>
    <t>Mesh Chair</t>
  </si>
  <si>
    <t>Conference Chair</t>
  </si>
  <si>
    <t>Reception Chair</t>
  </si>
  <si>
    <t>Staff Chair</t>
  </si>
  <si>
    <t>Adjustable Chair</t>
  </si>
  <si>
    <t>Office Desk</t>
  </si>
  <si>
    <t>Tables</t>
  </si>
  <si>
    <t>Executive Desk</t>
  </si>
  <si>
    <t>Computer Desk</t>
  </si>
  <si>
    <t>Workstation Desk</t>
  </si>
  <si>
    <t>Conference Table</t>
  </si>
  <si>
    <t>Reception Table</t>
  </si>
  <si>
    <t>Training Table</t>
  </si>
  <si>
    <t>Meeting Table</t>
  </si>
  <si>
    <t>Side Table</t>
  </si>
  <si>
    <t>Folding Table</t>
  </si>
  <si>
    <t>Office Cabinet</t>
  </si>
  <si>
    <t>File Cabinet</t>
  </si>
  <si>
    <t>Steel Cabinet</t>
  </si>
  <si>
    <t>Storage Rack</t>
  </si>
  <si>
    <t>Bookshelf</t>
  </si>
  <si>
    <t>Display Cabinet</t>
  </si>
  <si>
    <t>Drawer Unit</t>
  </si>
  <si>
    <t>Mobile Pedestal</t>
  </si>
  <si>
    <t>Document Locker</t>
  </si>
  <si>
    <t>Warehouse Rack</t>
  </si>
  <si>
    <t>Keyboard Tray</t>
  </si>
  <si>
    <t>Monitor Stand</t>
  </si>
  <si>
    <t>Foot Rest</t>
  </si>
  <si>
    <t>Desk Organizer</t>
  </si>
  <si>
    <t>Cable Management Tray</t>
  </si>
  <si>
    <t>Desk Mat</t>
  </si>
  <si>
    <t>Office Partition</t>
  </si>
  <si>
    <t>Whiteboard</t>
  </si>
  <si>
    <t>Notice Board</t>
  </si>
  <si>
    <t>Laptop Table</t>
  </si>
  <si>
    <t>Ball Pen Pack</t>
  </si>
  <si>
    <t>Stationery</t>
  </si>
  <si>
    <t>Writing</t>
  </si>
  <si>
    <t>Pack</t>
  </si>
  <si>
    <t>Gel Pen Pack</t>
  </si>
  <si>
    <t>Marker Pack</t>
  </si>
  <si>
    <t>Permanent Marker</t>
  </si>
  <si>
    <t>Whiteboard Marker</t>
  </si>
  <si>
    <t>Pencil Pack</t>
  </si>
  <si>
    <t>Highlighter Pack</t>
  </si>
  <si>
    <t>Correction Pen</t>
  </si>
  <si>
    <t>Sketch Pen Pack</t>
  </si>
  <si>
    <t>Writing Pad</t>
  </si>
  <si>
    <t>A4 Copier Paper</t>
  </si>
  <si>
    <t>Paper</t>
  </si>
  <si>
    <t>Ream</t>
  </si>
  <si>
    <t>A3 Copier Paper</t>
  </si>
  <si>
    <t>Legal Paper</t>
  </si>
  <si>
    <t>Photo Paper</t>
  </si>
  <si>
    <t>Colored Paper</t>
  </si>
  <si>
    <t>Card Sheet Pack</t>
  </si>
  <si>
    <t>Sticky Notes</t>
  </si>
  <si>
    <t>Notepad</t>
  </si>
  <si>
    <t>Register</t>
  </si>
  <si>
    <t>Envelope Pack</t>
  </si>
  <si>
    <t>Stapler</t>
  </si>
  <si>
    <t>Office Supplies</t>
  </si>
  <si>
    <t>Stapler Pins</t>
  </si>
  <si>
    <t>Box</t>
  </si>
  <si>
    <t>Paper Clips</t>
  </si>
  <si>
    <t>Binder Clips</t>
  </si>
  <si>
    <t>Scissors</t>
  </si>
  <si>
    <t>Paper Cutter</t>
  </si>
  <si>
    <t>Glue Stick</t>
  </si>
  <si>
    <t>Adhesive Tape</t>
  </si>
  <si>
    <t>Packing Tape</t>
  </si>
  <si>
    <t>Tape Dispenser</t>
  </si>
  <si>
    <t>Safety Helmet</t>
  </si>
  <si>
    <t>Safety</t>
  </si>
  <si>
    <t>Protective Equipment</t>
  </si>
  <si>
    <t>Safety Gloves</t>
  </si>
  <si>
    <t>Pair</t>
  </si>
  <si>
    <t>Safety Shoes</t>
  </si>
  <si>
    <t>Safety Vest</t>
  </si>
  <si>
    <t>Safety Goggles</t>
  </si>
  <si>
    <t>Face Mask Pack</t>
  </si>
  <si>
    <t>Ear Protection</t>
  </si>
  <si>
    <t>Reflective Jacket</t>
  </si>
  <si>
    <t>First Aid Kit</t>
  </si>
  <si>
    <t>Emergency</t>
  </si>
  <si>
    <t>Kit</t>
  </si>
  <si>
    <t>Fire Extinguisher</t>
  </si>
  <si>
    <t>Small Carton Box</t>
  </si>
  <si>
    <t>Packaging</t>
  </si>
  <si>
    <t>Boxes</t>
  </si>
  <si>
    <t>Medium Carton Box</t>
  </si>
  <si>
    <t>Large Carton Box</t>
  </si>
  <si>
    <t>Heavy Duty Box</t>
  </si>
  <si>
    <t>Bubble Wrap Roll</t>
  </si>
  <si>
    <t>Protective</t>
  </si>
  <si>
    <t>Roll</t>
  </si>
  <si>
    <t>Stretch Film Roll</t>
  </si>
  <si>
    <t>Packaging Foam</t>
  </si>
  <si>
    <t>Packing Paper</t>
  </si>
  <si>
    <t>Zip Lock Bags</t>
  </si>
  <si>
    <t>Bags</t>
  </si>
  <si>
    <t>Courier Bags</t>
  </si>
  <si>
    <t>Extension Board</t>
  </si>
  <si>
    <t>Electrical</t>
  </si>
  <si>
    <t>Power</t>
  </si>
  <si>
    <t>Power Strip</t>
  </si>
  <si>
    <t>Surge Protector</t>
  </si>
  <si>
    <t>UPS 600VA</t>
  </si>
  <si>
    <t>Power Backup</t>
  </si>
  <si>
    <t>UPS 1KVA</t>
  </si>
  <si>
    <t>Voltage Stabilizer</t>
  </si>
  <si>
    <t>LED Bulb</t>
  </si>
  <si>
    <t>Lighting</t>
  </si>
  <si>
    <t>LED Tube Light</t>
  </si>
  <si>
    <t>Emergency Light</t>
  </si>
  <si>
    <t>Rechargeable Lamp</t>
  </si>
  <si>
    <t>warehouse_id</t>
  </si>
  <si>
    <t>warehouse_name</t>
  </si>
  <si>
    <t>warehouse_type</t>
  </si>
  <si>
    <t>capacity_units</t>
  </si>
  <si>
    <t>manager_name</t>
  </si>
  <si>
    <t>Delhi Central Warehouse</t>
  </si>
  <si>
    <t>Distribution Center</t>
  </si>
  <si>
    <t>Amit Verma</t>
  </si>
  <si>
    <t>Mumbai Distribution Hub</t>
  </si>
  <si>
    <t>Rahul Mehta</t>
  </si>
  <si>
    <t>Bengaluru Tech Warehouse</t>
  </si>
  <si>
    <t>Fulfillment Center</t>
  </si>
  <si>
    <t>Pune Industrial Warehouse</t>
  </si>
  <si>
    <t>Storage Warehouse</t>
  </si>
  <si>
    <t>Sanjay Patil</t>
  </si>
  <si>
    <t>Chennai Logistics Hub</t>
  </si>
  <si>
    <t>Arun Kumar</t>
  </si>
  <si>
    <t>Lucknow Regional Warehouse</t>
  </si>
  <si>
    <t>Regional Warehouse</t>
  </si>
  <si>
    <t>Vivek Singh</t>
  </si>
  <si>
    <t>Ahmedabad Supply Hub</t>
  </si>
  <si>
    <t>Nilesh Shah</t>
  </si>
  <si>
    <t>Kolkata Eastern Warehouse</t>
  </si>
  <si>
    <t>Sourav Das</t>
  </si>
  <si>
    <t>customer_id</t>
  </si>
  <si>
    <t>customer_name</t>
  </si>
  <si>
    <t>customer_type</t>
  </si>
  <si>
    <t>registration_date</t>
  </si>
  <si>
    <t>Rajesh Sharma</t>
  </si>
  <si>
    <t>Corporate</t>
  </si>
  <si>
    <t>Retail</t>
  </si>
  <si>
    <t>Priya Singh</t>
  </si>
  <si>
    <t>Rahul Gupta</t>
  </si>
  <si>
    <t>Wholesale</t>
  </si>
  <si>
    <t>Neha Kumar</t>
  </si>
  <si>
    <t>Small Business</t>
  </si>
  <si>
    <t>Vikas Sharma</t>
  </si>
  <si>
    <t>Pooja Verma</t>
  </si>
  <si>
    <t>Ankit Singh</t>
  </si>
  <si>
    <t>Sneha Patel</t>
  </si>
  <si>
    <t>Rohan Mehta</t>
  </si>
  <si>
    <t>Aarav Mishra</t>
  </si>
  <si>
    <t>Ananya Jain</t>
  </si>
  <si>
    <t>Suresh Kumar</t>
  </si>
  <si>
    <t>Kavita Sharma</t>
  </si>
  <si>
    <t>Manish Gupta</t>
  </si>
  <si>
    <t>Nisha Verma</t>
  </si>
  <si>
    <t>Karan Singh</t>
  </si>
  <si>
    <t>Shreya Patel</t>
  </si>
  <si>
    <t>Raj Agarwal</t>
  </si>
  <si>
    <t>Aditi Nair</t>
  </si>
  <si>
    <t>Vivek Sharma</t>
  </si>
  <si>
    <t>Simran Gupta</t>
  </si>
  <si>
    <t>Ravi Kumar</t>
  </si>
  <si>
    <t>Aditya Singh</t>
  </si>
  <si>
    <t>Kavita Mehta</t>
  </si>
  <si>
    <t>Nitin Sharma</t>
  </si>
  <si>
    <t>Priya Gupta</t>
  </si>
  <si>
    <t>Arjun Patel</t>
  </si>
  <si>
    <t>Rahul Sharma</t>
  </si>
  <si>
    <t>Sneha Verma</t>
  </si>
  <si>
    <t>Amit Kumar</t>
  </si>
  <si>
    <t>Rohan Gupta</t>
  </si>
  <si>
    <t>Aarav Singh</t>
  </si>
  <si>
    <t>Ananya Sharma</t>
  </si>
  <si>
    <t>Vikas Patel</t>
  </si>
  <si>
    <t>Nisha Kumar</t>
  </si>
  <si>
    <t>Manish Verma</t>
  </si>
  <si>
    <t>Pooja Sharma</t>
  </si>
  <si>
    <t>Karan Gupta</t>
  </si>
  <si>
    <t>Shreya Singh</t>
  </si>
  <si>
    <t>Raj Kumar</t>
  </si>
  <si>
    <t>Aditi Sharma</t>
  </si>
  <si>
    <t>Vivek Gupta</t>
  </si>
  <si>
    <t>Simran Patel</t>
  </si>
  <si>
    <t>Ravi Singh</t>
  </si>
  <si>
    <t>Priya Verma</t>
  </si>
  <si>
    <t>Aditya Kumar</t>
  </si>
  <si>
    <t>Neha Sharma</t>
  </si>
  <si>
    <t>po_id</t>
  </si>
  <si>
    <t>order_date</t>
  </si>
  <si>
    <t>expected_date</t>
  </si>
  <si>
    <t>total_amount</t>
  </si>
  <si>
    <t>Completed</t>
  </si>
  <si>
    <t>Pending</t>
  </si>
  <si>
    <t>Cancelled</t>
  </si>
  <si>
    <t>po_item_id</t>
  </si>
  <si>
    <t>quantity</t>
  </si>
  <si>
    <t>unit_price</t>
  </si>
  <si>
    <t>inventory_id</t>
  </si>
  <si>
    <t>stock_date</t>
  </si>
  <si>
    <t>opening_stock</t>
  </si>
  <si>
    <t>received_qty</t>
  </si>
  <si>
    <t>sold_qty</t>
  </si>
  <si>
    <t>closing_stock</t>
  </si>
  <si>
    <t>damaged_qty</t>
  </si>
  <si>
    <t>stock_value</t>
  </si>
  <si>
    <t>order_id</t>
  </si>
  <si>
    <t>required_date</t>
  </si>
  <si>
    <t>order_status</t>
  </si>
  <si>
    <t>order_total</t>
  </si>
  <si>
    <t>Processing</t>
  </si>
  <si>
    <t>Shipped</t>
  </si>
  <si>
    <t>order_item_id</t>
  </si>
  <si>
    <t>discount</t>
  </si>
  <si>
    <t>shipment_id</t>
  </si>
  <si>
    <t>shipment_date</t>
  </si>
  <si>
    <t>expected_delivery_date</t>
  </si>
  <si>
    <t>carrier_name</t>
  </si>
  <si>
    <t>shipping_mode</t>
  </si>
  <si>
    <t>shipment_status</t>
  </si>
  <si>
    <t>distance_km</t>
  </si>
  <si>
    <t>BlueDart</t>
  </si>
  <si>
    <t>Road</t>
  </si>
  <si>
    <t>Delivered</t>
  </si>
  <si>
    <t>Delhivery</t>
  </si>
  <si>
    <t>DTDC</t>
  </si>
  <si>
    <t>Air</t>
  </si>
  <si>
    <t>Ecom Express</t>
  </si>
  <si>
    <t>XpressBees</t>
  </si>
  <si>
    <t>In Transit</t>
  </si>
  <si>
    <t>delivery_id</t>
  </si>
  <si>
    <t>delivery_date</t>
  </si>
  <si>
    <t>delivery_status</t>
  </si>
  <si>
    <t>delivery_delay_days</t>
  </si>
  <si>
    <t>delivery_rating</t>
  </si>
  <si>
    <t>delivery_notes</t>
  </si>
  <si>
    <t>Delivered with slight delay</t>
  </si>
  <si>
    <t>Delivered on time</t>
  </si>
  <si>
    <t>Minor delay</t>
  </si>
  <si>
    <t>Slight delay</t>
  </si>
  <si>
    <t>Traffic delay</t>
  </si>
  <si>
    <t>Delayed</t>
  </si>
  <si>
    <t>Delivery delayed due to traffic</t>
  </si>
  <si>
    <t>Delivery delayed due to weather</t>
  </si>
  <si>
    <t>Route delay</t>
  </si>
  <si>
    <t>Vehicle delay</t>
  </si>
  <si>
    <t>Long delivery delay</t>
  </si>
  <si>
    <t>Weather delay</t>
  </si>
  <si>
    <t>Minor delivery delay</t>
  </si>
  <si>
    <t>Vehicle issue</t>
  </si>
  <si>
    <t>Shipment currently in transit</t>
  </si>
  <si>
    <t>Delivery pending</t>
  </si>
  <si>
    <t>Delivery cancelled</t>
  </si>
  <si>
    <t>transport_id</t>
  </si>
  <si>
    <t>vehicle_type</t>
  </si>
  <si>
    <t>fuel_cost</t>
  </si>
  <si>
    <t>freight_cost</t>
  </si>
  <si>
    <t>handling_cost</t>
  </si>
  <si>
    <t>total_transport_cost</t>
  </si>
  <si>
    <t>Truck</t>
  </si>
  <si>
    <t>Mini Truck</t>
  </si>
  <si>
    <t>Van</t>
  </si>
  <si>
    <t>Tempo</t>
  </si>
  <si>
    <t>Sum of closing_stock</t>
  </si>
  <si>
    <t>Sum of damaged_qty</t>
  </si>
  <si>
    <t>Sum of stock_value</t>
  </si>
  <si>
    <t>Row Labels</t>
  </si>
  <si>
    <t>Grand Total</t>
  </si>
  <si>
    <t>products.category</t>
  </si>
  <si>
    <t>Sum of Sum of closing_stock</t>
  </si>
  <si>
    <t>Sum of Sum of stock_value</t>
  </si>
  <si>
    <t>Sum of capacity_units</t>
  </si>
  <si>
    <t>Count of order_id</t>
  </si>
  <si>
    <t>2025</t>
  </si>
  <si>
    <t>2026</t>
  </si>
  <si>
    <t>Jan</t>
  </si>
  <si>
    <t>Feb</t>
  </si>
  <si>
    <t>Mar</t>
  </si>
  <si>
    <t>Apr</t>
  </si>
  <si>
    <t>May</t>
  </si>
  <si>
    <t>Jun</t>
  </si>
  <si>
    <t>Jul</t>
  </si>
  <si>
    <t>Aug</t>
  </si>
  <si>
    <t>Sep</t>
  </si>
  <si>
    <t>Oct</t>
  </si>
  <si>
    <t>Nov</t>
  </si>
  <si>
    <t>Dec</t>
  </si>
  <si>
    <t>Sum of quantity</t>
  </si>
  <si>
    <t>Count of delivery_id</t>
  </si>
  <si>
    <t>Sum of total_transport_cost</t>
  </si>
  <si>
    <t>Sum of total_amount</t>
  </si>
  <si>
    <t>SUPPLY CHAIN ANALYTICS DASHBOARD</t>
  </si>
  <si>
    <t>Total Transportation Cost</t>
  </si>
  <si>
    <t>Total Closing Stock</t>
  </si>
  <si>
    <t>Total Damaged Quantity</t>
  </si>
  <si>
    <t>Total Deliveries</t>
  </si>
  <si>
    <t>On-Time Delivery %</t>
  </si>
  <si>
    <t xml:space="preserve"> </t>
  </si>
  <si>
    <t>Sum of sold_qty</t>
  </si>
  <si>
    <t>Damaged Units</t>
  </si>
  <si>
    <t>Units Sold</t>
  </si>
  <si>
    <t>Stock Value</t>
  </si>
  <si>
    <t>Closing Stock</t>
  </si>
  <si>
    <t>Dashboard</t>
  </si>
  <si>
    <t>Inventory</t>
  </si>
  <si>
    <t>month</t>
  </si>
  <si>
    <t>Count of shipment_id</t>
  </si>
  <si>
    <t>Total Purchase Cost</t>
  </si>
  <si>
    <t>Total Sales Cost</t>
  </si>
  <si>
    <t>Total Inventory Cost</t>
  </si>
  <si>
    <t>Count of order_status</t>
  </si>
  <si>
    <t>Sum of customer_id</t>
  </si>
  <si>
    <t>Product Analysis</t>
  </si>
  <si>
    <t>`</t>
  </si>
  <si>
    <t>Average of Profit per unit</t>
  </si>
  <si>
    <t>Average of selling_price</t>
  </si>
  <si>
    <t>Average of unit_cost</t>
  </si>
  <si>
    <t>Average of Profit Margin</t>
  </si>
  <si>
    <t>Count of product_id</t>
  </si>
  <si>
    <t>Corporate Customers</t>
  </si>
  <si>
    <t>Inactive Customers</t>
  </si>
  <si>
    <t>Active Customers</t>
  </si>
  <si>
    <t>Total Customers</t>
  </si>
  <si>
    <t>KPI</t>
  </si>
  <si>
    <t>Count of warehouse_id</t>
  </si>
  <si>
    <t>AVERAGE CAPACITY</t>
  </si>
  <si>
    <t>TOTAL CAPACITY</t>
  </si>
  <si>
    <t>TOTAL WAREHOUSES</t>
  </si>
  <si>
    <t>AVERAGE  DELIVERIES DELAY</t>
  </si>
  <si>
    <t>AVERAGE DISTANCE</t>
  </si>
  <si>
    <t>TOTAL TRANSPORTATION COST</t>
  </si>
  <si>
    <t>AVERAGE DELIVERY RATING</t>
  </si>
  <si>
    <t>DELAYED DELIVERIES</t>
  </si>
  <si>
    <t>DELIVERED SHIPMENTS</t>
  </si>
  <si>
    <t>TOTAL DELIVERIES</t>
  </si>
  <si>
    <t>TOTAL SHIPMENTS</t>
  </si>
  <si>
    <t>DELIVERY &amp; TRANSPORTATION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</si>
</sst>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_(* #,##0.00_);_(* \(#,##0.00\);_(* &quot;-&quot;??_);_(@_)"/>
    <numFmt numFmtId="166" formatCode="yyyy\-mm\-dd"/>
    <numFmt numFmtId="167" formatCode="_(* #,##0_);_(* \(#,##0\);_(* &quot;-&quot;??_);_(@_)"/>
    <numFmt numFmtId="168" formatCode="_ [$₹-439]* #,##0.00_ ;_ [$₹-439]* \-#,##0.00_ ;_ [$₹-439]* &quot;-&quot;??_ ;_ @_ "/>
    <numFmt numFmtId="169" formatCode="_-[$₹-460]* #,##0.00_-;\-[$₹-460]* #,##0.00_-;_-[$₹-460]* &quot;-&quot;??_-;_-@_-"/>
    <numFmt numFmtId="170" formatCode="_ [$₹-860]\ * #,##0.00_ ;_ [$₹-860]\ * \-#,##0.00_ ;_ [$₹-860]\ * &quot;-&quot;??_ ;_ @_ "/>
  </numFmts>
  <fonts count="26" x14ac:knownFonts="1">
    <font>
      <sz val="11"/>
      <color theme="1"/>
      <name val="Calibri"/>
      <family val="2"/>
      <scheme val="minor"/>
    </font>
    <font>
      <b/>
      <sz val="11"/>
      <name val="Calibri"/>
    </font>
    <font>
      <sz val="11"/>
      <color theme="1"/>
      <name val="Calibri"/>
      <family val="2"/>
      <scheme val="minor"/>
    </font>
    <font>
      <sz val="8"/>
      <name val="Calibri"/>
      <family val="2"/>
      <scheme val="minor"/>
    </font>
    <font>
      <b/>
      <sz val="11"/>
      <color theme="3" tint="0.39997558519241921"/>
      <name val="Calibri"/>
      <family val="2"/>
      <scheme val="minor"/>
    </font>
    <font>
      <b/>
      <sz val="18"/>
      <color theme="1"/>
      <name val="Calibri"/>
      <family val="2"/>
      <scheme val="minor"/>
    </font>
    <font>
      <sz val="16"/>
      <color theme="3"/>
      <name val="Calibri"/>
      <family val="2"/>
      <scheme val="minor"/>
    </font>
    <font>
      <sz val="11"/>
      <color theme="3"/>
      <name val="Calibri"/>
      <family val="2"/>
      <scheme val="minor"/>
    </font>
    <font>
      <sz val="14"/>
      <color theme="3"/>
      <name val="Calibri"/>
      <family val="2"/>
      <scheme val="minor"/>
    </font>
    <font>
      <sz val="24"/>
      <color theme="3"/>
      <name val="Calibri"/>
      <family val="2"/>
      <scheme val="minor"/>
    </font>
    <font>
      <b/>
      <sz val="24"/>
      <color theme="0"/>
      <name val="Calibri"/>
      <family val="2"/>
      <scheme val="minor"/>
    </font>
    <font>
      <b/>
      <sz val="24"/>
      <color theme="3"/>
      <name val="Calibri"/>
      <family val="2"/>
      <scheme val="minor"/>
    </font>
    <font>
      <b/>
      <sz val="11"/>
      <name val="Calibri"/>
      <family val="2"/>
    </font>
    <font>
      <b/>
      <sz val="11"/>
      <color theme="1"/>
      <name val="Calibri"/>
      <family val="2"/>
      <scheme val="minor"/>
    </font>
    <font>
      <b/>
      <sz val="20"/>
      <color theme="0"/>
      <name val="Algerian"/>
      <family val="5"/>
    </font>
    <font>
      <b/>
      <sz val="11"/>
      <color theme="3" tint="-0.249977111117893"/>
      <name val="Calibri"/>
      <family val="2"/>
      <scheme val="minor"/>
    </font>
    <font>
      <b/>
      <sz val="12"/>
      <color theme="3" tint="-0.249977111117893"/>
      <name val="Calibri"/>
      <family val="2"/>
      <scheme val="minor"/>
    </font>
    <font>
      <b/>
      <sz val="12"/>
      <color theme="1"/>
      <name val="Calibri"/>
      <family val="2"/>
      <scheme val="minor"/>
    </font>
    <font>
      <sz val="12"/>
      <color theme="1"/>
      <name val="Calibri"/>
      <family val="2"/>
      <scheme val="minor"/>
    </font>
    <font>
      <sz val="11"/>
      <color rgb="FFFF0000"/>
      <name val="Calibri"/>
      <family val="2"/>
      <scheme val="minor"/>
    </font>
    <font>
      <b/>
      <i/>
      <u/>
      <sz val="20"/>
      <color theme="1"/>
      <name val="Calibri"/>
      <family val="2"/>
      <scheme val="minor"/>
    </font>
    <font>
      <sz val="10"/>
      <color theme="1"/>
      <name val="Arial Unicode MS"/>
    </font>
    <font>
      <sz val="11"/>
      <color theme="1"/>
      <name val="Bookshelf Symbol 7"/>
      <charset val="2"/>
    </font>
    <font>
      <b/>
      <sz val="16"/>
      <color rgb="FF18355E"/>
      <name val="Calibri"/>
      <family val="2"/>
      <scheme val="minor"/>
    </font>
    <font>
      <b/>
      <sz val="9"/>
      <color rgb="FF18355E"/>
      <name val="Calibri"/>
      <family val="2"/>
      <scheme val="minor"/>
    </font>
    <font>
      <b/>
      <u/>
      <sz val="18"/>
      <color theme="1"/>
      <name val="Calibri"/>
      <family val="2"/>
      <scheme val="minor"/>
    </font>
  </fonts>
  <fills count="16">
    <fill>
      <patternFill patternType="none"/>
    </fill>
    <fill>
      <patternFill patternType="gray125"/>
    </fill>
    <fill>
      <patternFill patternType="solid">
        <fgColor theme="8" tint="0.79998168889431442"/>
        <bgColor indexed="64"/>
      </patternFill>
    </fill>
    <fill>
      <patternFill patternType="solid">
        <fgColor theme="3"/>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theme="0" tint="-0.34998626667073579"/>
        <bgColor indexed="64"/>
      </patternFill>
    </fill>
    <fill>
      <patternFill patternType="solid">
        <fgColor theme="1"/>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rgb="FF00B050"/>
        <bgColor indexed="64"/>
      </patternFill>
    </fill>
    <fill>
      <patternFill patternType="solid">
        <fgColor rgb="FF00B0F0"/>
        <bgColor indexed="64"/>
      </patternFill>
    </fill>
    <fill>
      <patternFill patternType="solid">
        <fgColor rgb="FF92D050"/>
        <bgColor indexed="64"/>
      </patternFill>
    </fill>
    <fill>
      <patternFill patternType="solid">
        <fgColor rgb="FFFFC000"/>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s>
  <cellStyleXfs count="2">
    <xf numFmtId="0" fontId="0" fillId="0" borderId="0"/>
    <xf numFmtId="165" fontId="2" fillId="0" borderId="0" applyFont="0" applyFill="0" applyBorder="0" applyAlignment="0" applyProtection="0"/>
  </cellStyleXfs>
  <cellXfs count="87">
    <xf numFmtId="0" fontId="0" fillId="0" borderId="0" xfId="0"/>
    <xf numFmtId="0" fontId="1" fillId="0" borderId="1" xfId="0" applyFont="1" applyBorder="1" applyAlignment="1">
      <alignment horizontal="center" vertical="top"/>
    </xf>
    <xf numFmtId="166" fontId="0" fillId="0" borderId="0" xfId="0" applyNumberFormat="1"/>
    <xf numFmtId="14"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167"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3" fontId="5" fillId="2" borderId="0" xfId="0" applyNumberFormat="1" applyFont="1" applyFill="1" applyAlignment="1">
      <alignment horizontal="left"/>
    </xf>
    <xf numFmtId="0" fontId="6" fillId="2" borderId="0" xfId="0" applyFont="1" applyFill="1"/>
    <xf numFmtId="0" fontId="7" fillId="2" borderId="0" xfId="0" applyFont="1" applyFill="1"/>
    <xf numFmtId="0" fontId="8" fillId="2" borderId="0" xfId="0" applyFont="1" applyFill="1"/>
    <xf numFmtId="0" fontId="0" fillId="3" borderId="0" xfId="0" applyFill="1"/>
    <xf numFmtId="0" fontId="7" fillId="3" borderId="0" xfId="0" applyFont="1" applyFill="1"/>
    <xf numFmtId="0" fontId="9" fillId="3" borderId="0" xfId="0" applyFont="1" applyFill="1"/>
    <xf numFmtId="0" fontId="10" fillId="3" borderId="0" xfId="0" applyFont="1" applyFill="1"/>
    <xf numFmtId="0" fontId="11" fillId="3" borderId="0" xfId="0" applyFont="1" applyFill="1"/>
    <xf numFmtId="0" fontId="12" fillId="0" borderId="11" xfId="0" applyFont="1" applyBorder="1" applyAlignment="1">
      <alignment horizontal="center" vertical="top"/>
    </xf>
    <xf numFmtId="0" fontId="4" fillId="0" borderId="0" xfId="0" applyFont="1" applyAlignment="1">
      <alignment horizontal="center" vertical="center"/>
    </xf>
    <xf numFmtId="0" fontId="13" fillId="0" borderId="0" xfId="0" applyFont="1"/>
    <xf numFmtId="0" fontId="0" fillId="4" borderId="0" xfId="0" applyFill="1"/>
    <xf numFmtId="0" fontId="4" fillId="4" borderId="0" xfId="0" applyFont="1" applyFill="1" applyAlignment="1">
      <alignment horizontal="center" vertical="center"/>
    </xf>
    <xf numFmtId="0" fontId="0" fillId="4" borderId="12" xfId="0" applyFill="1" applyBorder="1" applyAlignment="1">
      <alignment vertical="center"/>
    </xf>
    <xf numFmtId="0" fontId="0" fillId="4" borderId="13" xfId="0" applyFill="1" applyBorder="1"/>
    <xf numFmtId="0" fontId="0" fillId="4" borderId="12" xfId="0" applyFill="1" applyBorder="1"/>
    <xf numFmtId="10" fontId="0" fillId="0" borderId="0" xfId="0" applyNumberFormat="1"/>
    <xf numFmtId="0" fontId="21" fillId="6" borderId="0" xfId="0" applyFont="1" applyFill="1" applyAlignment="1">
      <alignment horizontal="center" vertical="center" wrapText="1"/>
    </xf>
    <xf numFmtId="0" fontId="0" fillId="6" borderId="0" xfId="0" applyFill="1" applyAlignment="1">
      <alignment vertical="center" wrapText="1"/>
    </xf>
    <xf numFmtId="0" fontId="21" fillId="0" borderId="0" xfId="0" applyFont="1" applyAlignment="1">
      <alignment vertical="center" wrapText="1"/>
    </xf>
    <xf numFmtId="0" fontId="0" fillId="0" borderId="0" xfId="0" applyAlignment="1">
      <alignment vertical="center" wrapText="1"/>
    </xf>
    <xf numFmtId="0" fontId="13" fillId="0" borderId="0" xfId="0" applyFont="1" applyAlignment="1">
      <alignment vertical="center" wrapText="1"/>
    </xf>
    <xf numFmtId="0" fontId="0" fillId="7" borderId="0" xfId="0" applyFill="1"/>
    <xf numFmtId="0" fontId="0" fillId="8" borderId="0" xfId="0" applyFill="1"/>
    <xf numFmtId="0" fontId="22" fillId="8" borderId="0" xfId="0" applyFont="1" applyFill="1"/>
    <xf numFmtId="0" fontId="19" fillId="8" borderId="0" xfId="0" applyFont="1" applyFill="1"/>
    <xf numFmtId="0" fontId="0" fillId="9" borderId="0" xfId="0" applyFill="1"/>
    <xf numFmtId="0" fontId="0" fillId="9" borderId="0" xfId="0" applyFill="1" applyAlignment="1">
      <alignment horizontal="left"/>
    </xf>
    <xf numFmtId="0" fontId="0" fillId="10" borderId="0" xfId="0" applyFill="1"/>
    <xf numFmtId="0" fontId="12" fillId="10" borderId="1" xfId="0" applyFont="1" applyFill="1" applyBorder="1" applyAlignment="1">
      <alignment horizontal="center" vertical="top"/>
    </xf>
    <xf numFmtId="0" fontId="13" fillId="0" borderId="0" xfId="0" applyFont="1" applyAlignment="1">
      <alignment horizontal="center"/>
    </xf>
    <xf numFmtId="167" fontId="13" fillId="0" borderId="0" xfId="1" applyNumberFormat="1" applyFont="1" applyFill="1" applyBorder="1" applyAlignment="1">
      <alignment horizontal="center"/>
    </xf>
    <xf numFmtId="0" fontId="16" fillId="4" borderId="17" xfId="0" applyFont="1" applyFill="1" applyBorder="1" applyAlignment="1">
      <alignment horizontal="center"/>
    </xf>
    <xf numFmtId="0" fontId="18" fillId="4" borderId="16" xfId="0" applyFont="1" applyFill="1" applyBorder="1" applyAlignment="1">
      <alignment horizontal="center"/>
    </xf>
    <xf numFmtId="170" fontId="17" fillId="4" borderId="14" xfId="1" applyNumberFormat="1" applyFont="1" applyFill="1" applyBorder="1" applyAlignment="1">
      <alignment horizontal="center"/>
    </xf>
    <xf numFmtId="170" fontId="17" fillId="4" borderId="15" xfId="1" applyNumberFormat="1" applyFont="1" applyFill="1" applyBorder="1" applyAlignment="1">
      <alignment horizontal="center"/>
    </xf>
    <xf numFmtId="0" fontId="15" fillId="0" borderId="0" xfId="0" applyFont="1" applyAlignment="1">
      <alignment horizontal="center"/>
    </xf>
    <xf numFmtId="0" fontId="0" fillId="0" borderId="0" xfId="0" applyAlignment="1">
      <alignment horizontal="center"/>
    </xf>
    <xf numFmtId="0" fontId="16" fillId="4" borderId="17" xfId="0" applyFont="1" applyFill="1" applyBorder="1" applyAlignment="1">
      <alignment horizontal="center" vertical="center"/>
    </xf>
    <xf numFmtId="0" fontId="4" fillId="4" borderId="16" xfId="0" applyFont="1" applyFill="1" applyBorder="1" applyAlignment="1">
      <alignment horizontal="center" vertical="center"/>
    </xf>
    <xf numFmtId="168" fontId="17" fillId="4" borderId="14" xfId="1" applyNumberFormat="1" applyFont="1" applyFill="1" applyBorder="1" applyAlignment="1">
      <alignment horizontal="center" vertical="center"/>
    </xf>
    <xf numFmtId="168" fontId="17" fillId="4" borderId="15" xfId="1" applyNumberFormat="1" applyFont="1" applyFill="1" applyBorder="1" applyAlignment="1">
      <alignment horizontal="center" vertical="center"/>
    </xf>
    <xf numFmtId="167" fontId="17" fillId="4" borderId="14" xfId="1" applyNumberFormat="1" applyFont="1" applyFill="1" applyBorder="1" applyAlignment="1">
      <alignment horizontal="center"/>
    </xf>
    <xf numFmtId="167" fontId="17" fillId="4" borderId="15" xfId="1" applyNumberFormat="1" applyFont="1" applyFill="1" applyBorder="1" applyAlignment="1">
      <alignment horizontal="center"/>
    </xf>
    <xf numFmtId="169" fontId="17" fillId="4" borderId="14" xfId="1" applyNumberFormat="1" applyFont="1" applyFill="1" applyBorder="1" applyAlignment="1">
      <alignment horizontal="center"/>
    </xf>
    <xf numFmtId="169" fontId="17" fillId="4" borderId="15" xfId="1" applyNumberFormat="1" applyFont="1" applyFill="1" applyBorder="1" applyAlignment="1">
      <alignment horizontal="center"/>
    </xf>
    <xf numFmtId="0" fontId="14" fillId="3" borderId="0" xfId="0" applyFont="1" applyFill="1" applyAlignment="1">
      <alignment horizontal="center" vertical="center"/>
    </xf>
    <xf numFmtId="0" fontId="16" fillId="4" borderId="16" xfId="0" applyFont="1" applyFill="1" applyBorder="1" applyAlignment="1">
      <alignment horizontal="center"/>
    </xf>
    <xf numFmtId="0" fontId="17" fillId="4" borderId="14" xfId="0" applyFont="1" applyFill="1" applyBorder="1" applyAlignment="1">
      <alignment horizontal="center"/>
    </xf>
    <xf numFmtId="0" fontId="17" fillId="4" borderId="15" xfId="0" applyFont="1" applyFill="1" applyBorder="1" applyAlignment="1">
      <alignment horizontal="center"/>
    </xf>
    <xf numFmtId="0" fontId="24" fillId="10" borderId="23" xfId="0" applyFont="1" applyFill="1" applyBorder="1" applyAlignment="1">
      <alignment horizontal="center"/>
    </xf>
    <xf numFmtId="0" fontId="0" fillId="10" borderId="22" xfId="0" applyFill="1" applyBorder="1" applyAlignment="1">
      <alignment horizontal="center"/>
    </xf>
    <xf numFmtId="0" fontId="0" fillId="10" borderId="21" xfId="0" applyFill="1" applyBorder="1" applyAlignment="1">
      <alignment horizontal="center"/>
    </xf>
    <xf numFmtId="0" fontId="23" fillId="11" borderId="20" xfId="0" applyFont="1" applyFill="1" applyBorder="1" applyAlignment="1">
      <alignment horizontal="center"/>
    </xf>
    <xf numFmtId="0" fontId="0" fillId="11" borderId="19" xfId="0" applyFill="1" applyBorder="1" applyAlignment="1">
      <alignment horizontal="center"/>
    </xf>
    <xf numFmtId="0" fontId="0" fillId="11" borderId="18" xfId="0" applyFill="1" applyBorder="1" applyAlignment="1">
      <alignment horizontal="center"/>
    </xf>
    <xf numFmtId="0" fontId="13" fillId="6" borderId="0" xfId="0" applyFont="1" applyFill="1" applyAlignment="1">
      <alignment horizontal="center" vertical="center" wrapText="1"/>
    </xf>
    <xf numFmtId="0" fontId="25" fillId="15" borderId="0" xfId="0" applyFont="1" applyFill="1" applyAlignment="1">
      <alignment horizontal="center" vertical="center"/>
    </xf>
    <xf numFmtId="0" fontId="13" fillId="13" borderId="0" xfId="0" applyFont="1" applyFill="1" applyAlignment="1">
      <alignment horizontal="center" vertical="center"/>
    </xf>
    <xf numFmtId="164" fontId="13" fillId="14" borderId="0" xfId="0" applyNumberFormat="1" applyFont="1" applyFill="1" applyAlignment="1">
      <alignment horizontal="right" vertical="top"/>
    </xf>
    <xf numFmtId="164" fontId="13" fillId="14" borderId="0" xfId="0" applyNumberFormat="1" applyFont="1" applyFill="1" applyAlignment="1">
      <alignment horizontal="center"/>
    </xf>
    <xf numFmtId="0" fontId="13" fillId="14" borderId="0" xfId="0" applyFont="1" applyFill="1" applyAlignment="1">
      <alignment horizontal="center"/>
    </xf>
    <xf numFmtId="164" fontId="13" fillId="12" borderId="0" xfId="0" applyNumberFormat="1" applyFont="1" applyFill="1"/>
    <xf numFmtId="164" fontId="13" fillId="12" borderId="0" xfId="0" applyNumberFormat="1" applyFont="1" applyFill="1" applyAlignment="1">
      <alignment horizontal="center"/>
    </xf>
    <xf numFmtId="0" fontId="13" fillId="12" borderId="0" xfId="0" applyFont="1" applyFill="1" applyAlignment="1">
      <alignment horizontal="center"/>
    </xf>
    <xf numFmtId="0" fontId="13" fillId="13" borderId="0" xfId="0" applyFont="1" applyFill="1" applyAlignment="1">
      <alignment horizontal="center" vertical="top"/>
    </xf>
    <xf numFmtId="0" fontId="20" fillId="5" borderId="0" xfId="0" applyFont="1" applyFill="1" applyAlignment="1">
      <alignment horizontal="center"/>
    </xf>
    <xf numFmtId="0" fontId="0" fillId="5" borderId="0" xfId="0" applyFill="1" applyAlignment="1">
      <alignment horizontal="center"/>
    </xf>
  </cellXfs>
  <cellStyles count="2">
    <cellStyle name="Comma" xfId="1" builtinId="3"/>
    <cellStyle name="Normal" xfId="0" builtinId="0"/>
  </cellStyles>
  <dxfs count="78">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0" formatCode="General"/>
    </dxf>
    <dxf>
      <numFmt numFmtId="0" formatCode="General"/>
    </dxf>
    <dxf>
      <numFmt numFmtId="0" formatCode="General"/>
    </dxf>
    <dxf>
      <numFmt numFmtId="0" formatCode="General"/>
    </dxf>
    <dxf>
      <numFmt numFmtId="0" formatCode="General"/>
    </dxf>
    <dxf>
      <numFmt numFmtId="171" formatCode="m/d/yyyy"/>
    </dxf>
    <dxf>
      <numFmt numFmtId="0" formatCode="General"/>
    </dxf>
    <dxf>
      <numFmt numFmtId="0" formatCode="General"/>
    </dxf>
    <dxf>
      <numFmt numFmtId="0" formatCode="General"/>
    </dxf>
    <dxf>
      <numFmt numFmtId="171" formatCode="m/d/yyyy"/>
    </dxf>
    <dxf>
      <numFmt numFmtId="171" formatCode="m/d/yyyy"/>
    </dxf>
    <dxf>
      <numFmt numFmtId="0" formatCode="General"/>
    </dxf>
    <dxf>
      <numFmt numFmtId="171" formatCode="m/d/yyyy"/>
    </dxf>
    <dxf>
      <numFmt numFmtId="171" formatCode="m/d/yyyy"/>
    </dxf>
    <dxf>
      <numFmt numFmtId="0" formatCode="General"/>
    </dxf>
    <dxf>
      <numFmt numFmtId="0" formatCode="General"/>
    </dxf>
    <dxf>
      <numFmt numFmtId="0" formatCode="General"/>
    </dxf>
    <dxf>
      <numFmt numFmtId="0" formatCode="General"/>
    </dxf>
    <dxf>
      <numFmt numFmtId="166"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171" formatCode="m/d/yyyy"/>
    </dxf>
    <dxf>
      <numFmt numFmtId="171" formatCode="m/d/yyyy"/>
    </dxf>
    <dxf>
      <numFmt numFmtId="0" formatCode="General"/>
    </dxf>
    <dxf>
      <numFmt numFmtId="171" formatCode="m/d/yyyy"/>
    </dxf>
    <dxf>
      <numFmt numFmtId="171" formatCode="m/d/yyyy"/>
    </dxf>
    <dxf>
      <numFmt numFmtId="0" formatCode="General"/>
    </dxf>
    <dxf>
      <numFmt numFmtId="171"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bgColor theme="6" tint="0.39997558519241921"/>
        </patternFill>
      </fill>
    </dxf>
    <dxf>
      <fill>
        <patternFill patternType="solid">
          <bgColor theme="6" tint="0.39997558519241921"/>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39997558519241921"/>
        </patternFill>
      </fill>
    </dxf>
    <dxf>
      <fill>
        <patternFill>
          <bgColor theme="6" tint="0.39997558519241921"/>
        </patternFill>
      </fill>
    </dxf>
    <dxf>
      <fill>
        <patternFill patternType="solid">
          <bgColor theme="6" tint="0.79998168889431442"/>
        </patternFill>
      </fill>
    </dxf>
    <dxf>
      <fill>
        <patternFill patternType="solid">
          <bgColor theme="6" tint="0.39997558519241921"/>
        </patternFill>
      </fill>
    </dxf>
    <dxf>
      <fill>
        <patternFill patternType="solid">
          <bgColor theme="6" tint="0.39997558519241921"/>
        </patternFill>
      </fill>
    </dxf>
    <dxf>
      <fill>
        <patternFill patternType="solid">
          <bgColor theme="6" tint="0.59999389629810485"/>
        </patternFill>
      </fill>
    </dxf>
    <dxf>
      <fill>
        <patternFill patternType="solid">
          <bgColor theme="6" tint="0.59999389629810485"/>
        </patternFill>
      </fill>
    </dxf>
    <dxf>
      <fill>
        <patternFill patternType="solid">
          <bgColor theme="6" tint="0.39997558519241921"/>
        </patternFill>
      </fill>
    </dxf>
    <dxf>
      <fill>
        <patternFill patternType="solid">
          <bgColor theme="6" tint="0.39997558519241921"/>
        </patternFill>
      </fill>
    </dxf>
    <dxf>
      <fill>
        <patternFill patternType="solid">
          <bgColor theme="6" tint="0.59999389629810485"/>
        </patternFill>
      </fill>
    </dxf>
    <dxf>
      <fill>
        <patternFill patternType="solid">
          <bgColor theme="6" tint="0.599993896298104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 /><Relationship Id="rId18" Type="http://schemas.openxmlformats.org/officeDocument/2006/relationships/worksheet" Target="worksheets/sheet18.xml" /><Relationship Id="rId26" Type="http://schemas.openxmlformats.org/officeDocument/2006/relationships/worksheet" Target="worksheets/sheet26.xml" /><Relationship Id="rId39" Type="http://schemas.openxmlformats.org/officeDocument/2006/relationships/worksheet" Target="worksheets/sheet39.xml" /><Relationship Id="rId21" Type="http://schemas.openxmlformats.org/officeDocument/2006/relationships/worksheet" Target="worksheets/sheet21.xml" /><Relationship Id="rId34" Type="http://schemas.openxmlformats.org/officeDocument/2006/relationships/worksheet" Target="worksheets/sheet34.xml" /><Relationship Id="rId42" Type="http://schemas.openxmlformats.org/officeDocument/2006/relationships/worksheet" Target="worksheets/sheet42.xml" /><Relationship Id="rId47" Type="http://schemas.openxmlformats.org/officeDocument/2006/relationships/worksheet" Target="worksheets/sheet47.xml" /><Relationship Id="rId50" Type="http://schemas.openxmlformats.org/officeDocument/2006/relationships/worksheet" Target="worksheets/sheet50.xml" /><Relationship Id="rId55" Type="http://schemas.openxmlformats.org/officeDocument/2006/relationships/externalLink" Target="externalLinks/externalLink2.xml" /><Relationship Id="rId63" Type="http://schemas.openxmlformats.org/officeDocument/2006/relationships/pivotCacheDefinition" Target="pivotCache/pivotCacheDefinition8.xml" /><Relationship Id="rId68" Type="http://schemas.openxmlformats.org/officeDocument/2006/relationships/pivotCacheDefinition" Target="pivotCache/pivotCacheDefinition13.xml" /><Relationship Id="rId76" Type="http://schemas.microsoft.com/office/2007/relationships/slicerCache" Target="slicerCaches/slicerCache3.xml" /><Relationship Id="rId7" Type="http://schemas.openxmlformats.org/officeDocument/2006/relationships/worksheet" Target="worksheets/sheet7.xml" /><Relationship Id="rId71" Type="http://schemas.openxmlformats.org/officeDocument/2006/relationships/pivotCacheDefinition" Target="pivotCache/pivotCacheDefinition16.xml" /><Relationship Id="rId2" Type="http://schemas.openxmlformats.org/officeDocument/2006/relationships/worksheet" Target="worksheets/sheet2.xml" /><Relationship Id="rId16" Type="http://schemas.openxmlformats.org/officeDocument/2006/relationships/worksheet" Target="worksheets/sheet16.xml" /><Relationship Id="rId29" Type="http://schemas.openxmlformats.org/officeDocument/2006/relationships/worksheet" Target="worksheets/sheet29.xml" /><Relationship Id="rId11" Type="http://schemas.openxmlformats.org/officeDocument/2006/relationships/worksheet" Target="worksheets/sheet11.xml" /><Relationship Id="rId24" Type="http://schemas.openxmlformats.org/officeDocument/2006/relationships/worksheet" Target="worksheets/sheet24.xml" /><Relationship Id="rId32" Type="http://schemas.openxmlformats.org/officeDocument/2006/relationships/worksheet" Target="worksheets/sheet32.xml" /><Relationship Id="rId37" Type="http://schemas.openxmlformats.org/officeDocument/2006/relationships/worksheet" Target="worksheets/sheet37.xml" /><Relationship Id="rId40" Type="http://schemas.openxmlformats.org/officeDocument/2006/relationships/worksheet" Target="worksheets/sheet40.xml" /><Relationship Id="rId45" Type="http://schemas.openxmlformats.org/officeDocument/2006/relationships/worksheet" Target="worksheets/sheet45.xml" /><Relationship Id="rId53" Type="http://schemas.openxmlformats.org/officeDocument/2006/relationships/worksheet" Target="worksheets/sheet53.xml" /><Relationship Id="rId58" Type="http://schemas.openxmlformats.org/officeDocument/2006/relationships/pivotCacheDefinition" Target="pivotCache/pivotCacheDefinition3.xml" /><Relationship Id="rId66" Type="http://schemas.openxmlformats.org/officeDocument/2006/relationships/pivotCacheDefinition" Target="pivotCache/pivotCacheDefinition11.xml" /><Relationship Id="rId74" Type="http://schemas.microsoft.com/office/2007/relationships/slicerCache" Target="slicerCaches/slicerCache1.xml" /><Relationship Id="rId79" Type="http://schemas.openxmlformats.org/officeDocument/2006/relationships/styles" Target="styles.xml" /><Relationship Id="rId5" Type="http://schemas.openxmlformats.org/officeDocument/2006/relationships/worksheet" Target="worksheets/sheet5.xml" /><Relationship Id="rId61" Type="http://schemas.openxmlformats.org/officeDocument/2006/relationships/pivotCacheDefinition" Target="pivotCache/pivotCacheDefinition6.xml" /><Relationship Id="rId82" Type="http://schemas.openxmlformats.org/officeDocument/2006/relationships/calcChain" Target="calcChain.xml" /><Relationship Id="rId10" Type="http://schemas.openxmlformats.org/officeDocument/2006/relationships/worksheet" Target="worksheets/sheet10.xml" /><Relationship Id="rId19" Type="http://schemas.openxmlformats.org/officeDocument/2006/relationships/worksheet" Target="worksheets/sheet19.xml" /><Relationship Id="rId31" Type="http://schemas.openxmlformats.org/officeDocument/2006/relationships/worksheet" Target="worksheets/sheet31.xml" /><Relationship Id="rId44" Type="http://schemas.openxmlformats.org/officeDocument/2006/relationships/worksheet" Target="worksheets/sheet44.xml" /><Relationship Id="rId52" Type="http://schemas.openxmlformats.org/officeDocument/2006/relationships/worksheet" Target="worksheets/sheet52.xml" /><Relationship Id="rId60" Type="http://schemas.openxmlformats.org/officeDocument/2006/relationships/pivotCacheDefinition" Target="pivotCache/pivotCacheDefinition5.xml" /><Relationship Id="rId65" Type="http://schemas.openxmlformats.org/officeDocument/2006/relationships/pivotCacheDefinition" Target="pivotCache/pivotCacheDefinition10.xml" /><Relationship Id="rId73" Type="http://schemas.openxmlformats.org/officeDocument/2006/relationships/pivotCacheDefinition" Target="pivotCache/pivotCacheDefinition18.xml" /><Relationship Id="rId78" Type="http://schemas.openxmlformats.org/officeDocument/2006/relationships/connections" Target="connections.xml" /><Relationship Id="rId81" Type="http://schemas.openxmlformats.org/officeDocument/2006/relationships/powerPivotData" Target="model/item.data"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 Id="rId22" Type="http://schemas.openxmlformats.org/officeDocument/2006/relationships/worksheet" Target="worksheets/sheet22.xml" /><Relationship Id="rId27" Type="http://schemas.openxmlformats.org/officeDocument/2006/relationships/worksheet" Target="worksheets/sheet27.xml" /><Relationship Id="rId30" Type="http://schemas.openxmlformats.org/officeDocument/2006/relationships/worksheet" Target="worksheets/sheet30.xml" /><Relationship Id="rId35" Type="http://schemas.openxmlformats.org/officeDocument/2006/relationships/worksheet" Target="worksheets/sheet35.xml" /><Relationship Id="rId43" Type="http://schemas.openxmlformats.org/officeDocument/2006/relationships/worksheet" Target="worksheets/sheet43.xml" /><Relationship Id="rId48" Type="http://schemas.openxmlformats.org/officeDocument/2006/relationships/worksheet" Target="worksheets/sheet48.xml" /><Relationship Id="rId56" Type="http://schemas.openxmlformats.org/officeDocument/2006/relationships/pivotCacheDefinition" Target="pivotCache/pivotCacheDefinition1.xml" /><Relationship Id="rId64" Type="http://schemas.openxmlformats.org/officeDocument/2006/relationships/pivotCacheDefinition" Target="pivotCache/pivotCacheDefinition9.xml" /><Relationship Id="rId69" Type="http://schemas.openxmlformats.org/officeDocument/2006/relationships/pivotCacheDefinition" Target="pivotCache/pivotCacheDefinition14.xml" /><Relationship Id="rId77" Type="http://schemas.openxmlformats.org/officeDocument/2006/relationships/theme" Target="theme/theme1.xml" /><Relationship Id="rId8" Type="http://schemas.openxmlformats.org/officeDocument/2006/relationships/worksheet" Target="worksheets/sheet8.xml" /><Relationship Id="rId51" Type="http://schemas.openxmlformats.org/officeDocument/2006/relationships/worksheet" Target="worksheets/sheet51.xml" /><Relationship Id="rId72" Type="http://schemas.openxmlformats.org/officeDocument/2006/relationships/pivotCacheDefinition" Target="pivotCache/pivotCacheDefinition17.xml" /><Relationship Id="rId80" Type="http://schemas.openxmlformats.org/officeDocument/2006/relationships/sharedStrings" Target="sharedStrings.xml" /><Relationship Id="rId3" Type="http://schemas.openxmlformats.org/officeDocument/2006/relationships/worksheet" Target="worksheets/sheet3.xml" /><Relationship Id="rId12" Type="http://schemas.openxmlformats.org/officeDocument/2006/relationships/worksheet" Target="worksheets/sheet12.xml" /><Relationship Id="rId17" Type="http://schemas.openxmlformats.org/officeDocument/2006/relationships/worksheet" Target="worksheets/sheet17.xml" /><Relationship Id="rId25" Type="http://schemas.openxmlformats.org/officeDocument/2006/relationships/worksheet" Target="worksheets/sheet25.xml" /><Relationship Id="rId33" Type="http://schemas.openxmlformats.org/officeDocument/2006/relationships/worksheet" Target="worksheets/sheet33.xml" /><Relationship Id="rId38" Type="http://schemas.openxmlformats.org/officeDocument/2006/relationships/worksheet" Target="worksheets/sheet38.xml" /><Relationship Id="rId46" Type="http://schemas.openxmlformats.org/officeDocument/2006/relationships/worksheet" Target="worksheets/sheet46.xml" /><Relationship Id="rId59" Type="http://schemas.openxmlformats.org/officeDocument/2006/relationships/pivotCacheDefinition" Target="pivotCache/pivotCacheDefinition4.xml" /><Relationship Id="rId67" Type="http://schemas.openxmlformats.org/officeDocument/2006/relationships/pivotCacheDefinition" Target="pivotCache/pivotCacheDefinition12.xml" /><Relationship Id="rId20" Type="http://schemas.openxmlformats.org/officeDocument/2006/relationships/worksheet" Target="worksheets/sheet20.xml" /><Relationship Id="rId41" Type="http://schemas.openxmlformats.org/officeDocument/2006/relationships/worksheet" Target="worksheets/sheet41.xml" /><Relationship Id="rId54" Type="http://schemas.openxmlformats.org/officeDocument/2006/relationships/externalLink" Target="externalLinks/externalLink1.xml" /><Relationship Id="rId62" Type="http://schemas.openxmlformats.org/officeDocument/2006/relationships/pivotCacheDefinition" Target="pivotCache/pivotCacheDefinition7.xml" /><Relationship Id="rId70" Type="http://schemas.openxmlformats.org/officeDocument/2006/relationships/pivotCacheDefinition" Target="pivotCache/pivotCacheDefinition15.xml" /><Relationship Id="rId75" Type="http://schemas.microsoft.com/office/2007/relationships/slicerCache" Target="slicerCaches/slicerCache2.xml" /><Relationship Id="rId83" Type="http://schemas.openxmlformats.org/officeDocument/2006/relationships/customXml" Target="../customXml/item1.xml" /><Relationship Id="rId1" Type="http://schemas.openxmlformats.org/officeDocument/2006/relationships/worksheet" Target="worksheets/sheet1.xml" /><Relationship Id="rId6" Type="http://schemas.openxmlformats.org/officeDocument/2006/relationships/worksheet" Target="worksheets/sheet6.xml" /><Relationship Id="rId15" Type="http://schemas.openxmlformats.org/officeDocument/2006/relationships/worksheet" Target="worksheets/sheet15.xml" /><Relationship Id="rId23" Type="http://schemas.openxmlformats.org/officeDocument/2006/relationships/worksheet" Target="worksheets/sheet23.xml" /><Relationship Id="rId28" Type="http://schemas.openxmlformats.org/officeDocument/2006/relationships/worksheet" Target="worksheets/sheet28.xml" /><Relationship Id="rId36" Type="http://schemas.openxmlformats.org/officeDocument/2006/relationships/worksheet" Target="worksheets/sheet36.xml" /><Relationship Id="rId49" Type="http://schemas.openxmlformats.org/officeDocument/2006/relationships/worksheet" Target="worksheets/sheet49.xml" /><Relationship Id="rId57" Type="http://schemas.openxmlformats.org/officeDocument/2006/relationships/pivotCacheDefinition" Target="pivotCache/pivotCacheDefinition2.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5.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_rels/chart6.xml.rels><?xml version="1.0" encoding="UTF-8" standalone="yes"?>
<Relationships xmlns="http://schemas.openxmlformats.org/package/2006/relationships"><Relationship Id="rId2" Type="http://schemas.microsoft.com/office/2011/relationships/chartColorStyle" Target="colors6.xml" /><Relationship Id="rId1" Type="http://schemas.microsoft.com/office/2011/relationships/chartStyle" Target="style6.xml" /></Relationships>
</file>

<file path=xl/charts/_rels/chart7.xml.rels><?xml version="1.0" encoding="UTF-8" standalone="yes"?>
<Relationships xmlns="http://schemas.openxmlformats.org/package/2006/relationships"><Relationship Id="rId2" Type="http://schemas.microsoft.com/office/2011/relationships/chartColorStyle" Target="colors7.xml" /><Relationship Id="rId1" Type="http://schemas.microsoft.com/office/2011/relationships/chartStyle" Target="style7.xml" /></Relationships>
</file>

<file path=xl/charts/_rels/chart8.xml.rels><?xml version="1.0" encoding="UTF-8" standalone="yes"?>
<Relationships xmlns="http://schemas.openxmlformats.org/package/2006/relationships"><Relationship Id="rId2" Type="http://schemas.microsoft.com/office/2011/relationships/chartColorStyle" Target="colors8.xml" /><Relationship Id="rId1" Type="http://schemas.microsoft.com/office/2011/relationships/chartStyle" Target="style8.xml" /></Relationships>
</file>

<file path=xl/charts/_rels/chart9.xml.rels><?xml version="1.0" encoding="UTF-8" standalone="yes"?>
<Relationships xmlns="http://schemas.openxmlformats.org/package/2006/relationships"><Relationship Id="rId2" Type="http://schemas.microsoft.com/office/2011/relationships/chartColorStyle" Target="colors9.xml" /><Relationship Id="rId1" Type="http://schemas.microsoft.com/office/2011/relationships/chartStyle" Target="style9.xml" /></Relationships>
</file>

<file path=xl/charts/_rels/chart10.xml.rels><?xml version="1.0" encoding="UTF-8" standalone="yes"?>
<Relationships xmlns="http://schemas.openxmlformats.org/package/2006/relationships"><Relationship Id="rId2" Type="http://schemas.microsoft.com/office/2011/relationships/chartColorStyle" Target="colors10.xml" /><Relationship Id="rId1" Type="http://schemas.microsoft.com/office/2011/relationships/chartStyle" Target="style10.xml" /></Relationships>
</file>

<file path=xl/charts/_rels/chart11.xml.rels><?xml version="1.0" encoding="UTF-8" standalone="yes"?>
<Relationships xmlns="http://schemas.openxmlformats.org/package/2006/relationships"><Relationship Id="rId2" Type="http://schemas.microsoft.com/office/2011/relationships/chartColorStyle" Target="colors11.xml" /><Relationship Id="rId1" Type="http://schemas.microsoft.com/office/2011/relationships/chartStyle" Target="style11.xml" /></Relationships>
</file>

<file path=xl/charts/_rels/chart12.xml.rels><?xml version="1.0" encoding="UTF-8" standalone="yes"?>
<Relationships xmlns="http://schemas.openxmlformats.org/package/2006/relationships"><Relationship Id="rId2" Type="http://schemas.microsoft.com/office/2011/relationships/chartColorStyle" Target="colors12.xml" /><Relationship Id="rId1" Type="http://schemas.microsoft.com/office/2011/relationships/chartStyle" Target="style12.xml" /></Relationships>
</file>

<file path=xl/charts/_rels/chart13.xml.rels><?xml version="1.0" encoding="UTF-8" standalone="yes"?>
<Relationships xmlns="http://schemas.openxmlformats.org/package/2006/relationships"><Relationship Id="rId2" Type="http://schemas.microsoft.com/office/2011/relationships/chartColorStyle" Target="colors13.xml" /><Relationship Id="rId1" Type="http://schemas.microsoft.com/office/2011/relationships/chartStyle" Target="style13.xml" /></Relationships>
</file>

<file path=xl/charts/_rels/chart14.xml.rels><?xml version="1.0" encoding="UTF-8" standalone="yes"?>
<Relationships xmlns="http://schemas.openxmlformats.org/package/2006/relationships"><Relationship Id="rId2" Type="http://schemas.microsoft.com/office/2011/relationships/chartColorStyle" Target="colors14.xml" /><Relationship Id="rId1" Type="http://schemas.microsoft.com/office/2011/relationships/chartStyle" Target="style14.xml" /></Relationships>
</file>

<file path=xl/charts/_rels/chart15.xml.rels><?xml version="1.0" encoding="UTF-8" standalone="yes"?>
<Relationships xmlns="http://schemas.openxmlformats.org/package/2006/relationships"><Relationship Id="rId2" Type="http://schemas.microsoft.com/office/2011/relationships/chartColorStyle" Target="colors15.xml" /><Relationship Id="rId1" Type="http://schemas.microsoft.com/office/2011/relationships/chartStyle" Target="style15.xml" /></Relationships>
</file>

<file path=xl/charts/_rels/chart16.xml.rels><?xml version="1.0" encoding="UTF-8" standalone="yes"?>
<Relationships xmlns="http://schemas.openxmlformats.org/package/2006/relationships"><Relationship Id="rId2" Type="http://schemas.microsoft.com/office/2011/relationships/chartColorStyle" Target="colors16.xml" /><Relationship Id="rId1" Type="http://schemas.microsoft.com/office/2011/relationships/chartStyle" Target="style16.xml" /></Relationships>
</file>

<file path=xl/charts/_rels/chart17.xml.rels><?xml version="1.0" encoding="UTF-8" standalone="yes"?>
<Relationships xmlns="http://schemas.openxmlformats.org/package/2006/relationships"><Relationship Id="rId2" Type="http://schemas.microsoft.com/office/2011/relationships/chartColorStyle" Target="colors17.xml" /><Relationship Id="rId1" Type="http://schemas.microsoft.com/office/2011/relationships/chartStyle" Target="style17.xml" /></Relationships>
</file>

<file path=xl/charts/_rels/chart18.xml.rels><?xml version="1.0" encoding="UTF-8" standalone="yes"?>
<Relationships xmlns="http://schemas.openxmlformats.org/package/2006/relationships"><Relationship Id="rId2" Type="http://schemas.microsoft.com/office/2011/relationships/chartColorStyle" Target="colors18.xml" /><Relationship Id="rId1" Type="http://schemas.microsoft.com/office/2011/relationships/chartStyle" Target="style18.xml" /></Relationships>
</file>

<file path=xl/charts/_rels/chart19.xml.rels><?xml version="1.0" encoding="UTF-8" standalone="yes"?>
<Relationships xmlns="http://schemas.openxmlformats.org/package/2006/relationships"><Relationship Id="rId2" Type="http://schemas.microsoft.com/office/2011/relationships/chartColorStyle" Target="colors19.xml" /><Relationship Id="rId1" Type="http://schemas.microsoft.com/office/2011/relationships/chartStyle" Target="style19.xml" /></Relationships>
</file>

<file path=xl/charts/_rels/chart20.xml.rels><?xml version="1.0" encoding="UTF-8" standalone="yes"?>
<Relationships xmlns="http://schemas.openxmlformats.org/package/2006/relationships"><Relationship Id="rId2" Type="http://schemas.microsoft.com/office/2011/relationships/chartColorStyle" Target="colors20.xml" /><Relationship Id="rId1" Type="http://schemas.microsoft.com/office/2011/relationships/chartStyle" Target="style20.xml" /></Relationships>
</file>

<file path=xl/charts/_rels/chart21.xml.rels><?xml version="1.0" encoding="UTF-8" standalone="yes"?>
<Relationships xmlns="http://schemas.openxmlformats.org/package/2006/relationships"><Relationship Id="rId2" Type="http://schemas.microsoft.com/office/2011/relationships/chartColorStyle" Target="colors21.xml" /><Relationship Id="rId1" Type="http://schemas.microsoft.com/office/2011/relationships/chartStyle" Target="style21.xml" /></Relationships>
</file>

<file path=xl/charts/_rels/chart27.xml.rels><?xml version="1.0" encoding="UTF-8" standalone="yes"?>
<Relationships xmlns="http://schemas.openxmlformats.org/package/2006/relationships"><Relationship Id="rId2" Type="http://schemas.microsoft.com/office/2011/relationships/chartColorStyle" Target="colors22.xml" /><Relationship Id="rId1" Type="http://schemas.microsoft.com/office/2011/relationships/chartStyle" Target="style22.xml" /></Relationships>
</file>

<file path=xl/charts/_rels/chart28.xml.rels><?xml version="1.0" encoding="UTF-8" standalone="yes"?>
<Relationships xmlns="http://schemas.openxmlformats.org/package/2006/relationships"><Relationship Id="rId2" Type="http://schemas.microsoft.com/office/2011/relationships/chartColorStyle" Target="colors23.xml" /><Relationship Id="rId1" Type="http://schemas.microsoft.com/office/2011/relationships/chartStyle" Target="style23.xml" /></Relationships>
</file>

<file path=xl/charts/_rels/chart29.xml.rels><?xml version="1.0" encoding="UTF-8" standalone="yes"?>
<Relationships xmlns="http://schemas.openxmlformats.org/package/2006/relationships"><Relationship Id="rId2" Type="http://schemas.microsoft.com/office/2011/relationships/chartColorStyle" Target="colors24.xml" /><Relationship Id="rId1" Type="http://schemas.microsoft.com/office/2011/relationships/chartStyle" Target="style24.xml" /></Relationships>
</file>

<file path=xl/charts/_rels/chart30.xml.rels><?xml version="1.0" encoding="UTF-8" standalone="yes"?>
<Relationships xmlns="http://schemas.openxmlformats.org/package/2006/relationships"><Relationship Id="rId2" Type="http://schemas.microsoft.com/office/2011/relationships/chartColorStyle" Target="colors25.xml" /><Relationship Id="rId1" Type="http://schemas.microsoft.com/office/2011/relationships/chartStyle" Target="style25.xml" /></Relationships>
</file>

<file path=xl/charts/_rels/chart31.xml.rels><?xml version="1.0" encoding="UTF-8" standalone="yes"?>
<Relationships xmlns="http://schemas.openxmlformats.org/package/2006/relationships"><Relationship Id="rId2" Type="http://schemas.microsoft.com/office/2011/relationships/chartColorStyle" Target="colors26.xml" /><Relationship Id="rId1" Type="http://schemas.microsoft.com/office/2011/relationships/chartStyle" Target="style26.xml" /></Relationships>
</file>

<file path=xl/charts/_rels/chart32.xml.rels><?xml version="1.0" encoding="UTF-8" standalone="yes"?>
<Relationships xmlns="http://schemas.openxmlformats.org/package/2006/relationships"><Relationship Id="rId2" Type="http://schemas.microsoft.com/office/2011/relationships/chartColorStyle" Target="colors27.xml" /><Relationship Id="rId1" Type="http://schemas.microsoft.com/office/2011/relationships/chartStyle" Target="style27.xml" /></Relationships>
</file>

<file path=xl/charts/_rels/chart33.xml.rels><?xml version="1.0" encoding="UTF-8" standalone="yes"?>
<Relationships xmlns="http://schemas.openxmlformats.org/package/2006/relationships"><Relationship Id="rId2" Type="http://schemas.microsoft.com/office/2011/relationships/chartColorStyle" Target="colors28.xml" /><Relationship Id="rId1" Type="http://schemas.microsoft.com/office/2011/relationships/chartStyle" Target="style28.xml" /></Relationships>
</file>

<file path=xl/charts/_rels/chart34.xml.rels><?xml version="1.0" encoding="UTF-8" standalone="yes"?>
<Relationships xmlns="http://schemas.openxmlformats.org/package/2006/relationships"><Relationship Id="rId2" Type="http://schemas.microsoft.com/office/2011/relationships/chartColorStyle" Target="colors29.xml" /><Relationship Id="rId1" Type="http://schemas.microsoft.com/office/2011/relationships/chartStyle" Target="style29.xml" /></Relationships>
</file>

<file path=xl/charts/_rels/chart35.xml.rels><?xml version="1.0" encoding="UTF-8" standalone="yes"?>
<Relationships xmlns="http://schemas.openxmlformats.org/package/2006/relationships"><Relationship Id="rId2" Type="http://schemas.microsoft.com/office/2011/relationships/chartColorStyle" Target="colors30.xml" /><Relationship Id="rId1" Type="http://schemas.microsoft.com/office/2011/relationships/chartStyle" Target="style30.xml" /></Relationships>
</file>

<file path=xl/charts/_rels/chart36.xml.rels><?xml version="1.0" encoding="UTF-8" standalone="yes"?>
<Relationships xmlns="http://schemas.openxmlformats.org/package/2006/relationships"><Relationship Id="rId2" Type="http://schemas.microsoft.com/office/2011/relationships/chartColorStyle" Target="colors31.xml" /><Relationship Id="rId1" Type="http://schemas.microsoft.com/office/2011/relationships/chartStyle" Target="style31.xml" /></Relationships>
</file>

<file path=xl/charts/_rels/chart37.xml.rels><?xml version="1.0" encoding="UTF-8" standalone="yes"?>
<Relationships xmlns="http://schemas.openxmlformats.org/package/2006/relationships"><Relationship Id="rId2" Type="http://schemas.microsoft.com/office/2011/relationships/chartColorStyle" Target="colors32.xml" /><Relationship Id="rId1" Type="http://schemas.microsoft.com/office/2011/relationships/chartStyle" Target="style32.xml" /></Relationships>
</file>

<file path=xl/charts/_rels/chart38.xml.rels><?xml version="1.0" encoding="UTF-8" standalone="yes"?>
<Relationships xmlns="http://schemas.openxmlformats.org/package/2006/relationships"><Relationship Id="rId2" Type="http://schemas.microsoft.com/office/2011/relationships/chartColorStyle" Target="colors33.xml" /><Relationship Id="rId1" Type="http://schemas.microsoft.com/office/2011/relationships/chartStyle" Target="style33.xml" /></Relationships>
</file>

<file path=xl/charts/_rels/chart39.xml.rels><?xml version="1.0" encoding="UTF-8" standalone="yes"?>
<Relationships xmlns="http://schemas.openxmlformats.org/package/2006/relationships"><Relationship Id="rId2" Type="http://schemas.microsoft.com/office/2011/relationships/chartColorStyle" Target="colors34.xml" /><Relationship Id="rId1" Type="http://schemas.microsoft.com/office/2011/relationships/chartStyle" Target="style34.xml" /></Relationships>
</file>

<file path=xl/charts/_rels/chart43.xml.rels><?xml version="1.0" encoding="UTF-8" standalone="yes"?>
<Relationships xmlns="http://schemas.openxmlformats.org/package/2006/relationships"><Relationship Id="rId2" Type="http://schemas.microsoft.com/office/2011/relationships/chartColorStyle" Target="colors35.xml" /><Relationship Id="rId1" Type="http://schemas.microsoft.com/office/2011/relationships/chartStyle" Target="style35.xml" /></Relationships>
</file>

<file path=xl/charts/_rels/chart44.xml.rels><?xml version="1.0" encoding="UTF-8" standalone="yes"?>
<Relationships xmlns="http://schemas.openxmlformats.org/package/2006/relationships"><Relationship Id="rId2" Type="http://schemas.microsoft.com/office/2011/relationships/chartColorStyle" Target="colors36.xml" /><Relationship Id="rId1" Type="http://schemas.microsoft.com/office/2011/relationships/chartStyle" Target="style36.xml" /></Relationships>
</file>

<file path=xl/charts/_rels/chart45.xml.rels><?xml version="1.0" encoding="UTF-8" standalone="yes"?>
<Relationships xmlns="http://schemas.openxmlformats.org/package/2006/relationships"><Relationship Id="rId2" Type="http://schemas.microsoft.com/office/2011/relationships/chartColorStyle" Target="colors37.xml" /><Relationship Id="rId1" Type="http://schemas.microsoft.com/office/2011/relationships/chartStyle" Target="style37.xml" /></Relationships>
</file>

<file path=xl/charts/_rels/chart46.xml.rels><?xml version="1.0" encoding="UTF-8" standalone="yes"?>
<Relationships xmlns="http://schemas.openxmlformats.org/package/2006/relationships"><Relationship Id="rId2" Type="http://schemas.microsoft.com/office/2011/relationships/chartColorStyle" Target="colors38.xml" /><Relationship Id="rId1" Type="http://schemas.microsoft.com/office/2011/relationships/chartStyle" Target="style38.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[supply_Chain_Database_final-1.xlsx]Pivoit_inventry_catagory!PivotTable27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Inventary</a:t>
            </a:r>
            <a:r>
              <a:rPr lang="en-US" b="1" baseline="0"/>
              <a:t> Value by Category</a:t>
            </a:r>
          </a:p>
        </c:rich>
      </c:tx>
      <c:layout>
        <c:manualLayout>
          <c:xMode val="edge"/>
          <c:yMode val="edge"/>
          <c:x val="0.20984747642817525"/>
          <c:y val="3.7314607472575444E-2"/>
        </c:manualLayout>
      </c:layout>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0238006080068"/>
          <c:y val="0.32198876141203714"/>
          <c:w val="0.74527205170961786"/>
          <c:h val="0.61965879904246868"/>
        </c:manualLayout>
      </c:layout>
      <c:barChart>
        <c:barDir val="bar"/>
        <c:grouping val="clustered"/>
        <c:varyColors val="0"/>
        <c:ser>
          <c:idx val="0"/>
          <c:order val="0"/>
          <c:tx>
            <c:strRef>
              <c:f>Pivoit_inventry_catagory!$I$10</c:f>
              <c:strCache>
                <c:ptCount val="1"/>
                <c:pt idx="0">
                  <c:v>Total</c:v>
                </c:pt>
              </c:strCache>
            </c:strRef>
          </c:tx>
          <c:spPr>
            <a:solidFill>
              <a:schemeClr val="accent1"/>
            </a:solidFill>
            <a:ln>
              <a:noFill/>
            </a:ln>
            <a:effectLst/>
          </c:spPr>
          <c:invertIfNegative val="0"/>
          <c:cat>
            <c:strRef>
              <c:f>Pivoit_inventry_catagory!$H$11:$H$17</c:f>
              <c:strCache>
                <c:ptCount val="6"/>
                <c:pt idx="0">
                  <c:v>Electrical</c:v>
                </c:pt>
                <c:pt idx="1">
                  <c:v>Electronics</c:v>
                </c:pt>
                <c:pt idx="2">
                  <c:v>Furniture</c:v>
                </c:pt>
                <c:pt idx="3">
                  <c:v>Packaging</c:v>
                </c:pt>
                <c:pt idx="4">
                  <c:v>Safety</c:v>
                </c:pt>
                <c:pt idx="5">
                  <c:v>Stationery</c:v>
                </c:pt>
              </c:strCache>
            </c:strRef>
          </c:cat>
          <c:val>
            <c:numRef>
              <c:f>Pivoit_inventry_catagory!$I$11:$I$17</c:f>
              <c:numCache>
                <c:formatCode>_(* #,##0_);_(* \(#,##0\);_(* "-"??_);_(@_)</c:formatCode>
                <c:ptCount val="6"/>
                <c:pt idx="0">
                  <c:v>2364750</c:v>
                </c:pt>
                <c:pt idx="1">
                  <c:v>15911950</c:v>
                </c:pt>
                <c:pt idx="2">
                  <c:v>9624000</c:v>
                </c:pt>
                <c:pt idx="3">
                  <c:v>2461500</c:v>
                </c:pt>
                <c:pt idx="4">
                  <c:v>2324250</c:v>
                </c:pt>
                <c:pt idx="5">
                  <c:v>7248000</c:v>
                </c:pt>
              </c:numCache>
            </c:numRef>
          </c:val>
          <c:extLst>
            <c:ext xmlns:c16="http://schemas.microsoft.com/office/drawing/2014/chart" uri="{C3380CC4-5D6E-409C-BE32-E72D297353CC}">
              <c16:uniqueId val="{00000000-5581-468A-9196-58C35A2D72FC}"/>
            </c:ext>
          </c:extLst>
        </c:ser>
        <c:dLbls>
          <c:showLegendKey val="0"/>
          <c:showVal val="0"/>
          <c:showCatName val="0"/>
          <c:showSerName val="0"/>
          <c:showPercent val="0"/>
          <c:showBubbleSize val="0"/>
        </c:dLbls>
        <c:gapWidth val="219"/>
        <c:axId val="1729498000"/>
        <c:axId val="1730975472"/>
      </c:barChart>
      <c:catAx>
        <c:axId val="1729498000"/>
        <c:scaling>
          <c:orientation val="minMax"/>
        </c:scaling>
        <c:delete val="0"/>
        <c:axPos val="l"/>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975472"/>
        <c:crosses val="autoZero"/>
        <c:auto val="1"/>
        <c:lblAlgn val="ctr"/>
        <c:lblOffset val="100"/>
        <c:noMultiLvlLbl val="0"/>
      </c:catAx>
      <c:valAx>
        <c:axId val="1730975472"/>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498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[supply_Chain_Database_final-1.xlsx]Pivoit_inventry_warehouse!PivotTable36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Closing Stock by Warehouse</a:t>
            </a:r>
          </a:p>
        </c:rich>
      </c:tx>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Pivoit_inventry_warehouse!$G$3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Pivoit_inventry_warehouse!$F$4:$F$12</c:f>
              <c:strCache>
                <c:ptCount val="8"/>
                <c:pt idx="0">
                  <c:v>Ahmedabad Supply Hub</c:v>
                </c:pt>
                <c:pt idx="1">
                  <c:v>Bengaluru Tech Warehouse</c:v>
                </c:pt>
                <c:pt idx="2">
                  <c:v>Chennai Logistics Hub</c:v>
                </c:pt>
                <c:pt idx="3">
                  <c:v>Delhi Central Warehouse</c:v>
                </c:pt>
                <c:pt idx="4">
                  <c:v>Kolkata Eastern Warehouse</c:v>
                </c:pt>
                <c:pt idx="5">
                  <c:v>Lucknow Regional Warehouse</c:v>
                </c:pt>
                <c:pt idx="6">
                  <c:v>Mumbai Distribution Hub</c:v>
                </c:pt>
                <c:pt idx="7">
                  <c:v>Pune Industrial Warehouse</c:v>
                </c:pt>
              </c:strCache>
            </c:strRef>
          </c:cat>
          <c:val>
            <c:numRef>
              <c:f>Pivoit_inventry_warehouse!$G$4:$G$12</c:f>
              <c:numCache>
                <c:formatCode>_(* #,##0_);_(* \(#,##0\);_(* "-"??_);_(@_)</c:formatCode>
                <c:ptCount val="8"/>
                <c:pt idx="0">
                  <c:v>37375</c:v>
                </c:pt>
                <c:pt idx="1">
                  <c:v>26310</c:v>
                </c:pt>
                <c:pt idx="2">
                  <c:v>45090</c:v>
                </c:pt>
                <c:pt idx="3">
                  <c:v>32440</c:v>
                </c:pt>
                <c:pt idx="4">
                  <c:v>22180</c:v>
                </c:pt>
                <c:pt idx="5">
                  <c:v>27195</c:v>
                </c:pt>
                <c:pt idx="6">
                  <c:v>40665</c:v>
                </c:pt>
                <c:pt idx="7">
                  <c:v>34940</c:v>
                </c:pt>
              </c:numCache>
            </c:numRef>
          </c:val>
          <c:extLst>
            <c:ext xmlns:c16="http://schemas.microsoft.com/office/drawing/2014/chart" uri="{C3380CC4-5D6E-409C-BE32-E72D297353CC}">
              <c16:uniqueId val="{00000000-6077-4108-9734-4F28E34DF939}"/>
            </c:ext>
          </c:extLst>
        </c:ser>
        <c:dLbls>
          <c:dLblPos val="outEnd"/>
          <c:showLegendKey val="0"/>
          <c:showVal val="1"/>
          <c:showCatName val="0"/>
          <c:showSerName val="0"/>
          <c:showPercent val="0"/>
          <c:showBubbleSize val="0"/>
        </c:dLbls>
        <c:gapWidth val="219"/>
        <c:axId val="1172361776"/>
        <c:axId val="1730970192"/>
      </c:barChart>
      <c:catAx>
        <c:axId val="1172361776"/>
        <c:scaling>
          <c:orientation val="minMax"/>
        </c:scaling>
        <c:delete val="0"/>
        <c:axPos val="l"/>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970192"/>
        <c:crosses val="autoZero"/>
        <c:auto val="1"/>
        <c:lblAlgn val="ctr"/>
        <c:lblOffset val="100"/>
        <c:noMultiLvlLbl val="0"/>
      </c:catAx>
      <c:valAx>
        <c:axId val="1730970192"/>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36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[supply_Chain_Database_final-1.xlsx]Pivoit_month_order_trend!PivotTable12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Monthly Order Trend</a:t>
            </a:r>
          </a:p>
        </c:rich>
      </c:tx>
      <c:layout>
        <c:manualLayout>
          <c:xMode val="edge"/>
          <c:yMode val="edge"/>
          <c:x val="0.26976988067823066"/>
          <c:y val="2.8616579890581015E-2"/>
        </c:manualLayout>
      </c:layout>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Pivoit_month_order_trend!$B$3</c:f>
              <c:strCache>
                <c:ptCount val="1"/>
                <c:pt idx="0">
                  <c:v>Count of order_id</c:v>
                </c:pt>
              </c:strCache>
            </c:strRef>
          </c:tx>
          <c:spPr>
            <a:ln w="28575" cap="rnd">
              <a:solidFill>
                <a:schemeClr val="accent1"/>
              </a:solidFill>
              <a:round/>
            </a:ln>
            <a:effectLst/>
          </c:spPr>
          <c:marker>
            <c:symbol val="none"/>
          </c:marker>
          <c:cat>
            <c:multiLvlStrRef>
              <c:f>Pivoit_month_order_trend!$A$4:$A$23</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2025</c:v>
                  </c:pt>
                  <c:pt idx="12">
                    <c:v>2026</c:v>
                  </c:pt>
                </c:lvl>
              </c:multiLvlStrCache>
            </c:multiLvlStrRef>
          </c:cat>
          <c:val>
            <c:numRef>
              <c:f>Pivoit_month_order_trend!$B$4:$B$23</c:f>
              <c:numCache>
                <c:formatCode>General</c:formatCode>
                <c:ptCount val="17"/>
                <c:pt idx="0">
                  <c:v>30</c:v>
                </c:pt>
                <c:pt idx="1">
                  <c:v>28</c:v>
                </c:pt>
                <c:pt idx="2">
                  <c:v>31</c:v>
                </c:pt>
                <c:pt idx="3">
                  <c:v>30</c:v>
                </c:pt>
                <c:pt idx="4">
                  <c:v>31</c:v>
                </c:pt>
                <c:pt idx="5">
                  <c:v>30</c:v>
                </c:pt>
                <c:pt idx="6">
                  <c:v>31</c:v>
                </c:pt>
                <c:pt idx="7">
                  <c:v>31</c:v>
                </c:pt>
                <c:pt idx="8">
                  <c:v>30</c:v>
                </c:pt>
                <c:pt idx="9">
                  <c:v>31</c:v>
                </c:pt>
                <c:pt idx="10">
                  <c:v>30</c:v>
                </c:pt>
                <c:pt idx="11">
                  <c:v>31</c:v>
                </c:pt>
                <c:pt idx="12">
                  <c:v>31</c:v>
                </c:pt>
                <c:pt idx="13">
                  <c:v>28</c:v>
                </c:pt>
                <c:pt idx="14">
                  <c:v>31</c:v>
                </c:pt>
                <c:pt idx="15">
                  <c:v>30</c:v>
                </c:pt>
                <c:pt idx="16">
                  <c:v>16</c:v>
                </c:pt>
              </c:numCache>
            </c:numRef>
          </c:val>
          <c:smooth val="0"/>
          <c:extLst>
            <c:ext xmlns:c16="http://schemas.microsoft.com/office/drawing/2014/chart" uri="{C3380CC4-5D6E-409C-BE32-E72D297353CC}">
              <c16:uniqueId val="{00000000-C60E-4192-A268-1E4AFC610CF9}"/>
            </c:ext>
          </c:extLst>
        </c:ser>
        <c:ser>
          <c:idx val="1"/>
          <c:order val="1"/>
          <c:tx>
            <c:strRef>
              <c:f>Pivoit_month_order_trend!$C$3</c:f>
              <c:strCache>
                <c:ptCount val="1"/>
                <c:pt idx="0">
                  <c:v>Count of order_status</c:v>
                </c:pt>
              </c:strCache>
            </c:strRef>
          </c:tx>
          <c:spPr>
            <a:ln w="28575" cap="rnd">
              <a:solidFill>
                <a:schemeClr val="accent2"/>
              </a:solidFill>
              <a:round/>
            </a:ln>
            <a:effectLst/>
          </c:spPr>
          <c:marker>
            <c:symbol val="none"/>
          </c:marker>
          <c:cat>
            <c:multiLvlStrRef>
              <c:f>Pivoit_month_order_trend!$A$4:$A$23</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2025</c:v>
                  </c:pt>
                  <c:pt idx="12">
                    <c:v>2026</c:v>
                  </c:pt>
                </c:lvl>
              </c:multiLvlStrCache>
            </c:multiLvlStrRef>
          </c:cat>
          <c:val>
            <c:numRef>
              <c:f>Pivoit_month_order_trend!$C$4:$C$23</c:f>
              <c:numCache>
                <c:formatCode>General</c:formatCode>
                <c:ptCount val="17"/>
                <c:pt idx="0">
                  <c:v>30</c:v>
                </c:pt>
                <c:pt idx="1">
                  <c:v>28</c:v>
                </c:pt>
                <c:pt idx="2">
                  <c:v>31</c:v>
                </c:pt>
                <c:pt idx="3">
                  <c:v>30</c:v>
                </c:pt>
                <c:pt idx="4">
                  <c:v>31</c:v>
                </c:pt>
                <c:pt idx="5">
                  <c:v>30</c:v>
                </c:pt>
                <c:pt idx="6">
                  <c:v>31</c:v>
                </c:pt>
                <c:pt idx="7">
                  <c:v>31</c:v>
                </c:pt>
                <c:pt idx="8">
                  <c:v>30</c:v>
                </c:pt>
                <c:pt idx="9">
                  <c:v>31</c:v>
                </c:pt>
                <c:pt idx="10">
                  <c:v>30</c:v>
                </c:pt>
                <c:pt idx="11">
                  <c:v>31</c:v>
                </c:pt>
                <c:pt idx="12">
                  <c:v>31</c:v>
                </c:pt>
                <c:pt idx="13">
                  <c:v>28</c:v>
                </c:pt>
                <c:pt idx="14">
                  <c:v>31</c:v>
                </c:pt>
                <c:pt idx="15">
                  <c:v>30</c:v>
                </c:pt>
                <c:pt idx="16">
                  <c:v>16</c:v>
                </c:pt>
              </c:numCache>
            </c:numRef>
          </c:val>
          <c:smooth val="0"/>
          <c:extLst>
            <c:ext xmlns:c16="http://schemas.microsoft.com/office/drawing/2014/chart" uri="{C3380CC4-5D6E-409C-BE32-E72D297353CC}">
              <c16:uniqueId val="{00000002-C60E-4192-A268-1E4AFC610CF9}"/>
            </c:ext>
          </c:extLst>
        </c:ser>
        <c:dLbls>
          <c:showLegendKey val="0"/>
          <c:showVal val="0"/>
          <c:showCatName val="0"/>
          <c:showSerName val="0"/>
          <c:showPercent val="0"/>
          <c:showBubbleSize val="0"/>
        </c:dLbls>
        <c:smooth val="0"/>
        <c:axId val="222655311"/>
        <c:axId val="1731004752"/>
      </c:lineChart>
      <c:catAx>
        <c:axId val="22265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004752"/>
        <c:crosses val="autoZero"/>
        <c:auto val="1"/>
        <c:lblAlgn val="ctr"/>
        <c:lblOffset val="100"/>
        <c:noMultiLvlLbl val="0"/>
      </c:catAx>
      <c:valAx>
        <c:axId val="173100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65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[supply_Chain_Database_final-1.xlsx]Pivoit_order_status!PivotTable15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Delivery Status Distribution</a:t>
            </a:r>
            <a:r>
              <a:rPr lang="en-US" sz="1400" b="0" i="0" u="none" strike="noStrike" baseline="0"/>
              <a:t>.</a:t>
            </a:r>
          </a:p>
        </c:rich>
      </c:tx>
      <c:layout>
        <c:manualLayout>
          <c:xMode val="edge"/>
          <c:yMode val="edge"/>
          <c:x val="0.26528077315464277"/>
          <c:y val="1.8300654536598966E-2"/>
        </c:manualLayout>
      </c:layout>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2"/>
          </a:solidFill>
          <a:ln w="19050">
            <a:solidFill>
              <a:schemeClr val="lt1"/>
            </a:solidFill>
          </a:ln>
          <a:effectLst/>
        </c:spPr>
        <c:dLbl>
          <c:idx val="0"/>
          <c:layout>
            <c:manualLayout>
              <c:x val="-9.4976201416815027E-17"/>
              <c:y val="-3.202614543904821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2"/>
          </a:solidFill>
          <a:ln w="19050">
            <a:solidFill>
              <a:schemeClr val="lt1"/>
            </a:solidFill>
          </a:ln>
          <a:effectLst/>
        </c:spPr>
        <c:dLbl>
          <c:idx val="0"/>
          <c:layout>
            <c:manualLayout>
              <c:x val="6.4757249038635292E-2"/>
              <c:y val="-4.11764727073476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2"/>
          </a:solidFill>
          <a:ln w="19050">
            <a:solidFill>
              <a:schemeClr val="lt1"/>
            </a:solidFill>
          </a:ln>
          <a:effectLst/>
        </c:spPr>
        <c:dLbl>
          <c:idx val="0"/>
          <c:layout>
            <c:manualLayout>
              <c:x val="0.15800768765427003"/>
              <c:y val="-6.86274545122461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2"/>
          </a:solidFill>
          <a:ln w="19050">
            <a:solidFill>
              <a:schemeClr val="lt1"/>
            </a:solidFill>
          </a:ln>
          <a:effectLst/>
        </c:spPr>
        <c:dLbl>
          <c:idx val="0"/>
          <c:layout>
            <c:manualLayout>
              <c:x val="-5.4396089192453652E-2"/>
              <c:y val="3.20261454390481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2"/>
          </a:solidFill>
          <a:ln w="19050">
            <a:solidFill>
              <a:schemeClr val="lt1"/>
            </a:solidFill>
          </a:ln>
          <a:effectLst/>
        </c:spPr>
        <c:dLbl>
          <c:idx val="0"/>
          <c:layout>
            <c:manualLayout>
              <c:x val="-6.2166959077089884E-2"/>
              <c:y val="-2.745098180489845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2"/>
          </a:solidFill>
          <a:ln w="19050">
            <a:solidFill>
              <a:schemeClr val="lt1"/>
            </a:solidFill>
          </a:ln>
          <a:effectLst/>
        </c:spPr>
        <c:dLbl>
          <c:idx val="0"/>
          <c:layout>
            <c:manualLayout>
              <c:x val="-9.4976201416815027E-17"/>
              <c:y val="-3.202614543904821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2"/>
          </a:solidFill>
          <a:ln w="19050">
            <a:solidFill>
              <a:schemeClr val="lt1"/>
            </a:solidFill>
          </a:ln>
          <a:effectLst/>
        </c:spPr>
        <c:dLbl>
          <c:idx val="0"/>
          <c:layout>
            <c:manualLayout>
              <c:x val="6.4757249038635292E-2"/>
              <c:y val="-4.117647270734765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2"/>
          </a:solidFill>
          <a:ln w="19050">
            <a:solidFill>
              <a:schemeClr val="lt1"/>
            </a:solidFill>
          </a:ln>
          <a:effectLst/>
        </c:spPr>
        <c:dLbl>
          <c:idx val="0"/>
          <c:layout>
            <c:manualLayout>
              <c:x val="0.15800768765427003"/>
              <c:y val="-6.862745451224612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2"/>
          </a:solidFill>
          <a:ln w="19050">
            <a:solidFill>
              <a:schemeClr val="lt1"/>
            </a:solidFill>
          </a:ln>
          <a:effectLst/>
        </c:spPr>
        <c:dLbl>
          <c:idx val="0"/>
          <c:layout>
            <c:manualLayout>
              <c:x val="-5.4396089192453652E-2"/>
              <c:y val="3.20261454390481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2"/>
          </a:solidFill>
          <a:ln w="19050">
            <a:solidFill>
              <a:schemeClr val="lt1"/>
            </a:solidFill>
          </a:ln>
          <a:effectLst/>
        </c:spPr>
        <c:dLbl>
          <c:idx val="0"/>
          <c:layout>
            <c:manualLayout>
              <c:x val="-6.2166959077089884E-2"/>
              <c:y val="-2.745098180489845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2"/>
          </a:solidFill>
          <a:ln w="19050">
            <a:solidFill>
              <a:schemeClr val="lt1"/>
            </a:solidFill>
          </a:ln>
          <a:effectLst/>
        </c:spPr>
        <c:dLbl>
          <c:idx val="0"/>
          <c:layout>
            <c:manualLayout>
              <c:x val="4.8354288444752792E-2"/>
              <c:y val="1.88082040793809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2"/>
          </a:solidFill>
          <a:ln w="19050">
            <a:solidFill>
              <a:schemeClr val="lt1"/>
            </a:solidFill>
          </a:ln>
          <a:effectLst/>
        </c:spPr>
        <c:dLbl>
          <c:idx val="0"/>
          <c:layout>
            <c:manualLayout>
              <c:x val="7.5553575694926212E-2"/>
              <c:y val="4.702051019845247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2"/>
          </a:solidFill>
          <a:ln w="19050">
            <a:solidFill>
              <a:schemeClr val="lt1"/>
            </a:solidFill>
          </a:ln>
          <a:effectLst/>
        </c:spPr>
        <c:dLbl>
          <c:idx val="0"/>
          <c:layout>
            <c:manualLayout>
              <c:x val="0.15110715138985265"/>
              <c:y val="-9.4041020396904932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2"/>
          </a:solidFill>
          <a:ln w="19050">
            <a:solidFill>
              <a:schemeClr val="lt1"/>
            </a:solidFill>
          </a:ln>
          <a:effectLst/>
        </c:spPr>
        <c:dLbl>
          <c:idx val="0"/>
          <c:layout>
            <c:manualLayout>
              <c:x val="-9.3686433861708635E-2"/>
              <c:y val="0.1269553775358216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2"/>
          </a:solidFill>
          <a:ln w="19050">
            <a:solidFill>
              <a:schemeClr val="lt1"/>
            </a:solidFill>
          </a:ln>
          <a:effectLst/>
        </c:spPr>
        <c:dLbl>
          <c:idx val="0"/>
          <c:layout>
            <c:manualLayout>
              <c:x val="-5.7420717528144032E-2"/>
              <c:y val="9.4041020396904932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Pivoit_order_status!$B$3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AB1B-44F5-9366-24E71B3BD6C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AB1B-44F5-9366-24E71B3BD6CE}"/>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AB1B-44F5-9366-24E71B3BD6CE}"/>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AB1B-44F5-9366-24E71B3BD6CE}"/>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AB1B-44F5-9366-24E71B3BD6CE}"/>
              </c:ext>
            </c:extLst>
          </c:dPt>
          <c:dLbls>
            <c:dLbl>
              <c:idx val="0"/>
              <c:layout>
                <c:manualLayout>
                  <c:x val="4.8354288444752792E-2"/>
                  <c:y val="1.880820407938098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B1B-44F5-9366-24E71B3BD6CE}"/>
                </c:ext>
              </c:extLst>
            </c:dLbl>
            <c:dLbl>
              <c:idx val="1"/>
              <c:layout>
                <c:manualLayout>
                  <c:x val="7.5553575694926212E-2"/>
                  <c:y val="4.702051019845247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B1B-44F5-9366-24E71B3BD6CE}"/>
                </c:ext>
              </c:extLst>
            </c:dLbl>
            <c:dLbl>
              <c:idx val="2"/>
              <c:layout>
                <c:manualLayout>
                  <c:x val="0.15110715138985265"/>
                  <c:y val="-9.4041020396904932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B1B-44F5-9366-24E71B3BD6CE}"/>
                </c:ext>
              </c:extLst>
            </c:dLbl>
            <c:dLbl>
              <c:idx val="3"/>
              <c:layout>
                <c:manualLayout>
                  <c:x val="-9.3686433861708635E-2"/>
                  <c:y val="0.1269553775358216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B1B-44F5-9366-24E71B3BD6CE}"/>
                </c:ext>
              </c:extLst>
            </c:dLbl>
            <c:dLbl>
              <c:idx val="4"/>
              <c:layout>
                <c:manualLayout>
                  <c:x val="-5.7420717528144032E-2"/>
                  <c:y val="9.4041020396904932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B1B-44F5-9366-24E71B3BD6C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Pivoit_order_status!$A$4:$A$9</c:f>
              <c:strCache>
                <c:ptCount val="5"/>
                <c:pt idx="0">
                  <c:v>Cancelled</c:v>
                </c:pt>
                <c:pt idx="1">
                  <c:v>Delayed</c:v>
                </c:pt>
                <c:pt idx="2">
                  <c:v>Delivered</c:v>
                </c:pt>
                <c:pt idx="3">
                  <c:v>In Transit</c:v>
                </c:pt>
                <c:pt idx="4">
                  <c:v>Pending</c:v>
                </c:pt>
              </c:strCache>
            </c:strRef>
          </c:cat>
          <c:val>
            <c:numRef>
              <c:f>Pivoit_order_status!$B$4:$B$9</c:f>
              <c:numCache>
                <c:formatCode>General</c:formatCode>
                <c:ptCount val="5"/>
                <c:pt idx="0">
                  <c:v>20</c:v>
                </c:pt>
                <c:pt idx="1">
                  <c:v>50</c:v>
                </c:pt>
                <c:pt idx="2">
                  <c:v>350</c:v>
                </c:pt>
                <c:pt idx="3">
                  <c:v>40</c:v>
                </c:pt>
                <c:pt idx="4">
                  <c:v>40</c:v>
                </c:pt>
              </c:numCache>
            </c:numRef>
          </c:val>
          <c:extLst>
            <c:ext xmlns:c16="http://schemas.microsoft.com/office/drawing/2014/chart" uri="{C3380CC4-5D6E-409C-BE32-E72D297353CC}">
              <c16:uniqueId val="{0000000A-AB1B-44F5-9366-24E71B3BD6CE}"/>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[supply_Chain_Database_final-1.xlsx]Pivot_damage_ware!PivotTable2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Damaged</a:t>
            </a:r>
            <a:r>
              <a:rPr lang="en-US" b="1" baseline="0"/>
              <a:t> Quantity by Warehouse </a:t>
            </a:r>
            <a:endParaRPr lang="en-US" b="1"/>
          </a:p>
        </c:rich>
      </c:tx>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Pivot_damage_ware!$B$3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Pivot_damage_ware!$A$4:$A$12</c:f>
              <c:strCache>
                <c:ptCount val="8"/>
                <c:pt idx="0">
                  <c:v>Ahmedabad Supply Hub</c:v>
                </c:pt>
                <c:pt idx="1">
                  <c:v>Bengaluru Tech Warehouse</c:v>
                </c:pt>
                <c:pt idx="2">
                  <c:v>Chennai Logistics Hub</c:v>
                </c:pt>
                <c:pt idx="3">
                  <c:v>Delhi Central Warehouse</c:v>
                </c:pt>
                <c:pt idx="4">
                  <c:v>Kolkata Eastern Warehouse</c:v>
                </c:pt>
                <c:pt idx="5">
                  <c:v>Lucknow Regional Warehouse</c:v>
                </c:pt>
                <c:pt idx="6">
                  <c:v>Mumbai Distribution Hub</c:v>
                </c:pt>
                <c:pt idx="7">
                  <c:v>Pune Industrial Warehouse</c:v>
                </c:pt>
              </c:strCache>
            </c:strRef>
          </c:cat>
          <c:val>
            <c:numRef>
              <c:f>Pivot_damage_ware!$B$4:$B$12</c:f>
              <c:numCache>
                <c:formatCode>General</c:formatCode>
                <c:ptCount val="8"/>
                <c:pt idx="0">
                  <c:v>460</c:v>
                </c:pt>
                <c:pt idx="1">
                  <c:v>320</c:v>
                </c:pt>
                <c:pt idx="2">
                  <c:v>620</c:v>
                </c:pt>
                <c:pt idx="3">
                  <c:v>315</c:v>
                </c:pt>
                <c:pt idx="4">
                  <c:v>310</c:v>
                </c:pt>
                <c:pt idx="5">
                  <c:v>310</c:v>
                </c:pt>
                <c:pt idx="6">
                  <c:v>615</c:v>
                </c:pt>
                <c:pt idx="7">
                  <c:v>620</c:v>
                </c:pt>
              </c:numCache>
            </c:numRef>
          </c:val>
          <c:extLst>
            <c:ext xmlns:c16="http://schemas.microsoft.com/office/drawing/2014/chart" uri="{C3380CC4-5D6E-409C-BE32-E72D297353CC}">
              <c16:uniqueId val="{00000000-9D25-4988-86E4-96140A9530D5}"/>
            </c:ext>
          </c:extLst>
        </c:ser>
        <c:dLbls>
          <c:dLblPos val="outEnd"/>
          <c:showLegendKey val="0"/>
          <c:showVal val="1"/>
          <c:showCatName val="0"/>
          <c:showSerName val="0"/>
          <c:showPercent val="0"/>
          <c:showBubbleSize val="0"/>
        </c:dLbls>
        <c:gapWidth val="219"/>
        <c:overlap val="-27"/>
        <c:axId val="1250476544"/>
        <c:axId val="1968024175"/>
      </c:barChart>
      <c:catAx>
        <c:axId val="125047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024175"/>
        <c:crosses val="autoZero"/>
        <c:auto val="1"/>
        <c:lblAlgn val="ctr"/>
        <c:lblOffset val="100"/>
        <c:noMultiLvlLbl val="0"/>
      </c:catAx>
      <c:valAx>
        <c:axId val="1968024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47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[supply_Chain_Database_final-1.xlsx]Pivot_tranportation_mode!PivotTable3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Transportion</a:t>
            </a:r>
            <a:r>
              <a:rPr lang="en-US" b="1" baseline="0"/>
              <a:t> Cost by Mode</a:t>
            </a:r>
            <a:endParaRPr lang="en-US" b="1"/>
          </a:p>
        </c:rich>
      </c:tx>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Pivot_tranportation_mode!$B$3</c:f>
              <c:strCache>
                <c:ptCount val="1"/>
                <c:pt idx="0">
                  <c:v>Total</c:v>
                </c:pt>
              </c:strCache>
            </c:strRef>
          </c:tx>
          <c:spPr>
            <a:solidFill>
              <a:schemeClr val="accent1"/>
            </a:solidFill>
            <a:ln>
              <a:noFill/>
            </a:ln>
            <a:effectLst/>
          </c:spPr>
          <c:invertIfNegative val="0"/>
          <c:cat>
            <c:strRef>
              <c:f>Pivot_tranportation_mode!$A$4:$A$9</c:f>
              <c:strCache>
                <c:ptCount val="5"/>
                <c:pt idx="0">
                  <c:v>Air</c:v>
                </c:pt>
                <c:pt idx="1">
                  <c:v>Mini Truck</c:v>
                </c:pt>
                <c:pt idx="2">
                  <c:v>Tempo</c:v>
                </c:pt>
                <c:pt idx="3">
                  <c:v>Truck</c:v>
                </c:pt>
                <c:pt idx="4">
                  <c:v>Van</c:v>
                </c:pt>
              </c:strCache>
            </c:strRef>
          </c:cat>
          <c:val>
            <c:numRef>
              <c:f>Pivot_tranportation_mode!$B$4:$B$9</c:f>
              <c:numCache>
                <c:formatCode>General</c:formatCode>
                <c:ptCount val="5"/>
                <c:pt idx="0">
                  <c:v>879000</c:v>
                </c:pt>
                <c:pt idx="1">
                  <c:v>468000</c:v>
                </c:pt>
                <c:pt idx="2">
                  <c:v>554500</c:v>
                </c:pt>
                <c:pt idx="3">
                  <c:v>1928450</c:v>
                </c:pt>
                <c:pt idx="4">
                  <c:v>317000</c:v>
                </c:pt>
              </c:numCache>
            </c:numRef>
          </c:val>
          <c:extLst>
            <c:ext xmlns:c16="http://schemas.microsoft.com/office/drawing/2014/chart" uri="{C3380CC4-5D6E-409C-BE32-E72D297353CC}">
              <c16:uniqueId val="{00000000-CF00-469C-A8B6-280BD4409F02}"/>
            </c:ext>
          </c:extLst>
        </c:ser>
        <c:dLbls>
          <c:showLegendKey val="0"/>
          <c:showVal val="0"/>
          <c:showCatName val="0"/>
          <c:showSerName val="0"/>
          <c:showPercent val="0"/>
          <c:showBubbleSize val="0"/>
        </c:dLbls>
        <c:gapWidth val="219"/>
        <c:overlap val="-27"/>
        <c:axId val="1327553072"/>
        <c:axId val="1968082255"/>
      </c:barChart>
      <c:catAx>
        <c:axId val="132755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082255"/>
        <c:crosses val="autoZero"/>
        <c:auto val="1"/>
        <c:lblAlgn val="ctr"/>
        <c:lblOffset val="100"/>
        <c:noMultiLvlLbl val="0"/>
      </c:catAx>
      <c:valAx>
        <c:axId val="196808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55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[supply_Chain_Database_final-1.xlsx]Pivoit_sales_cateogy!PivotTable4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Category</a:t>
            </a:r>
            <a:endParaRPr lang="en-US" b="1"/>
          </a:p>
        </c:rich>
      </c:tx>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Pivoit_sales_cateogy!$B$3</c:f>
              <c:strCache>
                <c:ptCount val="1"/>
                <c:pt idx="0">
                  <c:v>Total</c:v>
                </c:pt>
              </c:strCache>
            </c:strRef>
          </c:tx>
          <c:spPr>
            <a:solidFill>
              <a:schemeClr val="accent1"/>
            </a:solidFill>
            <a:ln>
              <a:noFill/>
            </a:ln>
            <a:effectLst/>
          </c:spPr>
          <c:invertIfNegative val="0"/>
          <c:cat>
            <c:strRef>
              <c:f>Pivoit_sales_cateogy!$A$4:$A$10</c:f>
              <c:strCache>
                <c:ptCount val="6"/>
                <c:pt idx="0">
                  <c:v>Electrical</c:v>
                </c:pt>
                <c:pt idx="1">
                  <c:v>Electronics</c:v>
                </c:pt>
                <c:pt idx="2">
                  <c:v>Furniture</c:v>
                </c:pt>
                <c:pt idx="3">
                  <c:v>Packaging</c:v>
                </c:pt>
                <c:pt idx="4">
                  <c:v>Safety</c:v>
                </c:pt>
                <c:pt idx="5">
                  <c:v>Stationery</c:v>
                </c:pt>
              </c:strCache>
            </c:strRef>
          </c:cat>
          <c:val>
            <c:numRef>
              <c:f>Pivoit_sales_cateogy!$B$4:$B$10</c:f>
              <c:numCache>
                <c:formatCode>General</c:formatCode>
                <c:ptCount val="6"/>
                <c:pt idx="0">
                  <c:v>217</c:v>
                </c:pt>
                <c:pt idx="1">
                  <c:v>1461</c:v>
                </c:pt>
                <c:pt idx="2">
                  <c:v>877</c:v>
                </c:pt>
                <c:pt idx="3">
                  <c:v>221</c:v>
                </c:pt>
                <c:pt idx="4">
                  <c:v>217</c:v>
                </c:pt>
                <c:pt idx="5">
                  <c:v>660</c:v>
                </c:pt>
              </c:numCache>
            </c:numRef>
          </c:val>
          <c:extLst>
            <c:ext xmlns:c16="http://schemas.microsoft.com/office/drawing/2014/chart" uri="{C3380CC4-5D6E-409C-BE32-E72D297353CC}">
              <c16:uniqueId val="{00000000-1082-4968-A210-A152FA1AA992}"/>
            </c:ext>
          </c:extLst>
        </c:ser>
        <c:dLbls>
          <c:showLegendKey val="0"/>
          <c:showVal val="0"/>
          <c:showCatName val="0"/>
          <c:showSerName val="0"/>
          <c:showPercent val="0"/>
          <c:showBubbleSize val="0"/>
        </c:dLbls>
        <c:gapWidth val="219"/>
        <c:overlap val="-27"/>
        <c:axId val="1430996336"/>
        <c:axId val="1350479696"/>
      </c:barChart>
      <c:catAx>
        <c:axId val="143099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479696"/>
        <c:crosses val="autoZero"/>
        <c:auto val="1"/>
        <c:lblAlgn val="ctr"/>
        <c:lblOffset val="100"/>
        <c:noMultiLvlLbl val="0"/>
      </c:catAx>
      <c:valAx>
        <c:axId val="1350479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996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[supply_Chain_Database_final-1.xlsx]Pivot_customer_dist!PivotTable15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Type by Distribution</a:t>
            </a:r>
          </a:p>
        </c:rich>
      </c:tx>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accent1"/>
            </a:solidFill>
          </a:ln>
          <a:effectLst/>
        </c:spPr>
        <c:dLbl>
          <c:idx val="0"/>
          <c:layout>
            <c:manualLayout>
              <c:x val="0.11388888888888889"/>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accent1"/>
            </a:solidFill>
          </a:ln>
          <a:effectLst/>
        </c:spPr>
        <c:dLbl>
          <c:idx val="0"/>
          <c:layout>
            <c:manualLayout>
              <c:x val="-5.8333333333333334E-2"/>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9.1666666666666674E-2"/>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accent1"/>
            </a:solidFill>
          </a:ln>
          <a:effectLst/>
        </c:spPr>
        <c:dLbl>
          <c:idx val="0"/>
          <c:layout>
            <c:manualLayout>
              <c:x val="0.1111111111111111"/>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accent1"/>
            </a:solidFill>
          </a:ln>
          <a:effectLst/>
        </c:spPr>
        <c:dLbl>
          <c:idx val="0"/>
          <c:layout>
            <c:manualLayout>
              <c:x val="0.11388888888888889"/>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accent1"/>
            </a:solidFill>
          </a:ln>
          <a:effectLst/>
        </c:spPr>
        <c:dLbl>
          <c:idx val="0"/>
          <c:layout>
            <c:manualLayout>
              <c:x val="0.1111111111111111"/>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9.1666666666666674E-2"/>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accent1"/>
            </a:solidFill>
          </a:ln>
          <a:effectLst/>
        </c:spPr>
        <c:dLbl>
          <c:idx val="0"/>
          <c:layout>
            <c:manualLayout>
              <c:x val="-5.8333333333333334E-2"/>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accent1"/>
            </a:solidFill>
          </a:ln>
          <a:effectLst/>
        </c:spPr>
        <c:dLbl>
          <c:idx val="0"/>
          <c:layout>
            <c:manualLayout>
              <c:x val="0.11388888888888889"/>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accent1"/>
            </a:solidFill>
          </a:ln>
          <a:effectLst/>
        </c:spPr>
        <c:dLbl>
          <c:idx val="0"/>
          <c:layout>
            <c:manualLayout>
              <c:x val="0.1111111111111111"/>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9.1666666666666674E-2"/>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accent1"/>
            </a:solidFill>
          </a:ln>
          <a:effectLst/>
        </c:spPr>
        <c:dLbl>
          <c:idx val="0"/>
          <c:layout>
            <c:manualLayout>
              <c:x val="-5.8333333333333334E-2"/>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4234601924759405"/>
          <c:y val="0.3449198016914552"/>
          <c:w val="0.35240048118985129"/>
          <c:h val="0.58733413531641876"/>
        </c:manualLayout>
      </c:layout>
      <c:doughnutChart>
        <c:varyColors val="1"/>
        <c:ser>
          <c:idx val="0"/>
          <c:order val="0"/>
          <c:tx>
            <c:strRef>
              <c:f>Pivot_customer_dist!$B$3</c:f>
              <c:strCache>
                <c:ptCount val="1"/>
                <c:pt idx="0">
                  <c:v>Total</c:v>
                </c:pt>
              </c:strCache>
            </c:strRef>
          </c:tx>
          <c:dPt>
            <c:idx val="0"/>
            <c:bubble3D val="0"/>
            <c:spPr>
              <a:solidFill>
                <a:schemeClr val="accent1"/>
              </a:solidFill>
              <a:ln w="19050">
                <a:solidFill>
                  <a:schemeClr val="accent1"/>
                </a:solidFill>
              </a:ln>
              <a:effectLst/>
            </c:spPr>
            <c:extLst>
              <c:ext xmlns:c16="http://schemas.microsoft.com/office/drawing/2014/chart" uri="{C3380CC4-5D6E-409C-BE32-E72D297353CC}">
                <c16:uniqueId val="{00000001-BCA1-4B6E-8C6F-5B4662C5DC59}"/>
              </c:ext>
            </c:extLst>
          </c:dPt>
          <c:dPt>
            <c:idx val="1"/>
            <c:bubble3D val="0"/>
            <c:spPr>
              <a:solidFill>
                <a:schemeClr val="accent2"/>
              </a:solidFill>
              <a:ln w="19050">
                <a:solidFill>
                  <a:schemeClr val="accent1"/>
                </a:solidFill>
              </a:ln>
              <a:effectLst/>
            </c:spPr>
            <c:extLst>
              <c:ext xmlns:c16="http://schemas.microsoft.com/office/drawing/2014/chart" uri="{C3380CC4-5D6E-409C-BE32-E72D297353CC}">
                <c16:uniqueId val="{00000003-BCA1-4B6E-8C6F-5B4662C5DC59}"/>
              </c:ext>
            </c:extLst>
          </c:dPt>
          <c:dPt>
            <c:idx val="2"/>
            <c:bubble3D val="0"/>
            <c:spPr>
              <a:solidFill>
                <a:schemeClr val="accent3"/>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BCA1-4B6E-8C6F-5B4662C5DC59}"/>
              </c:ext>
            </c:extLst>
          </c:dPt>
          <c:dPt>
            <c:idx val="3"/>
            <c:bubble3D val="0"/>
            <c:spPr>
              <a:solidFill>
                <a:schemeClr val="accent4"/>
              </a:solidFill>
              <a:ln w="19050">
                <a:solidFill>
                  <a:schemeClr val="accent1"/>
                </a:solidFill>
              </a:ln>
              <a:effectLst/>
            </c:spPr>
            <c:extLst>
              <c:ext xmlns:c16="http://schemas.microsoft.com/office/drawing/2014/chart" uri="{C3380CC4-5D6E-409C-BE32-E72D297353CC}">
                <c16:uniqueId val="{00000007-BCA1-4B6E-8C6F-5B4662C5DC59}"/>
              </c:ext>
            </c:extLst>
          </c:dPt>
          <c:dLbls>
            <c:dLbl>
              <c:idx val="0"/>
              <c:layout>
                <c:manualLayout>
                  <c:x val="0.11388888888888889"/>
                  <c:y val="-4.629629629629629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CA1-4B6E-8C6F-5B4662C5DC59}"/>
                </c:ext>
              </c:extLst>
            </c:dLbl>
            <c:dLbl>
              <c:idx val="1"/>
              <c:layout>
                <c:manualLayout>
                  <c:x val="0.1111111111111111"/>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CA1-4B6E-8C6F-5B4662C5DC59}"/>
                </c:ext>
              </c:extLst>
            </c:dLbl>
            <c:dLbl>
              <c:idx val="2"/>
              <c:layout>
                <c:manualLayout>
                  <c:x val="-9.1666666666666674E-2"/>
                  <c:y val="7.407407407407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CA1-4B6E-8C6F-5B4662C5DC59}"/>
                </c:ext>
              </c:extLst>
            </c:dLbl>
            <c:dLbl>
              <c:idx val="3"/>
              <c:layout>
                <c:manualLayout>
                  <c:x val="-5.8333333333333334E-2"/>
                  <c:y val="-0.1018518518518518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CA1-4B6E-8C6F-5B4662C5DC5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Pivot_customer_dist!$A$4:$A$8</c:f>
              <c:strCache>
                <c:ptCount val="4"/>
                <c:pt idx="0">
                  <c:v>Corporate</c:v>
                </c:pt>
                <c:pt idx="1">
                  <c:v>Retail</c:v>
                </c:pt>
                <c:pt idx="2">
                  <c:v>Small Business</c:v>
                </c:pt>
                <c:pt idx="3">
                  <c:v>Wholesale</c:v>
                </c:pt>
              </c:strCache>
            </c:strRef>
          </c:cat>
          <c:val>
            <c:numRef>
              <c:f>Pivot_customer_dist!$B$4:$B$8</c:f>
              <c:numCache>
                <c:formatCode>General</c:formatCode>
                <c:ptCount val="4"/>
                <c:pt idx="0">
                  <c:v>482</c:v>
                </c:pt>
                <c:pt idx="1">
                  <c:v>300</c:v>
                </c:pt>
                <c:pt idx="2">
                  <c:v>168</c:v>
                </c:pt>
                <c:pt idx="3">
                  <c:v>325</c:v>
                </c:pt>
              </c:numCache>
            </c:numRef>
          </c:val>
          <c:extLst>
            <c:ext xmlns:c16="http://schemas.microsoft.com/office/drawing/2014/chart" uri="{C3380CC4-5D6E-409C-BE32-E72D297353CC}">
              <c16:uniqueId val="{00000008-BCA1-4B6E-8C6F-5B4662C5DC5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[supply_Chain_Database_final-1.xlsx]Pivoit_ware_capacity!PivotTable41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Capacity</a:t>
            </a:r>
            <a:r>
              <a:rPr lang="en-US" b="1" baseline="0"/>
              <a:t> unit by Warehouse</a:t>
            </a:r>
          </a:p>
        </c:rich>
      </c:tx>
      <c:layout>
        <c:manualLayout>
          <c:xMode val="edge"/>
          <c:yMode val="edge"/>
          <c:x val="0.27778115408521792"/>
          <c:y val="6.3978403815598883E-2"/>
        </c:manualLayout>
      </c:layout>
      <c:overlay val="0"/>
      <c:spPr>
        <a:solidFill>
          <a:srgbClr val="92D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Pivoit_ware_capacity!$B$3</c:f>
              <c:strCache>
                <c:ptCount val="1"/>
                <c:pt idx="0">
                  <c:v>Total</c:v>
                </c:pt>
              </c:strCache>
            </c:strRef>
          </c:tx>
          <c:spPr>
            <a:solidFill>
              <a:schemeClr val="accent1"/>
            </a:solidFill>
            <a:ln>
              <a:noFill/>
            </a:ln>
            <a:effectLst/>
          </c:spPr>
          <c:invertIfNegative val="0"/>
          <c:cat>
            <c:strRef>
              <c:f>Pivoit_ware_capacity!$A$4:$A$12</c:f>
              <c:strCache>
                <c:ptCount val="8"/>
                <c:pt idx="0">
                  <c:v>Ahmedabad Supply Hub</c:v>
                </c:pt>
                <c:pt idx="1">
                  <c:v>Bengaluru Tech Warehouse</c:v>
                </c:pt>
                <c:pt idx="2">
                  <c:v>Chennai Logistics Hub</c:v>
                </c:pt>
                <c:pt idx="3">
                  <c:v>Delhi Central Warehouse</c:v>
                </c:pt>
                <c:pt idx="4">
                  <c:v>Kolkata Eastern Warehouse</c:v>
                </c:pt>
                <c:pt idx="5">
                  <c:v>Lucknow Regional Warehouse</c:v>
                </c:pt>
                <c:pt idx="6">
                  <c:v>Mumbai Distribution Hub</c:v>
                </c:pt>
                <c:pt idx="7">
                  <c:v>Pune Industrial Warehouse</c:v>
                </c:pt>
              </c:strCache>
            </c:strRef>
          </c:cat>
          <c:val>
            <c:numRef>
              <c:f>Pivoit_ware_capacity!$B$4:$B$12</c:f>
              <c:numCache>
                <c:formatCode>General</c:formatCode>
                <c:ptCount val="8"/>
                <c:pt idx="0">
                  <c:v>50000</c:v>
                </c:pt>
                <c:pt idx="1">
                  <c:v>45000</c:v>
                </c:pt>
                <c:pt idx="2">
                  <c:v>55000</c:v>
                </c:pt>
                <c:pt idx="3">
                  <c:v>50000</c:v>
                </c:pt>
                <c:pt idx="4">
                  <c:v>40000</c:v>
                </c:pt>
                <c:pt idx="5">
                  <c:v>35000</c:v>
                </c:pt>
                <c:pt idx="6">
                  <c:v>60000</c:v>
                </c:pt>
                <c:pt idx="7">
                  <c:v>40000</c:v>
                </c:pt>
              </c:numCache>
            </c:numRef>
          </c:val>
          <c:extLst>
            <c:ext xmlns:c16="http://schemas.microsoft.com/office/drawing/2014/chart" uri="{C3380CC4-5D6E-409C-BE32-E72D297353CC}">
              <c16:uniqueId val="{00000000-12C3-42F6-8018-32A71973E555}"/>
            </c:ext>
          </c:extLst>
        </c:ser>
        <c:dLbls>
          <c:showLegendKey val="0"/>
          <c:showVal val="0"/>
          <c:showCatName val="0"/>
          <c:showSerName val="0"/>
          <c:showPercent val="0"/>
          <c:showBubbleSize val="0"/>
        </c:dLbls>
        <c:gapWidth val="219"/>
        <c:overlap val="-27"/>
        <c:axId val="1639772608"/>
        <c:axId val="1967996815"/>
      </c:barChart>
      <c:catAx>
        <c:axId val="163977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996815"/>
        <c:crosses val="autoZero"/>
        <c:auto val="1"/>
        <c:lblAlgn val="ctr"/>
        <c:lblOffset val="100"/>
        <c:noMultiLvlLbl val="0"/>
      </c:catAx>
      <c:valAx>
        <c:axId val="1967996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77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[supply_Chain_Database_final-1.xlsx]warehouse analysis!PivotTable2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'warehouse analysis'!$B$15</c:f>
              <c:strCache>
                <c:ptCount val="1"/>
                <c:pt idx="0">
                  <c:v>Total</c:v>
                </c:pt>
              </c:strCache>
            </c:strRef>
          </c:t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'warehouse analysis'!$A$16:$A$24</c:f>
              <c:strCache>
                <c:ptCount val="8"/>
                <c:pt idx="0">
                  <c:v>Ahmedabad Supply Hub</c:v>
                </c:pt>
                <c:pt idx="1">
                  <c:v>Bengaluru Tech Warehouse</c:v>
                </c:pt>
                <c:pt idx="2">
                  <c:v>Chennai Logistics Hub</c:v>
                </c:pt>
                <c:pt idx="3">
                  <c:v>Delhi Central Warehouse</c:v>
                </c:pt>
                <c:pt idx="4">
                  <c:v>Kolkata Eastern Warehouse</c:v>
                </c:pt>
                <c:pt idx="5">
                  <c:v>Lucknow Regional Warehouse</c:v>
                </c:pt>
                <c:pt idx="6">
                  <c:v>Mumbai Distribution Hub</c:v>
                </c:pt>
                <c:pt idx="7">
                  <c:v>Pune Industrial Warehouse</c:v>
                </c:pt>
              </c:strCache>
            </c:strRef>
          </c:cat>
          <c:val>
            <c:numRef>
              <c:f>'warehouse analysis'!$B$16:$B$24</c:f>
              <c:numCache>
                <c:formatCode>General</c:formatCode>
                <c:ptCount val="8"/>
                <c:pt idx="0">
                  <c:v>50000</c:v>
                </c:pt>
                <c:pt idx="1">
                  <c:v>45000</c:v>
                </c:pt>
                <c:pt idx="2">
                  <c:v>55000</c:v>
                </c:pt>
                <c:pt idx="3">
                  <c:v>50000</c:v>
                </c:pt>
                <c:pt idx="4">
                  <c:v>40000</c:v>
                </c:pt>
                <c:pt idx="5">
                  <c:v>35000</c:v>
                </c:pt>
                <c:pt idx="6">
                  <c:v>60000</c:v>
                </c:pt>
                <c:pt idx="7">
                  <c:v>40000</c:v>
                </c:pt>
              </c:numCache>
            </c:numRef>
          </c:val>
          <c:extLst>
            <c:ext xmlns:c16="http://schemas.microsoft.com/office/drawing/2014/chart" uri="{C3380CC4-5D6E-409C-BE32-E72D297353CC}">
              <c16:uniqueId val="{00000000-4830-42AB-87AC-4296831C29BA}"/>
            </c:ext>
          </c:extLst>
        </c:ser>
        <c:dLbls>
          <c:dLblPos val="inEnd"/>
          <c:showLegendKey val="0"/>
          <c:showVal val="1"/>
          <c:showCatName val="0"/>
          <c:showSerName val="0"/>
          <c:showPercent val="0"/>
          <c:showBubbleSize val="0"/>
        </c:dLbls>
        <c:gapWidth val="100"/>
        <c:axId val="1699947631"/>
        <c:axId val="1699951951"/>
      </c:barChart>
      <c:catAx>
        <c:axId val="1699947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99951951"/>
        <c:crosses val="autoZero"/>
        <c:auto val="1"/>
        <c:lblAlgn val="ctr"/>
        <c:lblOffset val="100"/>
        <c:noMultiLvlLbl val="0"/>
      </c:catAx>
      <c:valAx>
        <c:axId val="16999519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9994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[supply_Chain_Database_final-1.xlsx]warehouse analysis!PivotTable4</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'warehouse analysis'!$H$15</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A9E-4CA7-AFB9-C2B502967EF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A9E-4CA7-AFB9-C2B502967EF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A9E-4CA7-AFB9-C2B502967EF3}"/>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BA9E-4CA7-AFB9-C2B502967E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'warehouse analysis'!$G$16:$G$20</c:f>
              <c:strCache>
                <c:ptCount val="4"/>
                <c:pt idx="0">
                  <c:v>Distribution Center</c:v>
                </c:pt>
                <c:pt idx="1">
                  <c:v>Fulfillment Center</c:v>
                </c:pt>
                <c:pt idx="2">
                  <c:v>Regional Warehouse</c:v>
                </c:pt>
                <c:pt idx="3">
                  <c:v>Storage Warehouse</c:v>
                </c:pt>
              </c:strCache>
            </c:strRef>
          </c:cat>
          <c:val>
            <c:numRef>
              <c:f>'warehouse analysis'!$H$16:$H$20</c:f>
              <c:numCache>
                <c:formatCode>General</c:formatCode>
                <c:ptCount val="4"/>
                <c:pt idx="0">
                  <c:v>4</c:v>
                </c:pt>
                <c:pt idx="1">
                  <c:v>1</c:v>
                </c:pt>
                <c:pt idx="2">
                  <c:v>2</c:v>
                </c:pt>
                <c:pt idx="3">
                  <c:v>1</c:v>
                </c:pt>
              </c:numCache>
            </c:numRef>
          </c:val>
          <c:extLst>
            <c:ext xmlns:c16="http://schemas.microsoft.com/office/drawing/2014/chart" uri="{C3380CC4-5D6E-409C-BE32-E72D297353CC}">
              <c16:uniqueId val="{00000008-BA9E-4CA7-AFB9-C2B502967EF3}"/>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[supply_Chain_Database_final-1.xlsx]warehouse analysis!PivotTable1</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'warehouse analysis'!$E$15</c:f>
              <c:strCache>
                <c:ptCount val="1"/>
                <c:pt idx="0">
                  <c:v>Total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'warehouse analysis'!$D$16:$D$24</c:f>
              <c:strCache>
                <c:ptCount val="8"/>
                <c:pt idx="0">
                  <c:v>Ahmedabad</c:v>
                </c:pt>
                <c:pt idx="1">
                  <c:v>Bengaluru</c:v>
                </c:pt>
                <c:pt idx="2">
                  <c:v>Chennai</c:v>
                </c:pt>
                <c:pt idx="3">
                  <c:v>Delhi</c:v>
                </c:pt>
                <c:pt idx="4">
                  <c:v>Kolkata</c:v>
                </c:pt>
                <c:pt idx="5">
                  <c:v>Lucknow</c:v>
                </c:pt>
                <c:pt idx="6">
                  <c:v>Mumbai</c:v>
                </c:pt>
                <c:pt idx="7">
                  <c:v>Pune</c:v>
                </c:pt>
              </c:strCache>
            </c:strRef>
          </c:cat>
          <c:val>
            <c:numRef>
              <c:f>'warehouse analysis'!$E$16:$E$24</c:f>
              <c:numCache>
                <c:formatCode>General</c:formatCode>
                <c:ptCount val="8"/>
                <c:pt idx="0">
                  <c:v>50000</c:v>
                </c:pt>
                <c:pt idx="1">
                  <c:v>45000</c:v>
                </c:pt>
                <c:pt idx="2">
                  <c:v>55000</c:v>
                </c:pt>
                <c:pt idx="3">
                  <c:v>50000</c:v>
                </c:pt>
                <c:pt idx="4">
                  <c:v>40000</c:v>
                </c:pt>
                <c:pt idx="5">
                  <c:v>35000</c:v>
                </c:pt>
                <c:pt idx="6">
                  <c:v>60000</c:v>
                </c:pt>
                <c:pt idx="7">
                  <c:v>40000</c:v>
                </c:pt>
              </c:numCache>
            </c:numRef>
          </c:val>
          <c:extLst>
            <c:ext xmlns:c16="http://schemas.microsoft.com/office/drawing/2014/chart" uri="{C3380CC4-5D6E-409C-BE32-E72D297353CC}">
              <c16:uniqueId val="{00000000-9CAC-4A70-90EF-04B7EED04CCF}"/>
            </c:ext>
          </c:extLst>
        </c:ser>
        <c:dLbls>
          <c:dLblPos val="inEnd"/>
          <c:showLegendKey val="0"/>
          <c:showVal val="1"/>
          <c:showCatName val="0"/>
          <c:showSerName val="0"/>
          <c:showPercent val="0"/>
          <c:showBubbleSize val="0"/>
        </c:dLbls>
        <c:gapWidth val="65"/>
        <c:axId val="1936510991"/>
        <c:axId val="1936509071"/>
      </c:barChart>
      <c:catAx>
        <c:axId val="19365109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36509071"/>
        <c:crosses val="autoZero"/>
        <c:auto val="1"/>
        <c:lblAlgn val="ctr"/>
        <c:lblOffset val="100"/>
        <c:noMultiLvlLbl val="0"/>
      </c:catAx>
      <c:valAx>
        <c:axId val="193650907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3651099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[supply_Chain_Database_final-1.xlsx]warehouse analysis!PivotTable3</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'warehouse analysis'!$B$27</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'warehouse analysis'!$A$28:$A$32</c:f>
              <c:strCache>
                <c:ptCount val="4"/>
                <c:pt idx="0">
                  <c:v>Distribution Center</c:v>
                </c:pt>
                <c:pt idx="1">
                  <c:v>Fulfillment Center</c:v>
                </c:pt>
                <c:pt idx="2">
                  <c:v>Regional Warehouse</c:v>
                </c:pt>
                <c:pt idx="3">
                  <c:v>Storage Warehouse</c:v>
                </c:pt>
              </c:strCache>
            </c:strRef>
          </c:cat>
          <c:val>
            <c:numRef>
              <c:f>'warehouse analysis'!$B$28:$B$32</c:f>
              <c:numCache>
                <c:formatCode>General</c:formatCode>
                <c:ptCount val="4"/>
                <c:pt idx="0">
                  <c:v>215000</c:v>
                </c:pt>
                <c:pt idx="1">
                  <c:v>45000</c:v>
                </c:pt>
                <c:pt idx="2">
                  <c:v>75000</c:v>
                </c:pt>
                <c:pt idx="3">
                  <c:v>40000</c:v>
                </c:pt>
              </c:numCache>
            </c:numRef>
          </c:val>
          <c:extLst>
            <c:ext xmlns:c16="http://schemas.microsoft.com/office/drawing/2014/chart" uri="{C3380CC4-5D6E-409C-BE32-E72D297353CC}">
              <c16:uniqueId val="{00000000-1818-4D13-9F16-B24D6AA9649E}"/>
            </c:ext>
          </c:extLst>
        </c:ser>
        <c:dLbls>
          <c:showLegendKey val="0"/>
          <c:showVal val="0"/>
          <c:showCatName val="0"/>
          <c:showSerName val="0"/>
          <c:showPercent val="0"/>
          <c:showBubbleSize val="0"/>
        </c:dLbls>
        <c:gapWidth val="100"/>
        <c:overlap val="-24"/>
        <c:axId val="1936505711"/>
        <c:axId val="1936512431"/>
      </c:barChart>
      <c:catAx>
        <c:axId val="19365057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6512431"/>
        <c:crosses val="autoZero"/>
        <c:auto val="1"/>
        <c:lblAlgn val="ctr"/>
        <c:lblOffset val="100"/>
        <c:noMultiLvlLbl val="0"/>
      </c:catAx>
      <c:valAx>
        <c:axId val="19365124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650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dk1">
              <a:tint val="88500"/>
            </a:schemeClr>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dk1">
              <a:tint val="88500"/>
            </a:schemeClr>
          </a:solidFill>
          <a:ln>
            <a:noFill/>
          </a:ln>
          <a:effectLst>
            <a:outerShdw blurRad="254000" sx="102000" sy="102000" algn="ctr" rotWithShape="0">
              <a:prstClr val="black">
                <a:alpha val="20000"/>
              </a:prstClr>
            </a:outerShdw>
          </a:effectLst>
        </c:spPr>
      </c:pivotFmt>
      <c:pivotFmt>
        <c:idx val="14"/>
        <c:spPr>
          <a:solidFill>
            <a:schemeClr val="dk1">
              <a:tint val="88500"/>
            </a:schemeClr>
          </a:solidFill>
          <a:ln>
            <a:noFill/>
          </a:ln>
          <a:effectLst>
            <a:outerShdw blurRad="254000" sx="102000" sy="102000" algn="ctr" rotWithShape="0">
              <a:prstClr val="black">
                <a:alpha val="20000"/>
              </a:prstClr>
            </a:outerShdw>
          </a:effectLst>
        </c:spPr>
      </c:pivotFmt>
      <c:pivotFmt>
        <c:idx val="15"/>
        <c:spPr>
          <a:solidFill>
            <a:schemeClr val="dk1">
              <a:tint val="88500"/>
            </a:schemeClr>
          </a:solidFill>
          <a:ln>
            <a:noFill/>
          </a:ln>
          <a:effectLst>
            <a:outerShdw blurRad="254000" sx="102000" sy="102000" algn="ctr" rotWithShape="0">
              <a:prstClr val="black">
                <a:alpha val="20000"/>
              </a:prstClr>
            </a:outerShdw>
          </a:effectLst>
        </c:spPr>
      </c:pivotFmt>
      <c:pivotFmt>
        <c:idx val="16"/>
        <c:spPr>
          <a:solidFill>
            <a:schemeClr val="dk1">
              <a:tint val="88500"/>
            </a:schemeClr>
          </a:solidFill>
          <a:ln>
            <a:noFill/>
          </a:ln>
          <a:effectLst>
            <a:outerShdw blurRad="254000" sx="102000" sy="102000" algn="ctr" rotWithShape="0">
              <a:prstClr val="black">
                <a:alpha val="20000"/>
              </a:prstClr>
            </a:outerShdw>
          </a:effectLst>
        </c:spPr>
      </c:pivotFmt>
    </c:pivotFmts>
    <c:plotArea>
      <c:layout/>
      <c:doughnutChart>
        <c:varyColors val="1"/>
        <c:ser>
          <c:idx val="1"/>
          <c:order val="0"/>
          <c:tx>
            <c:v>Total</c:v>
          </c:tx>
          <c:dPt>
            <c:idx val="0"/>
            <c:bubble3D val="0"/>
            <c:spPr>
              <a:solidFill>
                <a:schemeClr val="dk1">
                  <a:tint val="885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CB1-4687-846A-A63E6D7B3A80}"/>
              </c:ext>
            </c:extLst>
          </c:dPt>
          <c:dPt>
            <c:idx val="1"/>
            <c:bubble3D val="0"/>
            <c:spPr>
              <a:solidFill>
                <a:schemeClr val="dk1">
                  <a:tint val="5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CB1-4687-846A-A63E6D7B3A80}"/>
              </c:ext>
            </c:extLst>
          </c:dPt>
          <c:dPt>
            <c:idx val="2"/>
            <c:bubble3D val="0"/>
            <c:spPr>
              <a:solidFill>
                <a:schemeClr val="dk1">
                  <a:tint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CB1-4687-846A-A63E6D7B3A80}"/>
              </c:ext>
            </c:extLst>
          </c:dPt>
          <c:dPt>
            <c:idx val="3"/>
            <c:bubble3D val="0"/>
            <c:spPr>
              <a:solidFill>
                <a:schemeClr val="dk1">
                  <a:tint val="985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CB1-4687-846A-A63E6D7B3A8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4"/>
              <c:pt idx="0">
                <c:v>Corporate</c:v>
              </c:pt>
              <c:pt idx="1">
                <c:v>Retail</c:v>
              </c:pt>
              <c:pt idx="2">
                <c:v>Small Business</c:v>
              </c:pt>
              <c:pt idx="3">
                <c:v>Wholesale</c:v>
              </c:pt>
            </c:strLit>
          </c:cat>
          <c:val>
            <c:numLit>
              <c:formatCode>General</c:formatCode>
              <c:ptCount val="4"/>
              <c:pt idx="0">
                <c:v>19</c:v>
              </c:pt>
              <c:pt idx="1">
                <c:v>12</c:v>
              </c:pt>
              <c:pt idx="2">
                <c:v>7</c:v>
              </c:pt>
              <c:pt idx="3">
                <c:v>12</c:v>
              </c:pt>
            </c:numLit>
          </c:val>
          <c:extLst>
            <c:ext xmlns:c16="http://schemas.microsoft.com/office/drawing/2014/chart" uri="{C3380CC4-5D6E-409C-BE32-E72D297353CC}">
              <c16:uniqueId val="{00000008-6CB1-4687-846A-A63E6D7B3A8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dk1">
                <a:tint val="88500"/>
              </a:schemeClr>
            </a:solidFill>
            <a:ln>
              <a:noFill/>
            </a:ln>
            <a:effectLst/>
          </c:spPr>
          <c:invertIfNegative val="0"/>
          <c:cat>
            <c:strLit>
              <c:ptCount val="13"/>
              <c:pt idx="0">
                <c:v>Bihar</c:v>
              </c:pt>
              <c:pt idx="1">
                <c:v>Delhi</c:v>
              </c:pt>
              <c:pt idx="2">
                <c:v>Gujarat</c:v>
              </c:pt>
              <c:pt idx="3">
                <c:v>Haryana</c:v>
              </c:pt>
              <c:pt idx="4">
                <c:v>Karnataka</c:v>
              </c:pt>
              <c:pt idx="5">
                <c:v>Kerala</c:v>
              </c:pt>
              <c:pt idx="6">
                <c:v>Madhya Pradesh</c:v>
              </c:pt>
              <c:pt idx="7">
                <c:v>Maharashtra</c:v>
              </c:pt>
              <c:pt idx="8">
                <c:v>Rajasthan</c:v>
              </c:pt>
              <c:pt idx="9">
                <c:v>Tamil Nadu</c:v>
              </c:pt>
              <c:pt idx="10">
                <c:v>Telangana</c:v>
              </c:pt>
              <c:pt idx="11">
                <c:v>Uttar Pradesh</c:v>
              </c:pt>
              <c:pt idx="12">
                <c:v>West Bengal</c:v>
              </c:pt>
            </c:strLit>
          </c:cat>
          <c:val>
            <c:numLit>
              <c:formatCode>General</c:formatCode>
              <c:ptCount val="13"/>
              <c:pt idx="0">
                <c:v>2</c:v>
              </c:pt>
              <c:pt idx="1">
                <c:v>3</c:v>
              </c:pt>
              <c:pt idx="2">
                <c:v>5</c:v>
              </c:pt>
              <c:pt idx="3">
                <c:v>2</c:v>
              </c:pt>
              <c:pt idx="4">
                <c:v>3</c:v>
              </c:pt>
              <c:pt idx="5">
                <c:v>2</c:v>
              </c:pt>
              <c:pt idx="6">
                <c:v>4</c:v>
              </c:pt>
              <c:pt idx="7">
                <c:v>8</c:v>
              </c:pt>
              <c:pt idx="8">
                <c:v>3</c:v>
              </c:pt>
              <c:pt idx="9">
                <c:v>3</c:v>
              </c:pt>
              <c:pt idx="10">
                <c:v>3</c:v>
              </c:pt>
              <c:pt idx="11">
                <c:v>10</c:v>
              </c:pt>
              <c:pt idx="12">
                <c:v>2</c:v>
              </c:pt>
            </c:numLit>
          </c:val>
          <c:extLst>
            <c:ext xmlns:c16="http://schemas.microsoft.com/office/drawing/2014/chart" uri="{C3380CC4-5D6E-409C-BE32-E72D297353CC}">
              <c16:uniqueId val="{00000000-37BB-49CD-A0DB-91173593FA8E}"/>
            </c:ext>
          </c:extLst>
        </c:ser>
        <c:dLbls>
          <c:showLegendKey val="0"/>
          <c:showVal val="0"/>
          <c:showCatName val="0"/>
          <c:showSerName val="0"/>
          <c:showPercent val="0"/>
          <c:showBubbleSize val="0"/>
        </c:dLbls>
        <c:gapWidth val="267"/>
        <c:overlap val="-43"/>
        <c:axId val="469569775"/>
        <c:axId val="2009855055"/>
      </c:barChart>
      <c:catAx>
        <c:axId val="46956977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009855055"/>
        <c:crosses val="autoZero"/>
        <c:auto val="1"/>
        <c:lblAlgn val="ctr"/>
        <c:lblOffset val="100"/>
        <c:noMultiLvlLbl val="0"/>
      </c:catAx>
      <c:valAx>
        <c:axId val="200985505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69569775"/>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19050" cap="rnd" cmpd="sng" algn="ctr">
            <a:solidFill>
              <a:schemeClr val="dk1">
                <a:tint val="88500"/>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tint val="885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19050" cap="rnd" cmpd="sng" algn="ctr">
              <a:solidFill>
                <a:schemeClr val="dk1">
                  <a:tint val="88500"/>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tint val="885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Lit>
              <c:ptCount val="3"/>
              <c:pt idx="0">
                <c:v>2024</c:v>
              </c:pt>
              <c:pt idx="1">
                <c:v>2025</c:v>
              </c:pt>
              <c:pt idx="2">
                <c:v>2026</c:v>
              </c:pt>
            </c:strLit>
          </c:cat>
          <c:val>
            <c:numLit>
              <c:formatCode>General</c:formatCode>
              <c:ptCount val="3"/>
              <c:pt idx="0">
                <c:v>18</c:v>
              </c:pt>
              <c:pt idx="1">
                <c:v>22</c:v>
              </c:pt>
              <c:pt idx="2">
                <c:v>10</c:v>
              </c:pt>
            </c:numLit>
          </c:val>
          <c:smooth val="0"/>
          <c:extLst>
            <c:ext xmlns:c16="http://schemas.microsoft.com/office/drawing/2014/chart" uri="{C3380CC4-5D6E-409C-BE32-E72D297353CC}">
              <c16:uniqueId val="{00000000-0BEE-4D55-8B01-CB0191F93B3A}"/>
            </c:ext>
          </c:extLst>
        </c:ser>
        <c:dLbls>
          <c:dLblPos val="ctr"/>
          <c:showLegendKey val="0"/>
          <c:showVal val="1"/>
          <c:showCatName val="0"/>
          <c:showSerName val="0"/>
          <c:showPercent val="0"/>
          <c:showBubbleSize val="0"/>
        </c:dLbls>
        <c:marker val="1"/>
        <c:smooth val="0"/>
        <c:axId val="486309407"/>
        <c:axId val="438562415"/>
      </c:lineChart>
      <c:catAx>
        <c:axId val="48630940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438562415"/>
        <c:crosses val="autoZero"/>
        <c:auto val="1"/>
        <c:lblAlgn val="ctr"/>
        <c:lblOffset val="100"/>
        <c:noMultiLvlLbl val="0"/>
      </c:catAx>
      <c:valAx>
        <c:axId val="438562415"/>
        <c:scaling>
          <c:orientation val="minMax"/>
        </c:scaling>
        <c:delete val="1"/>
        <c:axPos val="l"/>
        <c:numFmt formatCode="General" sourceLinked="1"/>
        <c:majorTickMark val="none"/>
        <c:minorTickMark val="none"/>
        <c:tickLblPos val="nextTo"/>
        <c:crossAx val="48630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10800000" scaled="1"/>
              <a:tileRect/>
            </a:gradFill>
            <a:ln>
              <a:noFill/>
            </a:ln>
            <a:effectLst/>
          </c:spPr>
          <c:invertIfNegative val="0"/>
          <c:cat>
            <c:strLit>
              <c:ptCount val="20"/>
              <c:pt idx="0">
                <c:v>Agra</c:v>
              </c:pt>
              <c:pt idx="1">
                <c:v>Ahmedabad</c:v>
              </c:pt>
              <c:pt idx="2">
                <c:v>Bengaluru</c:v>
              </c:pt>
              <c:pt idx="3">
                <c:v>Bhopal</c:v>
              </c:pt>
              <c:pt idx="4">
                <c:v>Chennai</c:v>
              </c:pt>
              <c:pt idx="5">
                <c:v>Delhi</c:v>
              </c:pt>
              <c:pt idx="6">
                <c:v>Gurugram</c:v>
              </c:pt>
              <c:pt idx="7">
                <c:v>Hyderabad</c:v>
              </c:pt>
              <c:pt idx="8">
                <c:v>Indore</c:v>
              </c:pt>
              <c:pt idx="9">
                <c:v>Jaipur</c:v>
              </c:pt>
              <c:pt idx="10">
                <c:v>Kanpur</c:v>
              </c:pt>
              <c:pt idx="11">
                <c:v>Kochi</c:v>
              </c:pt>
              <c:pt idx="12">
                <c:v>Kolkata</c:v>
              </c:pt>
              <c:pt idx="13">
                <c:v>Lucknow</c:v>
              </c:pt>
              <c:pt idx="14">
                <c:v>Mumbai</c:v>
              </c:pt>
              <c:pt idx="15">
                <c:v>Nagpur</c:v>
              </c:pt>
              <c:pt idx="16">
                <c:v>Noida</c:v>
              </c:pt>
              <c:pt idx="17">
                <c:v>Patna</c:v>
              </c:pt>
              <c:pt idx="18">
                <c:v>Pune</c:v>
              </c:pt>
              <c:pt idx="19">
                <c:v>Surat</c:v>
              </c:pt>
            </c:strLit>
          </c:cat>
          <c:val>
            <c:numLit>
              <c:formatCode>General</c:formatCode>
              <c:ptCount val="20"/>
              <c:pt idx="0">
                <c:v>3</c:v>
              </c:pt>
              <c:pt idx="1">
                <c:v>3</c:v>
              </c:pt>
              <c:pt idx="2">
                <c:v>3</c:v>
              </c:pt>
              <c:pt idx="3">
                <c:v>2</c:v>
              </c:pt>
              <c:pt idx="4">
                <c:v>3</c:v>
              </c:pt>
              <c:pt idx="5">
                <c:v>3</c:v>
              </c:pt>
              <c:pt idx="6">
                <c:v>2</c:v>
              </c:pt>
              <c:pt idx="7">
                <c:v>3</c:v>
              </c:pt>
              <c:pt idx="8">
                <c:v>2</c:v>
              </c:pt>
              <c:pt idx="9">
                <c:v>3</c:v>
              </c:pt>
              <c:pt idx="10">
                <c:v>1</c:v>
              </c:pt>
              <c:pt idx="11">
                <c:v>2</c:v>
              </c:pt>
              <c:pt idx="12">
                <c:v>2</c:v>
              </c:pt>
              <c:pt idx="13">
                <c:v>3</c:v>
              </c:pt>
              <c:pt idx="14">
                <c:v>3</c:v>
              </c:pt>
              <c:pt idx="15">
                <c:v>2</c:v>
              </c:pt>
              <c:pt idx="16">
                <c:v>3</c:v>
              </c:pt>
              <c:pt idx="17">
                <c:v>2</c:v>
              </c:pt>
              <c:pt idx="18">
                <c:v>3</c:v>
              </c:pt>
              <c:pt idx="19">
                <c:v>2</c:v>
              </c:pt>
            </c:numLit>
          </c:val>
          <c:extLst>
            <c:ext xmlns:c16="http://schemas.microsoft.com/office/drawing/2014/chart" uri="{C3380CC4-5D6E-409C-BE32-E72D297353CC}">
              <c16:uniqueId val="{00000000-A57A-44D7-823B-A1AD5CD3A4BB}"/>
            </c:ext>
          </c:extLst>
        </c:ser>
        <c:dLbls>
          <c:showLegendKey val="0"/>
          <c:showVal val="0"/>
          <c:showCatName val="0"/>
          <c:showSerName val="0"/>
          <c:showPercent val="0"/>
          <c:showBubbleSize val="0"/>
        </c:dLbls>
        <c:gapWidth val="326"/>
        <c:overlap val="-58"/>
        <c:axId val="463349311"/>
        <c:axId val="438356495"/>
      </c:barChart>
      <c:catAx>
        <c:axId val="463349311"/>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356495"/>
        <c:crosses val="autoZero"/>
        <c:auto val="1"/>
        <c:lblAlgn val="ctr"/>
        <c:lblOffset val="100"/>
        <c:noMultiLvlLbl val="0"/>
      </c:catAx>
      <c:valAx>
        <c:axId val="438356495"/>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34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tx1"/>
                </a:solidFill>
              </a:rPr>
              <a:t>Closing Stock by Warehouse</a:t>
            </a:r>
            <a:endParaRPr lang="en-US">
              <a:solidFill>
                <a:schemeClr val="tx1"/>
              </a:solidFill>
            </a:endParaRPr>
          </a:p>
        </c:rich>
      </c:tx>
      <c:overlay val="0"/>
      <c:spPr>
        <a:solidFill>
          <a:schemeClr val="accent3"/>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8"/>
              <c:pt idx="0">
                <c:v>Ahmedabad Supply Hub</c:v>
              </c:pt>
              <c:pt idx="1">
                <c:v>Bengaluru Tech Warehouse</c:v>
              </c:pt>
              <c:pt idx="2">
                <c:v>Chennai Logistics Hub</c:v>
              </c:pt>
              <c:pt idx="3">
                <c:v>Delhi Central Warehouse</c:v>
              </c:pt>
              <c:pt idx="4">
                <c:v>Kolkata Eastern Warehouse</c:v>
              </c:pt>
              <c:pt idx="5">
                <c:v>Lucknow Regional Warehouse</c:v>
              </c:pt>
              <c:pt idx="6">
                <c:v>Mumbai Distribution Hub</c:v>
              </c:pt>
              <c:pt idx="7">
                <c:v>Pune Industrial Warehouse</c:v>
              </c:pt>
            </c:strLit>
          </c:cat>
          <c:val>
            <c:numLit>
              <c:formatCode>General</c:formatCode>
              <c:ptCount val="8"/>
              <c:pt idx="0">
                <c:v>37375</c:v>
              </c:pt>
              <c:pt idx="1">
                <c:v>26310</c:v>
              </c:pt>
              <c:pt idx="2">
                <c:v>45090</c:v>
              </c:pt>
              <c:pt idx="3">
                <c:v>32440</c:v>
              </c:pt>
              <c:pt idx="4">
                <c:v>22180</c:v>
              </c:pt>
              <c:pt idx="5">
                <c:v>27195</c:v>
              </c:pt>
              <c:pt idx="6">
                <c:v>40665</c:v>
              </c:pt>
              <c:pt idx="7">
                <c:v>34940</c:v>
              </c:pt>
            </c:numLit>
          </c:val>
          <c:extLst>
            <c:ext xmlns:c16="http://schemas.microsoft.com/office/drawing/2014/chart" uri="{C3380CC4-5D6E-409C-BE32-E72D297353CC}">
              <c16:uniqueId val="{00000000-EE06-4B1C-9C7C-DA72CC97EEAA}"/>
            </c:ext>
          </c:extLst>
        </c:ser>
        <c:dLbls>
          <c:showLegendKey val="0"/>
          <c:showVal val="0"/>
          <c:showCatName val="0"/>
          <c:showSerName val="0"/>
          <c:showPercent val="0"/>
          <c:showBubbleSize val="0"/>
        </c:dLbls>
        <c:gapWidth val="182"/>
        <c:axId val="1202375072"/>
        <c:axId val="1205897664"/>
      </c:barChart>
      <c:catAx>
        <c:axId val="120237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897664"/>
        <c:crosses val="autoZero"/>
        <c:auto val="1"/>
        <c:lblAlgn val="ctr"/>
        <c:lblOffset val="100"/>
        <c:noMultiLvlLbl val="0"/>
      </c:catAx>
      <c:valAx>
        <c:axId val="1205897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375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tx1"/>
                </a:solidFill>
              </a:rPr>
              <a:t>Monthly Received vs Sold</a:t>
            </a:r>
            <a:endParaRPr lang="en-US">
              <a:solidFill>
                <a:schemeClr val="tx1"/>
              </a:solidFill>
            </a:endParaRPr>
          </a:p>
        </c:rich>
      </c:tx>
      <c:overlay val="0"/>
      <c:spPr>
        <a:solidFill>
          <a:schemeClr val="accent3"/>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Sum of received_qty</c:v>
          </c:tx>
          <c:spPr>
            <a:ln w="28575" cap="rnd">
              <a:solidFill>
                <a:schemeClr val="accent1"/>
              </a:solidFill>
              <a:round/>
            </a:ln>
            <a:effectLst/>
          </c:spPr>
          <c:marker>
            <c:symbol val="none"/>
          </c:marker>
          <c:cat>
            <c:strLit>
              <c:ptCount val="17"/>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strLit>
          </c:cat>
          <c:val>
            <c:numLit>
              <c:formatCode>General</c:formatCode>
              <c:ptCount val="17"/>
              <c:pt idx="0">
                <c:v>3900</c:v>
              </c:pt>
              <c:pt idx="1">
                <c:v>3540</c:v>
              </c:pt>
              <c:pt idx="2">
                <c:v>3970</c:v>
              </c:pt>
              <c:pt idx="3">
                <c:v>3820</c:v>
              </c:pt>
              <c:pt idx="4">
                <c:v>4000</c:v>
              </c:pt>
              <c:pt idx="5">
                <c:v>3840</c:v>
              </c:pt>
              <c:pt idx="6">
                <c:v>3920</c:v>
              </c:pt>
              <c:pt idx="7">
                <c:v>3960</c:v>
              </c:pt>
              <c:pt idx="8">
                <c:v>3820</c:v>
              </c:pt>
              <c:pt idx="9">
                <c:v>3970</c:v>
              </c:pt>
              <c:pt idx="10">
                <c:v>3860</c:v>
              </c:pt>
              <c:pt idx="11">
                <c:v>3980</c:v>
              </c:pt>
              <c:pt idx="12">
                <c:v>3910</c:v>
              </c:pt>
              <c:pt idx="13">
                <c:v>3580</c:v>
              </c:pt>
              <c:pt idx="14">
                <c:v>4000</c:v>
              </c:pt>
              <c:pt idx="15">
                <c:v>3840</c:v>
              </c:pt>
              <c:pt idx="16">
                <c:v>1880</c:v>
              </c:pt>
            </c:numLit>
          </c:val>
          <c:smooth val="0"/>
          <c:extLst>
            <c:ext xmlns:c16="http://schemas.microsoft.com/office/drawing/2014/chart" uri="{C3380CC4-5D6E-409C-BE32-E72D297353CC}">
              <c16:uniqueId val="{00000000-A6D2-47B4-BB5C-B78C6ED41060}"/>
            </c:ext>
          </c:extLst>
        </c:ser>
        <c:ser>
          <c:idx val="1"/>
          <c:order val="1"/>
          <c:tx>
            <c:v>Sum of sold_qty</c:v>
          </c:tx>
          <c:spPr>
            <a:ln w="28575" cap="rnd">
              <a:solidFill>
                <a:schemeClr val="accent2"/>
              </a:solidFill>
              <a:round/>
            </a:ln>
            <a:effectLst/>
          </c:spPr>
          <c:marker>
            <c:symbol val="none"/>
          </c:marker>
          <c:cat>
            <c:strLit>
              <c:ptCount val="17"/>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strLit>
          </c:cat>
          <c:val>
            <c:numLit>
              <c:formatCode>General</c:formatCode>
              <c:ptCount val="17"/>
              <c:pt idx="0">
                <c:v>2820</c:v>
              </c:pt>
              <c:pt idx="1">
                <c:v>2590</c:v>
              </c:pt>
              <c:pt idx="2">
                <c:v>2935</c:v>
              </c:pt>
              <c:pt idx="3">
                <c:v>2800</c:v>
              </c:pt>
              <c:pt idx="4">
                <c:v>2930</c:v>
              </c:pt>
              <c:pt idx="5">
                <c:v>2815</c:v>
              </c:pt>
              <c:pt idx="6">
                <c:v>2865</c:v>
              </c:pt>
              <c:pt idx="7">
                <c:v>2895</c:v>
              </c:pt>
              <c:pt idx="8">
                <c:v>2795</c:v>
              </c:pt>
              <c:pt idx="9">
                <c:v>2910</c:v>
              </c:pt>
              <c:pt idx="10">
                <c:v>2830</c:v>
              </c:pt>
              <c:pt idx="11">
                <c:v>2915</c:v>
              </c:pt>
              <c:pt idx="12">
                <c:v>2860</c:v>
              </c:pt>
              <c:pt idx="13">
                <c:v>2625</c:v>
              </c:pt>
              <c:pt idx="14">
                <c:v>2930</c:v>
              </c:pt>
              <c:pt idx="15">
                <c:v>2815</c:v>
              </c:pt>
              <c:pt idx="16">
                <c:v>1375</c:v>
              </c:pt>
            </c:numLit>
          </c:val>
          <c:smooth val="0"/>
          <c:extLst>
            <c:ext xmlns:c16="http://schemas.microsoft.com/office/drawing/2014/chart" uri="{C3380CC4-5D6E-409C-BE32-E72D297353CC}">
              <c16:uniqueId val="{00000001-A6D2-47B4-BB5C-B78C6ED41060}"/>
            </c:ext>
          </c:extLst>
        </c:ser>
        <c:dLbls>
          <c:showLegendKey val="0"/>
          <c:showVal val="0"/>
          <c:showCatName val="0"/>
          <c:showSerName val="0"/>
          <c:showPercent val="0"/>
          <c:showBubbleSize val="0"/>
        </c:dLbls>
        <c:smooth val="0"/>
        <c:axId val="1760189856"/>
        <c:axId val="1205876064"/>
      </c:lineChart>
      <c:catAx>
        <c:axId val="176018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876064"/>
        <c:crosses val="autoZero"/>
        <c:auto val="1"/>
        <c:lblAlgn val="ctr"/>
        <c:lblOffset val="100"/>
        <c:noMultiLvlLbl val="0"/>
      </c:catAx>
      <c:valAx>
        <c:axId val="120587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18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tx1"/>
                </a:solidFill>
              </a:rPr>
              <a:t>Top 10 Products by Stock Value</a:t>
            </a:r>
            <a:endParaRPr lang="en-US">
              <a:solidFill>
                <a:schemeClr val="tx1"/>
              </a:solidFill>
            </a:endParaRPr>
          </a:p>
        </c:rich>
      </c:tx>
      <c:overlay val="0"/>
      <c:spPr>
        <a:solidFill>
          <a:schemeClr val="accent3"/>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Wireless Keyboard</c:v>
              </c:pt>
              <c:pt idx="1">
                <c:v>Student Laptop</c:v>
              </c:pt>
              <c:pt idx="2">
                <c:v>Laptop Cooling Pad</c:v>
              </c:pt>
              <c:pt idx="3">
                <c:v>Thin Client Computer</c:v>
              </c:pt>
              <c:pt idx="4">
                <c:v>All in One PC</c:v>
              </c:pt>
              <c:pt idx="5">
                <c:v>USB Keyboard</c:v>
              </c:pt>
              <c:pt idx="6">
                <c:v>Business Laptop 15</c:v>
              </c:pt>
              <c:pt idx="7">
                <c:v>Webcam Full HD</c:v>
              </c:pt>
              <c:pt idx="8">
                <c:v>Portable Monitor</c:v>
              </c:pt>
              <c:pt idx="9">
                <c:v>Foot Rest</c:v>
              </c:pt>
            </c:strLit>
          </c:cat>
          <c:val>
            <c:numLit>
              <c:formatCode>General</c:formatCode>
              <c:ptCount val="10"/>
              <c:pt idx="0">
                <c:v>438000</c:v>
              </c:pt>
              <c:pt idx="1">
                <c:v>432750</c:v>
              </c:pt>
              <c:pt idx="2">
                <c:v>409800</c:v>
              </c:pt>
              <c:pt idx="3">
                <c:v>396100</c:v>
              </c:pt>
              <c:pt idx="4">
                <c:v>376750</c:v>
              </c:pt>
              <c:pt idx="5">
                <c:v>356100</c:v>
              </c:pt>
              <c:pt idx="6">
                <c:v>349250</c:v>
              </c:pt>
              <c:pt idx="7">
                <c:v>340500</c:v>
              </c:pt>
              <c:pt idx="8">
                <c:v>334500</c:v>
              </c:pt>
              <c:pt idx="9">
                <c:v>333000</c:v>
              </c:pt>
            </c:numLit>
          </c:val>
          <c:extLst>
            <c:ext xmlns:c16="http://schemas.microsoft.com/office/drawing/2014/chart" uri="{C3380CC4-5D6E-409C-BE32-E72D297353CC}">
              <c16:uniqueId val="{00000000-9587-4011-A3F4-EECDA6041D78}"/>
            </c:ext>
          </c:extLst>
        </c:ser>
        <c:dLbls>
          <c:showLegendKey val="0"/>
          <c:showVal val="0"/>
          <c:showCatName val="0"/>
          <c:showSerName val="0"/>
          <c:showPercent val="0"/>
          <c:showBubbleSize val="0"/>
        </c:dLbls>
        <c:gapWidth val="182"/>
        <c:axId val="1785645120"/>
        <c:axId val="1205886624"/>
      </c:barChart>
      <c:catAx>
        <c:axId val="17856451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886624"/>
        <c:crosses val="autoZero"/>
        <c:auto val="1"/>
        <c:lblAlgn val="ctr"/>
        <c:lblOffset val="100"/>
        <c:noMultiLvlLbl val="0"/>
      </c:catAx>
      <c:valAx>
        <c:axId val="1205886624"/>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645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tx1"/>
                </a:solidFill>
              </a:rPr>
              <a:t>Damaged Units by Warehouse</a:t>
            </a:r>
            <a:endParaRPr lang="en-US">
              <a:solidFill>
                <a:schemeClr val="tx1"/>
              </a:solidFill>
            </a:endParaRPr>
          </a:p>
        </c:rich>
      </c:tx>
      <c:overlay val="0"/>
      <c:spPr>
        <a:solidFill>
          <a:schemeClr val="accent3"/>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8"/>
              <c:pt idx="0">
                <c:v>Ahmedabad Supply Hub</c:v>
              </c:pt>
              <c:pt idx="1">
                <c:v>Bengaluru Tech Warehouse</c:v>
              </c:pt>
              <c:pt idx="2">
                <c:v>Chennai Logistics Hub</c:v>
              </c:pt>
              <c:pt idx="3">
                <c:v>Delhi Central Warehouse</c:v>
              </c:pt>
              <c:pt idx="4">
                <c:v>Kolkata Eastern Warehouse</c:v>
              </c:pt>
              <c:pt idx="5">
                <c:v>Lucknow Regional Warehouse</c:v>
              </c:pt>
              <c:pt idx="6">
                <c:v>Mumbai Distribution Hub</c:v>
              </c:pt>
              <c:pt idx="7">
                <c:v>Pune Industrial Warehouse</c:v>
              </c:pt>
            </c:strLit>
          </c:cat>
          <c:val>
            <c:numLit>
              <c:formatCode>General</c:formatCode>
              <c:ptCount val="8"/>
              <c:pt idx="0">
                <c:v>460</c:v>
              </c:pt>
              <c:pt idx="1">
                <c:v>320</c:v>
              </c:pt>
              <c:pt idx="2">
                <c:v>620</c:v>
              </c:pt>
              <c:pt idx="3">
                <c:v>315</c:v>
              </c:pt>
              <c:pt idx="4">
                <c:v>310</c:v>
              </c:pt>
              <c:pt idx="5">
                <c:v>310</c:v>
              </c:pt>
              <c:pt idx="6">
                <c:v>615</c:v>
              </c:pt>
              <c:pt idx="7">
                <c:v>620</c:v>
              </c:pt>
            </c:numLit>
          </c:val>
          <c:extLst>
            <c:ext xmlns:c16="http://schemas.microsoft.com/office/drawing/2014/chart" uri="{C3380CC4-5D6E-409C-BE32-E72D297353CC}">
              <c16:uniqueId val="{00000000-D1B4-4A6B-8DEF-349FFE67CC8C}"/>
            </c:ext>
          </c:extLst>
        </c:ser>
        <c:dLbls>
          <c:showLegendKey val="0"/>
          <c:showVal val="0"/>
          <c:showCatName val="0"/>
          <c:showSerName val="0"/>
          <c:showPercent val="0"/>
          <c:showBubbleSize val="0"/>
        </c:dLbls>
        <c:gapWidth val="219"/>
        <c:overlap val="-27"/>
        <c:axId val="1872552192"/>
        <c:axId val="1205895264"/>
      </c:barChart>
      <c:catAx>
        <c:axId val="187255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895264"/>
        <c:crosses val="autoZero"/>
        <c:auto val="1"/>
        <c:lblAlgn val="ctr"/>
        <c:lblOffset val="100"/>
        <c:noMultiLvlLbl val="0"/>
      </c:catAx>
      <c:valAx>
        <c:axId val="1205895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55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en-US" sz="1200"/>
              <a:t>CARRIER</a:t>
            </a:r>
            <a:r>
              <a:rPr lang="en-US" sz="1200" baseline="0"/>
              <a:t> WISE SHIPMENT VOLUME</a:t>
            </a:r>
            <a:endParaRPr lang="en-US" sz="1200"/>
          </a:p>
        </c:rich>
      </c:tx>
      <c:overlay val="0"/>
    </c:title>
    <c:autoTitleDeleted val="0"/>
    <c:pivotFmts>
      <c:pivotFmt>
        <c:idx val="0"/>
        <c:marker>
          <c:symbol val="none"/>
        </c:marker>
      </c:pivotFmt>
      <c:pivotFmt>
        <c:idx val="1"/>
        <c:marker>
          <c:symbol val="none"/>
        </c:marker>
      </c:pivotFmt>
      <c:pivotFmt>
        <c:idx val="2"/>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9.9960629921259841E-2"/>
          <c:y val="0.28072506561679794"/>
          <c:w val="0.88337270341207352"/>
          <c:h val="0.50607283464566932"/>
        </c:manualLayout>
      </c:layout>
      <c:barChart>
        <c:barDir val="col"/>
        <c:grouping val="clustered"/>
        <c:varyColors val="0"/>
        <c:ser>
          <c:idx val="0"/>
          <c:order val="0"/>
          <c:tx>
            <c:v>Total</c:v>
          </c:tx>
          <c:invertIfNegative val="0"/>
          <c:cat>
            <c:strLit>
              <c:ptCount val="5"/>
              <c:pt idx="0">
                <c:v>BlueDart</c:v>
              </c:pt>
              <c:pt idx="1">
                <c:v>Delhivery</c:v>
              </c:pt>
              <c:pt idx="2">
                <c:v>DTDC</c:v>
              </c:pt>
              <c:pt idx="3">
                <c:v>Ecom Express</c:v>
              </c:pt>
              <c:pt idx="4">
                <c:v>XpressBees</c:v>
              </c:pt>
            </c:strLit>
          </c:cat>
          <c:val>
            <c:numLit>
              <c:formatCode>General</c:formatCode>
              <c:ptCount val="5"/>
              <c:pt idx="0">
                <c:v>100</c:v>
              </c:pt>
              <c:pt idx="1">
                <c:v>100</c:v>
              </c:pt>
              <c:pt idx="2">
                <c:v>100</c:v>
              </c:pt>
              <c:pt idx="3">
                <c:v>100</c:v>
              </c:pt>
              <c:pt idx="4">
                <c:v>100</c:v>
              </c:pt>
            </c:numLit>
          </c:val>
          <c:extLst>
            <c:ext xmlns:c16="http://schemas.microsoft.com/office/drawing/2014/chart" uri="{C3380CC4-5D6E-409C-BE32-E72D297353CC}">
              <c16:uniqueId val="{00000000-403F-44D8-A868-B794917ACE37}"/>
            </c:ext>
          </c:extLst>
        </c:ser>
        <c:dLbls>
          <c:showLegendKey val="0"/>
          <c:showVal val="0"/>
          <c:showCatName val="0"/>
          <c:showSerName val="0"/>
          <c:showPercent val="0"/>
          <c:showBubbleSize val="0"/>
        </c:dLbls>
        <c:gapWidth val="150"/>
        <c:axId val="217869312"/>
        <c:axId val="217879296"/>
      </c:barChart>
      <c:catAx>
        <c:axId val="217869312"/>
        <c:scaling>
          <c:orientation val="minMax"/>
        </c:scaling>
        <c:delete val="0"/>
        <c:axPos val="b"/>
        <c:numFmt formatCode="General" sourceLinked="0"/>
        <c:majorTickMark val="out"/>
        <c:minorTickMark val="none"/>
        <c:tickLblPos val="nextTo"/>
        <c:crossAx val="217879296"/>
        <c:crosses val="autoZero"/>
        <c:auto val="1"/>
        <c:lblAlgn val="ctr"/>
        <c:lblOffset val="100"/>
        <c:noMultiLvlLbl val="0"/>
      </c:catAx>
      <c:valAx>
        <c:axId val="217879296"/>
        <c:scaling>
          <c:orientation val="minMax"/>
        </c:scaling>
        <c:delete val="0"/>
        <c:axPos val="l"/>
        <c:majorGridlines/>
        <c:numFmt formatCode="General" sourceLinked="1"/>
        <c:majorTickMark val="out"/>
        <c:minorTickMark val="none"/>
        <c:tickLblPos val="nextTo"/>
        <c:crossAx val="217869312"/>
        <c:crosses val="autoZero"/>
        <c:crossBetween val="between"/>
      </c:valAx>
    </c:plotArea>
    <c:plotVisOnly val="1"/>
    <c:dispBlanksAs val="gap"/>
    <c:showDLblsOverMax val="0"/>
  </c:chart>
  <c:printSettings>
    <c:headerFooter/>
    <c:pageMargins b="0.75" l="0.7" r="0.7" t="0.75" header="0.3" footer="0.3"/>
    <c:pageSetup/>
  </c:printSettings>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SHIPPING</a:t>
            </a:r>
            <a:r>
              <a:rPr lang="en-US" baseline="0"/>
              <a:t> MODE ANALYSIS</a:t>
            </a:r>
            <a:endParaRPr lang="en-US"/>
          </a:p>
        </c:rich>
      </c:tx>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v>Total</c:v>
          </c:tx>
          <c:dLbls>
            <c:spPr>
              <a:noFill/>
              <a:ln>
                <a:noFill/>
              </a:ln>
              <a:effectLst/>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Lit>
              <c:ptCount val="2"/>
              <c:pt idx="0">
                <c:v>Air</c:v>
              </c:pt>
              <c:pt idx="1">
                <c:v>Road</c:v>
              </c:pt>
            </c:strLit>
          </c:cat>
          <c:val>
            <c:numLit>
              <c:formatCode>General</c:formatCode>
              <c:ptCount val="2"/>
              <c:pt idx="0">
                <c:v>167</c:v>
              </c:pt>
              <c:pt idx="1">
                <c:v>333</c:v>
              </c:pt>
            </c:numLit>
          </c:val>
          <c:extLst>
            <c:ext xmlns:c16="http://schemas.microsoft.com/office/drawing/2014/chart" uri="{C3380CC4-5D6E-409C-BE32-E72D297353CC}">
              <c16:uniqueId val="{00000000-3CC3-4AA5-B4F4-BB33B4EEFC2F}"/>
            </c:ext>
          </c:extLst>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DELIVERY</a:t>
            </a:r>
            <a:r>
              <a:rPr lang="en-IN" baseline="0"/>
              <a:t> STATUS ANALYSIS</a:t>
            </a:r>
            <a:endParaRPr lang="en-IN"/>
          </a:p>
        </c:rich>
      </c:tx>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v>Total</c:v>
          </c:tx>
          <c:dLbls>
            <c:spPr>
              <a:noFill/>
              <a:ln>
                <a:noFill/>
              </a:ln>
              <a:effectLst/>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Lit>
              <c:ptCount val="5"/>
              <c:pt idx="0">
                <c:v>Cancelled</c:v>
              </c:pt>
              <c:pt idx="1">
                <c:v>Delayed</c:v>
              </c:pt>
              <c:pt idx="2">
                <c:v>Delivered</c:v>
              </c:pt>
              <c:pt idx="3">
                <c:v>In Transit</c:v>
              </c:pt>
              <c:pt idx="4">
                <c:v>Pending</c:v>
              </c:pt>
            </c:strLit>
          </c:cat>
          <c:val>
            <c:numLit>
              <c:formatCode>General</c:formatCode>
              <c:ptCount val="5"/>
              <c:pt idx="0">
                <c:v>20</c:v>
              </c:pt>
              <c:pt idx="1">
                <c:v>50</c:v>
              </c:pt>
              <c:pt idx="2">
                <c:v>350</c:v>
              </c:pt>
              <c:pt idx="3">
                <c:v>40</c:v>
              </c:pt>
              <c:pt idx="4">
                <c:v>40</c:v>
              </c:pt>
            </c:numLit>
          </c:val>
          <c:extLst>
            <c:ext xmlns:c16="http://schemas.microsoft.com/office/drawing/2014/chart" uri="{C3380CC4-5D6E-409C-BE32-E72D297353CC}">
              <c16:uniqueId val="{00000000-1CFF-4AC5-89D7-10F93415BBF8}"/>
            </c:ext>
          </c:extLst>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en-IN" sz="1600"/>
              <a:t>CARRIER</a:t>
            </a:r>
            <a:r>
              <a:rPr lang="en-IN" sz="1600" baseline="0"/>
              <a:t> WISE TRANSPORTATION COST	</a:t>
            </a:r>
            <a:endParaRPr lang="en-IN" sz="1600"/>
          </a:p>
        </c:rich>
      </c:tx>
      <c:layout>
        <c:manualLayout>
          <c:xMode val="edge"/>
          <c:yMode val="edge"/>
          <c:x val="0.21552759452485992"/>
          <c:y val="0.11009022635342323"/>
        </c:manualLayout>
      </c:layout>
      <c:overlay val="0"/>
    </c:title>
    <c:autoTitleDeleted val="0"/>
    <c:pivotFmts>
      <c:pivotFmt>
        <c:idx val="0"/>
        <c:marker>
          <c:symbol val="none"/>
        </c:marker>
      </c:pivotFmt>
      <c:pivotFmt>
        <c:idx val="1"/>
        <c:marker>
          <c:symbol val="none"/>
        </c:marker>
      </c:pivotFmt>
      <c:pivotFmt>
        <c:idx val="2"/>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36296128608923889"/>
          <c:y val="0.33259040536599593"/>
          <c:w val="0.45005380577427823"/>
          <c:h val="0.51902230971128605"/>
        </c:manualLayout>
      </c:layout>
      <c:barChart>
        <c:barDir val="bar"/>
        <c:grouping val="clustered"/>
        <c:varyColors val="0"/>
        <c:ser>
          <c:idx val="0"/>
          <c:order val="0"/>
          <c:tx>
            <c:v>Total</c:v>
          </c:tx>
          <c:invertIfNegative val="0"/>
          <c:cat>
            <c:strLit>
              <c:ptCount val="5"/>
              <c:pt idx="0">
                <c:v>BlueDart</c:v>
              </c:pt>
              <c:pt idx="1">
                <c:v>Delhivery</c:v>
              </c:pt>
              <c:pt idx="2">
                <c:v>DTDC</c:v>
              </c:pt>
              <c:pt idx="3">
                <c:v>Ecom Express</c:v>
              </c:pt>
              <c:pt idx="4">
                <c:v>XpressBees</c:v>
              </c:pt>
            </c:strLit>
          </c:cat>
          <c:val>
            <c:numLit>
              <c:formatCode>General</c:formatCode>
              <c:ptCount val="5"/>
              <c:pt idx="0">
                <c:v>834950</c:v>
              </c:pt>
              <c:pt idx="1">
                <c:v>791000</c:v>
              </c:pt>
              <c:pt idx="2">
                <c:v>607500</c:v>
              </c:pt>
              <c:pt idx="3">
                <c:v>673000</c:v>
              </c:pt>
              <c:pt idx="4">
                <c:v>1240500</c:v>
              </c:pt>
            </c:numLit>
          </c:val>
          <c:extLst>
            <c:ext xmlns:c16="http://schemas.microsoft.com/office/drawing/2014/chart" uri="{C3380CC4-5D6E-409C-BE32-E72D297353CC}">
              <c16:uniqueId val="{00000000-0AC0-4024-A645-A79DBE9DEA7A}"/>
            </c:ext>
          </c:extLst>
        </c:ser>
        <c:dLbls>
          <c:showLegendKey val="0"/>
          <c:showVal val="0"/>
          <c:showCatName val="0"/>
          <c:showSerName val="0"/>
          <c:showPercent val="0"/>
          <c:showBubbleSize val="0"/>
        </c:dLbls>
        <c:gapWidth val="150"/>
        <c:axId val="217958656"/>
        <c:axId val="217645056"/>
      </c:barChart>
      <c:catAx>
        <c:axId val="217958656"/>
        <c:scaling>
          <c:orientation val="minMax"/>
        </c:scaling>
        <c:delete val="0"/>
        <c:axPos val="l"/>
        <c:numFmt formatCode="General" sourceLinked="0"/>
        <c:majorTickMark val="out"/>
        <c:minorTickMark val="none"/>
        <c:tickLblPos val="nextTo"/>
        <c:crossAx val="217645056"/>
        <c:crosses val="autoZero"/>
        <c:auto val="1"/>
        <c:lblAlgn val="ctr"/>
        <c:lblOffset val="100"/>
        <c:noMultiLvlLbl val="0"/>
      </c:catAx>
      <c:valAx>
        <c:axId val="217645056"/>
        <c:scaling>
          <c:orientation val="minMax"/>
        </c:scaling>
        <c:delete val="0"/>
        <c:axPos val="b"/>
        <c:majorGridlines/>
        <c:numFmt formatCode="General" sourceLinked="1"/>
        <c:majorTickMark val="out"/>
        <c:minorTickMark val="none"/>
        <c:tickLblPos val="nextTo"/>
        <c:crossAx val="21795865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5629396325459319"/>
          <c:y val="0.16612058909303004"/>
          <c:w val="0.48916447944006997"/>
          <c:h val="0.59297098279381744"/>
        </c:manualLayout>
      </c:layout>
      <c:barChart>
        <c:barDir val="col"/>
        <c:grouping val="clustered"/>
        <c:varyColors val="0"/>
        <c:ser>
          <c:idx val="0"/>
          <c:order val="0"/>
          <c:tx>
            <c:v>Sum of total_transport_cost</c:v>
          </c:tx>
          <c:invertIfNegative val="0"/>
          <c:cat>
            <c:strLit>
              <c:ptCount val="5"/>
              <c:pt idx="0">
                <c:v>Air</c:v>
              </c:pt>
              <c:pt idx="1">
                <c:v>Mini Truck</c:v>
              </c:pt>
              <c:pt idx="2">
                <c:v>Tempo</c:v>
              </c:pt>
              <c:pt idx="3">
                <c:v>Truck</c:v>
              </c:pt>
              <c:pt idx="4">
                <c:v>Van</c:v>
              </c:pt>
            </c:strLit>
          </c:cat>
          <c:val>
            <c:numLit>
              <c:formatCode>General</c:formatCode>
              <c:ptCount val="5"/>
              <c:pt idx="0">
                <c:v>879000</c:v>
              </c:pt>
              <c:pt idx="1">
                <c:v>468000</c:v>
              </c:pt>
              <c:pt idx="2">
                <c:v>554500</c:v>
              </c:pt>
              <c:pt idx="3">
                <c:v>1928450</c:v>
              </c:pt>
              <c:pt idx="4">
                <c:v>317000</c:v>
              </c:pt>
            </c:numLit>
          </c:val>
          <c:extLst>
            <c:ext xmlns:c16="http://schemas.microsoft.com/office/drawing/2014/chart" uri="{C3380CC4-5D6E-409C-BE32-E72D297353CC}">
              <c16:uniqueId val="{00000000-CB15-491B-8415-E5DB9A893BBA}"/>
            </c:ext>
          </c:extLst>
        </c:ser>
        <c:ser>
          <c:idx val="1"/>
          <c:order val="1"/>
          <c:tx>
            <c:v>Average of distance_km</c:v>
          </c:tx>
          <c:invertIfNegative val="0"/>
          <c:cat>
            <c:strLit>
              <c:ptCount val="5"/>
              <c:pt idx="0">
                <c:v>Air</c:v>
              </c:pt>
              <c:pt idx="1">
                <c:v>Mini Truck</c:v>
              </c:pt>
              <c:pt idx="2">
                <c:v>Tempo</c:v>
              </c:pt>
              <c:pt idx="3">
                <c:v>Truck</c:v>
              </c:pt>
              <c:pt idx="4">
                <c:v>Van</c:v>
              </c:pt>
            </c:strLit>
          </c:cat>
          <c:val>
            <c:numLit>
              <c:formatCode>General</c:formatCode>
              <c:ptCount val="5"/>
              <c:pt idx="0">
                <c:v>462</c:v>
              </c:pt>
              <c:pt idx="1">
                <c:v>94.777777777777771</c:v>
              </c:pt>
              <c:pt idx="2">
                <c:v>133.125</c:v>
              </c:pt>
              <c:pt idx="3">
                <c:v>196.07499999999999</c:v>
              </c:pt>
              <c:pt idx="4">
                <c:v>71</c:v>
              </c:pt>
            </c:numLit>
          </c:val>
          <c:extLst>
            <c:ext xmlns:c16="http://schemas.microsoft.com/office/drawing/2014/chart" uri="{C3380CC4-5D6E-409C-BE32-E72D297353CC}">
              <c16:uniqueId val="{00000001-CB15-491B-8415-E5DB9A893BBA}"/>
            </c:ext>
          </c:extLst>
        </c:ser>
        <c:dLbls>
          <c:showLegendKey val="0"/>
          <c:showVal val="0"/>
          <c:showCatName val="0"/>
          <c:showSerName val="0"/>
          <c:showPercent val="0"/>
          <c:showBubbleSize val="0"/>
        </c:dLbls>
        <c:gapWidth val="150"/>
        <c:axId val="217699072"/>
        <c:axId val="217700608"/>
      </c:barChart>
      <c:catAx>
        <c:axId val="217699072"/>
        <c:scaling>
          <c:orientation val="minMax"/>
        </c:scaling>
        <c:delete val="0"/>
        <c:axPos val="b"/>
        <c:numFmt formatCode="General" sourceLinked="0"/>
        <c:majorTickMark val="out"/>
        <c:minorTickMark val="none"/>
        <c:tickLblPos val="nextTo"/>
        <c:crossAx val="217700608"/>
        <c:crosses val="autoZero"/>
        <c:auto val="1"/>
        <c:lblAlgn val="ctr"/>
        <c:lblOffset val="100"/>
        <c:noMultiLvlLbl val="0"/>
      </c:catAx>
      <c:valAx>
        <c:axId val="217700608"/>
        <c:scaling>
          <c:orientation val="minMax"/>
        </c:scaling>
        <c:delete val="0"/>
        <c:axPos val="l"/>
        <c:majorGridlines/>
        <c:numFmt formatCode="General" sourceLinked="1"/>
        <c:majorTickMark val="out"/>
        <c:minorTickMark val="none"/>
        <c:tickLblPos val="nextTo"/>
        <c:crossAx val="21769907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1" u="none" strike="noStrike" kern="1200" spc="0" baseline="0">
                <a:solidFill>
                  <a:schemeClr val="tx1"/>
                </a:solidFill>
                <a:latin typeface="+mn-lt"/>
                <a:ea typeface="+mn-ea"/>
                <a:cs typeface="+mn-cs"/>
              </a:defRPr>
            </a:pPr>
            <a:r>
              <a:rPr lang="en-US" b="1" i="1" u="sng">
                <a:solidFill>
                  <a:schemeClr val="tx1"/>
                </a:solidFill>
              </a:rPr>
              <a:t>Status</a:t>
            </a:r>
            <a:r>
              <a:rPr lang="en-US" b="1" i="1" u="sng" baseline="0">
                <a:solidFill>
                  <a:schemeClr val="tx1"/>
                </a:solidFill>
              </a:rPr>
              <a:t> Analysis of Product</a:t>
            </a:r>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400" b="0" i="1"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469816272965882E-2"/>
          <c:y val="0.1902314814814815"/>
          <c:w val="0.89019685039370078"/>
          <c:h val="0.72088764946048411"/>
        </c:manualLayout>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Active</c:v>
              </c:pt>
              <c:pt idx="1">
                <c:v>Inactive</c:v>
              </c:pt>
            </c:strLit>
          </c:cat>
          <c:val>
            <c:numLit>
              <c:formatCode>General</c:formatCode>
              <c:ptCount val="2"/>
              <c:pt idx="0">
                <c:v>150</c:v>
              </c:pt>
              <c:pt idx="1">
                <c:v>10</c:v>
              </c:pt>
            </c:numLit>
          </c:val>
          <c:extLst>
            <c:ext xmlns:c16="http://schemas.microsoft.com/office/drawing/2014/chart" uri="{C3380CC4-5D6E-409C-BE32-E72D297353CC}">
              <c16:uniqueId val="{00000000-2978-4C87-87F7-7199BEE332CF}"/>
            </c:ext>
          </c:extLst>
        </c:ser>
        <c:dLbls>
          <c:dLblPos val="outEnd"/>
          <c:showLegendKey val="0"/>
          <c:showVal val="1"/>
          <c:showCatName val="0"/>
          <c:showSerName val="0"/>
          <c:showPercent val="0"/>
          <c:showBubbleSize val="0"/>
        </c:dLbls>
        <c:gapWidth val="219"/>
        <c:overlap val="-27"/>
        <c:axId val="949278736"/>
        <c:axId val="1802953264"/>
      </c:barChart>
      <c:catAx>
        <c:axId val="94927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1802953264"/>
        <c:crosses val="autoZero"/>
        <c:auto val="1"/>
        <c:lblAlgn val="ctr"/>
        <c:lblOffset val="100"/>
        <c:noMultiLvlLbl val="0"/>
      </c:catAx>
      <c:valAx>
        <c:axId val="1802953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94927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i="1" baseline="0">
          <a:solidFill>
            <a:schemeClr val="tx1"/>
          </a:solidFill>
        </a:defRPr>
      </a:pPr>
      <a:endParaRPr lang="en-US"/>
    </a:p>
  </c:txPr>
  <c:printSettings>
    <c:headerFooter/>
    <c:pageMargins b="0.75" l="0.7" r="0.7" t="0.75" header="0.3" footer="0.3"/>
    <c:pageSetup/>
  </c:printSettings>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No. of Product</a:t>
            </a:r>
            <a:r>
              <a:rPr lang="en-US" b="1" i="1" u="sng" baseline="0">
                <a:solidFill>
                  <a:schemeClr val="tx1"/>
                </a:solidFill>
              </a:rPr>
              <a:t> by Category</a:t>
            </a:r>
            <a:endParaRPr lang="en-US" b="1" i="1" u="sng">
              <a:solidFill>
                <a:schemeClr val="tx1"/>
              </a:solidFill>
            </a:endParaRPr>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invertIfNegative val="0"/>
          <c:cat>
            <c:strLit>
              <c:ptCount val="6"/>
              <c:pt idx="0">
                <c:v>Electrical</c:v>
              </c:pt>
              <c:pt idx="1">
                <c:v>Electronics</c:v>
              </c:pt>
              <c:pt idx="2">
                <c:v>Furniture</c:v>
              </c:pt>
              <c:pt idx="3">
                <c:v>Packaging</c:v>
              </c:pt>
              <c:pt idx="4">
                <c:v>Safety</c:v>
              </c:pt>
              <c:pt idx="5">
                <c:v>Stationery</c:v>
              </c:pt>
            </c:strLit>
          </c:cat>
          <c:val>
            <c:numLit>
              <c:formatCode>General</c:formatCode>
              <c:ptCount val="6"/>
              <c:pt idx="0">
                <c:v>10</c:v>
              </c:pt>
              <c:pt idx="1">
                <c:v>60</c:v>
              </c:pt>
              <c:pt idx="2">
                <c:v>40</c:v>
              </c:pt>
              <c:pt idx="3">
                <c:v>10</c:v>
              </c:pt>
              <c:pt idx="4">
                <c:v>10</c:v>
              </c:pt>
              <c:pt idx="5">
                <c:v>30</c:v>
              </c:pt>
            </c:numLit>
          </c:val>
          <c:extLst>
            <c:ext xmlns:c16="http://schemas.microsoft.com/office/drawing/2014/chart" uri="{C3380CC4-5D6E-409C-BE32-E72D297353CC}">
              <c16:uniqueId val="{00000000-32FE-433C-959F-9CB66710B851}"/>
            </c:ext>
          </c:extLst>
        </c:ser>
        <c:dLbls>
          <c:showLegendKey val="0"/>
          <c:showVal val="0"/>
          <c:showCatName val="0"/>
          <c:showSerName val="0"/>
          <c:showPercent val="0"/>
          <c:showBubbleSize val="0"/>
        </c:dLbls>
        <c:gapWidth val="219"/>
        <c:overlap val="-27"/>
        <c:axId val="1945361680"/>
        <c:axId val="1802963824"/>
      </c:barChart>
      <c:catAx>
        <c:axId val="1945361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10" b="1" i="1" u="none" strike="noStrike" kern="1200" baseline="0">
                <a:solidFill>
                  <a:schemeClr val="tx1"/>
                </a:solidFill>
                <a:latin typeface="+mn-lt"/>
                <a:ea typeface="+mn-ea"/>
                <a:cs typeface="+mn-cs"/>
              </a:defRPr>
            </a:pPr>
            <a:endParaRPr lang="en-US"/>
          </a:p>
        </c:txPr>
        <c:crossAx val="1802963824"/>
        <c:crosses val="autoZero"/>
        <c:auto val="1"/>
        <c:lblAlgn val="ctr"/>
        <c:lblOffset val="100"/>
        <c:noMultiLvlLbl val="0"/>
      </c:catAx>
      <c:valAx>
        <c:axId val="1802963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10" b="1" i="0" u="none" strike="noStrike" kern="1200" baseline="0">
                <a:solidFill>
                  <a:schemeClr val="tx1"/>
                </a:solidFill>
                <a:latin typeface="+mn-lt"/>
                <a:ea typeface="+mn-ea"/>
                <a:cs typeface="+mn-cs"/>
              </a:defRPr>
            </a:pPr>
            <a:endParaRPr lang="en-US"/>
          </a:p>
        </c:txPr>
        <c:crossAx val="194536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u="sng" baseline="0">
                <a:solidFill>
                  <a:schemeClr val="tx1"/>
                </a:solidFill>
              </a:rPr>
              <a:t>Category Wise Pricing Analysis</a:t>
            </a:r>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Average of unit_cost</c:v>
          </c:tx>
          <c:spPr>
            <a:solidFill>
              <a:schemeClr val="accent1"/>
            </a:solidFill>
            <a:ln>
              <a:noFill/>
            </a:ln>
            <a:effectLst/>
          </c:spPr>
          <c:invertIfNegative val="0"/>
          <c:cat>
            <c:strLit>
              <c:ptCount val="6"/>
              <c:pt idx="0">
                <c:v>Electrical</c:v>
              </c:pt>
              <c:pt idx="1">
                <c:v>Electronics</c:v>
              </c:pt>
              <c:pt idx="2">
                <c:v>Furniture</c:v>
              </c:pt>
              <c:pt idx="3">
                <c:v>Packaging</c:v>
              </c:pt>
              <c:pt idx="4">
                <c:v>Safety</c:v>
              </c:pt>
              <c:pt idx="5">
                <c:v>Stationery</c:v>
              </c:pt>
            </c:strLit>
          </c:cat>
          <c:val>
            <c:numLit>
              <c:formatCode>General</c:formatCode>
              <c:ptCount val="6"/>
              <c:pt idx="0">
                <c:v>1525</c:v>
              </c:pt>
              <c:pt idx="1">
                <c:v>13415.833333333334</c:v>
              </c:pt>
              <c:pt idx="2">
                <c:v>4702.5</c:v>
              </c:pt>
              <c:pt idx="3">
                <c:v>156.5</c:v>
              </c:pt>
              <c:pt idx="4">
                <c:v>435</c:v>
              </c:pt>
              <c:pt idx="5">
                <c:v>111.16666666666667</c:v>
              </c:pt>
            </c:numLit>
          </c:val>
          <c:extLst>
            <c:ext xmlns:c16="http://schemas.microsoft.com/office/drawing/2014/chart" uri="{C3380CC4-5D6E-409C-BE32-E72D297353CC}">
              <c16:uniqueId val="{00000000-132A-45F7-9D03-048D8B52E5CE}"/>
            </c:ext>
          </c:extLst>
        </c:ser>
        <c:ser>
          <c:idx val="1"/>
          <c:order val="1"/>
          <c:tx>
            <c:v>Average of selling_price</c:v>
          </c:tx>
          <c:spPr>
            <a:solidFill>
              <a:schemeClr val="accent2"/>
            </a:solidFill>
            <a:ln>
              <a:noFill/>
            </a:ln>
            <a:effectLst/>
          </c:spPr>
          <c:invertIfNegative val="0"/>
          <c:cat>
            <c:strLit>
              <c:ptCount val="6"/>
              <c:pt idx="0">
                <c:v>Electrical</c:v>
              </c:pt>
              <c:pt idx="1">
                <c:v>Electronics</c:v>
              </c:pt>
              <c:pt idx="2">
                <c:v>Furniture</c:v>
              </c:pt>
              <c:pt idx="3">
                <c:v>Packaging</c:v>
              </c:pt>
              <c:pt idx="4">
                <c:v>Safety</c:v>
              </c:pt>
              <c:pt idx="5">
                <c:v>Stationery</c:v>
              </c:pt>
            </c:strLit>
          </c:cat>
          <c:val>
            <c:numLit>
              <c:formatCode>General</c:formatCode>
              <c:ptCount val="6"/>
              <c:pt idx="0">
                <c:v>2348</c:v>
              </c:pt>
              <c:pt idx="1">
                <c:v>17419.166666666668</c:v>
              </c:pt>
              <c:pt idx="2">
                <c:v>7277.5</c:v>
              </c:pt>
              <c:pt idx="3">
                <c:v>266</c:v>
              </c:pt>
              <c:pt idx="4">
                <c:v>736</c:v>
              </c:pt>
              <c:pt idx="5">
                <c:v>187</c:v>
              </c:pt>
            </c:numLit>
          </c:val>
          <c:extLst>
            <c:ext xmlns:c16="http://schemas.microsoft.com/office/drawing/2014/chart" uri="{C3380CC4-5D6E-409C-BE32-E72D297353CC}">
              <c16:uniqueId val="{00000001-132A-45F7-9D03-048D8B52E5CE}"/>
            </c:ext>
          </c:extLst>
        </c:ser>
        <c:ser>
          <c:idx val="2"/>
          <c:order val="2"/>
          <c:tx>
            <c:v>Average of Profit per unit</c:v>
          </c:tx>
          <c:spPr>
            <a:solidFill>
              <a:schemeClr val="accent3"/>
            </a:solidFill>
            <a:ln>
              <a:noFill/>
            </a:ln>
            <a:effectLst/>
          </c:spPr>
          <c:invertIfNegative val="0"/>
          <c:cat>
            <c:strLit>
              <c:ptCount val="6"/>
              <c:pt idx="0">
                <c:v>Electrical</c:v>
              </c:pt>
              <c:pt idx="1">
                <c:v>Electronics</c:v>
              </c:pt>
              <c:pt idx="2">
                <c:v>Furniture</c:v>
              </c:pt>
              <c:pt idx="3">
                <c:v>Packaging</c:v>
              </c:pt>
              <c:pt idx="4">
                <c:v>Safety</c:v>
              </c:pt>
              <c:pt idx="5">
                <c:v>Stationery</c:v>
              </c:pt>
            </c:strLit>
          </c:cat>
          <c:val>
            <c:numLit>
              <c:formatCode>General</c:formatCode>
              <c:ptCount val="6"/>
              <c:pt idx="0">
                <c:v>823</c:v>
              </c:pt>
              <c:pt idx="1">
                <c:v>4003.3333333333335</c:v>
              </c:pt>
              <c:pt idx="2">
                <c:v>2575</c:v>
              </c:pt>
              <c:pt idx="3">
                <c:v>109.5</c:v>
              </c:pt>
              <c:pt idx="4">
                <c:v>301</c:v>
              </c:pt>
              <c:pt idx="5">
                <c:v>75.833333333333329</c:v>
              </c:pt>
            </c:numLit>
          </c:val>
          <c:extLst>
            <c:ext xmlns:c16="http://schemas.microsoft.com/office/drawing/2014/chart" uri="{C3380CC4-5D6E-409C-BE32-E72D297353CC}">
              <c16:uniqueId val="{00000002-132A-45F7-9D03-048D8B52E5CE}"/>
            </c:ext>
          </c:extLst>
        </c:ser>
        <c:dLbls>
          <c:showLegendKey val="0"/>
          <c:showVal val="0"/>
          <c:showCatName val="0"/>
          <c:showSerName val="0"/>
          <c:showPercent val="0"/>
          <c:showBubbleSize val="0"/>
        </c:dLbls>
        <c:gapWidth val="219"/>
        <c:overlap val="-27"/>
        <c:axId val="504229392"/>
        <c:axId val="542256240"/>
      </c:barChart>
      <c:catAx>
        <c:axId val="504229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42256240"/>
        <c:crosses val="autoZero"/>
        <c:auto val="1"/>
        <c:lblAlgn val="ctr"/>
        <c:lblOffset val="100"/>
        <c:noMultiLvlLbl val="0"/>
      </c:catAx>
      <c:valAx>
        <c:axId val="54225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0422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US" b="1" i="1" u="sng" baseline="0">
                <a:solidFill>
                  <a:schemeClr val="tx1"/>
                </a:solidFill>
              </a:rPr>
              <a:t>Category Wise Profit Analysis</a:t>
            </a:r>
          </a:p>
        </c:rich>
      </c:tx>
      <c:layout>
        <c:manualLayout>
          <c:xMode val="edge"/>
          <c:yMode val="edge"/>
          <c:x val="0.29287285490175691"/>
          <c:y val="1.4054056845524521E-2"/>
        </c:manualLayout>
      </c:layout>
      <c:overlay val="0"/>
      <c:spPr>
        <a:solidFill>
          <a:schemeClr val="accent6">
            <a:lumMod val="60000"/>
            <a:lumOff val="40000"/>
          </a:schemeClr>
        </a:solid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3318306101072322"/>
              <c:y val="0.104261831582865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66688811354566"/>
                  <c:h val="0.14154242720570306"/>
                </c:manualLayout>
              </c15:layout>
            </c:ext>
          </c:extLst>
        </c:dLbl>
      </c:pivotFmt>
      <c:pivotFmt>
        <c:idx val="3"/>
        <c:spPr>
          <a:solidFill>
            <a:schemeClr val="accent1"/>
          </a:solidFill>
          <a:ln w="19050">
            <a:solidFill>
              <a:schemeClr val="accent6"/>
            </a:solidFill>
          </a:ln>
          <a:effectLst/>
        </c:spPr>
        <c:dLbl>
          <c:idx val="0"/>
          <c:layout>
            <c:manualLayout>
              <c:x val="9.1562842351493409E-2"/>
              <c:y val="4.68466569219571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rgbClr val="7030A0"/>
            </a:solidFill>
          </a:ln>
          <a:effectLst/>
        </c:spPr>
        <c:dLbl>
          <c:idx val="0"/>
          <c:layout>
            <c:manualLayout>
              <c:x val="-9.1558690981169852E-2"/>
              <c:y val="6.77815486082433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accent5"/>
            </a:solidFill>
          </a:ln>
          <a:effectLst/>
        </c:spPr>
        <c:dLbl>
          <c:idx val="0"/>
          <c:layout>
            <c:manualLayout>
              <c:x val="-2.497011996362183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accent3">
                <a:lumMod val="75000"/>
              </a:schemeClr>
            </a:solidFill>
          </a:ln>
          <a:effectLst/>
        </c:spPr>
        <c:dLbl>
          <c:idx val="0"/>
          <c:layout>
            <c:manualLayout>
              <c:x val="-4.4397813145510778E-2"/>
              <c:y val="-8.4726935760304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accent2"/>
            </a:solidFill>
          </a:ln>
          <a:effectLst/>
        </c:spPr>
        <c:dLbl>
          <c:idx val="0"/>
          <c:layout>
            <c:manualLayout>
              <c:x val="4.9947539788699619E-2"/>
              <c:y val="8.47269357603041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3318306101072322"/>
              <c:y val="0.104261831582865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66688811354566"/>
                  <c:h val="0.14154242720570306"/>
                </c:manualLayout>
              </c15:layout>
            </c:ext>
          </c:extLst>
        </c:dLbl>
      </c:pivotFmt>
      <c:pivotFmt>
        <c:idx val="10"/>
        <c:spPr>
          <a:solidFill>
            <a:schemeClr val="accent1"/>
          </a:solidFill>
          <a:ln w="19050">
            <a:solidFill>
              <a:schemeClr val="lt1"/>
            </a:solidFill>
          </a:ln>
          <a:effectLst/>
        </c:spPr>
        <c:dLbl>
          <c:idx val="0"/>
          <c:layout>
            <c:manualLayout>
              <c:x val="4.9947539788699619E-2"/>
              <c:y val="8.47269357603041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4.4397813145510778E-2"/>
              <c:y val="-8.4726935760304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9.1558690981169852E-2"/>
              <c:y val="6.77815486082433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2.497011996362183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9.1562842351493409E-2"/>
              <c:y val="4.68466569219571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dLbl>
          <c:idx val="0"/>
          <c:layout>
            <c:manualLayout>
              <c:x val="0.13318306101072322"/>
              <c:y val="0.104261831582865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66688811354566"/>
                  <c:h val="0.14154242720570306"/>
                </c:manualLayout>
              </c15:layout>
            </c:ext>
          </c:extLst>
        </c:dLbl>
      </c:pivotFmt>
      <c:pivotFmt>
        <c:idx val="24"/>
        <c:spPr>
          <a:solidFill>
            <a:schemeClr val="accent1"/>
          </a:solidFill>
          <a:ln w="19050">
            <a:solidFill>
              <a:schemeClr val="lt1"/>
            </a:solidFill>
          </a:ln>
          <a:effectLst/>
        </c:spPr>
        <c:dLbl>
          <c:idx val="0"/>
          <c:layout>
            <c:manualLayout>
              <c:x val="4.9947539788699619E-2"/>
              <c:y val="8.47269357603041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chemeClr val="lt1"/>
            </a:solidFill>
          </a:ln>
          <a:effectLst/>
        </c:spPr>
        <c:dLbl>
          <c:idx val="0"/>
          <c:layout>
            <c:manualLayout>
              <c:x val="-4.4397813145510778E-2"/>
              <c:y val="-8.4726935760304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dLbl>
          <c:idx val="0"/>
          <c:layout>
            <c:manualLayout>
              <c:x val="-9.1558690981169852E-2"/>
              <c:y val="6.77815486082433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w="19050">
            <a:solidFill>
              <a:schemeClr val="lt1"/>
            </a:solidFill>
          </a:ln>
          <a:effectLst/>
        </c:spPr>
        <c:dLbl>
          <c:idx val="0"/>
          <c:layout>
            <c:manualLayout>
              <c:x val="-2.497011996362183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dLbl>
          <c:idx val="0"/>
          <c:layout>
            <c:manualLayout>
              <c:x val="9.1562842351493409E-2"/>
              <c:y val="4.68466569219571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s>
    <c:plotArea>
      <c:layout/>
      <c:pieChart>
        <c:varyColors val="1"/>
        <c:ser>
          <c:idx val="0"/>
          <c:order val="0"/>
          <c:tx>
            <c:v>Average of Profit per unit</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31-4462-AD90-6854903F83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31-4462-AD90-6854903F83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31-4462-AD90-6854903F83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331-4462-AD90-6854903F839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331-4462-AD90-6854903F839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331-4462-AD90-6854903F839E}"/>
              </c:ext>
            </c:extLst>
          </c:dPt>
          <c:dLbls>
            <c:dLbl>
              <c:idx val="0"/>
              <c:layout>
                <c:manualLayout>
                  <c:x val="0.13318306101072322"/>
                  <c:y val="0.104261831582865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66688811354566"/>
                      <c:h val="0.14154242720570306"/>
                    </c:manualLayout>
                  </c15:layout>
                </c:ext>
                <c:ext xmlns:c16="http://schemas.microsoft.com/office/drawing/2014/chart" uri="{C3380CC4-5D6E-409C-BE32-E72D297353CC}">
                  <c16:uniqueId val="{00000001-3331-4462-AD90-6854903F839E}"/>
                </c:ext>
              </c:extLst>
            </c:dLbl>
            <c:dLbl>
              <c:idx val="1"/>
              <c:layout>
                <c:manualLayout>
                  <c:x val="4.9947539788699619E-2"/>
                  <c:y val="8.472693576030416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331-4462-AD90-6854903F839E}"/>
                </c:ext>
              </c:extLst>
            </c:dLbl>
            <c:dLbl>
              <c:idx val="2"/>
              <c:layout>
                <c:manualLayout>
                  <c:x val="-4.4397813145510778E-2"/>
                  <c:y val="-8.47269357603049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331-4462-AD90-6854903F839E}"/>
                </c:ext>
              </c:extLst>
            </c:dLbl>
            <c:dLbl>
              <c:idx val="3"/>
              <c:layout>
                <c:manualLayout>
                  <c:x val="-9.1558690981169852E-2"/>
                  <c:y val="6.778154860824332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331-4462-AD90-6854903F839E}"/>
                </c:ext>
              </c:extLst>
            </c:dLbl>
            <c:dLbl>
              <c:idx val="4"/>
              <c:layout>
                <c:manualLayout>
                  <c:x val="-2.4970119963621834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3331-4462-AD90-6854903F839E}"/>
                </c:ext>
              </c:extLst>
            </c:dLbl>
            <c:dLbl>
              <c:idx val="5"/>
              <c:layout>
                <c:manualLayout>
                  <c:x val="9.1562842351493409E-2"/>
                  <c:y val="4.684665692195715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3331-4462-AD90-6854903F839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6"/>
              <c:pt idx="0">
                <c:v>Electrical</c:v>
              </c:pt>
              <c:pt idx="1">
                <c:v>Electronics</c:v>
              </c:pt>
              <c:pt idx="2">
                <c:v>Furniture</c:v>
              </c:pt>
              <c:pt idx="3">
                <c:v>Packaging</c:v>
              </c:pt>
              <c:pt idx="4">
                <c:v>Safety</c:v>
              </c:pt>
              <c:pt idx="5">
                <c:v>Stationery</c:v>
              </c:pt>
            </c:strLit>
          </c:cat>
          <c:val>
            <c:numLit>
              <c:formatCode>General</c:formatCode>
              <c:ptCount val="6"/>
              <c:pt idx="0">
                <c:v>823</c:v>
              </c:pt>
              <c:pt idx="1">
                <c:v>4003.3333333333335</c:v>
              </c:pt>
              <c:pt idx="2">
                <c:v>2575</c:v>
              </c:pt>
              <c:pt idx="3">
                <c:v>109.5</c:v>
              </c:pt>
              <c:pt idx="4">
                <c:v>301</c:v>
              </c:pt>
              <c:pt idx="5">
                <c:v>75.833333333333329</c:v>
              </c:pt>
            </c:numLit>
          </c:val>
          <c:extLst>
            <c:ext xmlns:c16="http://schemas.microsoft.com/office/drawing/2014/chart" uri="{C3380CC4-5D6E-409C-BE32-E72D297353CC}">
              <c16:uniqueId val="{0000000C-3331-4462-AD90-6854903F839E}"/>
            </c:ext>
          </c:extLst>
        </c:ser>
        <c:ser>
          <c:idx val="1"/>
          <c:order val="1"/>
          <c:tx>
            <c:v>Average of Profit Margin</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3331-4462-AD90-6854903F83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3331-4462-AD90-6854903F83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2-3331-4462-AD90-6854903F83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4-3331-4462-AD90-6854903F839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6-3331-4462-AD90-6854903F839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8-3331-4462-AD90-6854903F839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6"/>
              <c:pt idx="0">
                <c:v>Electrical</c:v>
              </c:pt>
              <c:pt idx="1">
                <c:v>Electronics</c:v>
              </c:pt>
              <c:pt idx="2">
                <c:v>Furniture</c:v>
              </c:pt>
              <c:pt idx="3">
                <c:v>Packaging</c:v>
              </c:pt>
              <c:pt idx="4">
                <c:v>Safety</c:v>
              </c:pt>
              <c:pt idx="5">
                <c:v>Stationery</c:v>
              </c:pt>
            </c:strLit>
          </c:cat>
          <c:val>
            <c:numLit>
              <c:formatCode>General</c:formatCode>
              <c:ptCount val="6"/>
              <c:pt idx="0">
                <c:v>0.39409313725490197</c:v>
              </c:pt>
              <c:pt idx="1">
                <c:v>0.29948487843557214</c:v>
              </c:pt>
              <c:pt idx="2">
                <c:v>0.36781912897044483</c:v>
              </c:pt>
              <c:pt idx="3">
                <c:v>0.42346153846153844</c:v>
              </c:pt>
              <c:pt idx="4">
                <c:v>0.41750915750915751</c:v>
              </c:pt>
              <c:pt idx="5">
                <c:v>0.44301948051948059</c:v>
              </c:pt>
            </c:numLit>
          </c:val>
          <c:extLst>
            <c:ext xmlns:c16="http://schemas.microsoft.com/office/drawing/2014/chart" uri="{C3380CC4-5D6E-409C-BE32-E72D297353CC}">
              <c16:uniqueId val="{00000019-3331-4462-AD90-6854903F839E}"/>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880" b="0" i="1"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[supply_Chain_Database_final-1.xlsx]Pivot_tranportation_mode!PivotTable3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Pivot_tranportation_mode!$B$3</c:f>
              <c:strCache>
                <c:ptCount val="1"/>
                <c:pt idx="0">
                  <c:v>Total</c:v>
                </c:pt>
              </c:strCache>
            </c:strRef>
          </c:tx>
          <c:spPr>
            <a:solidFill>
              <a:schemeClr val="accent1"/>
            </a:solidFill>
            <a:ln>
              <a:noFill/>
            </a:ln>
            <a:effectLst/>
          </c:spPr>
          <c:invertIfNegative val="0"/>
          <c:cat>
            <c:strRef>
              <c:f>Pivot_tranportation_mode!$A$4:$A$9</c:f>
              <c:strCache>
                <c:ptCount val="5"/>
                <c:pt idx="0">
                  <c:v>Air</c:v>
                </c:pt>
                <c:pt idx="1">
                  <c:v>Mini Truck</c:v>
                </c:pt>
                <c:pt idx="2">
                  <c:v>Tempo</c:v>
                </c:pt>
                <c:pt idx="3">
                  <c:v>Truck</c:v>
                </c:pt>
                <c:pt idx="4">
                  <c:v>Van</c:v>
                </c:pt>
              </c:strCache>
            </c:strRef>
          </c:cat>
          <c:val>
            <c:numRef>
              <c:f>Pivot_tranportation_mode!$B$4:$B$9</c:f>
              <c:numCache>
                <c:formatCode>General</c:formatCode>
                <c:ptCount val="5"/>
                <c:pt idx="0">
                  <c:v>879000</c:v>
                </c:pt>
                <c:pt idx="1">
                  <c:v>468000</c:v>
                </c:pt>
                <c:pt idx="2">
                  <c:v>554500</c:v>
                </c:pt>
                <c:pt idx="3">
                  <c:v>1928450</c:v>
                </c:pt>
                <c:pt idx="4">
                  <c:v>317000</c:v>
                </c:pt>
              </c:numCache>
            </c:numRef>
          </c:val>
          <c:extLst>
            <c:ext xmlns:c16="http://schemas.microsoft.com/office/drawing/2014/chart" uri="{C3380CC4-5D6E-409C-BE32-E72D297353CC}">
              <c16:uniqueId val="{00000000-4732-4C96-BA33-25752D6A11C4}"/>
            </c:ext>
          </c:extLst>
        </c:ser>
        <c:dLbls>
          <c:showLegendKey val="0"/>
          <c:showVal val="0"/>
          <c:showCatName val="0"/>
          <c:showSerName val="0"/>
          <c:showPercent val="0"/>
          <c:showBubbleSize val="0"/>
        </c:dLbls>
        <c:gapWidth val="219"/>
        <c:overlap val="-27"/>
        <c:axId val="1327553072"/>
        <c:axId val="1968082255"/>
      </c:barChart>
      <c:catAx>
        <c:axId val="132755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082255"/>
        <c:crosses val="autoZero"/>
        <c:auto val="1"/>
        <c:lblAlgn val="ctr"/>
        <c:lblOffset val="100"/>
        <c:noMultiLvlLbl val="0"/>
      </c:catAx>
      <c:valAx>
        <c:axId val="196808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55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[supply_Chain_Database_final-1.xlsx]Pivot_customer_dist!PivotTable15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Type by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accent1"/>
            </a:solidFill>
          </a:ln>
          <a:effectLst/>
        </c:spPr>
        <c:dLbl>
          <c:idx val="0"/>
          <c:layout>
            <c:manualLayout>
              <c:x val="0.11388888888888889"/>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accent1"/>
            </a:solidFill>
          </a:ln>
          <a:effectLst/>
        </c:spPr>
        <c:dLbl>
          <c:idx val="0"/>
          <c:layout>
            <c:manualLayout>
              <c:x val="-5.8333333333333334E-2"/>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9.1666666666666674E-2"/>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accent1"/>
            </a:solidFill>
          </a:ln>
          <a:effectLst/>
        </c:spPr>
        <c:dLbl>
          <c:idx val="0"/>
          <c:layout>
            <c:manualLayout>
              <c:x val="0.1111111111111111"/>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4234601924759405"/>
          <c:y val="0.3449198016914552"/>
          <c:w val="0.35240048118985129"/>
          <c:h val="0.58733413531641876"/>
        </c:manualLayout>
      </c:layout>
      <c:doughnutChart>
        <c:varyColors val="1"/>
        <c:ser>
          <c:idx val="0"/>
          <c:order val="0"/>
          <c:tx>
            <c:strRef>
              <c:f>Pivot_customer_dist!$B$3</c:f>
              <c:strCache>
                <c:ptCount val="1"/>
                <c:pt idx="0">
                  <c:v>Total</c:v>
                </c:pt>
              </c:strCache>
            </c:strRef>
          </c:tx>
          <c:dPt>
            <c:idx val="0"/>
            <c:bubble3D val="0"/>
            <c:spPr>
              <a:solidFill>
                <a:schemeClr val="accent1"/>
              </a:solidFill>
              <a:ln w="19050">
                <a:solidFill>
                  <a:schemeClr val="accent1"/>
                </a:solidFill>
              </a:ln>
              <a:effectLst/>
            </c:spPr>
            <c:extLst>
              <c:ext xmlns:c16="http://schemas.microsoft.com/office/drawing/2014/chart" uri="{C3380CC4-5D6E-409C-BE32-E72D297353CC}">
                <c16:uniqueId val="{00000002-D11C-45D4-80F4-BCAEEEDDC50C}"/>
              </c:ext>
            </c:extLst>
          </c:dPt>
          <c:dPt>
            <c:idx val="1"/>
            <c:bubble3D val="0"/>
            <c:spPr>
              <a:solidFill>
                <a:schemeClr val="accent2"/>
              </a:solidFill>
              <a:ln w="19050">
                <a:solidFill>
                  <a:schemeClr val="accent1"/>
                </a:solidFill>
              </a:ln>
              <a:effectLst/>
            </c:spPr>
            <c:extLst>
              <c:ext xmlns:c16="http://schemas.microsoft.com/office/drawing/2014/chart" uri="{C3380CC4-5D6E-409C-BE32-E72D297353CC}">
                <c16:uniqueId val="{00000005-D11C-45D4-80F4-BCAEEEDDC50C}"/>
              </c:ext>
            </c:extLst>
          </c:dPt>
          <c:dPt>
            <c:idx val="2"/>
            <c:bubble3D val="0"/>
            <c:spPr>
              <a:solidFill>
                <a:schemeClr val="accent3"/>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4-D11C-45D4-80F4-BCAEEEDDC50C}"/>
              </c:ext>
            </c:extLst>
          </c:dPt>
          <c:dPt>
            <c:idx val="3"/>
            <c:bubble3D val="0"/>
            <c:spPr>
              <a:solidFill>
                <a:schemeClr val="accent4"/>
              </a:solidFill>
              <a:ln w="19050">
                <a:solidFill>
                  <a:schemeClr val="accent1"/>
                </a:solidFill>
              </a:ln>
              <a:effectLst/>
            </c:spPr>
            <c:extLst>
              <c:ext xmlns:c16="http://schemas.microsoft.com/office/drawing/2014/chart" uri="{C3380CC4-5D6E-409C-BE32-E72D297353CC}">
                <c16:uniqueId val="{00000003-D11C-45D4-80F4-BCAEEEDDC50C}"/>
              </c:ext>
            </c:extLst>
          </c:dPt>
          <c:dLbls>
            <c:dLbl>
              <c:idx val="0"/>
              <c:layout>
                <c:manualLayout>
                  <c:x val="0.11388888888888889"/>
                  <c:y val="-4.629629629629629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11C-45D4-80F4-BCAEEEDDC50C}"/>
                </c:ext>
              </c:extLst>
            </c:dLbl>
            <c:dLbl>
              <c:idx val="1"/>
              <c:layout>
                <c:manualLayout>
                  <c:x val="0.1111111111111111"/>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11C-45D4-80F4-BCAEEEDDC50C}"/>
                </c:ext>
              </c:extLst>
            </c:dLbl>
            <c:dLbl>
              <c:idx val="2"/>
              <c:layout>
                <c:manualLayout>
                  <c:x val="-9.1666666666666674E-2"/>
                  <c:y val="7.4074074074074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11C-45D4-80F4-BCAEEEDDC50C}"/>
                </c:ext>
              </c:extLst>
            </c:dLbl>
            <c:dLbl>
              <c:idx val="3"/>
              <c:layout>
                <c:manualLayout>
                  <c:x val="-5.8333333333333334E-2"/>
                  <c:y val="-0.1018518518518518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11C-45D4-80F4-BCAEEEDDC50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Pivot_customer_dist!$A$4:$A$8</c:f>
              <c:strCache>
                <c:ptCount val="4"/>
                <c:pt idx="0">
                  <c:v>Corporate</c:v>
                </c:pt>
                <c:pt idx="1">
                  <c:v>Retail</c:v>
                </c:pt>
                <c:pt idx="2">
                  <c:v>Small Business</c:v>
                </c:pt>
                <c:pt idx="3">
                  <c:v>Wholesale</c:v>
                </c:pt>
              </c:strCache>
            </c:strRef>
          </c:cat>
          <c:val>
            <c:numRef>
              <c:f>Pivot_customer_dist!$B$4:$B$8</c:f>
              <c:numCache>
                <c:formatCode>General</c:formatCode>
                <c:ptCount val="4"/>
                <c:pt idx="0">
                  <c:v>482</c:v>
                </c:pt>
                <c:pt idx="1">
                  <c:v>300</c:v>
                </c:pt>
                <c:pt idx="2">
                  <c:v>168</c:v>
                </c:pt>
                <c:pt idx="3">
                  <c:v>325</c:v>
                </c:pt>
              </c:numCache>
            </c:numRef>
          </c:val>
          <c:extLst>
            <c:ext xmlns:c16="http://schemas.microsoft.com/office/drawing/2014/chart" uri="{C3380CC4-5D6E-409C-BE32-E72D297353CC}">
              <c16:uniqueId val="{00000000-D11C-45D4-80F4-BCAEEEDDC50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[supply_Chain_Database_final-1.xlsx]Pivot_damage_ware!PivotTable2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Pivot_damage_ware!$B$3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Pivot_damage_ware!$A$4:$A$12</c:f>
              <c:strCache>
                <c:ptCount val="8"/>
                <c:pt idx="0">
                  <c:v>Ahmedabad Supply Hub</c:v>
                </c:pt>
                <c:pt idx="1">
                  <c:v>Bengaluru Tech Warehouse</c:v>
                </c:pt>
                <c:pt idx="2">
                  <c:v>Chennai Logistics Hub</c:v>
                </c:pt>
                <c:pt idx="3">
                  <c:v>Delhi Central Warehouse</c:v>
                </c:pt>
                <c:pt idx="4">
                  <c:v>Kolkata Eastern Warehouse</c:v>
                </c:pt>
                <c:pt idx="5">
                  <c:v>Lucknow Regional Warehouse</c:v>
                </c:pt>
                <c:pt idx="6">
                  <c:v>Mumbai Distribution Hub</c:v>
                </c:pt>
                <c:pt idx="7">
                  <c:v>Pune Industrial Warehouse</c:v>
                </c:pt>
              </c:strCache>
            </c:strRef>
          </c:cat>
          <c:val>
            <c:numRef>
              <c:f>Pivot_damage_ware!$B$4:$B$12</c:f>
              <c:numCache>
                <c:formatCode>General</c:formatCode>
                <c:ptCount val="8"/>
                <c:pt idx="0">
                  <c:v>460</c:v>
                </c:pt>
                <c:pt idx="1">
                  <c:v>320</c:v>
                </c:pt>
                <c:pt idx="2">
                  <c:v>620</c:v>
                </c:pt>
                <c:pt idx="3">
                  <c:v>315</c:v>
                </c:pt>
                <c:pt idx="4">
                  <c:v>310</c:v>
                </c:pt>
                <c:pt idx="5">
                  <c:v>310</c:v>
                </c:pt>
                <c:pt idx="6">
                  <c:v>615</c:v>
                </c:pt>
                <c:pt idx="7">
                  <c:v>620</c:v>
                </c:pt>
              </c:numCache>
            </c:numRef>
          </c:val>
          <c:extLst>
            <c:ext xmlns:c16="http://schemas.microsoft.com/office/drawing/2014/chart" uri="{C3380CC4-5D6E-409C-BE32-E72D297353CC}">
              <c16:uniqueId val="{00000000-4FBC-4D1C-8492-4AC98BC3F425}"/>
            </c:ext>
          </c:extLst>
        </c:ser>
        <c:dLbls>
          <c:dLblPos val="outEnd"/>
          <c:showLegendKey val="0"/>
          <c:showVal val="1"/>
          <c:showCatName val="0"/>
          <c:showSerName val="0"/>
          <c:showPercent val="0"/>
          <c:showBubbleSize val="0"/>
        </c:dLbls>
        <c:gapWidth val="219"/>
        <c:overlap val="-27"/>
        <c:axId val="1250476544"/>
        <c:axId val="1968024175"/>
      </c:barChart>
      <c:catAx>
        <c:axId val="125047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024175"/>
        <c:crosses val="autoZero"/>
        <c:auto val="1"/>
        <c:lblAlgn val="ctr"/>
        <c:lblOffset val="100"/>
        <c:noMultiLvlLbl val="0"/>
      </c:catAx>
      <c:valAx>
        <c:axId val="1968024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47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[supply_Chain_Database_final-1.xlsx]Pivoit_ware_capacity!PivotTable41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Pivoit_ware_capacity!$B$3</c:f>
              <c:strCache>
                <c:ptCount val="1"/>
                <c:pt idx="0">
                  <c:v>Total</c:v>
                </c:pt>
              </c:strCache>
            </c:strRef>
          </c:tx>
          <c:spPr>
            <a:solidFill>
              <a:schemeClr val="accent1"/>
            </a:solidFill>
            <a:ln>
              <a:noFill/>
            </a:ln>
            <a:effectLst/>
          </c:spPr>
          <c:invertIfNegative val="0"/>
          <c:cat>
            <c:strRef>
              <c:f>Pivoit_ware_capacity!$A$4:$A$12</c:f>
              <c:strCache>
                <c:ptCount val="8"/>
                <c:pt idx="0">
                  <c:v>Ahmedabad Supply Hub</c:v>
                </c:pt>
                <c:pt idx="1">
                  <c:v>Bengaluru Tech Warehouse</c:v>
                </c:pt>
                <c:pt idx="2">
                  <c:v>Chennai Logistics Hub</c:v>
                </c:pt>
                <c:pt idx="3">
                  <c:v>Delhi Central Warehouse</c:v>
                </c:pt>
                <c:pt idx="4">
                  <c:v>Kolkata Eastern Warehouse</c:v>
                </c:pt>
                <c:pt idx="5">
                  <c:v>Lucknow Regional Warehouse</c:v>
                </c:pt>
                <c:pt idx="6">
                  <c:v>Mumbai Distribution Hub</c:v>
                </c:pt>
                <c:pt idx="7">
                  <c:v>Pune Industrial Warehouse</c:v>
                </c:pt>
              </c:strCache>
            </c:strRef>
          </c:cat>
          <c:val>
            <c:numRef>
              <c:f>Pivoit_ware_capacity!$B$4:$B$12</c:f>
              <c:numCache>
                <c:formatCode>General</c:formatCode>
                <c:ptCount val="8"/>
                <c:pt idx="0">
                  <c:v>50000</c:v>
                </c:pt>
                <c:pt idx="1">
                  <c:v>45000</c:v>
                </c:pt>
                <c:pt idx="2">
                  <c:v>55000</c:v>
                </c:pt>
                <c:pt idx="3">
                  <c:v>50000</c:v>
                </c:pt>
                <c:pt idx="4">
                  <c:v>40000</c:v>
                </c:pt>
                <c:pt idx="5">
                  <c:v>35000</c:v>
                </c:pt>
                <c:pt idx="6">
                  <c:v>60000</c:v>
                </c:pt>
                <c:pt idx="7">
                  <c:v>40000</c:v>
                </c:pt>
              </c:numCache>
            </c:numRef>
          </c:val>
          <c:extLst>
            <c:ext xmlns:c16="http://schemas.microsoft.com/office/drawing/2014/chart" uri="{C3380CC4-5D6E-409C-BE32-E72D297353CC}">
              <c16:uniqueId val="{00000000-12C3-42F6-8018-32A71973E555}"/>
            </c:ext>
          </c:extLst>
        </c:ser>
        <c:dLbls>
          <c:showLegendKey val="0"/>
          <c:showVal val="0"/>
          <c:showCatName val="0"/>
          <c:showSerName val="0"/>
          <c:showPercent val="0"/>
          <c:showBubbleSize val="0"/>
        </c:dLbls>
        <c:gapWidth val="219"/>
        <c:overlap val="-27"/>
        <c:axId val="1639772608"/>
        <c:axId val="1967996815"/>
      </c:barChart>
      <c:catAx>
        <c:axId val="163977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996815"/>
        <c:crosses val="autoZero"/>
        <c:auto val="1"/>
        <c:lblAlgn val="ctr"/>
        <c:lblOffset val="100"/>
        <c:noMultiLvlLbl val="0"/>
      </c:catAx>
      <c:valAx>
        <c:axId val="1967996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772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[supply_Chain_Database_final-1.xlsx]Pivoit_sales_cateogy!PivotTable4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Pivoit_sales_cateogy!$B$3</c:f>
              <c:strCache>
                <c:ptCount val="1"/>
                <c:pt idx="0">
                  <c:v>Total</c:v>
                </c:pt>
              </c:strCache>
            </c:strRef>
          </c:tx>
          <c:spPr>
            <a:solidFill>
              <a:schemeClr val="accent1"/>
            </a:solidFill>
            <a:ln>
              <a:noFill/>
            </a:ln>
            <a:effectLst/>
          </c:spPr>
          <c:invertIfNegative val="0"/>
          <c:cat>
            <c:strRef>
              <c:f>Pivoit_sales_cateogy!$A$4:$A$10</c:f>
              <c:strCache>
                <c:ptCount val="6"/>
                <c:pt idx="0">
                  <c:v>Electrical</c:v>
                </c:pt>
                <c:pt idx="1">
                  <c:v>Electronics</c:v>
                </c:pt>
                <c:pt idx="2">
                  <c:v>Furniture</c:v>
                </c:pt>
                <c:pt idx="3">
                  <c:v>Packaging</c:v>
                </c:pt>
                <c:pt idx="4">
                  <c:v>Safety</c:v>
                </c:pt>
                <c:pt idx="5">
                  <c:v>Stationery</c:v>
                </c:pt>
              </c:strCache>
            </c:strRef>
          </c:cat>
          <c:val>
            <c:numRef>
              <c:f>Pivoit_sales_cateogy!$B$4:$B$10</c:f>
              <c:numCache>
                <c:formatCode>General</c:formatCode>
                <c:ptCount val="6"/>
                <c:pt idx="0">
                  <c:v>217</c:v>
                </c:pt>
                <c:pt idx="1">
                  <c:v>1461</c:v>
                </c:pt>
                <c:pt idx="2">
                  <c:v>877</c:v>
                </c:pt>
                <c:pt idx="3">
                  <c:v>221</c:v>
                </c:pt>
                <c:pt idx="4">
                  <c:v>217</c:v>
                </c:pt>
                <c:pt idx="5">
                  <c:v>660</c:v>
                </c:pt>
              </c:numCache>
            </c:numRef>
          </c:val>
          <c:extLst>
            <c:ext xmlns:c16="http://schemas.microsoft.com/office/drawing/2014/chart" uri="{C3380CC4-5D6E-409C-BE32-E72D297353CC}">
              <c16:uniqueId val="{00000000-370C-4D0E-B0DA-EA996FA07A04}"/>
            </c:ext>
          </c:extLst>
        </c:ser>
        <c:dLbls>
          <c:showLegendKey val="0"/>
          <c:showVal val="0"/>
          <c:showCatName val="0"/>
          <c:showSerName val="0"/>
          <c:showPercent val="0"/>
          <c:showBubbleSize val="0"/>
        </c:dLbls>
        <c:gapWidth val="219"/>
        <c:overlap val="-27"/>
        <c:axId val="1430996336"/>
        <c:axId val="1350479696"/>
      </c:barChart>
      <c:catAx>
        <c:axId val="143099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479696"/>
        <c:crosses val="autoZero"/>
        <c:auto val="1"/>
        <c:lblAlgn val="ctr"/>
        <c:lblOffset val="100"/>
        <c:noMultiLvlLbl val="0"/>
      </c:catAx>
      <c:valAx>
        <c:axId val="1350479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996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[supply_Chain_Database_final-1.xlsx]Pivoit_inventry_catagory!PivotTable27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Pivoit_inventry_catagory!$I$10</c:f>
              <c:strCache>
                <c:ptCount val="1"/>
                <c:pt idx="0">
                  <c:v>Total</c:v>
                </c:pt>
              </c:strCache>
            </c:strRef>
          </c:tx>
          <c:spPr>
            <a:solidFill>
              <a:schemeClr val="accent1"/>
            </a:solidFill>
            <a:ln>
              <a:noFill/>
            </a:ln>
            <a:effectLst/>
          </c:spPr>
          <c:invertIfNegative val="0"/>
          <c:cat>
            <c:strRef>
              <c:f>Pivoit_inventry_catagory!$H$11:$H$17</c:f>
              <c:strCache>
                <c:ptCount val="6"/>
                <c:pt idx="0">
                  <c:v>Electrical</c:v>
                </c:pt>
                <c:pt idx="1">
                  <c:v>Electronics</c:v>
                </c:pt>
                <c:pt idx="2">
                  <c:v>Furniture</c:v>
                </c:pt>
                <c:pt idx="3">
                  <c:v>Packaging</c:v>
                </c:pt>
                <c:pt idx="4">
                  <c:v>Safety</c:v>
                </c:pt>
                <c:pt idx="5">
                  <c:v>Stationery</c:v>
                </c:pt>
              </c:strCache>
            </c:strRef>
          </c:cat>
          <c:val>
            <c:numRef>
              <c:f>Pivoit_inventry_catagory!$I$11:$I$17</c:f>
              <c:numCache>
                <c:formatCode>_(* #,##0_);_(* \(#,##0\);_(* "-"??_);_(@_)</c:formatCode>
                <c:ptCount val="6"/>
                <c:pt idx="0">
                  <c:v>2364750</c:v>
                </c:pt>
                <c:pt idx="1">
                  <c:v>15911950</c:v>
                </c:pt>
                <c:pt idx="2">
                  <c:v>9624000</c:v>
                </c:pt>
                <c:pt idx="3">
                  <c:v>2461500</c:v>
                </c:pt>
                <c:pt idx="4">
                  <c:v>2324250</c:v>
                </c:pt>
                <c:pt idx="5">
                  <c:v>7248000</c:v>
                </c:pt>
              </c:numCache>
            </c:numRef>
          </c:val>
          <c:extLst>
            <c:ext xmlns:c16="http://schemas.microsoft.com/office/drawing/2014/chart" uri="{C3380CC4-5D6E-409C-BE32-E72D297353CC}">
              <c16:uniqueId val="{00000000-04AD-4ED3-BFC1-05534440D221}"/>
            </c:ext>
          </c:extLst>
        </c:ser>
        <c:dLbls>
          <c:showLegendKey val="0"/>
          <c:showVal val="0"/>
          <c:showCatName val="0"/>
          <c:showSerName val="0"/>
          <c:showPercent val="0"/>
          <c:showBubbleSize val="0"/>
        </c:dLbls>
        <c:gapWidth val="219"/>
        <c:axId val="1729498000"/>
        <c:axId val="1730975472"/>
      </c:barChart>
      <c:catAx>
        <c:axId val="1729498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975472"/>
        <c:crosses val="autoZero"/>
        <c:auto val="1"/>
        <c:lblAlgn val="ctr"/>
        <c:lblOffset val="100"/>
        <c:noMultiLvlLbl val="0"/>
      </c:catAx>
      <c:valAx>
        <c:axId val="1730975472"/>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498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[supply_Chain_Database_final-1.xlsx]Pivoit_inventry_warehouse!PivotTable36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Pivoit_inventry_warehouse!$G$3</c:f>
              <c:strCache>
                <c:ptCount val="1"/>
                <c:pt idx="0">
                  <c:v>Total</c:v>
                </c:pt>
              </c:strCache>
            </c:strRef>
          </c:tx>
          <c:spPr>
            <a:solidFill>
              <a:schemeClr val="accent1"/>
            </a:solidFill>
            <a:ln>
              <a:noFill/>
            </a:ln>
            <a:effectLst/>
          </c:spPr>
          <c:invertIfNegative val="0"/>
          <c:cat>
            <c:strRef>
              <c:f>Pivoit_inventry_warehouse!$F$4:$F$12</c:f>
              <c:strCache>
                <c:ptCount val="8"/>
                <c:pt idx="0">
                  <c:v>Ahmedabad Supply Hub</c:v>
                </c:pt>
                <c:pt idx="1">
                  <c:v>Bengaluru Tech Warehouse</c:v>
                </c:pt>
                <c:pt idx="2">
                  <c:v>Chennai Logistics Hub</c:v>
                </c:pt>
                <c:pt idx="3">
                  <c:v>Delhi Central Warehouse</c:v>
                </c:pt>
                <c:pt idx="4">
                  <c:v>Kolkata Eastern Warehouse</c:v>
                </c:pt>
                <c:pt idx="5">
                  <c:v>Lucknow Regional Warehouse</c:v>
                </c:pt>
                <c:pt idx="6">
                  <c:v>Mumbai Distribution Hub</c:v>
                </c:pt>
                <c:pt idx="7">
                  <c:v>Pune Industrial Warehouse</c:v>
                </c:pt>
              </c:strCache>
            </c:strRef>
          </c:cat>
          <c:val>
            <c:numRef>
              <c:f>Pivoit_inventry_warehouse!$G$4:$G$12</c:f>
              <c:numCache>
                <c:formatCode>_(* #,##0_);_(* \(#,##0\);_(* "-"??_);_(@_)</c:formatCode>
                <c:ptCount val="8"/>
                <c:pt idx="0">
                  <c:v>37375</c:v>
                </c:pt>
                <c:pt idx="1">
                  <c:v>26310</c:v>
                </c:pt>
                <c:pt idx="2">
                  <c:v>45090</c:v>
                </c:pt>
                <c:pt idx="3">
                  <c:v>32440</c:v>
                </c:pt>
                <c:pt idx="4">
                  <c:v>22180</c:v>
                </c:pt>
                <c:pt idx="5">
                  <c:v>27195</c:v>
                </c:pt>
                <c:pt idx="6">
                  <c:v>40665</c:v>
                </c:pt>
                <c:pt idx="7">
                  <c:v>34940</c:v>
                </c:pt>
              </c:numCache>
            </c:numRef>
          </c:val>
          <c:extLst>
            <c:ext xmlns:c16="http://schemas.microsoft.com/office/drawing/2014/chart" uri="{C3380CC4-5D6E-409C-BE32-E72D297353CC}">
              <c16:uniqueId val="{00000000-0A96-4139-8C43-735E1D890FB7}"/>
            </c:ext>
          </c:extLst>
        </c:ser>
        <c:dLbls>
          <c:showLegendKey val="0"/>
          <c:showVal val="0"/>
          <c:showCatName val="0"/>
          <c:showSerName val="0"/>
          <c:showPercent val="0"/>
          <c:showBubbleSize val="0"/>
        </c:dLbls>
        <c:gapWidth val="219"/>
        <c:axId val="1172361776"/>
        <c:axId val="1730970192"/>
      </c:barChart>
      <c:catAx>
        <c:axId val="1172361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970192"/>
        <c:crosses val="autoZero"/>
        <c:auto val="1"/>
        <c:lblAlgn val="ctr"/>
        <c:lblOffset val="100"/>
        <c:noMultiLvlLbl val="0"/>
      </c:catAx>
      <c:valAx>
        <c:axId val="1730970192"/>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36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[supply_Chain_Database_final-1.xlsx]Pivoit_order_status!PivotTable15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Pivoit_order_status!$B$3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53-4B25-926B-7FDBE8263D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53-4B25-926B-7FDBE8263D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53-4B25-926B-7FDBE8263D5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53-4B25-926B-7FDBE8263D5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253-4B25-926B-7FDBE8263D52}"/>
              </c:ext>
            </c:extLst>
          </c:dPt>
          <c:cat>
            <c:strRef>
              <c:f>Pivoit_order_status!$A$4:$A$9</c:f>
              <c:strCache>
                <c:ptCount val="5"/>
                <c:pt idx="0">
                  <c:v>Cancelled</c:v>
                </c:pt>
                <c:pt idx="1">
                  <c:v>Delayed</c:v>
                </c:pt>
                <c:pt idx="2">
                  <c:v>Delivered</c:v>
                </c:pt>
                <c:pt idx="3">
                  <c:v>In Transit</c:v>
                </c:pt>
                <c:pt idx="4">
                  <c:v>Pending</c:v>
                </c:pt>
              </c:strCache>
            </c:strRef>
          </c:cat>
          <c:val>
            <c:numRef>
              <c:f>Pivoit_order_status!$B$4:$B$9</c:f>
              <c:numCache>
                <c:formatCode>General</c:formatCode>
                <c:ptCount val="5"/>
                <c:pt idx="0">
                  <c:v>20</c:v>
                </c:pt>
                <c:pt idx="1">
                  <c:v>50</c:v>
                </c:pt>
                <c:pt idx="2">
                  <c:v>350</c:v>
                </c:pt>
                <c:pt idx="3">
                  <c:v>40</c:v>
                </c:pt>
                <c:pt idx="4">
                  <c:v>40</c:v>
                </c:pt>
              </c:numCache>
            </c:numRef>
          </c:val>
          <c:extLst>
            <c:ext xmlns:c16="http://schemas.microsoft.com/office/drawing/2014/chart" uri="{C3380CC4-5D6E-409C-BE32-E72D297353CC}">
              <c16:uniqueId val="{00000000-E7FE-40F6-AD24-5E8B7F7D69B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[supply_Chain_Database_final-1.xlsx]Pivoit_month_order_trend!PivotTable12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Pivoit_month_order_trend!$B$3</c:f>
              <c:strCache>
                <c:ptCount val="1"/>
                <c:pt idx="0">
                  <c:v>Count of order_id</c:v>
                </c:pt>
              </c:strCache>
            </c:strRef>
          </c:tx>
          <c:spPr>
            <a:ln w="28575" cap="rnd">
              <a:solidFill>
                <a:schemeClr val="accent1"/>
              </a:solidFill>
              <a:round/>
            </a:ln>
            <a:effectLst/>
          </c:spPr>
          <c:marker>
            <c:symbol val="none"/>
          </c:marker>
          <c:cat>
            <c:multiLvlStrRef>
              <c:f>Pivoit_month_order_trend!$A$4:$A$23</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2025</c:v>
                  </c:pt>
                  <c:pt idx="12">
                    <c:v>2026</c:v>
                  </c:pt>
                </c:lvl>
              </c:multiLvlStrCache>
            </c:multiLvlStrRef>
          </c:cat>
          <c:val>
            <c:numRef>
              <c:f>Pivoit_month_order_trend!$B$4:$B$23</c:f>
              <c:numCache>
                <c:formatCode>General</c:formatCode>
                <c:ptCount val="17"/>
                <c:pt idx="0">
                  <c:v>30</c:v>
                </c:pt>
                <c:pt idx="1">
                  <c:v>28</c:v>
                </c:pt>
                <c:pt idx="2">
                  <c:v>31</c:v>
                </c:pt>
                <c:pt idx="3">
                  <c:v>30</c:v>
                </c:pt>
                <c:pt idx="4">
                  <c:v>31</c:v>
                </c:pt>
                <c:pt idx="5">
                  <c:v>30</c:v>
                </c:pt>
                <c:pt idx="6">
                  <c:v>31</c:v>
                </c:pt>
                <c:pt idx="7">
                  <c:v>31</c:v>
                </c:pt>
                <c:pt idx="8">
                  <c:v>30</c:v>
                </c:pt>
                <c:pt idx="9">
                  <c:v>31</c:v>
                </c:pt>
                <c:pt idx="10">
                  <c:v>30</c:v>
                </c:pt>
                <c:pt idx="11">
                  <c:v>31</c:v>
                </c:pt>
                <c:pt idx="12">
                  <c:v>31</c:v>
                </c:pt>
                <c:pt idx="13">
                  <c:v>28</c:v>
                </c:pt>
                <c:pt idx="14">
                  <c:v>31</c:v>
                </c:pt>
                <c:pt idx="15">
                  <c:v>30</c:v>
                </c:pt>
                <c:pt idx="16">
                  <c:v>16</c:v>
                </c:pt>
              </c:numCache>
            </c:numRef>
          </c:val>
          <c:smooth val="0"/>
          <c:extLst>
            <c:ext xmlns:c16="http://schemas.microsoft.com/office/drawing/2014/chart" uri="{C3380CC4-5D6E-409C-BE32-E72D297353CC}">
              <c16:uniqueId val="{00000000-1C9F-4B24-8DA8-FA3F4E2AA3B6}"/>
            </c:ext>
          </c:extLst>
        </c:ser>
        <c:ser>
          <c:idx val="1"/>
          <c:order val="1"/>
          <c:tx>
            <c:strRef>
              <c:f>Pivoit_month_order_trend!$C$3</c:f>
              <c:strCache>
                <c:ptCount val="1"/>
                <c:pt idx="0">
                  <c:v>Count of order_status</c:v>
                </c:pt>
              </c:strCache>
            </c:strRef>
          </c:tx>
          <c:spPr>
            <a:ln w="28575" cap="rnd">
              <a:solidFill>
                <a:schemeClr val="accent2"/>
              </a:solidFill>
              <a:round/>
            </a:ln>
            <a:effectLst/>
          </c:spPr>
          <c:marker>
            <c:symbol val="none"/>
          </c:marker>
          <c:cat>
            <c:multiLvlStrRef>
              <c:f>Pivoit_month_order_trend!$A$4:$A$23</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2025</c:v>
                  </c:pt>
                  <c:pt idx="12">
                    <c:v>2026</c:v>
                  </c:pt>
                </c:lvl>
              </c:multiLvlStrCache>
            </c:multiLvlStrRef>
          </c:cat>
          <c:val>
            <c:numRef>
              <c:f>Pivoit_month_order_trend!$C$4:$C$23</c:f>
              <c:numCache>
                <c:formatCode>General</c:formatCode>
                <c:ptCount val="17"/>
                <c:pt idx="0">
                  <c:v>30</c:v>
                </c:pt>
                <c:pt idx="1">
                  <c:v>28</c:v>
                </c:pt>
                <c:pt idx="2">
                  <c:v>31</c:v>
                </c:pt>
                <c:pt idx="3">
                  <c:v>30</c:v>
                </c:pt>
                <c:pt idx="4">
                  <c:v>31</c:v>
                </c:pt>
                <c:pt idx="5">
                  <c:v>30</c:v>
                </c:pt>
                <c:pt idx="6">
                  <c:v>31</c:v>
                </c:pt>
                <c:pt idx="7">
                  <c:v>31</c:v>
                </c:pt>
                <c:pt idx="8">
                  <c:v>30</c:v>
                </c:pt>
                <c:pt idx="9">
                  <c:v>31</c:v>
                </c:pt>
                <c:pt idx="10">
                  <c:v>30</c:v>
                </c:pt>
                <c:pt idx="11">
                  <c:v>31</c:v>
                </c:pt>
                <c:pt idx="12">
                  <c:v>31</c:v>
                </c:pt>
                <c:pt idx="13">
                  <c:v>28</c:v>
                </c:pt>
                <c:pt idx="14">
                  <c:v>31</c:v>
                </c:pt>
                <c:pt idx="15">
                  <c:v>30</c:v>
                </c:pt>
                <c:pt idx="16">
                  <c:v>16</c:v>
                </c:pt>
              </c:numCache>
            </c:numRef>
          </c:val>
          <c:smooth val="0"/>
          <c:extLst>
            <c:ext xmlns:c16="http://schemas.microsoft.com/office/drawing/2014/chart" uri="{C3380CC4-5D6E-409C-BE32-E72D297353CC}">
              <c16:uniqueId val="{00000000-316C-41A8-BB14-A5923ED5ABE7}"/>
            </c:ext>
          </c:extLst>
        </c:ser>
        <c:dLbls>
          <c:showLegendKey val="0"/>
          <c:showVal val="0"/>
          <c:showCatName val="0"/>
          <c:showSerName val="0"/>
          <c:showPercent val="0"/>
          <c:showBubbleSize val="0"/>
        </c:dLbls>
        <c:smooth val="0"/>
        <c:axId val="222655311"/>
        <c:axId val="1731004752"/>
      </c:lineChart>
      <c:catAx>
        <c:axId val="22265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004752"/>
        <c:crosses val="autoZero"/>
        <c:auto val="1"/>
        <c:lblAlgn val="ctr"/>
        <c:lblOffset val="100"/>
        <c:noMultiLvlLbl val="0"/>
      </c:catAx>
      <c:valAx>
        <c:axId val="173100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65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[supply_Chain_Database_final-1.xlsx]PIVOT_aditya!PivotTable1</c:name>
    <c:fmtId val="3"/>
  </c:pivotSource>
  <c:chart>
    <c:title>
      <c:tx>
        <c:rich>
          <a:bodyPr/>
          <a:lstStyle/>
          <a:p>
            <a:pPr>
              <a:defRPr/>
            </a:pPr>
            <a:r>
              <a:rPr lang="en-US"/>
              <a:t>Shipment</a:t>
            </a:r>
            <a:r>
              <a:rPr lang="en-US" baseline="0"/>
              <a:t> Status Distribution	</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6842614428141837"/>
          <c:y val="0.2752598044197993"/>
          <c:w val="0.39790398075240596"/>
          <c:h val="0.66317330125400986"/>
        </c:manualLayout>
      </c:layout>
      <c:doughnutChart>
        <c:varyColors val="1"/>
        <c:ser>
          <c:idx val="0"/>
          <c:order val="0"/>
          <c:tx>
            <c:strRef>
              <c:f>PIVOT_aditya!$B$1</c:f>
              <c:strCache>
                <c:ptCount val="1"/>
                <c:pt idx="0">
                  <c:v>Total</c:v>
                </c:pt>
              </c:strCache>
            </c:strRef>
          </c:tx>
          <c:cat>
            <c:strRef>
              <c:f>PIVOT_aditya!$A$2:$A$5</c:f>
              <c:strCache>
                <c:ptCount val="3"/>
                <c:pt idx="0">
                  <c:v>Delivered</c:v>
                </c:pt>
                <c:pt idx="1">
                  <c:v>In Transit</c:v>
                </c:pt>
                <c:pt idx="2">
                  <c:v>Pending</c:v>
                </c:pt>
              </c:strCache>
            </c:strRef>
          </c:cat>
          <c:val>
            <c:numRef>
              <c:f>PIVOT_aditya!$B$2:$B$5</c:f>
              <c:numCache>
                <c:formatCode>General</c:formatCode>
                <c:ptCount val="3"/>
                <c:pt idx="0">
                  <c:v>350</c:v>
                </c:pt>
                <c:pt idx="1">
                  <c:v>65</c:v>
                </c:pt>
                <c:pt idx="2">
                  <c:v>85</c:v>
                </c:pt>
              </c:numCache>
            </c:numRef>
          </c:val>
          <c:extLst>
            <c:ext xmlns:c16="http://schemas.microsoft.com/office/drawing/2014/chart" uri="{C3380CC4-5D6E-409C-BE32-E72D297353CC}">
              <c16:uniqueId val="{00000000-5BA8-4585-8AD0-4D827B94BB65}"/>
            </c:ext>
          </c:extLst>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[supply_Chain_Database_final-1.xlsx]PIVOT_aditya!PivotTable2</c:name>
    <c:fmtId val="3"/>
  </c:pivotSource>
  <c:chart>
    <c:title>
      <c:tx>
        <c:rich>
          <a:bodyPr/>
          <a:lstStyle/>
          <a:p>
            <a:pPr>
              <a:defRPr/>
            </a:pPr>
            <a:r>
              <a:rPr lang="en-US"/>
              <a:t>Delivery</a:t>
            </a:r>
            <a:r>
              <a:rPr lang="en-US" baseline="0"/>
              <a:t> Status Analysis</a:t>
            </a:r>
            <a:endParaRPr lang="en-US"/>
          </a:p>
        </c:rich>
      </c:tx>
      <c:layout>
        <c:manualLayout>
          <c:xMode val="edge"/>
          <c:yMode val="edge"/>
          <c:x val="0.30515296749619247"/>
          <c:y val="0.10201475071566678"/>
        </c:manualLayout>
      </c:layout>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7003798836498682"/>
          <c:y val="0.29777608195451338"/>
          <c:w val="0.75956824146981627"/>
          <c:h val="0.50607283464566932"/>
        </c:manualLayout>
      </c:layout>
      <c:barChart>
        <c:barDir val="col"/>
        <c:grouping val="clustered"/>
        <c:varyColors val="0"/>
        <c:ser>
          <c:idx val="0"/>
          <c:order val="0"/>
          <c:tx>
            <c:strRef>
              <c:f>PIVOT_aditya!$E$1</c:f>
              <c:strCache>
                <c:ptCount val="1"/>
                <c:pt idx="0">
                  <c:v>Total</c:v>
                </c:pt>
              </c:strCache>
            </c:strRef>
          </c:tx>
          <c:invertIfNegative val="0"/>
          <c:cat>
            <c:strRef>
              <c:f>PIVOT_aditya!$D$2:$D$7</c:f>
              <c:strCache>
                <c:ptCount val="5"/>
                <c:pt idx="0">
                  <c:v>Cancelled</c:v>
                </c:pt>
                <c:pt idx="1">
                  <c:v>Delayed</c:v>
                </c:pt>
                <c:pt idx="2">
                  <c:v>Delivered</c:v>
                </c:pt>
                <c:pt idx="3">
                  <c:v>In Transit</c:v>
                </c:pt>
                <c:pt idx="4">
                  <c:v>Pending</c:v>
                </c:pt>
              </c:strCache>
            </c:strRef>
          </c:cat>
          <c:val>
            <c:numRef>
              <c:f>PIVOT_aditya!$E$2:$E$7</c:f>
              <c:numCache>
                <c:formatCode>General</c:formatCode>
                <c:ptCount val="5"/>
                <c:pt idx="0">
                  <c:v>20</c:v>
                </c:pt>
                <c:pt idx="1">
                  <c:v>50</c:v>
                </c:pt>
                <c:pt idx="2">
                  <c:v>350</c:v>
                </c:pt>
                <c:pt idx="3">
                  <c:v>40</c:v>
                </c:pt>
                <c:pt idx="4">
                  <c:v>40</c:v>
                </c:pt>
              </c:numCache>
            </c:numRef>
          </c:val>
          <c:extLst>
            <c:ext xmlns:c16="http://schemas.microsoft.com/office/drawing/2014/chart" uri="{C3380CC4-5D6E-409C-BE32-E72D297353CC}">
              <c16:uniqueId val="{00000000-0308-4CE8-8877-79D0175A2E03}"/>
            </c:ext>
          </c:extLst>
        </c:ser>
        <c:dLbls>
          <c:showLegendKey val="0"/>
          <c:showVal val="0"/>
          <c:showCatName val="0"/>
          <c:showSerName val="0"/>
          <c:showPercent val="0"/>
          <c:showBubbleSize val="0"/>
        </c:dLbls>
        <c:gapWidth val="150"/>
        <c:axId val="223219072"/>
        <c:axId val="145626240"/>
      </c:barChart>
      <c:catAx>
        <c:axId val="223219072"/>
        <c:scaling>
          <c:orientation val="minMax"/>
        </c:scaling>
        <c:delete val="0"/>
        <c:axPos val="b"/>
        <c:numFmt formatCode="General" sourceLinked="0"/>
        <c:majorTickMark val="out"/>
        <c:minorTickMark val="none"/>
        <c:tickLblPos val="nextTo"/>
        <c:crossAx val="145626240"/>
        <c:crosses val="autoZero"/>
        <c:auto val="1"/>
        <c:lblAlgn val="ctr"/>
        <c:lblOffset val="100"/>
        <c:noMultiLvlLbl val="0"/>
      </c:catAx>
      <c:valAx>
        <c:axId val="145626240"/>
        <c:scaling>
          <c:orientation val="minMax"/>
        </c:scaling>
        <c:delete val="0"/>
        <c:axPos val="l"/>
        <c:majorGridlines/>
        <c:numFmt formatCode="General" sourceLinked="1"/>
        <c:majorTickMark val="out"/>
        <c:minorTickMark val="none"/>
        <c:tickLblPos val="nextTo"/>
        <c:crossAx val="22321907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[supply_Chain_Database_final-1.xlsx]PIVOT_aditya!PivotTable4</c:name>
    <c:fmtId val="3"/>
  </c:pivotSource>
  <c:chart>
    <c:title>
      <c:tx>
        <c:rich>
          <a:bodyPr/>
          <a:lstStyle/>
          <a:p>
            <a:pPr>
              <a:defRPr/>
            </a:pPr>
            <a:r>
              <a:rPr lang="en-IN"/>
              <a:t>Delivery</a:t>
            </a:r>
            <a:r>
              <a:rPr lang="en-IN" baseline="0"/>
              <a:t> Dealy Analysis</a:t>
            </a:r>
            <a:endParaRPr lang="en-IN"/>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0551618547681539"/>
          <c:y val="0.28637540099154274"/>
          <c:w val="0.75956824146981627"/>
          <c:h val="0.50607283464566932"/>
        </c:manualLayout>
      </c:layout>
      <c:barChart>
        <c:barDir val="col"/>
        <c:grouping val="clustered"/>
        <c:varyColors val="0"/>
        <c:ser>
          <c:idx val="0"/>
          <c:order val="0"/>
          <c:tx>
            <c:strRef>
              <c:f>PIVOT_aditya!$H$1</c:f>
              <c:strCache>
                <c:ptCount val="1"/>
                <c:pt idx="0">
                  <c:v>Total</c:v>
                </c:pt>
              </c:strCache>
            </c:strRef>
          </c:tx>
          <c:invertIfNegative val="0"/>
          <c:cat>
            <c:strRef>
              <c:f>PIVOT_aditya!$G$2:$G$9</c:f>
              <c:strCache>
                <c:ptCount val="7"/>
                <c:pt idx="0">
                  <c:v>0</c:v>
                </c:pt>
                <c:pt idx="1">
                  <c:v>1</c:v>
                </c:pt>
                <c:pt idx="2">
                  <c:v>2</c:v>
                </c:pt>
                <c:pt idx="3">
                  <c:v>3</c:v>
                </c:pt>
                <c:pt idx="4">
                  <c:v>4</c:v>
                </c:pt>
                <c:pt idx="5">
                  <c:v>5</c:v>
                </c:pt>
                <c:pt idx="6">
                  <c:v>6</c:v>
                </c:pt>
              </c:strCache>
            </c:strRef>
          </c:cat>
          <c:val>
            <c:numRef>
              <c:f>PIVOT_aditya!$H$2:$H$9</c:f>
              <c:numCache>
                <c:formatCode>General</c:formatCode>
                <c:ptCount val="7"/>
                <c:pt idx="0">
                  <c:v>240</c:v>
                </c:pt>
                <c:pt idx="1">
                  <c:v>106</c:v>
                </c:pt>
                <c:pt idx="2">
                  <c:v>70</c:v>
                </c:pt>
                <c:pt idx="3">
                  <c:v>48</c:v>
                </c:pt>
                <c:pt idx="4">
                  <c:v>16</c:v>
                </c:pt>
                <c:pt idx="5">
                  <c:v>10</c:v>
                </c:pt>
                <c:pt idx="6">
                  <c:v>10</c:v>
                </c:pt>
              </c:numCache>
            </c:numRef>
          </c:val>
          <c:extLst>
            <c:ext xmlns:c16="http://schemas.microsoft.com/office/drawing/2014/chart" uri="{C3380CC4-5D6E-409C-BE32-E72D297353CC}">
              <c16:uniqueId val="{00000000-BBD8-4CCB-AD85-60F7B8F2A116}"/>
            </c:ext>
          </c:extLst>
        </c:ser>
        <c:dLbls>
          <c:showLegendKey val="0"/>
          <c:showVal val="0"/>
          <c:showCatName val="0"/>
          <c:showSerName val="0"/>
          <c:showPercent val="0"/>
          <c:showBubbleSize val="0"/>
        </c:dLbls>
        <c:gapWidth val="150"/>
        <c:axId val="170635648"/>
        <c:axId val="170637184"/>
      </c:barChart>
      <c:catAx>
        <c:axId val="170635648"/>
        <c:scaling>
          <c:orientation val="minMax"/>
        </c:scaling>
        <c:delete val="0"/>
        <c:axPos val="b"/>
        <c:numFmt formatCode="General" sourceLinked="0"/>
        <c:majorTickMark val="out"/>
        <c:minorTickMark val="none"/>
        <c:tickLblPos val="nextTo"/>
        <c:crossAx val="170637184"/>
        <c:crosses val="autoZero"/>
        <c:auto val="1"/>
        <c:lblAlgn val="ctr"/>
        <c:lblOffset val="100"/>
        <c:noMultiLvlLbl val="0"/>
      </c:catAx>
      <c:valAx>
        <c:axId val="170637184"/>
        <c:scaling>
          <c:orientation val="minMax"/>
        </c:scaling>
        <c:delete val="0"/>
        <c:axPos val="l"/>
        <c:majorGridlines/>
        <c:numFmt formatCode="General" sourceLinked="1"/>
        <c:majorTickMark val="out"/>
        <c:minorTickMark val="none"/>
        <c:tickLblPos val="nextTo"/>
        <c:crossAx val="17063564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[supply_Chain_Database_final-1.xlsx]Category wise pricing 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u="sng" baseline="0">
                <a:solidFill>
                  <a:schemeClr val="tx1"/>
                </a:solidFill>
              </a:rPr>
              <a:t>Category Wise Pricing Analysis</a:t>
            </a:r>
          </a:p>
        </c:rich>
      </c:tx>
      <c:overlay val="0"/>
      <c:spPr>
        <a:solidFill>
          <a:schemeClr val="accent5">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wise pricing analysis'!$B$3</c:f>
              <c:strCache>
                <c:ptCount val="1"/>
                <c:pt idx="0">
                  <c:v>Average of unit_cost</c:v>
                </c:pt>
              </c:strCache>
            </c:strRef>
          </c:tx>
          <c:spPr>
            <a:solidFill>
              <a:schemeClr val="accent1"/>
            </a:solidFill>
            <a:ln>
              <a:noFill/>
            </a:ln>
            <a:effectLst/>
          </c:spPr>
          <c:invertIfNegative val="0"/>
          <c:cat>
            <c:strRef>
              <c:f>'Category wise pricing analysis'!$A$4:$A$10</c:f>
              <c:strCache>
                <c:ptCount val="6"/>
                <c:pt idx="0">
                  <c:v>Electrical</c:v>
                </c:pt>
                <c:pt idx="1">
                  <c:v>Electronics</c:v>
                </c:pt>
                <c:pt idx="2">
                  <c:v>Furniture</c:v>
                </c:pt>
                <c:pt idx="3">
                  <c:v>Packaging</c:v>
                </c:pt>
                <c:pt idx="4">
                  <c:v>Safety</c:v>
                </c:pt>
                <c:pt idx="5">
                  <c:v>Stationery</c:v>
                </c:pt>
              </c:strCache>
            </c:strRef>
          </c:cat>
          <c:val>
            <c:numRef>
              <c:f>'Category wise pricing analysis'!$B$4:$B$10</c:f>
              <c:numCache>
                <c:formatCode>General</c:formatCode>
                <c:ptCount val="6"/>
                <c:pt idx="0">
                  <c:v>1525</c:v>
                </c:pt>
                <c:pt idx="1">
                  <c:v>13415.833333333334</c:v>
                </c:pt>
                <c:pt idx="2">
                  <c:v>4702.5</c:v>
                </c:pt>
                <c:pt idx="3">
                  <c:v>156.5</c:v>
                </c:pt>
                <c:pt idx="4">
                  <c:v>435</c:v>
                </c:pt>
                <c:pt idx="5">
                  <c:v>111.16666666666667</c:v>
                </c:pt>
              </c:numCache>
            </c:numRef>
          </c:val>
          <c:extLst>
            <c:ext xmlns:c16="http://schemas.microsoft.com/office/drawing/2014/chart" uri="{C3380CC4-5D6E-409C-BE32-E72D297353CC}">
              <c16:uniqueId val="{00000000-37CA-48E0-8C8E-0D1402BE12B5}"/>
            </c:ext>
          </c:extLst>
        </c:ser>
        <c:ser>
          <c:idx val="1"/>
          <c:order val="1"/>
          <c:tx>
            <c:strRef>
              <c:f>'Category wise pricing analysis'!$C$3</c:f>
              <c:strCache>
                <c:ptCount val="1"/>
                <c:pt idx="0">
                  <c:v>Average of selling_price</c:v>
                </c:pt>
              </c:strCache>
            </c:strRef>
          </c:tx>
          <c:spPr>
            <a:solidFill>
              <a:schemeClr val="accent2"/>
            </a:solidFill>
            <a:ln>
              <a:noFill/>
            </a:ln>
            <a:effectLst/>
          </c:spPr>
          <c:invertIfNegative val="0"/>
          <c:cat>
            <c:strRef>
              <c:f>'Category wise pricing analysis'!$A$4:$A$10</c:f>
              <c:strCache>
                <c:ptCount val="6"/>
                <c:pt idx="0">
                  <c:v>Electrical</c:v>
                </c:pt>
                <c:pt idx="1">
                  <c:v>Electronics</c:v>
                </c:pt>
                <c:pt idx="2">
                  <c:v>Furniture</c:v>
                </c:pt>
                <c:pt idx="3">
                  <c:v>Packaging</c:v>
                </c:pt>
                <c:pt idx="4">
                  <c:v>Safety</c:v>
                </c:pt>
                <c:pt idx="5">
                  <c:v>Stationery</c:v>
                </c:pt>
              </c:strCache>
            </c:strRef>
          </c:cat>
          <c:val>
            <c:numRef>
              <c:f>'Category wise pricing analysis'!$C$4:$C$10</c:f>
              <c:numCache>
                <c:formatCode>General</c:formatCode>
                <c:ptCount val="6"/>
                <c:pt idx="0">
                  <c:v>2348</c:v>
                </c:pt>
                <c:pt idx="1">
                  <c:v>17419.166666666668</c:v>
                </c:pt>
                <c:pt idx="2">
                  <c:v>7277.5</c:v>
                </c:pt>
                <c:pt idx="3">
                  <c:v>266</c:v>
                </c:pt>
                <c:pt idx="4">
                  <c:v>736</c:v>
                </c:pt>
                <c:pt idx="5">
                  <c:v>187</c:v>
                </c:pt>
              </c:numCache>
            </c:numRef>
          </c:val>
          <c:extLst>
            <c:ext xmlns:c16="http://schemas.microsoft.com/office/drawing/2014/chart" uri="{C3380CC4-5D6E-409C-BE32-E72D297353CC}">
              <c16:uniqueId val="{00000001-37CA-48E0-8C8E-0D1402BE12B5}"/>
            </c:ext>
          </c:extLst>
        </c:ser>
        <c:ser>
          <c:idx val="2"/>
          <c:order val="2"/>
          <c:tx>
            <c:strRef>
              <c:f>'Category wise pricing analysis'!$D$3</c:f>
              <c:strCache>
                <c:ptCount val="1"/>
                <c:pt idx="0">
                  <c:v>Average of Profit per unit</c:v>
                </c:pt>
              </c:strCache>
            </c:strRef>
          </c:tx>
          <c:spPr>
            <a:solidFill>
              <a:schemeClr val="accent3"/>
            </a:solidFill>
            <a:ln>
              <a:noFill/>
            </a:ln>
            <a:effectLst/>
          </c:spPr>
          <c:invertIfNegative val="0"/>
          <c:cat>
            <c:strRef>
              <c:f>'Category wise pricing analysis'!$A$4:$A$10</c:f>
              <c:strCache>
                <c:ptCount val="6"/>
                <c:pt idx="0">
                  <c:v>Electrical</c:v>
                </c:pt>
                <c:pt idx="1">
                  <c:v>Electronics</c:v>
                </c:pt>
                <c:pt idx="2">
                  <c:v>Furniture</c:v>
                </c:pt>
                <c:pt idx="3">
                  <c:v>Packaging</c:v>
                </c:pt>
                <c:pt idx="4">
                  <c:v>Safety</c:v>
                </c:pt>
                <c:pt idx="5">
                  <c:v>Stationery</c:v>
                </c:pt>
              </c:strCache>
            </c:strRef>
          </c:cat>
          <c:val>
            <c:numRef>
              <c:f>'Category wise pricing analysis'!$D$4:$D$10</c:f>
              <c:numCache>
                <c:formatCode>General</c:formatCode>
                <c:ptCount val="6"/>
                <c:pt idx="0">
                  <c:v>823</c:v>
                </c:pt>
                <c:pt idx="1">
                  <c:v>4003.3333333333335</c:v>
                </c:pt>
                <c:pt idx="2">
                  <c:v>2575</c:v>
                </c:pt>
                <c:pt idx="3">
                  <c:v>109.5</c:v>
                </c:pt>
                <c:pt idx="4">
                  <c:v>301</c:v>
                </c:pt>
                <c:pt idx="5">
                  <c:v>75.833333333333329</c:v>
                </c:pt>
              </c:numCache>
            </c:numRef>
          </c:val>
          <c:extLst>
            <c:ext xmlns:c16="http://schemas.microsoft.com/office/drawing/2014/chart" uri="{C3380CC4-5D6E-409C-BE32-E72D297353CC}">
              <c16:uniqueId val="{00000002-37CA-48E0-8C8E-0D1402BE12B5}"/>
            </c:ext>
          </c:extLst>
        </c:ser>
        <c:dLbls>
          <c:showLegendKey val="0"/>
          <c:showVal val="0"/>
          <c:showCatName val="0"/>
          <c:showSerName val="0"/>
          <c:showPercent val="0"/>
          <c:showBubbleSize val="0"/>
        </c:dLbls>
        <c:gapWidth val="219"/>
        <c:overlap val="-27"/>
        <c:axId val="504229392"/>
        <c:axId val="542256240"/>
      </c:barChart>
      <c:catAx>
        <c:axId val="504229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42256240"/>
        <c:crosses val="autoZero"/>
        <c:auto val="1"/>
        <c:lblAlgn val="ctr"/>
        <c:lblOffset val="100"/>
        <c:noMultiLvlLbl val="0"/>
      </c:catAx>
      <c:valAx>
        <c:axId val="54225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0422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[supply_Chain_Database_final-1.xlsx]Category wise profit 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i="1" u="sng">
                <a:solidFill>
                  <a:schemeClr val="tx1"/>
                </a:solidFill>
              </a:rPr>
              <a:t>Category</a:t>
            </a:r>
            <a:r>
              <a:rPr lang="en-US" b="0" i="1" u="sng" baseline="0">
                <a:solidFill>
                  <a:schemeClr val="tx1"/>
                </a:solidFill>
              </a:rPr>
              <a:t> Wise Profit Analysis</a:t>
            </a:r>
            <a:endParaRPr lang="en-US" b="0" i="1" u="sng">
              <a:solidFill>
                <a:schemeClr val="tx1"/>
              </a:solidFill>
            </a:endParaRPr>
          </a:p>
        </c:rich>
      </c:tx>
      <c:layout>
        <c:manualLayout>
          <c:xMode val="edge"/>
          <c:yMode val="edge"/>
          <c:x val="0.29287285490175691"/>
          <c:y val="1.4054056845524521E-2"/>
        </c:manualLayout>
      </c:layout>
      <c:overlay val="0"/>
      <c:spPr>
        <a:solidFill>
          <a:schemeClr val="accent2">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3318306101072322"/>
              <c:y val="0.104261831582865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66688811354566"/>
                  <c:h val="0.14154242720570306"/>
                </c:manualLayout>
              </c15:layout>
            </c:ext>
          </c:extLst>
        </c:dLbl>
      </c:pivotFmt>
      <c:pivotFmt>
        <c:idx val="3"/>
        <c:spPr>
          <a:solidFill>
            <a:schemeClr val="accent1"/>
          </a:solidFill>
          <a:ln w="19050">
            <a:solidFill>
              <a:schemeClr val="accent6"/>
            </a:solidFill>
          </a:ln>
          <a:effectLst/>
        </c:spPr>
        <c:dLbl>
          <c:idx val="0"/>
          <c:layout>
            <c:manualLayout>
              <c:x val="9.1562842351493409E-2"/>
              <c:y val="4.68466569219571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rgbClr val="7030A0"/>
            </a:solidFill>
          </a:ln>
          <a:effectLst/>
        </c:spPr>
        <c:dLbl>
          <c:idx val="0"/>
          <c:layout>
            <c:manualLayout>
              <c:x val="-9.1558690981169852E-2"/>
              <c:y val="6.77815486082433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accent5"/>
            </a:solidFill>
          </a:ln>
          <a:effectLst/>
        </c:spPr>
        <c:dLbl>
          <c:idx val="0"/>
          <c:layout>
            <c:manualLayout>
              <c:x val="-2.497011996362183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accent3">
                <a:lumMod val="75000"/>
              </a:schemeClr>
            </a:solidFill>
          </a:ln>
          <a:effectLst/>
        </c:spPr>
        <c:dLbl>
          <c:idx val="0"/>
          <c:layout>
            <c:manualLayout>
              <c:x val="-4.4397813145510778E-2"/>
              <c:y val="-8.4726935760304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accent2"/>
            </a:solidFill>
          </a:ln>
          <a:effectLst/>
        </c:spPr>
        <c:dLbl>
          <c:idx val="0"/>
          <c:layout>
            <c:manualLayout>
              <c:x val="4.9947539788699619E-2"/>
              <c:y val="8.47269357603041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3318306101072322"/>
              <c:y val="0.104261831582865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66688811354566"/>
                  <c:h val="0.14154242720570306"/>
                </c:manualLayout>
              </c15:layout>
            </c:ext>
          </c:extLst>
        </c:dLbl>
      </c:pivotFmt>
      <c:pivotFmt>
        <c:idx val="16"/>
        <c:spPr>
          <a:solidFill>
            <a:schemeClr val="accent1"/>
          </a:solidFill>
          <a:ln w="19050">
            <a:solidFill>
              <a:schemeClr val="accent2"/>
            </a:solidFill>
          </a:ln>
          <a:effectLst/>
        </c:spPr>
        <c:dLbl>
          <c:idx val="0"/>
          <c:layout>
            <c:manualLayout>
              <c:x val="4.9947539788699619E-2"/>
              <c:y val="8.47269357603041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accent3">
                <a:lumMod val="75000"/>
              </a:schemeClr>
            </a:solidFill>
          </a:ln>
          <a:effectLst/>
        </c:spPr>
        <c:dLbl>
          <c:idx val="0"/>
          <c:layout>
            <c:manualLayout>
              <c:x val="-4.4397813145510778E-2"/>
              <c:y val="-8.4726935760304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rgbClr val="7030A0"/>
            </a:solidFill>
          </a:ln>
          <a:effectLst/>
        </c:spPr>
        <c:dLbl>
          <c:idx val="0"/>
          <c:layout>
            <c:manualLayout>
              <c:x val="-9.1558690981169852E-2"/>
              <c:y val="6.77815486082433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accent5"/>
            </a:solidFill>
          </a:ln>
          <a:effectLst/>
        </c:spPr>
        <c:dLbl>
          <c:idx val="0"/>
          <c:layout>
            <c:manualLayout>
              <c:x val="-2.497011996362183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accent6"/>
            </a:solidFill>
          </a:ln>
          <a:effectLst/>
        </c:spPr>
        <c:dLbl>
          <c:idx val="0"/>
          <c:layout>
            <c:manualLayout>
              <c:x val="9.1562842351493409E-2"/>
              <c:y val="4.68466569219571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s>
    <c:plotArea>
      <c:layout/>
      <c:pieChart>
        <c:varyColors val="1"/>
        <c:ser>
          <c:idx val="0"/>
          <c:order val="0"/>
          <c:tx>
            <c:strRef>
              <c:f>'Category wise profit analysis'!$B$3</c:f>
              <c:strCache>
                <c:ptCount val="1"/>
                <c:pt idx="0">
                  <c:v>Average of Profit per unit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2E-4AC6-B2CA-2DCD17078645}"/>
              </c:ext>
            </c:extLst>
          </c:dPt>
          <c:dPt>
            <c:idx val="1"/>
            <c:bubble3D val="0"/>
            <c:spPr>
              <a:solidFill>
                <a:schemeClr val="accent2"/>
              </a:solidFill>
              <a:ln w="19050">
                <a:solidFill>
                  <a:schemeClr val="accent2"/>
                </a:solidFill>
              </a:ln>
              <a:effectLst/>
            </c:spPr>
            <c:extLst>
              <c:ext xmlns:c16="http://schemas.microsoft.com/office/drawing/2014/chart" uri="{C3380CC4-5D6E-409C-BE32-E72D297353CC}">
                <c16:uniqueId val="{00000003-F12E-4AC6-B2CA-2DCD17078645}"/>
              </c:ext>
            </c:extLst>
          </c:dPt>
          <c:dPt>
            <c:idx val="2"/>
            <c:bubble3D val="0"/>
            <c:spPr>
              <a:solidFill>
                <a:schemeClr val="accent3"/>
              </a:solidFill>
              <a:ln w="19050">
                <a:solidFill>
                  <a:schemeClr val="accent3">
                    <a:lumMod val="75000"/>
                  </a:schemeClr>
                </a:solidFill>
              </a:ln>
              <a:effectLst/>
            </c:spPr>
            <c:extLst>
              <c:ext xmlns:c16="http://schemas.microsoft.com/office/drawing/2014/chart" uri="{C3380CC4-5D6E-409C-BE32-E72D297353CC}">
                <c16:uniqueId val="{00000005-F12E-4AC6-B2CA-2DCD17078645}"/>
              </c:ext>
            </c:extLst>
          </c:dPt>
          <c:dPt>
            <c:idx val="3"/>
            <c:bubble3D val="0"/>
            <c:spPr>
              <a:solidFill>
                <a:schemeClr val="accent4"/>
              </a:solidFill>
              <a:ln w="19050">
                <a:solidFill>
                  <a:srgbClr val="7030A0"/>
                </a:solidFill>
              </a:ln>
              <a:effectLst/>
            </c:spPr>
            <c:extLst>
              <c:ext xmlns:c16="http://schemas.microsoft.com/office/drawing/2014/chart" uri="{C3380CC4-5D6E-409C-BE32-E72D297353CC}">
                <c16:uniqueId val="{00000007-F12E-4AC6-B2CA-2DCD17078645}"/>
              </c:ext>
            </c:extLst>
          </c:dPt>
          <c:dPt>
            <c:idx val="4"/>
            <c:bubble3D val="0"/>
            <c:spPr>
              <a:solidFill>
                <a:schemeClr val="accent5"/>
              </a:solidFill>
              <a:ln w="19050">
                <a:solidFill>
                  <a:schemeClr val="accent5"/>
                </a:solidFill>
              </a:ln>
              <a:effectLst/>
            </c:spPr>
            <c:extLst>
              <c:ext xmlns:c16="http://schemas.microsoft.com/office/drawing/2014/chart" uri="{C3380CC4-5D6E-409C-BE32-E72D297353CC}">
                <c16:uniqueId val="{00000009-F12E-4AC6-B2CA-2DCD17078645}"/>
              </c:ext>
            </c:extLst>
          </c:dPt>
          <c:dPt>
            <c:idx val="5"/>
            <c:bubble3D val="0"/>
            <c:spPr>
              <a:solidFill>
                <a:schemeClr val="accent6"/>
              </a:solidFill>
              <a:ln w="19050">
                <a:solidFill>
                  <a:schemeClr val="accent6"/>
                </a:solidFill>
              </a:ln>
              <a:effectLst/>
            </c:spPr>
            <c:extLst>
              <c:ext xmlns:c16="http://schemas.microsoft.com/office/drawing/2014/chart" uri="{C3380CC4-5D6E-409C-BE32-E72D297353CC}">
                <c16:uniqueId val="{0000000B-F12E-4AC6-B2CA-2DCD17078645}"/>
              </c:ext>
            </c:extLst>
          </c:dPt>
          <c:dLbls>
            <c:dLbl>
              <c:idx val="0"/>
              <c:layout>
                <c:manualLayout>
                  <c:x val="0.13318306101072322"/>
                  <c:y val="0.104261831582865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760" b="0" i="1"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66688811354566"/>
                      <c:h val="0.14154242720570306"/>
                    </c:manualLayout>
                  </c15:layout>
                </c:ext>
                <c:ext xmlns:c16="http://schemas.microsoft.com/office/drawing/2014/chart" uri="{C3380CC4-5D6E-409C-BE32-E72D297353CC}">
                  <c16:uniqueId val="{00000001-F12E-4AC6-B2CA-2DCD17078645}"/>
                </c:ext>
              </c:extLst>
            </c:dLbl>
            <c:dLbl>
              <c:idx val="1"/>
              <c:layout>
                <c:manualLayout>
                  <c:x val="4.9947539788699619E-2"/>
                  <c:y val="8.472693576030416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12E-4AC6-B2CA-2DCD17078645}"/>
                </c:ext>
              </c:extLst>
            </c:dLbl>
            <c:dLbl>
              <c:idx val="2"/>
              <c:layout>
                <c:manualLayout>
                  <c:x val="-4.4397813145510778E-2"/>
                  <c:y val="-8.47269357603049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12E-4AC6-B2CA-2DCD17078645}"/>
                </c:ext>
              </c:extLst>
            </c:dLbl>
            <c:dLbl>
              <c:idx val="3"/>
              <c:layout>
                <c:manualLayout>
                  <c:x val="-9.1558690981169852E-2"/>
                  <c:y val="6.778154860824332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12E-4AC6-B2CA-2DCD17078645}"/>
                </c:ext>
              </c:extLst>
            </c:dLbl>
            <c:dLbl>
              <c:idx val="4"/>
              <c:layout>
                <c:manualLayout>
                  <c:x val="-2.4970119963621834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F12E-4AC6-B2CA-2DCD17078645}"/>
                </c:ext>
              </c:extLst>
            </c:dLbl>
            <c:dLbl>
              <c:idx val="5"/>
              <c:layout>
                <c:manualLayout>
                  <c:x val="9.1562842351493409E-2"/>
                  <c:y val="4.68466569219571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B-F12E-4AC6-B2CA-2DCD1707864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60" b="0" i="1"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wise profit analysis'!$A$4:$A$10</c:f>
              <c:strCache>
                <c:ptCount val="6"/>
                <c:pt idx="0">
                  <c:v>Electrical</c:v>
                </c:pt>
                <c:pt idx="1">
                  <c:v>Electronics</c:v>
                </c:pt>
                <c:pt idx="2">
                  <c:v>Furniture</c:v>
                </c:pt>
                <c:pt idx="3">
                  <c:v>Packaging</c:v>
                </c:pt>
                <c:pt idx="4">
                  <c:v>Safety</c:v>
                </c:pt>
                <c:pt idx="5">
                  <c:v>Stationery</c:v>
                </c:pt>
              </c:strCache>
            </c:strRef>
          </c:cat>
          <c:val>
            <c:numRef>
              <c:f>'Category wise profit analysis'!$B$4:$B$10</c:f>
              <c:numCache>
                <c:formatCode>General</c:formatCode>
                <c:ptCount val="6"/>
                <c:pt idx="0">
                  <c:v>823</c:v>
                </c:pt>
                <c:pt idx="1">
                  <c:v>4003.3333333333335</c:v>
                </c:pt>
                <c:pt idx="2">
                  <c:v>2575</c:v>
                </c:pt>
                <c:pt idx="3">
                  <c:v>109.5</c:v>
                </c:pt>
                <c:pt idx="4">
                  <c:v>301</c:v>
                </c:pt>
                <c:pt idx="5">
                  <c:v>75.833333333333329</c:v>
                </c:pt>
              </c:numCache>
            </c:numRef>
          </c:val>
          <c:extLst>
            <c:ext xmlns:c16="http://schemas.microsoft.com/office/drawing/2014/chart" uri="{C3380CC4-5D6E-409C-BE32-E72D297353CC}">
              <c16:uniqueId val="{0000000C-F12E-4AC6-B2CA-2DCD17078645}"/>
            </c:ext>
          </c:extLst>
        </c:ser>
        <c:ser>
          <c:idx val="1"/>
          <c:order val="1"/>
          <c:tx>
            <c:strRef>
              <c:f>'Category wise profit analysis'!$C$3</c:f>
              <c:strCache>
                <c:ptCount val="1"/>
                <c:pt idx="0">
                  <c:v>Average of Profit Margin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F12E-4AC6-B2CA-2DCD170786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0-F12E-4AC6-B2CA-2DCD170786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2-F12E-4AC6-B2CA-2DCD1707864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4-F12E-4AC6-B2CA-2DCD1707864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6-F12E-4AC6-B2CA-2DCD1707864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8-F12E-4AC6-B2CA-2DCD1707864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wise profit analysis'!$A$4:$A$10</c:f>
              <c:strCache>
                <c:ptCount val="6"/>
                <c:pt idx="0">
                  <c:v>Electrical</c:v>
                </c:pt>
                <c:pt idx="1">
                  <c:v>Electronics</c:v>
                </c:pt>
                <c:pt idx="2">
                  <c:v>Furniture</c:v>
                </c:pt>
                <c:pt idx="3">
                  <c:v>Packaging</c:v>
                </c:pt>
                <c:pt idx="4">
                  <c:v>Safety</c:v>
                </c:pt>
                <c:pt idx="5">
                  <c:v>Stationery</c:v>
                </c:pt>
              </c:strCache>
            </c:strRef>
          </c:cat>
          <c:val>
            <c:numRef>
              <c:f>'Category wise profit analysis'!$C$4:$C$10</c:f>
              <c:numCache>
                <c:formatCode>0.00%</c:formatCode>
                <c:ptCount val="6"/>
                <c:pt idx="0">
                  <c:v>0.39409313725490197</c:v>
                </c:pt>
                <c:pt idx="1">
                  <c:v>0.29948487843557214</c:v>
                </c:pt>
                <c:pt idx="2">
                  <c:v>0.36781912897044483</c:v>
                </c:pt>
                <c:pt idx="3">
                  <c:v>0.42346153846153844</c:v>
                </c:pt>
                <c:pt idx="4">
                  <c:v>0.41750915750915751</c:v>
                </c:pt>
                <c:pt idx="5">
                  <c:v>0.44301948051948059</c:v>
                </c:pt>
              </c:numCache>
            </c:numRef>
          </c:val>
          <c:extLst>
            <c:ext xmlns:c16="http://schemas.microsoft.com/office/drawing/2014/chart" uri="{C3380CC4-5D6E-409C-BE32-E72D297353CC}">
              <c16:uniqueId val="{00000019-F12E-4AC6-B2CA-2DCD1707864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880" b="0" i="1"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[supply_Chain_Database_final-1.xlsx]Status Analysis!PivotTable6</c:name>
    <c:fmtId val="7"/>
  </c:pivotSource>
  <c:chart>
    <c:title>
      <c:tx>
        <c:rich>
          <a:bodyPr rot="0" spcFirstLastPara="1" vertOverflow="ellipsis" vert="horz" wrap="square" anchor="ctr" anchorCtr="1"/>
          <a:lstStyle/>
          <a:p>
            <a:pPr>
              <a:defRPr sz="1400" b="0" i="1" u="none" strike="noStrike" kern="1200" spc="0" baseline="0">
                <a:solidFill>
                  <a:schemeClr val="tx1"/>
                </a:solidFill>
                <a:latin typeface="+mn-lt"/>
                <a:ea typeface="+mn-ea"/>
                <a:cs typeface="+mn-cs"/>
              </a:defRPr>
            </a:pPr>
            <a:r>
              <a:rPr lang="en-US" b="1" i="1" u="sng">
                <a:solidFill>
                  <a:schemeClr val="tx1"/>
                </a:solidFill>
              </a:rPr>
              <a:t>Status</a:t>
            </a:r>
            <a:r>
              <a:rPr lang="en-US" b="1" i="1" u="sng" baseline="0">
                <a:solidFill>
                  <a:schemeClr val="tx1"/>
                </a:solidFill>
              </a:rPr>
              <a:t> Analysis of Product</a:t>
            </a:r>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400" b="0" i="1"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'Status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 Analysis'!$A$4:$A$6</c:f>
              <c:strCache>
                <c:ptCount val="2"/>
                <c:pt idx="0">
                  <c:v>Active</c:v>
                </c:pt>
                <c:pt idx="1">
                  <c:v>Inactive</c:v>
                </c:pt>
              </c:strCache>
            </c:strRef>
          </c:cat>
          <c:val>
            <c:numRef>
              <c:f>'Status Analysis'!$B$4:$B$6</c:f>
              <c:numCache>
                <c:formatCode>General</c:formatCode>
                <c:ptCount val="2"/>
                <c:pt idx="0">
                  <c:v>150</c:v>
                </c:pt>
                <c:pt idx="1">
                  <c:v>10</c:v>
                </c:pt>
              </c:numCache>
            </c:numRef>
          </c:val>
          <c:extLst>
            <c:ext xmlns:c16="http://schemas.microsoft.com/office/drawing/2014/chart" uri="{C3380CC4-5D6E-409C-BE32-E72D297353CC}">
              <c16:uniqueId val="{00000000-D7E3-43F6-91F0-E8A8378B69ED}"/>
            </c:ext>
          </c:extLst>
        </c:ser>
        <c:dLbls>
          <c:dLblPos val="outEnd"/>
          <c:showLegendKey val="0"/>
          <c:showVal val="1"/>
          <c:showCatName val="0"/>
          <c:showSerName val="0"/>
          <c:showPercent val="0"/>
          <c:showBubbleSize val="0"/>
        </c:dLbls>
        <c:gapWidth val="219"/>
        <c:overlap val="-27"/>
        <c:axId val="949278736"/>
        <c:axId val="1802953264"/>
      </c:barChart>
      <c:catAx>
        <c:axId val="94927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1802953264"/>
        <c:crosses val="autoZero"/>
        <c:auto val="1"/>
        <c:lblAlgn val="ctr"/>
        <c:lblOffset val="100"/>
        <c:noMultiLvlLbl val="0"/>
      </c:catAx>
      <c:valAx>
        <c:axId val="1802953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94927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i="1"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[supply_Chain_Database_final-1.xlsx]category analysis!PivotTable1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No. of Product</a:t>
            </a:r>
            <a:r>
              <a:rPr lang="en-US" b="1" i="1" u="sng" baseline="0">
                <a:solidFill>
                  <a:schemeClr val="tx1"/>
                </a:solidFill>
              </a:rPr>
              <a:t> by Category</a:t>
            </a:r>
            <a:endParaRPr lang="en-US" b="1" i="1" u="sng">
              <a:solidFill>
                <a:schemeClr val="tx1"/>
              </a:solidFill>
            </a:endParaRPr>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analysis'!$B$3</c:f>
              <c:strCache>
                <c:ptCount val="1"/>
                <c:pt idx="0">
                  <c:v>Total</c:v>
                </c:pt>
              </c:strCache>
            </c:strRef>
          </c:tx>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invertIfNegative val="0"/>
          <c:cat>
            <c:strRef>
              <c:f>'category analysis'!$A$4:$A$10</c:f>
              <c:strCache>
                <c:ptCount val="6"/>
                <c:pt idx="0">
                  <c:v>Electrical</c:v>
                </c:pt>
                <c:pt idx="1">
                  <c:v>Electronics</c:v>
                </c:pt>
                <c:pt idx="2">
                  <c:v>Furniture</c:v>
                </c:pt>
                <c:pt idx="3">
                  <c:v>Packaging</c:v>
                </c:pt>
                <c:pt idx="4">
                  <c:v>Safety</c:v>
                </c:pt>
                <c:pt idx="5">
                  <c:v>Stationery</c:v>
                </c:pt>
              </c:strCache>
            </c:strRef>
          </c:cat>
          <c:val>
            <c:numRef>
              <c:f>'category analysis'!$B$4:$B$10</c:f>
              <c:numCache>
                <c:formatCode>General</c:formatCode>
                <c:ptCount val="6"/>
                <c:pt idx="0">
                  <c:v>10</c:v>
                </c:pt>
                <c:pt idx="1">
                  <c:v>60</c:v>
                </c:pt>
                <c:pt idx="2">
                  <c:v>40</c:v>
                </c:pt>
                <c:pt idx="3">
                  <c:v>10</c:v>
                </c:pt>
                <c:pt idx="4">
                  <c:v>10</c:v>
                </c:pt>
                <c:pt idx="5">
                  <c:v>30</c:v>
                </c:pt>
              </c:numCache>
            </c:numRef>
          </c:val>
          <c:extLst>
            <c:ext xmlns:c16="http://schemas.microsoft.com/office/drawing/2014/chart" uri="{C3380CC4-5D6E-409C-BE32-E72D297353CC}">
              <c16:uniqueId val="{00000000-3308-46F8-A2D7-0E84C96163BF}"/>
            </c:ext>
          </c:extLst>
        </c:ser>
        <c:dLbls>
          <c:showLegendKey val="0"/>
          <c:showVal val="0"/>
          <c:showCatName val="0"/>
          <c:showSerName val="0"/>
          <c:showPercent val="0"/>
          <c:showBubbleSize val="0"/>
        </c:dLbls>
        <c:gapWidth val="219"/>
        <c:overlap val="-27"/>
        <c:axId val="1945361680"/>
        <c:axId val="1802963824"/>
      </c:barChart>
      <c:catAx>
        <c:axId val="1945361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10" b="1" i="0" u="none" strike="noStrike" kern="1200" baseline="0">
                <a:solidFill>
                  <a:schemeClr val="tx1"/>
                </a:solidFill>
                <a:latin typeface="+mn-lt"/>
                <a:ea typeface="+mn-ea"/>
                <a:cs typeface="+mn-cs"/>
              </a:defRPr>
            </a:pPr>
            <a:endParaRPr lang="en-US"/>
          </a:p>
        </c:txPr>
        <c:crossAx val="1802963824"/>
        <c:crosses val="autoZero"/>
        <c:auto val="1"/>
        <c:lblAlgn val="ctr"/>
        <c:lblOffset val="100"/>
        <c:noMultiLvlLbl val="0"/>
      </c:catAx>
      <c:valAx>
        <c:axId val="1802963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10" b="1" i="0" u="none" strike="noStrike" kern="1200" baseline="0">
                <a:solidFill>
                  <a:schemeClr val="tx1"/>
                </a:solidFill>
                <a:latin typeface="+mn-lt"/>
                <a:ea typeface="+mn-ea"/>
                <a:cs typeface="+mn-cs"/>
              </a:defRPr>
            </a:pPr>
            <a:endParaRPr lang="en-US"/>
          </a:p>
        </c:txPr>
        <c:crossAx val="194536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6">
  <a:schemeClr val="accent3"/>
</cs:colorStyle>
</file>

<file path=xl/charts/colors13.xml><?xml version="1.0" encoding="utf-8"?>
<cs:colorStyle xmlns:cs="http://schemas.microsoft.com/office/drawing/2012/chartStyle" xmlns:a="http://schemas.openxmlformats.org/drawingml/2006/main" meth="withinLinear" id="16">
  <a:schemeClr val="accent3"/>
</cs:colorStyle>
</file>

<file path=xl/charts/colors1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6.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 /><Relationship Id="rId3" Type="http://schemas.openxmlformats.org/officeDocument/2006/relationships/chart" Target="../charts/chart3.xml" /><Relationship Id="rId7" Type="http://schemas.openxmlformats.org/officeDocument/2006/relationships/chart" Target="../charts/chart7.xml" /><Relationship Id="rId2" Type="http://schemas.openxmlformats.org/officeDocument/2006/relationships/chart" Target="../charts/chart2.xml" /><Relationship Id="rId1" Type="http://schemas.openxmlformats.org/officeDocument/2006/relationships/chart" Target="../charts/chart1.xml" /><Relationship Id="rId6" Type="http://schemas.openxmlformats.org/officeDocument/2006/relationships/chart" Target="../charts/chart6.xml" /><Relationship Id="rId5" Type="http://schemas.openxmlformats.org/officeDocument/2006/relationships/chart" Target="../charts/chart5.xml" /><Relationship Id="rId4" Type="http://schemas.openxmlformats.org/officeDocument/2006/relationships/chart" Target="../charts/chart4.xml" /><Relationship Id="rId9" Type="http://schemas.openxmlformats.org/officeDocument/2006/relationships/chart" Target="../charts/chart9.xml" /></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 /><Relationship Id="rId2" Type="http://schemas.openxmlformats.org/officeDocument/2006/relationships/chart" Target="../charts/chart11.xml" /><Relationship Id="rId1" Type="http://schemas.openxmlformats.org/officeDocument/2006/relationships/chart" Target="../charts/chart10.xml" /><Relationship Id="rId4" Type="http://schemas.openxmlformats.org/officeDocument/2006/relationships/chart" Target="../charts/chart13.xml" /></Relationships>
</file>

<file path=xl/drawings/_rels/drawing3.xml.rels><?xml version="1.0" encoding="UTF-8" standalone="yes"?>
<Relationships xmlns="http://schemas.openxmlformats.org/package/2006/relationships"><Relationship Id="rId3" Type="http://schemas.openxmlformats.org/officeDocument/2006/relationships/chart" Target="../charts/chart16.xml" /><Relationship Id="rId2" Type="http://schemas.openxmlformats.org/officeDocument/2006/relationships/chart" Target="../charts/chart15.xml" /><Relationship Id="rId1" Type="http://schemas.openxmlformats.org/officeDocument/2006/relationships/chart" Target="../charts/chart14.xml" /><Relationship Id="rId4" Type="http://schemas.openxmlformats.org/officeDocument/2006/relationships/chart" Target="../charts/chart17.xml" /></Relationships>
</file>

<file path=xl/drawings/_rels/drawing4.xml.rels><?xml version="1.0" encoding="UTF-8" standalone="yes"?>
<Relationships xmlns="http://schemas.openxmlformats.org/package/2006/relationships"><Relationship Id="rId3" Type="http://schemas.openxmlformats.org/officeDocument/2006/relationships/chart" Target="../charts/chart20.xml" /><Relationship Id="rId2" Type="http://schemas.openxmlformats.org/officeDocument/2006/relationships/chart" Target="../charts/chart19.xml" /><Relationship Id="rId1" Type="http://schemas.openxmlformats.org/officeDocument/2006/relationships/chart" Target="../charts/chart18.xml" /><Relationship Id="rId4" Type="http://schemas.openxmlformats.org/officeDocument/2006/relationships/chart" Target="../charts/chart21.xml" /></Relationships>
</file>

<file path=xl/drawings/_rels/drawing5.xml.rels><?xml version="1.0" encoding="UTF-8" standalone="yes"?>
<Relationships xmlns="http://schemas.openxmlformats.org/package/2006/relationships"><Relationship Id="rId3" Type="http://schemas.openxmlformats.org/officeDocument/2006/relationships/chart" Target="../charts/chart24.xml" /><Relationship Id="rId2" Type="http://schemas.openxmlformats.org/officeDocument/2006/relationships/chart" Target="../charts/chart23.xml" /><Relationship Id="rId1" Type="http://schemas.openxmlformats.org/officeDocument/2006/relationships/chart" Target="../charts/chart22.xml" /><Relationship Id="rId5" Type="http://schemas.openxmlformats.org/officeDocument/2006/relationships/chart" Target="../charts/chart26.xml" /><Relationship Id="rId4" Type="http://schemas.openxmlformats.org/officeDocument/2006/relationships/chart" Target="../charts/chart25.xml" /></Relationships>
</file>

<file path=xl/drawings/_rels/drawing6.xml.rels><?xml version="1.0" encoding="UTF-8" standalone="yes"?>
<Relationships xmlns="http://schemas.openxmlformats.org/package/2006/relationships"><Relationship Id="rId3" Type="http://schemas.openxmlformats.org/officeDocument/2006/relationships/chart" Target="../charts/chart29.xml" /><Relationship Id="rId2" Type="http://schemas.openxmlformats.org/officeDocument/2006/relationships/chart" Target="../charts/chart28.xml" /><Relationship Id="rId1" Type="http://schemas.openxmlformats.org/officeDocument/2006/relationships/chart" Target="../charts/chart27.xml" /><Relationship Id="rId4" Type="http://schemas.openxmlformats.org/officeDocument/2006/relationships/chart" Target="../charts/chart30.xml" /></Relationships>
</file>

<file path=xl/drawings/_rels/drawing7.xml.rels><?xml version="1.0" encoding="UTF-8" standalone="yes"?>
<Relationships xmlns="http://schemas.openxmlformats.org/package/2006/relationships"><Relationship Id="rId1" Type="http://schemas.openxmlformats.org/officeDocument/2006/relationships/chart" Target="../charts/chart31.xml" /></Relationships>
</file>

<file path=xl/drawings/_rels/drawing8.xml.rels><?xml version="1.0" encoding="UTF-8" standalone="yes"?>
<Relationships xmlns="http://schemas.openxmlformats.org/package/2006/relationships"><Relationship Id="rId1" Type="http://schemas.openxmlformats.org/officeDocument/2006/relationships/chart" Target="../charts/chart32.xml" /></Relationships>
</file>

<file path=xl/drawings/_rels/drawing9.xml.rels><?xml version="1.0" encoding="UTF-8" standalone="yes"?>
<Relationships xmlns="http://schemas.openxmlformats.org/package/2006/relationships"><Relationship Id="rId1" Type="http://schemas.openxmlformats.org/officeDocument/2006/relationships/chart" Target="../charts/chart33.xml" /></Relationships>
</file>

<file path=xl/drawings/_rels/drawing10.xml.rels><?xml version="1.0" encoding="UTF-8" standalone="yes"?>
<Relationships xmlns="http://schemas.openxmlformats.org/package/2006/relationships"><Relationship Id="rId1" Type="http://schemas.openxmlformats.org/officeDocument/2006/relationships/chart" Target="../charts/chart34.xml" /></Relationships>
</file>

<file path=xl/drawings/_rels/drawing11.xml.rels><?xml version="1.0" encoding="UTF-8" standalone="yes"?>
<Relationships xmlns="http://schemas.openxmlformats.org/package/2006/relationships"><Relationship Id="rId1" Type="http://schemas.openxmlformats.org/officeDocument/2006/relationships/chart" Target="../charts/chart35.xml" /></Relationships>
</file>

<file path=xl/drawings/_rels/drawing12.xml.rels><?xml version="1.0" encoding="UTF-8" standalone="yes"?>
<Relationships xmlns="http://schemas.openxmlformats.org/package/2006/relationships"><Relationship Id="rId1" Type="http://schemas.openxmlformats.org/officeDocument/2006/relationships/chart" Target="../charts/chart36.xml" /></Relationships>
</file>

<file path=xl/drawings/_rels/drawing13.xml.rels><?xml version="1.0" encoding="UTF-8" standalone="yes"?>
<Relationships xmlns="http://schemas.openxmlformats.org/package/2006/relationships"><Relationship Id="rId1" Type="http://schemas.openxmlformats.org/officeDocument/2006/relationships/chart" Target="../charts/chart37.xml" /></Relationships>
</file>

<file path=xl/drawings/_rels/drawing14.xml.rels><?xml version="1.0" encoding="UTF-8" standalone="yes"?>
<Relationships xmlns="http://schemas.openxmlformats.org/package/2006/relationships"><Relationship Id="rId1" Type="http://schemas.openxmlformats.org/officeDocument/2006/relationships/chart" Target="../charts/chart38.xml" /></Relationships>
</file>

<file path=xl/drawings/_rels/drawing15.xml.rels><?xml version="1.0" encoding="UTF-8" standalone="yes"?>
<Relationships xmlns="http://schemas.openxmlformats.org/package/2006/relationships"><Relationship Id="rId1" Type="http://schemas.openxmlformats.org/officeDocument/2006/relationships/chart" Target="../charts/chart39.xml" /></Relationships>
</file>

<file path=xl/drawings/_rels/drawing16.xml.rels><?xml version="1.0" encoding="UTF-8" standalone="yes"?>
<Relationships xmlns="http://schemas.openxmlformats.org/package/2006/relationships"><Relationship Id="rId3" Type="http://schemas.openxmlformats.org/officeDocument/2006/relationships/chart" Target="../charts/chart42.xml" /><Relationship Id="rId2" Type="http://schemas.openxmlformats.org/officeDocument/2006/relationships/chart" Target="../charts/chart41.xml" /><Relationship Id="rId1" Type="http://schemas.openxmlformats.org/officeDocument/2006/relationships/chart" Target="../charts/chart40.xml" /></Relationships>
</file>

<file path=xl/drawings/_rels/drawing17.xml.rels><?xml version="1.0" encoding="UTF-8" standalone="yes"?>
<Relationships xmlns="http://schemas.openxmlformats.org/package/2006/relationships"><Relationship Id="rId1" Type="http://schemas.openxmlformats.org/officeDocument/2006/relationships/chart" Target="../charts/chart43.xml" /></Relationships>
</file>

<file path=xl/drawings/_rels/drawing18.xml.rels><?xml version="1.0" encoding="UTF-8" standalone="yes"?>
<Relationships xmlns="http://schemas.openxmlformats.org/package/2006/relationships"><Relationship Id="rId1" Type="http://schemas.openxmlformats.org/officeDocument/2006/relationships/chart" Target="../charts/chart44.xml" /></Relationships>
</file>

<file path=xl/drawings/_rels/drawing19.xml.rels><?xml version="1.0" encoding="UTF-8" standalone="yes"?>
<Relationships xmlns="http://schemas.openxmlformats.org/package/2006/relationships"><Relationship Id="rId1" Type="http://schemas.openxmlformats.org/officeDocument/2006/relationships/chart" Target="../charts/chart45.xml" /></Relationships>
</file>

<file path=xl/drawings/_rels/drawing20.xml.rels><?xml version="1.0" encoding="UTF-8" standalone="yes"?>
<Relationships xmlns="http://schemas.openxmlformats.org/package/2006/relationships"><Relationship Id="rId1" Type="http://schemas.openxmlformats.org/officeDocument/2006/relationships/chart" Target="../charts/chart46.xml" /></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25079</xdr:rowOff>
    </xdr:from>
    <xdr:to>
      <xdr:col>7</xdr:col>
      <xdr:colOff>438981</xdr:colOff>
      <xdr:row>19</xdr:row>
      <xdr:rowOff>169334</xdr:rowOff>
    </xdr:to>
    <xdr:graphicFrame macro="">
      <xdr:nvGraphicFramePr>
        <xdr:cNvPr id="2" name="Chart 1">
          <a:extLst>
            <a:ext uri="{FF2B5EF4-FFF2-40B4-BE49-F238E27FC236}">
              <a16:creationId xmlns:a16="http://schemas.microsoft.com/office/drawing/2014/main" id="{1E02F669-F56E-480C-BC5E-33428E8DE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475168</xdr:colOff>
      <xdr:row>6</xdr:row>
      <xdr:rowOff>36291</xdr:rowOff>
    </xdr:from>
    <xdr:to>
      <xdr:col>23</xdr:col>
      <xdr:colOff>25009</xdr:colOff>
      <xdr:row>20</xdr:row>
      <xdr:rowOff>7545</xdr:rowOff>
    </xdr:to>
    <xdr:graphicFrame macro="">
      <xdr:nvGraphicFramePr>
        <xdr:cNvPr id="3" name="Chart 2">
          <a:extLst>
            <a:ext uri="{FF2B5EF4-FFF2-40B4-BE49-F238E27FC236}">
              <a16:creationId xmlns:a16="http://schemas.microsoft.com/office/drawing/2014/main" id="{3963E14F-D967-46F9-AE60-A46137D8E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458611</xdr:colOff>
      <xdr:row>6</xdr:row>
      <xdr:rowOff>32136</xdr:rowOff>
    </xdr:from>
    <xdr:to>
      <xdr:col>15</xdr:col>
      <xdr:colOff>444500</xdr:colOff>
      <xdr:row>20</xdr:row>
      <xdr:rowOff>0</xdr:rowOff>
    </xdr:to>
    <xdr:graphicFrame macro="">
      <xdr:nvGraphicFramePr>
        <xdr:cNvPr id="4" name="Chart 3">
          <a:extLst>
            <a:ext uri="{FF2B5EF4-FFF2-40B4-BE49-F238E27FC236}">
              <a16:creationId xmlns:a16="http://schemas.microsoft.com/office/drawing/2014/main" id="{F1EA9E71-88BF-453E-B807-BD80AC10D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19</xdr:row>
      <xdr:rowOff>173524</xdr:rowOff>
    </xdr:from>
    <xdr:to>
      <xdr:col>7</xdr:col>
      <xdr:colOff>437444</xdr:colOff>
      <xdr:row>35</xdr:row>
      <xdr:rowOff>28222</xdr:rowOff>
    </xdr:to>
    <xdr:graphicFrame macro="">
      <xdr:nvGraphicFramePr>
        <xdr:cNvPr id="5" name="Chart 4">
          <a:extLst>
            <a:ext uri="{FF2B5EF4-FFF2-40B4-BE49-F238E27FC236}">
              <a16:creationId xmlns:a16="http://schemas.microsoft.com/office/drawing/2014/main" id="{151FD7DE-8F6C-4544-A1B0-799A9F8BC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463572</xdr:colOff>
      <xdr:row>35</xdr:row>
      <xdr:rowOff>34518</xdr:rowOff>
    </xdr:from>
    <xdr:to>
      <xdr:col>15</xdr:col>
      <xdr:colOff>458611</xdr:colOff>
      <xdr:row>49</xdr:row>
      <xdr:rowOff>176388</xdr:rowOff>
    </xdr:to>
    <xdr:graphicFrame macro="">
      <xdr:nvGraphicFramePr>
        <xdr:cNvPr id="6" name="Chart 5">
          <a:extLst>
            <a:ext uri="{FF2B5EF4-FFF2-40B4-BE49-F238E27FC236}">
              <a16:creationId xmlns:a16="http://schemas.microsoft.com/office/drawing/2014/main" id="{0E006C26-D136-4A2C-B37D-F41370878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35</xdr:row>
      <xdr:rowOff>49389</xdr:rowOff>
    </xdr:from>
    <xdr:to>
      <xdr:col>7</xdr:col>
      <xdr:colOff>444499</xdr:colOff>
      <xdr:row>50</xdr:row>
      <xdr:rowOff>56444</xdr:rowOff>
    </xdr:to>
    <xdr:graphicFrame macro="">
      <xdr:nvGraphicFramePr>
        <xdr:cNvPr id="7" name="Chart 6">
          <a:extLst>
            <a:ext uri="{FF2B5EF4-FFF2-40B4-BE49-F238E27FC236}">
              <a16:creationId xmlns:a16="http://schemas.microsoft.com/office/drawing/2014/main" id="{24041766-1A1C-47E8-82E6-ED5BB2A10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479778</xdr:colOff>
      <xdr:row>20</xdr:row>
      <xdr:rowOff>25456</xdr:rowOff>
    </xdr:from>
    <xdr:to>
      <xdr:col>23</xdr:col>
      <xdr:colOff>39277</xdr:colOff>
      <xdr:row>35</xdr:row>
      <xdr:rowOff>1892</xdr:rowOff>
    </xdr:to>
    <xdr:graphicFrame macro="">
      <xdr:nvGraphicFramePr>
        <xdr:cNvPr id="8" name="Chart 7">
          <a:extLst>
            <a:ext uri="{FF2B5EF4-FFF2-40B4-BE49-F238E27FC236}">
              <a16:creationId xmlns:a16="http://schemas.microsoft.com/office/drawing/2014/main" id="{9F9E555E-A426-41A9-959A-1AD0CD96E8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472722</xdr:colOff>
      <xdr:row>35</xdr:row>
      <xdr:rowOff>15712</xdr:rowOff>
    </xdr:from>
    <xdr:to>
      <xdr:col>24</xdr:col>
      <xdr:colOff>5508</xdr:colOff>
      <xdr:row>49</xdr:row>
      <xdr:rowOff>176389</xdr:rowOff>
    </xdr:to>
    <xdr:graphicFrame macro="">
      <xdr:nvGraphicFramePr>
        <xdr:cNvPr id="9" name="Chart 8">
          <a:extLst>
            <a:ext uri="{FF2B5EF4-FFF2-40B4-BE49-F238E27FC236}">
              <a16:creationId xmlns:a16="http://schemas.microsoft.com/office/drawing/2014/main" id="{F82FF99F-C039-4781-9371-76C6252C3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450990</xdr:colOff>
      <xdr:row>20</xdr:row>
      <xdr:rowOff>7620</xdr:rowOff>
    </xdr:from>
    <xdr:to>
      <xdr:col>15</xdr:col>
      <xdr:colOff>472440</xdr:colOff>
      <xdr:row>34</xdr:row>
      <xdr:rowOff>182598</xdr:rowOff>
    </xdr:to>
    <xdr:graphicFrame macro="">
      <xdr:nvGraphicFramePr>
        <xdr:cNvPr id="10" name="Chart 9">
          <a:extLst>
            <a:ext uri="{FF2B5EF4-FFF2-40B4-BE49-F238E27FC236}">
              <a16:creationId xmlns:a16="http://schemas.microsoft.com/office/drawing/2014/main" id="{0040AC06-DF3C-4DA9-AA16-A21F141AD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372532</xdr:colOff>
      <xdr:row>5</xdr:row>
      <xdr:rowOff>84642</xdr:rowOff>
    </xdr:from>
    <xdr:to>
      <xdr:col>25</xdr:col>
      <xdr:colOff>558799</xdr:colOff>
      <xdr:row>23</xdr:row>
      <xdr:rowOff>3053</xdr:rowOff>
    </xdr:to>
    <xdr:graphicFrame macro="">
      <xdr:nvGraphicFramePr>
        <xdr:cNvPr id="2" name="Chart 1">
          <a:extLst>
            <a:ext uri="{FF2B5EF4-FFF2-40B4-BE49-F238E27FC236}">
              <a16:creationId xmlns:a16="http://schemas.microsoft.com/office/drawing/2014/main" id="{050BDBF7-33C3-4ECC-8B9E-0EB540C76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328449</xdr:colOff>
      <xdr:row>26</xdr:row>
      <xdr:rowOff>133726</xdr:rowOff>
    </xdr:from>
    <xdr:to>
      <xdr:col>25</xdr:col>
      <xdr:colOff>601425</xdr:colOff>
      <xdr:row>45</xdr:row>
      <xdr:rowOff>65370</xdr:rowOff>
    </xdr:to>
    <xdr:graphicFrame macro="">
      <xdr:nvGraphicFramePr>
        <xdr:cNvPr id="3" name="Chart 2">
          <a:extLst>
            <a:ext uri="{FF2B5EF4-FFF2-40B4-BE49-F238E27FC236}">
              <a16:creationId xmlns:a16="http://schemas.microsoft.com/office/drawing/2014/main" id="{A22A15AA-5901-44F3-B36F-FCA4FC1951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457200</xdr:colOff>
      <xdr:row>5</xdr:row>
      <xdr:rowOff>79437</xdr:rowOff>
    </xdr:from>
    <xdr:to>
      <xdr:col>40</xdr:col>
      <xdr:colOff>67733</xdr:colOff>
      <xdr:row>22</xdr:row>
      <xdr:rowOff>169333</xdr:rowOff>
    </xdr:to>
    <xdr:graphicFrame macro="">
      <xdr:nvGraphicFramePr>
        <xdr:cNvPr id="4" name="Chart 3">
          <a:extLst>
            <a:ext uri="{FF2B5EF4-FFF2-40B4-BE49-F238E27FC236}">
              <a16:creationId xmlns:a16="http://schemas.microsoft.com/office/drawing/2014/main" id="{802F695A-DD3C-47AB-B736-026E1578A7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478440</xdr:colOff>
      <xdr:row>26</xdr:row>
      <xdr:rowOff>158314</xdr:rowOff>
    </xdr:from>
    <xdr:to>
      <xdr:col>40</xdr:col>
      <xdr:colOff>58026</xdr:colOff>
      <xdr:row>44</xdr:row>
      <xdr:rowOff>170795</xdr:rowOff>
    </xdr:to>
    <xdr:graphicFrame macro="">
      <xdr:nvGraphicFramePr>
        <xdr:cNvPr id="5" name="Chart 4">
          <a:extLst>
            <a:ext uri="{FF2B5EF4-FFF2-40B4-BE49-F238E27FC236}">
              <a16:creationId xmlns:a16="http://schemas.microsoft.com/office/drawing/2014/main" id="{CDB78528-2D1B-4F0E-8939-39D1CF6DE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584201</xdr:colOff>
      <xdr:row>2</xdr:row>
      <xdr:rowOff>169334</xdr:rowOff>
    </xdr:from>
    <xdr:to>
      <xdr:col>27</xdr:col>
      <xdr:colOff>533400</xdr:colOff>
      <xdr:row>4</xdr:row>
      <xdr:rowOff>84667</xdr:rowOff>
    </xdr:to>
    <xdr:sp macro="" textlink="">
      <xdr:nvSpPr>
        <xdr:cNvPr id="6" name="TextBox 5">
          <a:extLst>
            <a:ext uri="{FF2B5EF4-FFF2-40B4-BE49-F238E27FC236}">
              <a16:creationId xmlns:a16="http://schemas.microsoft.com/office/drawing/2014/main" id="{581261A7-9865-403B-9CE4-A7C83DDBC522}"/>
            </a:ext>
          </a:extLst>
        </xdr:cNvPr>
        <xdr:cNvSpPr txBox="1"/>
      </xdr:nvSpPr>
      <xdr:spPr>
        <a:xfrm>
          <a:off x="16433801" y="535094"/>
          <a:ext cx="558799" cy="281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50000"/>
                </a:schemeClr>
              </a:solidFill>
            </a:rPr>
            <a:t>units</a:t>
          </a:r>
        </a:p>
      </xdr:txBody>
    </xdr:sp>
    <xdr:clientData/>
  </xdr:twoCellAnchor>
  <xdr:twoCellAnchor>
    <xdr:from>
      <xdr:col>36</xdr:col>
      <xdr:colOff>524934</xdr:colOff>
      <xdr:row>2</xdr:row>
      <xdr:rowOff>169334</xdr:rowOff>
    </xdr:from>
    <xdr:to>
      <xdr:col>37</xdr:col>
      <xdr:colOff>474133</xdr:colOff>
      <xdr:row>4</xdr:row>
      <xdr:rowOff>84667</xdr:rowOff>
    </xdr:to>
    <xdr:sp macro="" textlink="">
      <xdr:nvSpPr>
        <xdr:cNvPr id="7" name="TextBox 6">
          <a:extLst>
            <a:ext uri="{FF2B5EF4-FFF2-40B4-BE49-F238E27FC236}">
              <a16:creationId xmlns:a16="http://schemas.microsoft.com/office/drawing/2014/main" id="{700A771F-EF0D-48AE-90DC-EBC5861296FC}"/>
            </a:ext>
          </a:extLst>
        </xdr:cNvPr>
        <xdr:cNvSpPr txBox="1"/>
      </xdr:nvSpPr>
      <xdr:spPr>
        <a:xfrm>
          <a:off x="22470534" y="535094"/>
          <a:ext cx="558799" cy="281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50000"/>
                </a:schemeClr>
              </a:solidFill>
            </a:rPr>
            <a:t>units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7620</xdr:colOff>
      <xdr:row>0</xdr:row>
      <xdr:rowOff>27023</xdr:rowOff>
    </xdr:from>
    <xdr:to>
      <xdr:col>17</xdr:col>
      <xdr:colOff>601980</xdr:colOff>
      <xdr:row>3</xdr:row>
      <xdr:rowOff>11782</xdr:rowOff>
    </xdr:to>
    <xdr:sp macro="" textlink="">
      <xdr:nvSpPr>
        <xdr:cNvPr id="2" name="TextBox 1">
          <a:extLst>
            <a:ext uri="{FF2B5EF4-FFF2-40B4-BE49-F238E27FC236}">
              <a16:creationId xmlns:a16="http://schemas.microsoft.com/office/drawing/2014/main" id="{55EF63B0-9DE8-4B08-859D-B9C92EE8B947}"/>
            </a:ext>
          </a:extLst>
        </xdr:cNvPr>
        <xdr:cNvSpPr txBox="1"/>
      </xdr:nvSpPr>
      <xdr:spPr>
        <a:xfrm>
          <a:off x="7932420" y="27023"/>
          <a:ext cx="3032760" cy="533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solidFill>
                <a:schemeClr val="bg1"/>
              </a:solidFill>
              <a:latin typeface="Arial Rounded MT Bold" panose="020F0704030504030204" pitchFamily="34" charset="0"/>
            </a:rPr>
            <a:t>Customer</a:t>
          </a:r>
          <a:r>
            <a:rPr lang="en-IN" sz="2400" baseline="0">
              <a:solidFill>
                <a:schemeClr val="bg1"/>
              </a:solidFill>
              <a:latin typeface="Arial Rounded MT Bold" panose="020F0704030504030204" pitchFamily="34" charset="0"/>
            </a:rPr>
            <a:t> Analysis</a:t>
          </a:r>
          <a:endParaRPr lang="en-IN" sz="2400">
            <a:solidFill>
              <a:schemeClr val="bg1"/>
            </a:solidFill>
            <a:latin typeface="Arial Rounded MT Bold" panose="020F0704030504030204" pitchFamily="34" charset="0"/>
          </a:endParaRPr>
        </a:p>
      </xdr:txBody>
    </xdr:sp>
    <xdr:clientData/>
  </xdr:twoCellAnchor>
  <xdr:twoCellAnchor>
    <xdr:from>
      <xdr:col>8</xdr:col>
      <xdr:colOff>606398</xdr:colOff>
      <xdr:row>11</xdr:row>
      <xdr:rowOff>69272</xdr:rowOff>
    </xdr:from>
    <xdr:to>
      <xdr:col>15</xdr:col>
      <xdr:colOff>7684</xdr:colOff>
      <xdr:row>26</xdr:row>
      <xdr:rowOff>55414</xdr:rowOff>
    </xdr:to>
    <xdr:graphicFrame macro="">
      <xdr:nvGraphicFramePr>
        <xdr:cNvPr id="3" name="Chart 2">
          <a:extLst>
            <a:ext uri="{FF2B5EF4-FFF2-40B4-BE49-F238E27FC236}">
              <a16:creationId xmlns:a16="http://schemas.microsoft.com/office/drawing/2014/main" id="{7380DCE3-8343-43E6-BB72-C4AA0387C3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233083</xdr:colOff>
      <xdr:row>11</xdr:row>
      <xdr:rowOff>71716</xdr:rowOff>
    </xdr:from>
    <xdr:to>
      <xdr:col>22</xdr:col>
      <xdr:colOff>3</xdr:colOff>
      <xdr:row>26</xdr:row>
      <xdr:rowOff>35858</xdr:rowOff>
    </xdr:to>
    <xdr:graphicFrame macro="">
      <xdr:nvGraphicFramePr>
        <xdr:cNvPr id="4" name="Chart 3">
          <a:extLst>
            <a:ext uri="{FF2B5EF4-FFF2-40B4-BE49-F238E27FC236}">
              <a16:creationId xmlns:a16="http://schemas.microsoft.com/office/drawing/2014/main" id="{FE1B8A6C-C3C2-433F-9860-608B1D0B14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31</xdr:row>
      <xdr:rowOff>139368</xdr:rowOff>
    </xdr:from>
    <xdr:to>
      <xdr:col>14</xdr:col>
      <xdr:colOff>600633</xdr:colOff>
      <xdr:row>47</xdr:row>
      <xdr:rowOff>13862</xdr:rowOff>
    </xdr:to>
    <xdr:graphicFrame macro="">
      <xdr:nvGraphicFramePr>
        <xdr:cNvPr id="5" name="Chart 4">
          <a:extLst>
            <a:ext uri="{FF2B5EF4-FFF2-40B4-BE49-F238E27FC236}">
              <a16:creationId xmlns:a16="http://schemas.microsoft.com/office/drawing/2014/main" id="{67CA3A7C-691C-44CE-811E-18B11DE35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233082</xdr:colOff>
      <xdr:row>31</xdr:row>
      <xdr:rowOff>134472</xdr:rowOff>
    </xdr:from>
    <xdr:to>
      <xdr:col>22</xdr:col>
      <xdr:colOff>-1</xdr:colOff>
      <xdr:row>47</xdr:row>
      <xdr:rowOff>8966</xdr:rowOff>
    </xdr:to>
    <xdr:graphicFrame macro="">
      <xdr:nvGraphicFramePr>
        <xdr:cNvPr id="6" name="Chart 5">
          <a:extLst>
            <a:ext uri="{FF2B5EF4-FFF2-40B4-BE49-F238E27FC236}">
              <a16:creationId xmlns:a16="http://schemas.microsoft.com/office/drawing/2014/main" id="{004D8BEE-32EE-47F3-AB9E-A314577956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609597</xdr:colOff>
      <xdr:row>27</xdr:row>
      <xdr:rowOff>44819</xdr:rowOff>
    </xdr:from>
    <xdr:to>
      <xdr:col>14</xdr:col>
      <xdr:colOff>600635</xdr:colOff>
      <xdr:row>30</xdr:row>
      <xdr:rowOff>89642</xdr:rowOff>
    </xdr:to>
    <xdr:sp macro="" textlink="">
      <xdr:nvSpPr>
        <xdr:cNvPr id="7" name="TextBox 6">
          <a:extLst>
            <a:ext uri="{FF2B5EF4-FFF2-40B4-BE49-F238E27FC236}">
              <a16:creationId xmlns:a16="http://schemas.microsoft.com/office/drawing/2014/main" id="{0649B4C5-F1D8-43C4-990A-63EB8690A93E}"/>
            </a:ext>
          </a:extLst>
        </xdr:cNvPr>
        <xdr:cNvSpPr txBox="1"/>
      </xdr:nvSpPr>
      <xdr:spPr>
        <a:xfrm>
          <a:off x="5486397" y="4982579"/>
          <a:ext cx="3648638" cy="593463"/>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Customer Registration Trend</a:t>
          </a:r>
        </a:p>
      </xdr:txBody>
    </xdr:sp>
    <xdr:clientData/>
  </xdr:twoCellAnchor>
  <xdr:twoCellAnchor>
    <xdr:from>
      <xdr:col>15</xdr:col>
      <xdr:colOff>242046</xdr:colOff>
      <xdr:row>27</xdr:row>
      <xdr:rowOff>53787</xdr:rowOff>
    </xdr:from>
    <xdr:to>
      <xdr:col>21</xdr:col>
      <xdr:colOff>600633</xdr:colOff>
      <xdr:row>30</xdr:row>
      <xdr:rowOff>98610</xdr:rowOff>
    </xdr:to>
    <xdr:sp macro="" textlink="">
      <xdr:nvSpPr>
        <xdr:cNvPr id="8" name="TextBox 7">
          <a:extLst>
            <a:ext uri="{FF2B5EF4-FFF2-40B4-BE49-F238E27FC236}">
              <a16:creationId xmlns:a16="http://schemas.microsoft.com/office/drawing/2014/main" id="{862284B2-2563-4B59-AA9B-E30AD8FCA674}"/>
            </a:ext>
          </a:extLst>
        </xdr:cNvPr>
        <xdr:cNvSpPr txBox="1"/>
      </xdr:nvSpPr>
      <xdr:spPr>
        <a:xfrm>
          <a:off x="9386046" y="4991547"/>
          <a:ext cx="4016187" cy="593463"/>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Customer &amp; Cities</a:t>
          </a:r>
        </a:p>
      </xdr:txBody>
    </xdr:sp>
    <xdr:clientData/>
  </xdr:twoCellAnchor>
  <xdr:twoCellAnchor>
    <xdr:from>
      <xdr:col>15</xdr:col>
      <xdr:colOff>242043</xdr:colOff>
      <xdr:row>6</xdr:row>
      <xdr:rowOff>170329</xdr:rowOff>
    </xdr:from>
    <xdr:to>
      <xdr:col>21</xdr:col>
      <xdr:colOff>600630</xdr:colOff>
      <xdr:row>10</xdr:row>
      <xdr:rowOff>35859</xdr:rowOff>
    </xdr:to>
    <xdr:sp macro="" textlink="">
      <xdr:nvSpPr>
        <xdr:cNvPr id="9" name="TextBox 8">
          <a:extLst>
            <a:ext uri="{FF2B5EF4-FFF2-40B4-BE49-F238E27FC236}">
              <a16:creationId xmlns:a16="http://schemas.microsoft.com/office/drawing/2014/main" id="{6C5D945C-3CE9-4802-BA6C-6E64F0BFB31C}"/>
            </a:ext>
          </a:extLst>
        </xdr:cNvPr>
        <xdr:cNvSpPr txBox="1"/>
      </xdr:nvSpPr>
      <xdr:spPr>
        <a:xfrm>
          <a:off x="9386043" y="1267609"/>
          <a:ext cx="4016187" cy="597050"/>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Customers by State</a:t>
          </a:r>
        </a:p>
      </xdr:txBody>
    </xdr:sp>
    <xdr:clientData/>
  </xdr:twoCellAnchor>
  <xdr:twoCellAnchor>
    <xdr:from>
      <xdr:col>9</xdr:col>
      <xdr:colOff>0</xdr:colOff>
      <xdr:row>6</xdr:row>
      <xdr:rowOff>171668</xdr:rowOff>
    </xdr:from>
    <xdr:to>
      <xdr:col>14</xdr:col>
      <xdr:colOff>600638</xdr:colOff>
      <xdr:row>10</xdr:row>
      <xdr:rowOff>37198</xdr:rowOff>
    </xdr:to>
    <xdr:sp macro="" textlink="">
      <xdr:nvSpPr>
        <xdr:cNvPr id="10" name="TextBox 9">
          <a:extLst>
            <a:ext uri="{FF2B5EF4-FFF2-40B4-BE49-F238E27FC236}">
              <a16:creationId xmlns:a16="http://schemas.microsoft.com/office/drawing/2014/main" id="{13E0FF6C-83CE-47C9-84F4-6998D6B37324}"/>
            </a:ext>
          </a:extLst>
        </xdr:cNvPr>
        <xdr:cNvSpPr txBox="1"/>
      </xdr:nvSpPr>
      <xdr:spPr>
        <a:xfrm>
          <a:off x="5486400" y="1268948"/>
          <a:ext cx="3648638" cy="597050"/>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Customer Type Distribution</a:t>
          </a:r>
        </a:p>
      </xdr:txBody>
    </xdr:sp>
    <xdr:clientData/>
  </xdr:twoCellAnchor>
  <xdr:twoCellAnchor>
    <xdr:from>
      <xdr:col>9</xdr:col>
      <xdr:colOff>8962</xdr:colOff>
      <xdr:row>3</xdr:row>
      <xdr:rowOff>8962</xdr:rowOff>
    </xdr:from>
    <xdr:to>
      <xdr:col>11</xdr:col>
      <xdr:colOff>358588</xdr:colOff>
      <xdr:row>6</xdr:row>
      <xdr:rowOff>152397</xdr:rowOff>
    </xdr:to>
    <xdr:sp macro="" textlink="">
      <xdr:nvSpPr>
        <xdr:cNvPr id="11" name="TextBox 10">
          <a:extLst>
            <a:ext uri="{FF2B5EF4-FFF2-40B4-BE49-F238E27FC236}">
              <a16:creationId xmlns:a16="http://schemas.microsoft.com/office/drawing/2014/main" id="{3E6EA5D6-8E7C-4B19-9776-693059D3CEDB}"/>
            </a:ext>
          </a:extLst>
        </xdr:cNvPr>
        <xdr:cNvSpPr txBox="1"/>
      </xdr:nvSpPr>
      <xdr:spPr>
        <a:xfrm>
          <a:off x="5495362" y="557602"/>
          <a:ext cx="1568826" cy="692075"/>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solidFill>
            <a:schemeClr val="tx1"/>
          </a:solid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l"/>
          <a:r>
            <a:rPr lang="en-IN" sz="1400" b="1" i="0" u="none" strike="noStrike">
              <a:solidFill>
                <a:schemeClr val="bg1"/>
              </a:solidFill>
              <a:effectLst/>
              <a:latin typeface="+mn-lt"/>
              <a:ea typeface="+mn-ea"/>
              <a:cs typeface="+mn-cs"/>
            </a:rPr>
            <a:t>50</a:t>
          </a:r>
          <a:r>
            <a:rPr lang="en-IN" sz="1400" b="1" i="0" u="none" strike="noStrike" baseline="0">
              <a:solidFill>
                <a:schemeClr val="bg1"/>
              </a:solidFill>
              <a:effectLst/>
              <a:latin typeface="+mn-lt"/>
              <a:ea typeface="+mn-ea"/>
              <a:cs typeface="+mn-cs"/>
            </a:rPr>
            <a:t> </a:t>
          </a:r>
          <a:endParaRPr lang="en-IN" sz="1050" b="0" i="0" u="none" strike="noStrike" baseline="0">
            <a:solidFill>
              <a:schemeClr val="dk1"/>
            </a:solidFill>
            <a:effectLst/>
            <a:latin typeface="+mn-lt"/>
            <a:ea typeface="+mn-ea"/>
            <a:cs typeface="+mn-cs"/>
          </a:endParaRPr>
        </a:p>
        <a:p>
          <a:pPr algn="l"/>
          <a:r>
            <a:rPr lang="en-IN" sz="1400" b="1" i="0" u="none" strike="noStrike" baseline="0">
              <a:solidFill>
                <a:schemeClr val="bg1"/>
              </a:solidFill>
              <a:effectLst/>
              <a:latin typeface="+mn-lt"/>
              <a:ea typeface="+mn-ea"/>
              <a:cs typeface="+mn-cs"/>
            </a:rPr>
            <a:t>Total Customer</a:t>
          </a:r>
          <a:endParaRPr lang="en-IN" sz="1400" b="1">
            <a:solidFill>
              <a:schemeClr val="bg1"/>
            </a:solidFill>
          </a:endParaRPr>
        </a:p>
      </xdr:txBody>
    </xdr:sp>
    <xdr:clientData/>
  </xdr:twoCellAnchor>
  <xdr:twoCellAnchor>
    <xdr:from>
      <xdr:col>12</xdr:col>
      <xdr:colOff>233082</xdr:colOff>
      <xdr:row>3</xdr:row>
      <xdr:rowOff>8963</xdr:rowOff>
    </xdr:from>
    <xdr:to>
      <xdr:col>14</xdr:col>
      <xdr:colOff>582708</xdr:colOff>
      <xdr:row>6</xdr:row>
      <xdr:rowOff>152398</xdr:rowOff>
    </xdr:to>
    <xdr:sp macro="" textlink="">
      <xdr:nvSpPr>
        <xdr:cNvPr id="12" name="TextBox 11">
          <a:extLst>
            <a:ext uri="{FF2B5EF4-FFF2-40B4-BE49-F238E27FC236}">
              <a16:creationId xmlns:a16="http://schemas.microsoft.com/office/drawing/2014/main" id="{AE48339B-87A3-4D9D-8AFF-2D988E2DA56D}"/>
            </a:ext>
          </a:extLst>
        </xdr:cNvPr>
        <xdr:cNvSpPr txBox="1"/>
      </xdr:nvSpPr>
      <xdr:spPr>
        <a:xfrm>
          <a:off x="7548282" y="557603"/>
          <a:ext cx="1568826" cy="692075"/>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solidFill>
            <a:schemeClr val="tx1"/>
          </a:solid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l"/>
          <a:r>
            <a:rPr lang="en-IN" sz="1400" b="1" i="0" u="none" strike="noStrike" baseline="0">
              <a:solidFill>
                <a:schemeClr val="bg1"/>
              </a:solidFill>
              <a:effectLst/>
              <a:latin typeface="+mn-lt"/>
              <a:ea typeface="+mn-ea"/>
              <a:cs typeface="+mn-cs"/>
            </a:rPr>
            <a:t>19 </a:t>
          </a:r>
          <a:endParaRPr lang="en-IN" sz="1050" b="0" i="0" u="none" strike="noStrike" baseline="0">
            <a:solidFill>
              <a:schemeClr val="dk1"/>
            </a:solidFill>
            <a:effectLst/>
            <a:latin typeface="+mn-lt"/>
            <a:ea typeface="+mn-ea"/>
            <a:cs typeface="+mn-cs"/>
          </a:endParaRPr>
        </a:p>
        <a:p>
          <a:pPr algn="l"/>
          <a:r>
            <a:rPr lang="en-IN" sz="1400" b="1" i="0" u="none" strike="noStrike" baseline="0">
              <a:solidFill>
                <a:schemeClr val="bg1"/>
              </a:solidFill>
              <a:effectLst/>
              <a:latin typeface="+mn-lt"/>
              <a:ea typeface="+mn-ea"/>
              <a:cs typeface="+mn-cs"/>
            </a:rPr>
            <a:t>Corporate Cust...</a:t>
          </a:r>
          <a:endParaRPr lang="en-IN" sz="1400" b="1">
            <a:solidFill>
              <a:schemeClr val="bg1"/>
            </a:solidFill>
          </a:endParaRPr>
        </a:p>
      </xdr:txBody>
    </xdr:sp>
    <xdr:clientData/>
  </xdr:twoCellAnchor>
  <xdr:twoCellAnchor>
    <xdr:from>
      <xdr:col>16</xdr:col>
      <xdr:colOff>0</xdr:colOff>
      <xdr:row>3</xdr:row>
      <xdr:rowOff>8960</xdr:rowOff>
    </xdr:from>
    <xdr:to>
      <xdr:col>18</xdr:col>
      <xdr:colOff>349626</xdr:colOff>
      <xdr:row>6</xdr:row>
      <xdr:rowOff>152395</xdr:rowOff>
    </xdr:to>
    <xdr:sp macro="" textlink="">
      <xdr:nvSpPr>
        <xdr:cNvPr id="13" name="TextBox 12">
          <a:extLst>
            <a:ext uri="{FF2B5EF4-FFF2-40B4-BE49-F238E27FC236}">
              <a16:creationId xmlns:a16="http://schemas.microsoft.com/office/drawing/2014/main" id="{D0DC211C-D86C-4596-A215-19EC0048557C}"/>
            </a:ext>
          </a:extLst>
        </xdr:cNvPr>
        <xdr:cNvSpPr txBox="1"/>
      </xdr:nvSpPr>
      <xdr:spPr>
        <a:xfrm>
          <a:off x="9753600" y="557600"/>
          <a:ext cx="1568826" cy="692075"/>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solidFill>
            <a:schemeClr val="tx1"/>
          </a:solid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l"/>
          <a:r>
            <a:rPr lang="en-IN" sz="1400" b="1" i="0" u="none" strike="noStrike" baseline="0">
              <a:solidFill>
                <a:schemeClr val="bg1"/>
              </a:solidFill>
              <a:effectLst/>
              <a:latin typeface="+mn-lt"/>
              <a:ea typeface="+mn-ea"/>
              <a:cs typeface="+mn-cs"/>
            </a:rPr>
            <a:t>10 </a:t>
          </a:r>
          <a:r>
            <a:rPr lang="en-IN" sz="900" b="1" i="0" u="none" strike="noStrike" baseline="0">
              <a:solidFill>
                <a:schemeClr val="bg1"/>
              </a:solidFill>
              <a:effectLst/>
              <a:latin typeface="+mn-lt"/>
              <a:ea typeface="+mn-ea"/>
              <a:cs typeface="+mn-cs"/>
            </a:rPr>
            <a:t>(Utter Pradesh)</a:t>
          </a:r>
          <a:endParaRPr lang="en-IN" sz="600" b="0" i="0" u="none" strike="noStrike" baseline="0">
            <a:solidFill>
              <a:schemeClr val="dk1"/>
            </a:solidFill>
            <a:effectLst/>
            <a:latin typeface="+mn-lt"/>
            <a:ea typeface="+mn-ea"/>
            <a:cs typeface="+mn-cs"/>
          </a:endParaRPr>
        </a:p>
        <a:p>
          <a:pPr algn="l"/>
          <a:r>
            <a:rPr lang="en-IN" sz="1400" b="1" i="0" u="none" strike="noStrike" baseline="0">
              <a:solidFill>
                <a:schemeClr val="bg1"/>
              </a:solidFill>
              <a:effectLst/>
              <a:latin typeface="+mn-lt"/>
              <a:ea typeface="+mn-ea"/>
              <a:cs typeface="+mn-cs"/>
            </a:rPr>
            <a:t>Highest Customer</a:t>
          </a:r>
          <a:endParaRPr lang="en-IN" sz="1400" b="1">
            <a:solidFill>
              <a:schemeClr val="bg1"/>
            </a:solidFill>
          </a:endParaRPr>
        </a:p>
      </xdr:txBody>
    </xdr:sp>
    <xdr:clientData/>
  </xdr:twoCellAnchor>
  <xdr:twoCellAnchor>
    <xdr:from>
      <xdr:col>19</xdr:col>
      <xdr:colOff>251013</xdr:colOff>
      <xdr:row>3</xdr:row>
      <xdr:rowOff>8963</xdr:rowOff>
    </xdr:from>
    <xdr:to>
      <xdr:col>21</xdr:col>
      <xdr:colOff>600639</xdr:colOff>
      <xdr:row>6</xdr:row>
      <xdr:rowOff>152398</xdr:rowOff>
    </xdr:to>
    <xdr:sp macro="" textlink="">
      <xdr:nvSpPr>
        <xdr:cNvPr id="14" name="TextBox 13">
          <a:extLst>
            <a:ext uri="{FF2B5EF4-FFF2-40B4-BE49-F238E27FC236}">
              <a16:creationId xmlns:a16="http://schemas.microsoft.com/office/drawing/2014/main" id="{BFBDE9B7-F8E1-4C98-BDAF-DCD0BB3A65FA}"/>
            </a:ext>
          </a:extLst>
        </xdr:cNvPr>
        <xdr:cNvSpPr txBox="1"/>
      </xdr:nvSpPr>
      <xdr:spPr>
        <a:xfrm>
          <a:off x="11833413" y="557603"/>
          <a:ext cx="1568826" cy="692075"/>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solidFill>
            <a:schemeClr val="tx1"/>
          </a:solidFill>
        </a:ln>
        <a:effectLst>
          <a:outerShdw blurRad="50800" dist="38100" dir="10800000" algn="r"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algn="l"/>
          <a:r>
            <a:rPr lang="en-IN" sz="1400" b="1" i="0" u="none" strike="noStrike">
              <a:solidFill>
                <a:schemeClr val="bg1"/>
              </a:solidFill>
              <a:effectLst/>
              <a:latin typeface="+mn-lt"/>
              <a:ea typeface="+mn-ea"/>
              <a:cs typeface="+mn-cs"/>
            </a:rPr>
            <a:t>50</a:t>
          </a:r>
          <a:endParaRPr lang="en-IN" sz="1050" b="0" i="0" u="none" strike="noStrike" baseline="0">
            <a:solidFill>
              <a:schemeClr val="dk1"/>
            </a:solidFill>
            <a:effectLst/>
            <a:latin typeface="+mn-lt"/>
            <a:ea typeface="+mn-ea"/>
            <a:cs typeface="+mn-cs"/>
          </a:endParaRPr>
        </a:p>
        <a:p>
          <a:pPr algn="l"/>
          <a:r>
            <a:rPr lang="en-IN" sz="1400" b="1" i="0" u="none" strike="noStrike" baseline="0">
              <a:solidFill>
                <a:schemeClr val="bg1"/>
              </a:solidFill>
              <a:effectLst/>
              <a:latin typeface="+mn-lt"/>
              <a:ea typeface="+mn-ea"/>
              <a:cs typeface="+mn-cs"/>
            </a:rPr>
            <a:t>Active Customer</a:t>
          </a:r>
          <a:endParaRPr lang="en-IN" sz="1400" b="1">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4</xdr:row>
      <xdr:rowOff>7620</xdr:rowOff>
    </xdr:from>
    <xdr:to>
      <xdr:col>4</xdr:col>
      <xdr:colOff>701040</xdr:colOff>
      <xdr:row>19</xdr:row>
      <xdr:rowOff>7620</xdr:rowOff>
    </xdr:to>
    <xdr:graphicFrame macro="">
      <xdr:nvGraphicFramePr>
        <xdr:cNvPr id="2" name="Chart 1">
          <a:extLst>
            <a:ext uri="{FF2B5EF4-FFF2-40B4-BE49-F238E27FC236}">
              <a16:creationId xmlns:a16="http://schemas.microsoft.com/office/drawing/2014/main" id="{AD89D8CD-D080-41AF-AB73-51115A4B6B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701040</xdr:colOff>
      <xdr:row>4</xdr:row>
      <xdr:rowOff>0</xdr:rowOff>
    </xdr:from>
    <xdr:to>
      <xdr:col>11</xdr:col>
      <xdr:colOff>228600</xdr:colOff>
      <xdr:row>19</xdr:row>
      <xdr:rowOff>0</xdr:rowOff>
    </xdr:to>
    <xdr:graphicFrame macro="">
      <xdr:nvGraphicFramePr>
        <xdr:cNvPr id="3" name="Chart 2">
          <a:extLst>
            <a:ext uri="{FF2B5EF4-FFF2-40B4-BE49-F238E27FC236}">
              <a16:creationId xmlns:a16="http://schemas.microsoft.com/office/drawing/2014/main" id="{62FCB324-C563-4C42-87ED-04A671624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7620</xdr:rowOff>
    </xdr:from>
    <xdr:to>
      <xdr:col>4</xdr:col>
      <xdr:colOff>701040</xdr:colOff>
      <xdr:row>34</xdr:row>
      <xdr:rowOff>7620</xdr:rowOff>
    </xdr:to>
    <xdr:graphicFrame macro="">
      <xdr:nvGraphicFramePr>
        <xdr:cNvPr id="4" name="Chart 3">
          <a:extLst>
            <a:ext uri="{FF2B5EF4-FFF2-40B4-BE49-F238E27FC236}">
              <a16:creationId xmlns:a16="http://schemas.microsoft.com/office/drawing/2014/main" id="{CE125C5D-9608-4215-9400-F209D4599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701040</xdr:colOff>
      <xdr:row>19</xdr:row>
      <xdr:rowOff>7620</xdr:rowOff>
    </xdr:from>
    <xdr:to>
      <xdr:col>11</xdr:col>
      <xdr:colOff>228600</xdr:colOff>
      <xdr:row>34</xdr:row>
      <xdr:rowOff>7620</xdr:rowOff>
    </xdr:to>
    <xdr:graphicFrame macro="">
      <xdr:nvGraphicFramePr>
        <xdr:cNvPr id="5" name="Chart 4">
          <a:extLst>
            <a:ext uri="{FF2B5EF4-FFF2-40B4-BE49-F238E27FC236}">
              <a16:creationId xmlns:a16="http://schemas.microsoft.com/office/drawing/2014/main" id="{A11DCABA-1174-4C5B-9FDF-9BA3B639A0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28</xdr:col>
      <xdr:colOff>548640</xdr:colOff>
      <xdr:row>3</xdr:row>
      <xdr:rowOff>281941</xdr:rowOff>
    </xdr:from>
    <xdr:ext cx="1592580" cy="1965960"/>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1E8767AF-9B37-4FD6-89DB-AAB62629BED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827240" y="1127761"/>
              <a:ext cx="1592580" cy="1965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31</xdr:col>
      <xdr:colOff>327660</xdr:colOff>
      <xdr:row>3</xdr:row>
      <xdr:rowOff>274321</xdr:rowOff>
    </xdr:from>
    <xdr:ext cx="1356360" cy="2491740"/>
    <mc:AlternateContent xmlns:mc="http://schemas.openxmlformats.org/markup-compatibility/2006" xmlns:a14="http://schemas.microsoft.com/office/drawing/2010/main">
      <mc:Choice Requires="a14">
        <xdr:graphicFrame macro="">
          <xdr:nvGraphicFramePr>
            <xdr:cNvPr id="7" name="warehouse_name">
              <a:extLst>
                <a:ext uri="{FF2B5EF4-FFF2-40B4-BE49-F238E27FC236}">
                  <a16:creationId xmlns:a16="http://schemas.microsoft.com/office/drawing/2014/main" id="{58771B94-ADAD-4B1E-ADA1-82D789029775}"/>
                </a:ext>
              </a:extLst>
            </xdr:cNvPr>
            <xdr:cNvGraphicFramePr/>
          </xdr:nvGraphicFramePr>
          <xdr:xfrm>
            <a:off x="0" y="0"/>
            <a:ext cx="0" cy="0"/>
          </xdr:xfrm>
          <a:graphic>
            <a:graphicData uri="http://schemas.microsoft.com/office/drawing/2010/slicer">
              <sle:slicer xmlns:sle="http://schemas.microsoft.com/office/drawing/2010/slicer" name="warehouse_name"/>
            </a:graphicData>
          </a:graphic>
        </xdr:graphicFrame>
      </mc:Choice>
      <mc:Fallback xmlns="">
        <xdr:sp macro="" textlink="">
          <xdr:nvSpPr>
            <xdr:cNvPr id="0" name=""/>
            <xdr:cNvSpPr>
              <a:spLocks noTextEdit="1"/>
            </xdr:cNvSpPr>
          </xdr:nvSpPr>
          <xdr:spPr>
            <a:xfrm>
              <a:off x="21435060" y="1120141"/>
              <a:ext cx="1356360" cy="2491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28</xdr:col>
      <xdr:colOff>571500</xdr:colOff>
      <xdr:row>14</xdr:row>
      <xdr:rowOff>137161</xdr:rowOff>
    </xdr:from>
    <xdr:ext cx="1348740" cy="2750819"/>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C7A1436F-F941-45DC-83FD-AB874ACD746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850100" y="3108961"/>
              <a:ext cx="1348740" cy="2750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xdr:from>
      <xdr:col>0</xdr:col>
      <xdr:colOff>50801</xdr:colOff>
      <xdr:row>9</xdr:row>
      <xdr:rowOff>69850</xdr:rowOff>
    </xdr:from>
    <xdr:to>
      <xdr:col>6</xdr:col>
      <xdr:colOff>127000</xdr:colOff>
      <xdr:row>19</xdr:row>
      <xdr:rowOff>165100</xdr:rowOff>
    </xdr:to>
    <xdr:graphicFrame macro="">
      <xdr:nvGraphicFramePr>
        <xdr:cNvPr id="2" name="Chart 1">
          <a:extLst>
            <a:ext uri="{FF2B5EF4-FFF2-40B4-BE49-F238E27FC236}">
              <a16:creationId xmlns:a16="http://schemas.microsoft.com/office/drawing/2014/main" id="{8789A537-4E42-41A4-9450-8BAE56E2E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184151</xdr:colOff>
      <xdr:row>9</xdr:row>
      <xdr:rowOff>127000</xdr:rowOff>
    </xdr:from>
    <xdr:to>
      <xdr:col>13</xdr:col>
      <xdr:colOff>514350</xdr:colOff>
      <xdr:row>19</xdr:row>
      <xdr:rowOff>165100</xdr:rowOff>
    </xdr:to>
    <xdr:graphicFrame macro="">
      <xdr:nvGraphicFramePr>
        <xdr:cNvPr id="3" name="Chart 2">
          <a:extLst>
            <a:ext uri="{FF2B5EF4-FFF2-40B4-BE49-F238E27FC236}">
              <a16:creationId xmlns:a16="http://schemas.microsoft.com/office/drawing/2014/main" id="{BD911081-3848-4375-9A66-33D05ADB7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20</xdr:row>
      <xdr:rowOff>95250</xdr:rowOff>
    </xdr:from>
    <xdr:to>
      <xdr:col>6</xdr:col>
      <xdr:colOff>38100</xdr:colOff>
      <xdr:row>34</xdr:row>
      <xdr:rowOff>38100</xdr:rowOff>
    </xdr:to>
    <xdr:graphicFrame macro="">
      <xdr:nvGraphicFramePr>
        <xdr:cNvPr id="4" name="Chart 3">
          <a:extLst>
            <a:ext uri="{FF2B5EF4-FFF2-40B4-BE49-F238E27FC236}">
              <a16:creationId xmlns:a16="http://schemas.microsoft.com/office/drawing/2014/main" id="{AF408601-865D-47F4-9CEB-5917C1B7D5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177801</xdr:colOff>
      <xdr:row>20</xdr:row>
      <xdr:rowOff>38101</xdr:rowOff>
    </xdr:from>
    <xdr:to>
      <xdr:col>13</xdr:col>
      <xdr:colOff>349251</xdr:colOff>
      <xdr:row>33</xdr:row>
      <xdr:rowOff>158751</xdr:rowOff>
    </xdr:to>
    <xdr:graphicFrame macro="">
      <xdr:nvGraphicFramePr>
        <xdr:cNvPr id="5" name="Chart 4">
          <a:extLst>
            <a:ext uri="{FF2B5EF4-FFF2-40B4-BE49-F238E27FC236}">
              <a16:creationId xmlns:a16="http://schemas.microsoft.com/office/drawing/2014/main" id="{BA0A3EF6-711B-409B-90E3-E3D9B75D0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558800</xdr:colOff>
      <xdr:row>34</xdr:row>
      <xdr:rowOff>88900</xdr:rowOff>
    </xdr:from>
    <xdr:to>
      <xdr:col>10</xdr:col>
      <xdr:colOff>357717</xdr:colOff>
      <xdr:row>49</xdr:row>
      <xdr:rowOff>16071</xdr:rowOff>
    </xdr:to>
    <xdr:graphicFrame macro="">
      <xdr:nvGraphicFramePr>
        <xdr:cNvPr id="6" name="Chart 5">
          <a:extLst>
            <a:ext uri="{FF2B5EF4-FFF2-40B4-BE49-F238E27FC236}">
              <a16:creationId xmlns:a16="http://schemas.microsoft.com/office/drawing/2014/main" id="{D33B7092-4010-4E58-8DE2-44194EA26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2</xdr:row>
      <xdr:rowOff>45720</xdr:rowOff>
    </xdr:from>
    <xdr:to>
      <xdr:col>8</xdr:col>
      <xdr:colOff>304800</xdr:colOff>
      <xdr:row>17</xdr:row>
      <xdr:rowOff>45720</xdr:rowOff>
    </xdr:to>
    <xdr:graphicFrame macro="">
      <xdr:nvGraphicFramePr>
        <xdr:cNvPr id="2" name="Chart 1">
          <a:extLst>
            <a:ext uri="{FF2B5EF4-FFF2-40B4-BE49-F238E27FC236}">
              <a16:creationId xmlns:a16="http://schemas.microsoft.com/office/drawing/2014/main" id="{2FD3E3D3-8EE5-4A49-AD22-0C7FB40BF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312420</xdr:colOff>
      <xdr:row>2</xdr:row>
      <xdr:rowOff>30480</xdr:rowOff>
    </xdr:from>
    <xdr:to>
      <xdr:col>16</xdr:col>
      <xdr:colOff>7620</xdr:colOff>
      <xdr:row>17</xdr:row>
      <xdr:rowOff>30480</xdr:rowOff>
    </xdr:to>
    <xdr:graphicFrame macro="">
      <xdr:nvGraphicFramePr>
        <xdr:cNvPr id="3" name="Chart 2">
          <a:extLst>
            <a:ext uri="{FF2B5EF4-FFF2-40B4-BE49-F238E27FC236}">
              <a16:creationId xmlns:a16="http://schemas.microsoft.com/office/drawing/2014/main" id="{4F4C8783-BC7A-493E-9463-DF131EFDC2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17</xdr:row>
      <xdr:rowOff>68580</xdr:rowOff>
    </xdr:from>
    <xdr:to>
      <xdr:col>8</xdr:col>
      <xdr:colOff>301633</xdr:colOff>
      <xdr:row>32</xdr:row>
      <xdr:rowOff>22346</xdr:rowOff>
    </xdr:to>
    <xdr:graphicFrame macro="">
      <xdr:nvGraphicFramePr>
        <xdr:cNvPr id="4" name="Chart 3">
          <a:extLst>
            <a:ext uri="{FF2B5EF4-FFF2-40B4-BE49-F238E27FC236}">
              <a16:creationId xmlns:a16="http://schemas.microsoft.com/office/drawing/2014/main" id="{970C00CB-8D7C-4380-8258-D8254D430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327660</xdr:colOff>
      <xdr:row>17</xdr:row>
      <xdr:rowOff>38100</xdr:rowOff>
    </xdr:from>
    <xdr:to>
      <xdr:col>16</xdr:col>
      <xdr:colOff>29727</xdr:colOff>
      <xdr:row>33</xdr:row>
      <xdr:rowOff>134662</xdr:rowOff>
    </xdr:to>
    <xdr:graphicFrame macro="">
      <xdr:nvGraphicFramePr>
        <xdr:cNvPr id="5" name="Chart 4">
          <a:extLst>
            <a:ext uri="{FF2B5EF4-FFF2-40B4-BE49-F238E27FC236}">
              <a16:creationId xmlns:a16="http://schemas.microsoft.com/office/drawing/2014/main" id="{614436A1-5A8F-40BD-9FA7-4BB3A2F96C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381000</xdr:colOff>
      <xdr:row>8</xdr:row>
      <xdr:rowOff>133350</xdr:rowOff>
    </xdr:from>
    <xdr:to>
      <xdr:col>10</xdr:col>
      <xdr:colOff>76200</xdr:colOff>
      <xdr:row>23</xdr:row>
      <xdr:rowOff>133350</xdr:rowOff>
    </xdr:to>
    <xdr:graphicFrame macro="">
      <xdr:nvGraphicFramePr>
        <xdr:cNvPr id="2" name="Chart 1">
          <a:extLst>
            <a:ext uri="{FF2B5EF4-FFF2-40B4-BE49-F238E27FC236}">
              <a16:creationId xmlns:a16="http://schemas.microsoft.com/office/drawing/2014/main" id="{2D5CDE5C-FD1A-B4B3-E8BD-9CC1D886F9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426720</xdr:colOff>
      <xdr:row>8</xdr:row>
      <xdr:rowOff>133350</xdr:rowOff>
    </xdr:from>
    <xdr:to>
      <xdr:col>11</xdr:col>
      <xdr:colOff>121920</xdr:colOff>
      <xdr:row>23</xdr:row>
      <xdr:rowOff>133350</xdr:rowOff>
    </xdr:to>
    <xdr:graphicFrame macro="">
      <xdr:nvGraphicFramePr>
        <xdr:cNvPr id="2" name="Chart 1">
          <a:extLst>
            <a:ext uri="{FF2B5EF4-FFF2-40B4-BE49-F238E27FC236}">
              <a16:creationId xmlns:a16="http://schemas.microsoft.com/office/drawing/2014/main" id="{745C81FF-C5B8-27DF-7518-CFF2576F11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30480</xdr:colOff>
      <xdr:row>8</xdr:row>
      <xdr:rowOff>133350</xdr:rowOff>
    </xdr:from>
    <xdr:to>
      <xdr:col>9</xdr:col>
      <xdr:colOff>335280</xdr:colOff>
      <xdr:row>23</xdr:row>
      <xdr:rowOff>133350</xdr:rowOff>
    </xdr:to>
    <xdr:graphicFrame macro="">
      <xdr:nvGraphicFramePr>
        <xdr:cNvPr id="2" name="Chart 1">
          <a:extLst>
            <a:ext uri="{FF2B5EF4-FFF2-40B4-BE49-F238E27FC236}">
              <a16:creationId xmlns:a16="http://schemas.microsoft.com/office/drawing/2014/main" id="{1DE40C18-535C-3FAE-82D7-ADA4850BDD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8</xdr:row>
      <xdr:rowOff>133350</xdr:rowOff>
    </xdr:from>
    <xdr:to>
      <xdr:col>9</xdr:col>
      <xdr:colOff>304800</xdr:colOff>
      <xdr:row>23</xdr:row>
      <xdr:rowOff>133350</xdr:rowOff>
    </xdr:to>
    <xdr:graphicFrame macro="">
      <xdr:nvGraphicFramePr>
        <xdr:cNvPr id="2" name="Chart 1">
          <a:extLst>
            <a:ext uri="{FF2B5EF4-FFF2-40B4-BE49-F238E27FC236}">
              <a16:creationId xmlns:a16="http://schemas.microsoft.com/office/drawing/2014/main" id="{86DFC695-EDC7-B225-CB55-9818999C17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45720</xdr:colOff>
      <xdr:row>8</xdr:row>
      <xdr:rowOff>133350</xdr:rowOff>
    </xdr:from>
    <xdr:to>
      <xdr:col>11</xdr:col>
      <xdr:colOff>350520</xdr:colOff>
      <xdr:row>23</xdr:row>
      <xdr:rowOff>133350</xdr:rowOff>
    </xdr:to>
    <xdr:graphicFrame macro="">
      <xdr:nvGraphicFramePr>
        <xdr:cNvPr id="2" name="Chart 1">
          <a:extLst>
            <a:ext uri="{FF2B5EF4-FFF2-40B4-BE49-F238E27FC236}">
              <a16:creationId xmlns:a16="http://schemas.microsoft.com/office/drawing/2014/main" id="{D87D4EA8-024D-4D7E-5EDD-5A5B22A251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7</xdr:col>
      <xdr:colOff>198120</xdr:colOff>
      <xdr:row>17</xdr:row>
      <xdr:rowOff>64770</xdr:rowOff>
    </xdr:from>
    <xdr:to>
      <xdr:col>13</xdr:col>
      <xdr:colOff>243840</xdr:colOff>
      <xdr:row>32</xdr:row>
      <xdr:rowOff>64770</xdr:rowOff>
    </xdr:to>
    <xdr:graphicFrame macro="">
      <xdr:nvGraphicFramePr>
        <xdr:cNvPr id="2" name="Chart 1">
          <a:extLst>
            <a:ext uri="{FF2B5EF4-FFF2-40B4-BE49-F238E27FC236}">
              <a16:creationId xmlns:a16="http://schemas.microsoft.com/office/drawing/2014/main" id="{E894B7BA-4BC9-B0F3-F6B3-F6BCA5AA03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190500</xdr:colOff>
      <xdr:row>13</xdr:row>
      <xdr:rowOff>133350</xdr:rowOff>
    </xdr:from>
    <xdr:to>
      <xdr:col>3</xdr:col>
      <xdr:colOff>906780</xdr:colOff>
      <xdr:row>28</xdr:row>
      <xdr:rowOff>133350</xdr:rowOff>
    </xdr:to>
    <xdr:graphicFrame macro="">
      <xdr:nvGraphicFramePr>
        <xdr:cNvPr id="4" name="Chart 3">
          <a:extLst>
            <a:ext uri="{FF2B5EF4-FFF2-40B4-BE49-F238E27FC236}">
              <a16:creationId xmlns:a16="http://schemas.microsoft.com/office/drawing/2014/main" id="{B8D6C0AA-B10B-B0C3-E10E-15A8C53E14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3</xdr:col>
      <xdr:colOff>411480</xdr:colOff>
      <xdr:row>8</xdr:row>
      <xdr:rowOff>133350</xdr:rowOff>
    </xdr:from>
    <xdr:to>
      <xdr:col>11</xdr:col>
      <xdr:colOff>106680</xdr:colOff>
      <xdr:row>23</xdr:row>
      <xdr:rowOff>133350</xdr:rowOff>
    </xdr:to>
    <xdr:graphicFrame macro="">
      <xdr:nvGraphicFramePr>
        <xdr:cNvPr id="2" name="Chart 1">
          <a:extLst>
            <a:ext uri="{FF2B5EF4-FFF2-40B4-BE49-F238E27FC236}">
              <a16:creationId xmlns:a16="http://schemas.microsoft.com/office/drawing/2014/main" id="{047E51D4-224C-65F5-2148-C6C51E1F8E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548640</xdr:colOff>
      <xdr:row>8</xdr:row>
      <xdr:rowOff>11430</xdr:rowOff>
    </xdr:from>
    <xdr:to>
      <xdr:col>13</xdr:col>
      <xdr:colOff>243840</xdr:colOff>
      <xdr:row>23</xdr:row>
      <xdr:rowOff>11430</xdr:rowOff>
    </xdr:to>
    <xdr:graphicFrame macro="">
      <xdr:nvGraphicFramePr>
        <xdr:cNvPr id="2" name="Chart 1">
          <a:extLst>
            <a:ext uri="{FF2B5EF4-FFF2-40B4-BE49-F238E27FC236}">
              <a16:creationId xmlns:a16="http://schemas.microsoft.com/office/drawing/2014/main" id="{527457E8-48B2-41C1-F3E6-421EAC4DC3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50800</xdr:colOff>
      <xdr:row>8</xdr:row>
      <xdr:rowOff>142875</xdr:rowOff>
    </xdr:from>
    <xdr:to>
      <xdr:col>4</xdr:col>
      <xdr:colOff>38100</xdr:colOff>
      <xdr:row>21</xdr:row>
      <xdr:rowOff>158750</xdr:rowOff>
    </xdr:to>
    <xdr:graphicFrame macro="">
      <xdr:nvGraphicFramePr>
        <xdr:cNvPr id="2" name="Chart 1">
          <a:extLst>
            <a:ext uri="{FF2B5EF4-FFF2-40B4-BE49-F238E27FC236}">
              <a16:creationId xmlns:a16="http://schemas.microsoft.com/office/drawing/2014/main" id="{3167763A-8898-4021-8B40-B535ABA03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87136</xdr:colOff>
      <xdr:row>9</xdr:row>
      <xdr:rowOff>105835</xdr:rowOff>
    </xdr:from>
    <xdr:to>
      <xdr:col>9</xdr:col>
      <xdr:colOff>423333</xdr:colOff>
      <xdr:row>22</xdr:row>
      <xdr:rowOff>98779</xdr:rowOff>
    </xdr:to>
    <xdr:graphicFrame macro="">
      <xdr:nvGraphicFramePr>
        <xdr:cNvPr id="3" name="Chart 2">
          <a:extLst>
            <a:ext uri="{FF2B5EF4-FFF2-40B4-BE49-F238E27FC236}">
              <a16:creationId xmlns:a16="http://schemas.microsoft.com/office/drawing/2014/main" id="{4EE47031-4957-4B3E-9BC2-84E513991F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529166</xdr:colOff>
      <xdr:row>9</xdr:row>
      <xdr:rowOff>155222</xdr:rowOff>
    </xdr:from>
    <xdr:to>
      <xdr:col>16</xdr:col>
      <xdr:colOff>313972</xdr:colOff>
      <xdr:row>22</xdr:row>
      <xdr:rowOff>40922</xdr:rowOff>
    </xdr:to>
    <xdr:graphicFrame macro="">
      <xdr:nvGraphicFramePr>
        <xdr:cNvPr id="4" name="Chart 3">
          <a:extLst>
            <a:ext uri="{FF2B5EF4-FFF2-40B4-BE49-F238E27FC236}">
              <a16:creationId xmlns:a16="http://schemas.microsoft.com/office/drawing/2014/main" id="{26ADE27A-9F93-45C4-9B6F-98B8E3BCD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xdr:col>
      <xdr:colOff>747030</xdr:colOff>
      <xdr:row>10</xdr:row>
      <xdr:rowOff>31323</xdr:rowOff>
    </xdr:from>
    <xdr:to>
      <xdr:col>7</xdr:col>
      <xdr:colOff>495570</xdr:colOff>
      <xdr:row>25</xdr:row>
      <xdr:rowOff>31323</xdr:rowOff>
    </xdr:to>
    <xdr:graphicFrame macro="">
      <xdr:nvGraphicFramePr>
        <xdr:cNvPr id="2" name="Chart 1">
          <a:extLst>
            <a:ext uri="{FF2B5EF4-FFF2-40B4-BE49-F238E27FC236}">
              <a16:creationId xmlns:a16="http://schemas.microsoft.com/office/drawing/2014/main" id="{65A3DF4C-E2A4-4C9C-A08C-57C8FFFB77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4</xdr:col>
      <xdr:colOff>81223</xdr:colOff>
      <xdr:row>6</xdr:row>
      <xdr:rowOff>155610</xdr:rowOff>
    </xdr:from>
    <xdr:to>
      <xdr:col>11</xdr:col>
      <xdr:colOff>381167</xdr:colOff>
      <xdr:row>23</xdr:row>
      <xdr:rowOff>46516</xdr:rowOff>
    </xdr:to>
    <xdr:graphicFrame macro="">
      <xdr:nvGraphicFramePr>
        <xdr:cNvPr id="2" name="Chart 1">
          <a:extLst>
            <a:ext uri="{FF2B5EF4-FFF2-40B4-BE49-F238E27FC236}">
              <a16:creationId xmlns:a16="http://schemas.microsoft.com/office/drawing/2014/main" id="{8CA0222F-2CB6-44A6-B55F-EC77F33B89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3</xdr:col>
      <xdr:colOff>411480</xdr:colOff>
      <xdr:row>6</xdr:row>
      <xdr:rowOff>80010</xdr:rowOff>
    </xdr:from>
    <xdr:to>
      <xdr:col>11</xdr:col>
      <xdr:colOff>106680</xdr:colOff>
      <xdr:row>21</xdr:row>
      <xdr:rowOff>80010</xdr:rowOff>
    </xdr:to>
    <xdr:graphicFrame macro="">
      <xdr:nvGraphicFramePr>
        <xdr:cNvPr id="2" name="Chart 1">
          <a:extLst>
            <a:ext uri="{FF2B5EF4-FFF2-40B4-BE49-F238E27FC236}">
              <a16:creationId xmlns:a16="http://schemas.microsoft.com/office/drawing/2014/main" id="{8D457144-22F7-468D-A294-62A5D585C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2</xdr:col>
      <xdr:colOff>556260</xdr:colOff>
      <xdr:row>2</xdr:row>
      <xdr:rowOff>3810</xdr:rowOff>
    </xdr:from>
    <xdr:to>
      <xdr:col>10</xdr:col>
      <xdr:colOff>251460</xdr:colOff>
      <xdr:row>17</xdr:row>
      <xdr:rowOff>3810</xdr:rowOff>
    </xdr:to>
    <xdr:graphicFrame macro="">
      <xdr:nvGraphicFramePr>
        <xdr:cNvPr id="2" name="Chart 1">
          <a:extLst>
            <a:ext uri="{FF2B5EF4-FFF2-40B4-BE49-F238E27FC236}">
              <a16:creationId xmlns:a16="http://schemas.microsoft.com/office/drawing/2014/main" id="{5E2E87D8-C9B3-41E2-85F1-0EBB64691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C:/Users/dharmesh/AppData/Local/Packages/5319275A.WhatsAppDesktop_cv1g1gvanyjgm/LocalState/sessions/5E5BD11E8A0886E368F74AE86BD0E4D059EB57CE/transfers/2026-40/Inventory_Dashboard_Final%20(1).xlsx" TargetMode="External" /><Relationship Id="rId1" Type="http://schemas.openxmlformats.org/officeDocument/2006/relationships/externalLinkPath" Target="file:///C:/Users/dharmesh/AppData/Local/Packages/5319275A.WhatsAppDesktop_cv1g1gvanyjgm/LocalState/sessions/5E5BD11E8A0886E368F74AE86BD0E4D059EB57CE/transfers/2026-40/Inventory_Dashboard_Final%20(1).xlsx" TargetMode="External" /></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C:/Users/mande/AppData/Local/Packages/5319275A.WhatsAppDesktop_cv1g1gvanyjgm/LocalState/sessions/82495B82B0C284AE067E5F76BFFA097C15046622/transfers/2026-41/ADITYA.xlsx" TargetMode="External" /><Relationship Id="rId1" Type="http://schemas.openxmlformats.org/officeDocument/2006/relationships/externalLinkPath" Target="file:///C:/Users/mande/AppData/Local/Packages/5319275A.WhatsAppDesktop_cv1g1gvanyjgm/LocalState/sessions/82495B82B0C284AE067E5F76BFFA097C15046622/transfers/2026-41/ADITYA.xlsx"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ppliers"/>
      <sheetName val="products"/>
      <sheetName val="warehouses"/>
      <sheetName val="customers"/>
      <sheetName val="purchase_orders"/>
      <sheetName val="purchase_order_items"/>
      <sheetName val="Warehouse_Pivot"/>
      <sheetName val="Chart_Warehouse"/>
      <sheetName val="Chart_Monthly"/>
      <sheetName val="Chart_Products"/>
      <sheetName val="Sheet7"/>
      <sheetName val="Sheet10"/>
      <sheetName val="Chart_Category"/>
      <sheetName val="Chart_Damaged"/>
      <sheetName val="Chart_OpenClose"/>
      <sheetName val="KPI_Value"/>
      <sheetName val="sales_orders"/>
      <sheetName val="sales_order_items"/>
      <sheetName val="shipments"/>
      <sheetName val="deliveries"/>
      <sheetName val="transportation"/>
      <sheetName val="Inventory_Dashboard_Final (1)"/>
    </sheetNames>
    <definedNames>
      <definedName name="Table1"/>
    </definedNames>
    <sheetDataSet>
      <sheetData sheetId="0" refreshError="1"/>
      <sheetData sheetId="1">
        <row r="1">
          <cell r="A1" t="str">
            <v>product_id</v>
          </cell>
          <cell r="B1" t="str">
            <v>product_name</v>
          </cell>
          <cell r="C1" t="str">
            <v>category</v>
          </cell>
        </row>
        <row r="2">
          <cell r="A2">
            <v>1</v>
          </cell>
          <cell r="B2" t="str">
            <v>Business Laptop 14</v>
          </cell>
          <cell r="C2" t="str">
            <v>Electronics</v>
          </cell>
        </row>
        <row r="3">
          <cell r="A3">
            <v>2</v>
          </cell>
          <cell r="B3" t="str">
            <v>Business Laptop 15</v>
          </cell>
          <cell r="C3" t="str">
            <v>Electronics</v>
          </cell>
        </row>
        <row r="4">
          <cell r="A4">
            <v>3</v>
          </cell>
          <cell r="B4" t="str">
            <v>Professional Laptop</v>
          </cell>
          <cell r="C4" t="str">
            <v>Electronics</v>
          </cell>
        </row>
        <row r="5">
          <cell r="A5">
            <v>4</v>
          </cell>
          <cell r="B5" t="str">
            <v>Gaming Laptop</v>
          </cell>
          <cell r="C5" t="str">
            <v>Electronics</v>
          </cell>
        </row>
        <row r="6">
          <cell r="A6">
            <v>5</v>
          </cell>
          <cell r="B6" t="str">
            <v>Student Laptop</v>
          </cell>
          <cell r="C6" t="str">
            <v>Electronics</v>
          </cell>
        </row>
        <row r="7">
          <cell r="A7">
            <v>6</v>
          </cell>
          <cell r="B7" t="str">
            <v>Desktop Computer</v>
          </cell>
          <cell r="C7" t="str">
            <v>Electronics</v>
          </cell>
        </row>
        <row r="8">
          <cell r="A8">
            <v>7</v>
          </cell>
          <cell r="B8" t="str">
            <v>All in One PC</v>
          </cell>
          <cell r="C8" t="str">
            <v>Electronics</v>
          </cell>
        </row>
        <row r="9">
          <cell r="A9">
            <v>8</v>
          </cell>
          <cell r="B9" t="str">
            <v>Mini Desktop PC</v>
          </cell>
          <cell r="C9" t="str">
            <v>Electronics</v>
          </cell>
        </row>
        <row r="10">
          <cell r="A10">
            <v>9</v>
          </cell>
          <cell r="B10" t="str">
            <v>Workstation PC</v>
          </cell>
          <cell r="C10" t="str">
            <v>Electronics</v>
          </cell>
        </row>
        <row r="11">
          <cell r="A11">
            <v>10</v>
          </cell>
          <cell r="B11" t="str">
            <v>Thin Client Computer</v>
          </cell>
          <cell r="C11" t="str">
            <v>Electronics</v>
          </cell>
        </row>
        <row r="12">
          <cell r="A12">
            <v>11</v>
          </cell>
          <cell r="B12" t="str">
            <v>Wireless Mouse</v>
          </cell>
          <cell r="C12" t="str">
            <v>Electronics</v>
          </cell>
        </row>
        <row r="13">
          <cell r="A13">
            <v>12</v>
          </cell>
          <cell r="B13" t="str">
            <v>Wired Mouse</v>
          </cell>
          <cell r="C13" t="str">
            <v>Electronics</v>
          </cell>
        </row>
        <row r="14">
          <cell r="A14">
            <v>13</v>
          </cell>
          <cell r="B14" t="str">
            <v>Wireless Keyboard</v>
          </cell>
          <cell r="C14" t="str">
            <v>Electronics</v>
          </cell>
        </row>
        <row r="15">
          <cell r="A15">
            <v>14</v>
          </cell>
          <cell r="B15" t="str">
            <v>Mechanical Keyboard</v>
          </cell>
          <cell r="C15" t="str">
            <v>Electronics</v>
          </cell>
        </row>
        <row r="16">
          <cell r="A16">
            <v>15</v>
          </cell>
          <cell r="B16" t="str">
            <v>USB Keyboard</v>
          </cell>
          <cell r="C16" t="str">
            <v>Electronics</v>
          </cell>
        </row>
        <row r="17">
          <cell r="A17">
            <v>16</v>
          </cell>
          <cell r="B17" t="str">
            <v>USB Hub</v>
          </cell>
          <cell r="C17" t="str">
            <v>Electronics</v>
          </cell>
        </row>
        <row r="18">
          <cell r="A18">
            <v>17</v>
          </cell>
          <cell r="B18" t="str">
            <v>Laptop Stand</v>
          </cell>
          <cell r="C18" t="str">
            <v>Electronics</v>
          </cell>
        </row>
        <row r="19">
          <cell r="A19">
            <v>18</v>
          </cell>
          <cell r="B19" t="str">
            <v>Laptop Cooling Pad</v>
          </cell>
          <cell r="C19" t="str">
            <v>Electronics</v>
          </cell>
        </row>
        <row r="20">
          <cell r="A20">
            <v>19</v>
          </cell>
          <cell r="B20" t="str">
            <v>Webcam HD</v>
          </cell>
          <cell r="C20" t="str">
            <v>Electronics</v>
          </cell>
        </row>
        <row r="21">
          <cell r="A21">
            <v>20</v>
          </cell>
          <cell r="B21" t="str">
            <v>Webcam Full HD</v>
          </cell>
          <cell r="C21" t="str">
            <v>Electronics</v>
          </cell>
        </row>
        <row r="22">
          <cell r="A22">
            <v>21</v>
          </cell>
          <cell r="B22" t="str">
            <v>21 Inch Monitor</v>
          </cell>
          <cell r="C22" t="str">
            <v>Electronics</v>
          </cell>
        </row>
        <row r="23">
          <cell r="A23">
            <v>22</v>
          </cell>
          <cell r="B23" t="str">
            <v>22 Inch Monitor</v>
          </cell>
          <cell r="C23" t="str">
            <v>Electronics</v>
          </cell>
        </row>
        <row r="24">
          <cell r="A24">
            <v>23</v>
          </cell>
          <cell r="B24" t="str">
            <v>24 Inch Monitor</v>
          </cell>
          <cell r="C24" t="str">
            <v>Electronics</v>
          </cell>
        </row>
        <row r="25">
          <cell r="A25">
            <v>24</v>
          </cell>
          <cell r="B25" t="str">
            <v>27 Inch Monitor</v>
          </cell>
          <cell r="C25" t="str">
            <v>Electronics</v>
          </cell>
        </row>
        <row r="26">
          <cell r="A26">
            <v>25</v>
          </cell>
          <cell r="B26" t="str">
            <v>32 Inch Monitor</v>
          </cell>
          <cell r="C26" t="str">
            <v>Electronics</v>
          </cell>
        </row>
        <row r="27">
          <cell r="A27">
            <v>26</v>
          </cell>
          <cell r="B27" t="str">
            <v>Ultra Wide Monitor</v>
          </cell>
          <cell r="C27" t="str">
            <v>Electronics</v>
          </cell>
        </row>
        <row r="28">
          <cell r="A28">
            <v>27</v>
          </cell>
          <cell r="B28" t="str">
            <v>4K Monitor</v>
          </cell>
          <cell r="C28" t="str">
            <v>Electronics</v>
          </cell>
        </row>
        <row r="29">
          <cell r="A29">
            <v>28</v>
          </cell>
          <cell r="B29" t="str">
            <v>Gaming Monitor</v>
          </cell>
          <cell r="C29" t="str">
            <v>Electronics</v>
          </cell>
        </row>
        <row r="30">
          <cell r="A30">
            <v>29</v>
          </cell>
          <cell r="B30" t="str">
            <v>Portable Monitor</v>
          </cell>
          <cell r="C30" t="str">
            <v>Electronics</v>
          </cell>
        </row>
        <row r="31">
          <cell r="A31">
            <v>30</v>
          </cell>
          <cell r="B31" t="str">
            <v>Curved Monitor</v>
          </cell>
          <cell r="C31" t="str">
            <v>Electronics</v>
          </cell>
        </row>
        <row r="32">
          <cell r="A32">
            <v>31</v>
          </cell>
          <cell r="B32" t="str">
            <v>Inkjet Printer</v>
          </cell>
          <cell r="C32" t="str">
            <v>Electronics</v>
          </cell>
        </row>
        <row r="33">
          <cell r="A33">
            <v>32</v>
          </cell>
          <cell r="B33" t="str">
            <v>Laser Printer</v>
          </cell>
          <cell r="C33" t="str">
            <v>Electronics</v>
          </cell>
        </row>
        <row r="34">
          <cell r="A34">
            <v>33</v>
          </cell>
          <cell r="B34" t="str">
            <v>Color Laser Printer</v>
          </cell>
          <cell r="C34" t="str">
            <v>Electronics</v>
          </cell>
        </row>
        <row r="35">
          <cell r="A35">
            <v>34</v>
          </cell>
          <cell r="B35" t="str">
            <v>Multifunction Printer</v>
          </cell>
          <cell r="C35" t="str">
            <v>Electronics</v>
          </cell>
        </row>
        <row r="36">
          <cell r="A36">
            <v>35</v>
          </cell>
          <cell r="B36" t="str">
            <v>Office Printer</v>
          </cell>
          <cell r="C36" t="str">
            <v>Electronics</v>
          </cell>
        </row>
        <row r="37">
          <cell r="A37">
            <v>36</v>
          </cell>
          <cell r="B37" t="str">
            <v>Photo Printer</v>
          </cell>
          <cell r="C37" t="str">
            <v>Electronics</v>
          </cell>
        </row>
        <row r="38">
          <cell r="A38">
            <v>37</v>
          </cell>
          <cell r="B38" t="str">
            <v>Barcode Printer</v>
          </cell>
          <cell r="C38" t="str">
            <v>Electronics</v>
          </cell>
        </row>
        <row r="39">
          <cell r="A39">
            <v>38</v>
          </cell>
          <cell r="B39" t="str">
            <v>Thermal Printer</v>
          </cell>
          <cell r="C39" t="str">
            <v>Electronics</v>
          </cell>
        </row>
        <row r="40">
          <cell r="A40">
            <v>39</v>
          </cell>
          <cell r="B40" t="str">
            <v>Receipt Printer</v>
          </cell>
          <cell r="C40" t="str">
            <v>Electronics</v>
          </cell>
        </row>
        <row r="41">
          <cell r="A41">
            <v>40</v>
          </cell>
          <cell r="B41" t="str">
            <v>Portable Printer</v>
          </cell>
          <cell r="C41" t="str">
            <v>Electronics</v>
          </cell>
        </row>
        <row r="42">
          <cell r="A42">
            <v>41</v>
          </cell>
          <cell r="B42" t="str">
            <v>WiFi Router</v>
          </cell>
          <cell r="C42" t="str">
            <v>Electronics</v>
          </cell>
        </row>
        <row r="43">
          <cell r="A43">
            <v>42</v>
          </cell>
          <cell r="B43" t="str">
            <v>Dual Band Router</v>
          </cell>
          <cell r="C43" t="str">
            <v>Electronics</v>
          </cell>
        </row>
        <row r="44">
          <cell r="A44">
            <v>43</v>
          </cell>
          <cell r="B44" t="str">
            <v>Gigabit Router</v>
          </cell>
          <cell r="C44" t="str">
            <v>Electronics</v>
          </cell>
        </row>
        <row r="45">
          <cell r="A45">
            <v>44</v>
          </cell>
          <cell r="B45" t="str">
            <v>Network Switch 8 Port</v>
          </cell>
          <cell r="C45" t="str">
            <v>Electronics</v>
          </cell>
        </row>
        <row r="46">
          <cell r="A46">
            <v>45</v>
          </cell>
          <cell r="B46" t="str">
            <v>Network Switch 16 Port</v>
          </cell>
          <cell r="C46" t="str">
            <v>Electronics</v>
          </cell>
        </row>
        <row r="47">
          <cell r="A47">
            <v>46</v>
          </cell>
          <cell r="B47" t="str">
            <v>Network Switch 24 Port</v>
          </cell>
          <cell r="C47" t="str">
            <v>Electronics</v>
          </cell>
        </row>
        <row r="48">
          <cell r="A48">
            <v>47</v>
          </cell>
          <cell r="B48" t="str">
            <v>Wireless Access Point</v>
          </cell>
          <cell r="C48" t="str">
            <v>Electronics</v>
          </cell>
        </row>
        <row r="49">
          <cell r="A49">
            <v>48</v>
          </cell>
          <cell r="B49" t="str">
            <v>Network Cable 10m</v>
          </cell>
          <cell r="C49" t="str">
            <v>Electronics</v>
          </cell>
        </row>
        <row r="50">
          <cell r="A50">
            <v>49</v>
          </cell>
          <cell r="B50" t="str">
            <v>Network Cable 20m</v>
          </cell>
          <cell r="C50" t="str">
            <v>Electronics</v>
          </cell>
        </row>
        <row r="51">
          <cell r="A51">
            <v>50</v>
          </cell>
          <cell r="B51" t="str">
            <v>Network Adapter</v>
          </cell>
          <cell r="C51" t="str">
            <v>Electronics</v>
          </cell>
        </row>
        <row r="52">
          <cell r="A52">
            <v>51</v>
          </cell>
          <cell r="B52" t="str">
            <v>SSD 256GB</v>
          </cell>
          <cell r="C52" t="str">
            <v>Electronics</v>
          </cell>
        </row>
        <row r="53">
          <cell r="A53">
            <v>52</v>
          </cell>
          <cell r="B53" t="str">
            <v>SSD 512GB</v>
          </cell>
          <cell r="C53" t="str">
            <v>Electronics</v>
          </cell>
        </row>
        <row r="54">
          <cell r="A54">
            <v>53</v>
          </cell>
          <cell r="B54" t="str">
            <v>SSD 1TB</v>
          </cell>
          <cell r="C54" t="str">
            <v>Electronics</v>
          </cell>
        </row>
        <row r="55">
          <cell r="A55">
            <v>54</v>
          </cell>
          <cell r="B55" t="str">
            <v>HDD 1TB</v>
          </cell>
          <cell r="C55" t="str">
            <v>Electronics</v>
          </cell>
        </row>
        <row r="56">
          <cell r="A56">
            <v>55</v>
          </cell>
          <cell r="B56" t="str">
            <v>HDD 2TB</v>
          </cell>
          <cell r="C56" t="str">
            <v>Electronics</v>
          </cell>
        </row>
        <row r="57">
          <cell r="A57">
            <v>56</v>
          </cell>
          <cell r="B57" t="str">
            <v>External SSD 500GB</v>
          </cell>
          <cell r="C57" t="str">
            <v>Electronics</v>
          </cell>
        </row>
        <row r="58">
          <cell r="A58">
            <v>57</v>
          </cell>
          <cell r="B58" t="str">
            <v>External HDD 1TB</v>
          </cell>
          <cell r="C58" t="str">
            <v>Electronics</v>
          </cell>
        </row>
        <row r="59">
          <cell r="A59">
            <v>58</v>
          </cell>
          <cell r="B59" t="str">
            <v>External HDD 2TB</v>
          </cell>
          <cell r="C59" t="str">
            <v>Electronics</v>
          </cell>
        </row>
        <row r="60">
          <cell r="A60">
            <v>59</v>
          </cell>
          <cell r="B60" t="str">
            <v>USB Flash Drive 64GB</v>
          </cell>
          <cell r="C60" t="str">
            <v>Electronics</v>
          </cell>
        </row>
        <row r="61">
          <cell r="A61">
            <v>60</v>
          </cell>
          <cell r="B61" t="str">
            <v>USB Flash Drive 128GB</v>
          </cell>
          <cell r="C61" t="str">
            <v>Electronics</v>
          </cell>
        </row>
        <row r="62">
          <cell r="A62">
            <v>61</v>
          </cell>
          <cell r="B62" t="str">
            <v>Office Chair Basic</v>
          </cell>
          <cell r="C62" t="str">
            <v>Furniture</v>
          </cell>
        </row>
        <row r="63">
          <cell r="A63">
            <v>62</v>
          </cell>
          <cell r="B63" t="str">
            <v>Office Chair Premium</v>
          </cell>
          <cell r="C63" t="str">
            <v>Furniture</v>
          </cell>
        </row>
        <row r="64">
          <cell r="A64">
            <v>63</v>
          </cell>
          <cell r="B64" t="str">
            <v>Executive Chair</v>
          </cell>
          <cell r="C64" t="str">
            <v>Furniture</v>
          </cell>
        </row>
        <row r="65">
          <cell r="A65">
            <v>64</v>
          </cell>
          <cell r="B65" t="str">
            <v>Ergonomic Chair</v>
          </cell>
          <cell r="C65" t="str">
            <v>Furniture</v>
          </cell>
        </row>
        <row r="66">
          <cell r="A66">
            <v>65</v>
          </cell>
          <cell r="B66" t="str">
            <v>Visitor Chair</v>
          </cell>
          <cell r="C66" t="str">
            <v>Furniture</v>
          </cell>
        </row>
        <row r="67">
          <cell r="A67">
            <v>66</v>
          </cell>
          <cell r="B67" t="str">
            <v>Mesh Chair</v>
          </cell>
          <cell r="C67" t="str">
            <v>Furniture</v>
          </cell>
        </row>
        <row r="68">
          <cell r="A68">
            <v>67</v>
          </cell>
          <cell r="B68" t="str">
            <v>Conference Chair</v>
          </cell>
          <cell r="C68" t="str">
            <v>Furniture</v>
          </cell>
        </row>
        <row r="69">
          <cell r="A69">
            <v>68</v>
          </cell>
          <cell r="B69" t="str">
            <v>Reception Chair</v>
          </cell>
          <cell r="C69" t="str">
            <v>Furniture</v>
          </cell>
        </row>
        <row r="70">
          <cell r="A70">
            <v>69</v>
          </cell>
          <cell r="B70" t="str">
            <v>Staff Chair</v>
          </cell>
          <cell r="C70" t="str">
            <v>Furniture</v>
          </cell>
        </row>
        <row r="71">
          <cell r="A71">
            <v>70</v>
          </cell>
          <cell r="B71" t="str">
            <v>Adjustable Chair</v>
          </cell>
          <cell r="C71" t="str">
            <v>Furniture</v>
          </cell>
        </row>
        <row r="72">
          <cell r="A72">
            <v>71</v>
          </cell>
          <cell r="B72" t="str">
            <v>Office Desk</v>
          </cell>
          <cell r="C72" t="str">
            <v>Furniture</v>
          </cell>
        </row>
        <row r="73">
          <cell r="A73">
            <v>72</v>
          </cell>
          <cell r="B73" t="str">
            <v>Executive Desk</v>
          </cell>
          <cell r="C73" t="str">
            <v>Furniture</v>
          </cell>
        </row>
        <row r="74">
          <cell r="A74">
            <v>73</v>
          </cell>
          <cell r="B74" t="str">
            <v>Computer Desk</v>
          </cell>
          <cell r="C74" t="str">
            <v>Furniture</v>
          </cell>
        </row>
        <row r="75">
          <cell r="A75">
            <v>74</v>
          </cell>
          <cell r="B75" t="str">
            <v>Workstation Desk</v>
          </cell>
          <cell r="C75" t="str">
            <v>Furniture</v>
          </cell>
        </row>
        <row r="76">
          <cell r="A76">
            <v>75</v>
          </cell>
          <cell r="B76" t="str">
            <v>Conference Table</v>
          </cell>
          <cell r="C76" t="str">
            <v>Furniture</v>
          </cell>
        </row>
        <row r="77">
          <cell r="A77">
            <v>76</v>
          </cell>
          <cell r="B77" t="str">
            <v>Reception Table</v>
          </cell>
          <cell r="C77" t="str">
            <v>Furniture</v>
          </cell>
        </row>
        <row r="78">
          <cell r="A78">
            <v>77</v>
          </cell>
          <cell r="B78" t="str">
            <v>Training Table</v>
          </cell>
          <cell r="C78" t="str">
            <v>Furniture</v>
          </cell>
        </row>
        <row r="79">
          <cell r="A79">
            <v>78</v>
          </cell>
          <cell r="B79" t="str">
            <v>Meeting Table</v>
          </cell>
          <cell r="C79" t="str">
            <v>Furniture</v>
          </cell>
        </row>
        <row r="80">
          <cell r="A80">
            <v>79</v>
          </cell>
          <cell r="B80" t="str">
            <v>Side Table</v>
          </cell>
          <cell r="C80" t="str">
            <v>Furniture</v>
          </cell>
        </row>
        <row r="81">
          <cell r="A81">
            <v>80</v>
          </cell>
          <cell r="B81" t="str">
            <v>Folding Table</v>
          </cell>
          <cell r="C81" t="str">
            <v>Furniture</v>
          </cell>
        </row>
        <row r="82">
          <cell r="A82">
            <v>81</v>
          </cell>
          <cell r="B82" t="str">
            <v>Office Cabinet</v>
          </cell>
          <cell r="C82" t="str">
            <v>Furniture</v>
          </cell>
        </row>
        <row r="83">
          <cell r="A83">
            <v>82</v>
          </cell>
          <cell r="B83" t="str">
            <v>File Cabinet</v>
          </cell>
          <cell r="C83" t="str">
            <v>Furniture</v>
          </cell>
        </row>
        <row r="84">
          <cell r="A84">
            <v>83</v>
          </cell>
          <cell r="B84" t="str">
            <v>Steel Cabinet</v>
          </cell>
          <cell r="C84" t="str">
            <v>Furniture</v>
          </cell>
        </row>
        <row r="85">
          <cell r="A85">
            <v>84</v>
          </cell>
          <cell r="B85" t="str">
            <v>Storage Rack</v>
          </cell>
          <cell r="C85" t="str">
            <v>Furniture</v>
          </cell>
        </row>
        <row r="86">
          <cell r="A86">
            <v>85</v>
          </cell>
          <cell r="B86" t="str">
            <v>Bookshelf</v>
          </cell>
          <cell r="C86" t="str">
            <v>Furniture</v>
          </cell>
        </row>
        <row r="87">
          <cell r="A87">
            <v>86</v>
          </cell>
          <cell r="B87" t="str">
            <v>Display Cabinet</v>
          </cell>
          <cell r="C87" t="str">
            <v>Furniture</v>
          </cell>
        </row>
        <row r="88">
          <cell r="A88">
            <v>87</v>
          </cell>
          <cell r="B88" t="str">
            <v>Drawer Unit</v>
          </cell>
          <cell r="C88" t="str">
            <v>Furniture</v>
          </cell>
        </row>
        <row r="89">
          <cell r="A89">
            <v>88</v>
          </cell>
          <cell r="B89" t="str">
            <v>Mobile Pedestal</v>
          </cell>
          <cell r="C89" t="str">
            <v>Furniture</v>
          </cell>
        </row>
        <row r="90">
          <cell r="A90">
            <v>89</v>
          </cell>
          <cell r="B90" t="str">
            <v>Document Locker</v>
          </cell>
          <cell r="C90" t="str">
            <v>Furniture</v>
          </cell>
        </row>
        <row r="91">
          <cell r="A91">
            <v>90</v>
          </cell>
          <cell r="B91" t="str">
            <v>Warehouse Rack</v>
          </cell>
          <cell r="C91" t="str">
            <v>Furniture</v>
          </cell>
        </row>
        <row r="92">
          <cell r="A92">
            <v>91</v>
          </cell>
          <cell r="B92" t="str">
            <v>Keyboard Tray</v>
          </cell>
          <cell r="C92" t="str">
            <v>Furniture</v>
          </cell>
        </row>
        <row r="93">
          <cell r="A93">
            <v>92</v>
          </cell>
          <cell r="B93" t="str">
            <v>Monitor Stand</v>
          </cell>
          <cell r="C93" t="str">
            <v>Furniture</v>
          </cell>
        </row>
        <row r="94">
          <cell r="A94">
            <v>93</v>
          </cell>
          <cell r="B94" t="str">
            <v>Foot Rest</v>
          </cell>
          <cell r="C94" t="str">
            <v>Furniture</v>
          </cell>
        </row>
        <row r="95">
          <cell r="A95">
            <v>94</v>
          </cell>
          <cell r="B95" t="str">
            <v>Desk Organizer</v>
          </cell>
          <cell r="C95" t="str">
            <v>Furniture</v>
          </cell>
        </row>
        <row r="96">
          <cell r="A96">
            <v>95</v>
          </cell>
          <cell r="B96" t="str">
            <v>Cable Management Tray</v>
          </cell>
          <cell r="C96" t="str">
            <v>Furniture</v>
          </cell>
        </row>
        <row r="97">
          <cell r="A97">
            <v>96</v>
          </cell>
          <cell r="B97" t="str">
            <v>Desk Mat</v>
          </cell>
          <cell r="C97" t="str">
            <v>Furniture</v>
          </cell>
        </row>
        <row r="98">
          <cell r="A98">
            <v>97</v>
          </cell>
          <cell r="B98" t="str">
            <v>Office Partition</v>
          </cell>
          <cell r="C98" t="str">
            <v>Furniture</v>
          </cell>
        </row>
        <row r="99">
          <cell r="A99">
            <v>98</v>
          </cell>
          <cell r="B99" t="str">
            <v>Whiteboard</v>
          </cell>
          <cell r="C99" t="str">
            <v>Furniture</v>
          </cell>
        </row>
        <row r="100">
          <cell r="A100">
            <v>99</v>
          </cell>
          <cell r="B100" t="str">
            <v>Notice Board</v>
          </cell>
          <cell r="C100" t="str">
            <v>Furniture</v>
          </cell>
        </row>
        <row r="101">
          <cell r="A101">
            <v>100</v>
          </cell>
          <cell r="B101" t="str">
            <v>Laptop Table</v>
          </cell>
          <cell r="C101" t="str">
            <v>Furniture</v>
          </cell>
        </row>
        <row r="102">
          <cell r="A102">
            <v>101</v>
          </cell>
          <cell r="B102" t="str">
            <v>Ball Pen Pack</v>
          </cell>
          <cell r="C102" t="str">
            <v>Stationery</v>
          </cell>
        </row>
        <row r="103">
          <cell r="A103">
            <v>102</v>
          </cell>
          <cell r="B103" t="str">
            <v>Gel Pen Pack</v>
          </cell>
          <cell r="C103" t="str">
            <v>Stationery</v>
          </cell>
        </row>
        <row r="104">
          <cell r="A104">
            <v>103</v>
          </cell>
          <cell r="B104" t="str">
            <v>Marker Pack</v>
          </cell>
          <cell r="C104" t="str">
            <v>Stationery</v>
          </cell>
        </row>
        <row r="105">
          <cell r="A105">
            <v>104</v>
          </cell>
          <cell r="B105" t="str">
            <v>Permanent Marker</v>
          </cell>
          <cell r="C105" t="str">
            <v>Stationery</v>
          </cell>
        </row>
        <row r="106">
          <cell r="A106">
            <v>105</v>
          </cell>
          <cell r="B106" t="str">
            <v>Whiteboard Marker</v>
          </cell>
          <cell r="C106" t="str">
            <v>Stationery</v>
          </cell>
        </row>
        <row r="107">
          <cell r="A107">
            <v>106</v>
          </cell>
          <cell r="B107" t="str">
            <v>Pencil Pack</v>
          </cell>
          <cell r="C107" t="str">
            <v>Stationery</v>
          </cell>
        </row>
        <row r="108">
          <cell r="A108">
            <v>107</v>
          </cell>
          <cell r="B108" t="str">
            <v>Highlighter Pack</v>
          </cell>
          <cell r="C108" t="str">
            <v>Stationery</v>
          </cell>
        </row>
        <row r="109">
          <cell r="A109">
            <v>108</v>
          </cell>
          <cell r="B109" t="str">
            <v>Correction Pen</v>
          </cell>
          <cell r="C109" t="str">
            <v>Stationery</v>
          </cell>
        </row>
        <row r="110">
          <cell r="A110">
            <v>109</v>
          </cell>
          <cell r="B110" t="str">
            <v>Sketch Pen Pack</v>
          </cell>
          <cell r="C110" t="str">
            <v>Stationery</v>
          </cell>
        </row>
        <row r="111">
          <cell r="A111">
            <v>110</v>
          </cell>
          <cell r="B111" t="str">
            <v>Writing Pad</v>
          </cell>
          <cell r="C111" t="str">
            <v>Stationery</v>
          </cell>
        </row>
        <row r="112">
          <cell r="A112">
            <v>111</v>
          </cell>
          <cell r="B112" t="str">
            <v>A4 Copier Paper</v>
          </cell>
          <cell r="C112" t="str">
            <v>Stationery</v>
          </cell>
        </row>
        <row r="113">
          <cell r="A113">
            <v>112</v>
          </cell>
          <cell r="B113" t="str">
            <v>A3 Copier Paper</v>
          </cell>
          <cell r="C113" t="str">
            <v>Stationery</v>
          </cell>
        </row>
        <row r="114">
          <cell r="A114">
            <v>113</v>
          </cell>
          <cell r="B114" t="str">
            <v>Legal Paper</v>
          </cell>
          <cell r="C114" t="str">
            <v>Stationery</v>
          </cell>
        </row>
        <row r="115">
          <cell r="A115">
            <v>114</v>
          </cell>
          <cell r="B115" t="str">
            <v>Photo Paper</v>
          </cell>
          <cell r="C115" t="str">
            <v>Stationery</v>
          </cell>
        </row>
        <row r="116">
          <cell r="A116">
            <v>115</v>
          </cell>
          <cell r="B116" t="str">
            <v>Colored Paper</v>
          </cell>
          <cell r="C116" t="str">
            <v>Stationery</v>
          </cell>
        </row>
        <row r="117">
          <cell r="A117">
            <v>116</v>
          </cell>
          <cell r="B117" t="str">
            <v>Card Sheet Pack</v>
          </cell>
          <cell r="C117" t="str">
            <v>Stationery</v>
          </cell>
        </row>
        <row r="118">
          <cell r="A118">
            <v>117</v>
          </cell>
          <cell r="B118" t="str">
            <v>Sticky Notes</v>
          </cell>
          <cell r="C118" t="str">
            <v>Stationery</v>
          </cell>
        </row>
        <row r="119">
          <cell r="A119">
            <v>118</v>
          </cell>
          <cell r="B119" t="str">
            <v>Notepad</v>
          </cell>
          <cell r="C119" t="str">
            <v>Stationery</v>
          </cell>
        </row>
        <row r="120">
          <cell r="A120">
            <v>119</v>
          </cell>
          <cell r="B120" t="str">
            <v>Register</v>
          </cell>
          <cell r="C120" t="str">
            <v>Stationery</v>
          </cell>
        </row>
        <row r="121">
          <cell r="A121">
            <v>120</v>
          </cell>
          <cell r="B121" t="str">
            <v>Envelope Pack</v>
          </cell>
          <cell r="C121" t="str">
            <v>Stationery</v>
          </cell>
        </row>
        <row r="122">
          <cell r="A122">
            <v>121</v>
          </cell>
          <cell r="B122" t="str">
            <v>Stapler</v>
          </cell>
          <cell r="C122" t="str">
            <v>Stationery</v>
          </cell>
        </row>
        <row r="123">
          <cell r="A123">
            <v>122</v>
          </cell>
          <cell r="B123" t="str">
            <v>Stapler Pins</v>
          </cell>
          <cell r="C123" t="str">
            <v>Stationery</v>
          </cell>
        </row>
        <row r="124">
          <cell r="A124">
            <v>123</v>
          </cell>
          <cell r="B124" t="str">
            <v>Paper Clips</v>
          </cell>
          <cell r="C124" t="str">
            <v>Stationery</v>
          </cell>
        </row>
        <row r="125">
          <cell r="A125">
            <v>124</v>
          </cell>
          <cell r="B125" t="str">
            <v>Binder Clips</v>
          </cell>
          <cell r="C125" t="str">
            <v>Stationery</v>
          </cell>
        </row>
        <row r="126">
          <cell r="A126">
            <v>125</v>
          </cell>
          <cell r="B126" t="str">
            <v>Scissors</v>
          </cell>
          <cell r="C126" t="str">
            <v>Stationery</v>
          </cell>
        </row>
        <row r="127">
          <cell r="A127">
            <v>126</v>
          </cell>
          <cell r="B127" t="str">
            <v>Paper Cutter</v>
          </cell>
          <cell r="C127" t="str">
            <v>Stationery</v>
          </cell>
        </row>
        <row r="128">
          <cell r="A128">
            <v>127</v>
          </cell>
          <cell r="B128" t="str">
            <v>Glue Stick</v>
          </cell>
          <cell r="C128" t="str">
            <v>Stationery</v>
          </cell>
        </row>
        <row r="129">
          <cell r="A129">
            <v>128</v>
          </cell>
          <cell r="B129" t="str">
            <v>Adhesive Tape</v>
          </cell>
          <cell r="C129" t="str">
            <v>Stationery</v>
          </cell>
        </row>
        <row r="130">
          <cell r="A130">
            <v>129</v>
          </cell>
          <cell r="B130" t="str">
            <v>Packing Tape</v>
          </cell>
          <cell r="C130" t="str">
            <v>Stationery</v>
          </cell>
        </row>
        <row r="131">
          <cell r="A131">
            <v>130</v>
          </cell>
          <cell r="B131" t="str">
            <v>Tape Dispenser</v>
          </cell>
          <cell r="C131" t="str">
            <v>Stationery</v>
          </cell>
        </row>
        <row r="132">
          <cell r="A132">
            <v>131</v>
          </cell>
          <cell r="B132" t="str">
            <v>Safety Helmet</v>
          </cell>
          <cell r="C132" t="str">
            <v>Safety</v>
          </cell>
        </row>
        <row r="133">
          <cell r="A133">
            <v>132</v>
          </cell>
          <cell r="B133" t="str">
            <v>Safety Gloves</v>
          </cell>
          <cell r="C133" t="str">
            <v>Safety</v>
          </cell>
        </row>
        <row r="134">
          <cell r="A134">
            <v>133</v>
          </cell>
          <cell r="B134" t="str">
            <v>Safety Shoes</v>
          </cell>
          <cell r="C134" t="str">
            <v>Safety</v>
          </cell>
        </row>
        <row r="135">
          <cell r="A135">
            <v>134</v>
          </cell>
          <cell r="B135" t="str">
            <v>Safety Vest</v>
          </cell>
          <cell r="C135" t="str">
            <v>Safety</v>
          </cell>
        </row>
        <row r="136">
          <cell r="A136">
            <v>135</v>
          </cell>
          <cell r="B136" t="str">
            <v>Safety Goggles</v>
          </cell>
          <cell r="C136" t="str">
            <v>Safety</v>
          </cell>
        </row>
        <row r="137">
          <cell r="A137">
            <v>136</v>
          </cell>
          <cell r="B137" t="str">
            <v>Face Mask Pack</v>
          </cell>
          <cell r="C137" t="str">
            <v>Safety</v>
          </cell>
        </row>
        <row r="138">
          <cell r="A138">
            <v>137</v>
          </cell>
          <cell r="B138" t="str">
            <v>Ear Protection</v>
          </cell>
          <cell r="C138" t="str">
            <v>Safety</v>
          </cell>
        </row>
        <row r="139">
          <cell r="A139">
            <v>138</v>
          </cell>
          <cell r="B139" t="str">
            <v>Reflective Jacket</v>
          </cell>
          <cell r="C139" t="str">
            <v>Safety</v>
          </cell>
        </row>
        <row r="140">
          <cell r="A140">
            <v>139</v>
          </cell>
          <cell r="B140" t="str">
            <v>First Aid Kit</v>
          </cell>
          <cell r="C140" t="str">
            <v>Safety</v>
          </cell>
        </row>
        <row r="141">
          <cell r="A141">
            <v>140</v>
          </cell>
          <cell r="B141" t="str">
            <v>Fire Extinguisher</v>
          </cell>
          <cell r="C141" t="str">
            <v>Safety</v>
          </cell>
        </row>
        <row r="142">
          <cell r="A142">
            <v>141</v>
          </cell>
          <cell r="B142" t="str">
            <v>Small Carton Box</v>
          </cell>
          <cell r="C142" t="str">
            <v>Packaging</v>
          </cell>
        </row>
        <row r="143">
          <cell r="A143">
            <v>142</v>
          </cell>
          <cell r="B143" t="str">
            <v>Medium Carton Box</v>
          </cell>
          <cell r="C143" t="str">
            <v>Packaging</v>
          </cell>
        </row>
        <row r="144">
          <cell r="A144">
            <v>143</v>
          </cell>
          <cell r="B144" t="str">
            <v>Large Carton Box</v>
          </cell>
          <cell r="C144" t="str">
            <v>Packaging</v>
          </cell>
        </row>
        <row r="145">
          <cell r="A145">
            <v>144</v>
          </cell>
          <cell r="B145" t="str">
            <v>Heavy Duty Box</v>
          </cell>
          <cell r="C145" t="str">
            <v>Packaging</v>
          </cell>
        </row>
        <row r="146">
          <cell r="A146">
            <v>145</v>
          </cell>
          <cell r="B146" t="str">
            <v>Bubble Wrap Roll</v>
          </cell>
          <cell r="C146" t="str">
            <v>Packaging</v>
          </cell>
        </row>
        <row r="147">
          <cell r="A147">
            <v>146</v>
          </cell>
          <cell r="B147" t="str">
            <v>Stretch Film Roll</v>
          </cell>
          <cell r="C147" t="str">
            <v>Packaging</v>
          </cell>
        </row>
        <row r="148">
          <cell r="A148">
            <v>147</v>
          </cell>
          <cell r="B148" t="str">
            <v>Packaging Foam</v>
          </cell>
          <cell r="C148" t="str">
            <v>Packaging</v>
          </cell>
        </row>
        <row r="149">
          <cell r="A149">
            <v>148</v>
          </cell>
          <cell r="B149" t="str">
            <v>Packing Paper</v>
          </cell>
          <cell r="C149" t="str">
            <v>Packaging</v>
          </cell>
        </row>
        <row r="150">
          <cell r="A150">
            <v>149</v>
          </cell>
          <cell r="B150" t="str">
            <v>Zip Lock Bags</v>
          </cell>
          <cell r="C150" t="str">
            <v>Packaging</v>
          </cell>
        </row>
        <row r="151">
          <cell r="A151">
            <v>150</v>
          </cell>
          <cell r="B151" t="str">
            <v>Courier Bags</v>
          </cell>
          <cell r="C151" t="str">
            <v>Packaging</v>
          </cell>
        </row>
        <row r="152">
          <cell r="A152">
            <v>151</v>
          </cell>
          <cell r="B152" t="str">
            <v>Extension Board</v>
          </cell>
          <cell r="C152" t="str">
            <v>Electrical</v>
          </cell>
        </row>
        <row r="153">
          <cell r="A153">
            <v>152</v>
          </cell>
          <cell r="B153" t="str">
            <v>Power Strip</v>
          </cell>
          <cell r="C153" t="str">
            <v>Electrical</v>
          </cell>
        </row>
        <row r="154">
          <cell r="A154">
            <v>153</v>
          </cell>
          <cell r="B154" t="str">
            <v>Surge Protector</v>
          </cell>
          <cell r="C154" t="str">
            <v>Electrical</v>
          </cell>
        </row>
        <row r="155">
          <cell r="A155">
            <v>154</v>
          </cell>
          <cell r="B155" t="str">
            <v>UPS 600VA</v>
          </cell>
          <cell r="C155" t="str">
            <v>Electrical</v>
          </cell>
        </row>
        <row r="156">
          <cell r="A156">
            <v>155</v>
          </cell>
          <cell r="B156" t="str">
            <v>UPS 1KVA</v>
          </cell>
          <cell r="C156" t="str">
            <v>Electrical</v>
          </cell>
        </row>
        <row r="157">
          <cell r="A157">
            <v>156</v>
          </cell>
          <cell r="B157" t="str">
            <v>Voltage Stabilizer</v>
          </cell>
          <cell r="C157" t="str">
            <v>Electrical</v>
          </cell>
        </row>
        <row r="158">
          <cell r="A158">
            <v>157</v>
          </cell>
          <cell r="B158" t="str">
            <v>LED Bulb</v>
          </cell>
          <cell r="C158" t="str">
            <v>Electrical</v>
          </cell>
        </row>
        <row r="159">
          <cell r="A159">
            <v>158</v>
          </cell>
          <cell r="B159" t="str">
            <v>LED Tube Light</v>
          </cell>
          <cell r="C159" t="str">
            <v>Electrical</v>
          </cell>
        </row>
        <row r="160">
          <cell r="A160">
            <v>159</v>
          </cell>
          <cell r="B160" t="str">
            <v>Emergency Light</v>
          </cell>
          <cell r="C160" t="str">
            <v>Electrical</v>
          </cell>
        </row>
        <row r="161">
          <cell r="A161">
            <v>160</v>
          </cell>
          <cell r="B161" t="str">
            <v>Rechargeable Lamp</v>
          </cell>
          <cell r="C161" t="str">
            <v>Electrical</v>
          </cell>
        </row>
      </sheetData>
      <sheetData sheetId="2">
        <row r="1">
          <cell r="A1" t="str">
            <v>warehouse_id</v>
          </cell>
          <cell r="B1" t="str">
            <v>warehouse_name</v>
          </cell>
        </row>
        <row r="2">
          <cell r="A2">
            <v>1</v>
          </cell>
          <cell r="B2" t="str">
            <v>Delhi Central Warehouse</v>
          </cell>
        </row>
        <row r="3">
          <cell r="A3">
            <v>2</v>
          </cell>
          <cell r="B3" t="str">
            <v>Mumbai Distribution Hub</v>
          </cell>
        </row>
        <row r="4">
          <cell r="A4">
            <v>3</v>
          </cell>
          <cell r="B4" t="str">
            <v>Bengaluru Tech Warehouse</v>
          </cell>
        </row>
        <row r="5">
          <cell r="A5">
            <v>4</v>
          </cell>
          <cell r="B5" t="str">
            <v>Pune Industrial Warehouse</v>
          </cell>
        </row>
        <row r="6">
          <cell r="A6">
            <v>5</v>
          </cell>
          <cell r="B6" t="str">
            <v>Chennai Logistics Hub</v>
          </cell>
        </row>
        <row r="7">
          <cell r="A7">
            <v>6</v>
          </cell>
          <cell r="B7" t="str">
            <v>Lucknow Regional Warehouse</v>
          </cell>
        </row>
        <row r="8">
          <cell r="A8">
            <v>7</v>
          </cell>
          <cell r="B8" t="str">
            <v>Ahmedabad Supply Hub</v>
          </cell>
        </row>
        <row r="9">
          <cell r="A9">
            <v>8</v>
          </cell>
          <cell r="B9" t="str">
            <v>Kolkata Eastern Warehouse</v>
          </cell>
        </row>
      </sheetData>
      <sheetData sheetId="3" refreshError="1"/>
      <sheetData sheetId="4" refreshError="1"/>
      <sheetData sheetId="5" refreshError="1"/>
      <sheetData sheetId="6" refreshError="1"/>
      <sheetData sheetId="7">
        <row r="3">
          <cell r="A3" t="str">
            <v>Row Labels</v>
          </cell>
        </row>
      </sheetData>
      <sheetData sheetId="8">
        <row r="3">
          <cell r="A3" t="str">
            <v>Row Labels</v>
          </cell>
        </row>
      </sheetData>
      <sheetData sheetId="9" refreshError="1"/>
      <sheetData sheetId="10" refreshError="1"/>
      <sheetData sheetId="11">
        <row r="3">
          <cell r="A3" t="str">
            <v>Sum of stock_value</v>
          </cell>
        </row>
      </sheetData>
      <sheetData sheetId="12" refreshError="1"/>
      <sheetData sheetId="13">
        <row r="3">
          <cell r="A3" t="str">
            <v>Row Labels</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IPMENT DATA"/>
      <sheetName val="DELIVERIES DATA"/>
      <sheetName val="TRANSPORTATION DATA"/>
      <sheetName val="DATA ANALYSIS"/>
    </sheetNames>
    <sheetDataSet>
      <sheetData sheetId="0"/>
      <sheetData sheetId="1"/>
      <sheetData sheetId="2"/>
      <sheetData sheetId="3">
        <row r="4">
          <cell r="B4">
            <v>500</v>
          </cell>
        </row>
        <row r="5">
          <cell r="B5">
            <v>500</v>
          </cell>
        </row>
        <row r="6">
          <cell r="B6">
            <v>350</v>
          </cell>
        </row>
        <row r="7">
          <cell r="B7">
            <v>50</v>
          </cell>
        </row>
        <row r="8">
          <cell r="B8">
            <v>1.1279999999999999</v>
          </cell>
        </row>
        <row r="9">
          <cell r="B9">
            <v>3.5370000000000013</v>
          </cell>
        </row>
        <row r="10">
          <cell r="B10">
            <v>4146950</v>
          </cell>
        </row>
        <row r="11">
          <cell r="B11">
            <v>289.23419999999982</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 /></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 /></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 /></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 /></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 /></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 /></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 /></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 /></Relationships>
</file>

<file path=xl/pivotCache/_rels/pivotCacheDefinition11.xml.rels><?xml version="1.0" encoding="UTF-8" standalone="yes"?>
<Relationships xmlns="http://schemas.openxmlformats.org/package/2006/relationships"><Relationship Id="rId2" Type="http://schemas.openxmlformats.org/officeDocument/2006/relationships/externalLinkPath" Target="/C:/Users/dharmesh/AppData/Local/Packages/5319275A.WhatsAppDesktop_cv1g1gvanyjgm/LocalState/sessions/5E5BD11E8A0886E368F74AE86BD0E4D059EB57CE/transfers/2026-40/IIOT%20PROJECT.xlsx" TargetMode="External" /><Relationship Id="rId1" Type="http://schemas.openxmlformats.org/officeDocument/2006/relationships/pivotCacheRecords" Target="pivotCacheRecords10.xml" /></Relationships>
</file>

<file path=xl/pivotCache/_rels/pivotCacheDefinition12.xml.rels><?xml version="1.0" encoding="UTF-8" standalone="yes"?>
<Relationships xmlns="http://schemas.openxmlformats.org/package/2006/relationships"><Relationship Id="rId2" Type="http://schemas.openxmlformats.org/officeDocument/2006/relationships/externalLinkPath" Target="/C:/Users/dharmesh/AppData/Local/Packages/5319275A.WhatsAppDesktop_cv1g1gvanyjgm/LocalState/sessions/5E5BD11E8A0886E368F74AE86BD0E4D059EB57CE/transfers/2026-40/IIOT%20PROJECT.xlsx" TargetMode="External" /><Relationship Id="rId1" Type="http://schemas.openxmlformats.org/officeDocument/2006/relationships/pivotCacheRecords" Target="pivotCacheRecords11.xml" /></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2.xml" /></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3.xml" /></Relationships>
</file>

<file path=xl/pivotCache/_rels/pivotCacheDefinition16.xml.rels><?xml version="1.0" encoding="UTF-8" standalone="yes"?>
<Relationships xmlns="http://schemas.openxmlformats.org/package/2006/relationships"><Relationship Id="rId2" Type="http://schemas.openxmlformats.org/officeDocument/2006/relationships/externalLinkPath" Target="xlFile://Root/CurrentDir/product_analysis%20.xlsx" TargetMode="External" /><Relationship Id="rId1" Type="http://schemas.openxmlformats.org/officeDocument/2006/relationships/pivotCacheRecords" Target="pivotCacheRecords14.xml" /></Relationships>
</file>

<file path=xl/pivotCache/_rels/pivotCacheDefinition17.xml.rels><?xml version="1.0" encoding="UTF-8" standalone="yes"?>
<Relationships xmlns="http://schemas.openxmlformats.org/package/2006/relationships"><Relationship Id="rId2" Type="http://schemas.microsoft.com/office/2006/relationships/xlExternalLinkPath/xlPathMissing" Target="Supply_Chain_Database_final.xlsx" TargetMode="External" /><Relationship Id="rId1" Type="http://schemas.openxmlformats.org/officeDocument/2006/relationships/pivotCacheRecords" Target="pivotCacheRecords15.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6301.324878703701" createdVersion="8" refreshedVersion="8" minRefreshableVersion="3" recordCount="500" xr:uid="{3B3F4AE0-CAB9-45C4-8171-35BF412BA348}">
  <cacheSource type="worksheet">
    <worksheetSource name="Merge1"/>
  </cacheSource>
  <cacheFields count="12">
    <cacheField name="inventory_id" numFmtId="0">
      <sharedItems containsSemiMixedTypes="0" containsString="0" containsNumber="1" containsInteger="1" minValue="1" maxValue="500"/>
    </cacheField>
    <cacheField name="warehouse_id" numFmtId="0">
      <sharedItems containsSemiMixedTypes="0" containsString="0" containsNumber="1" containsInteger="1" minValue="1" maxValue="8"/>
    </cacheField>
    <cacheField name="product_id" numFmtId="0">
      <sharedItems containsSemiMixedTypes="0" containsString="0" containsNumber="1" containsInteger="1" minValue="1" maxValue="160"/>
    </cacheField>
    <cacheField name="stock_date" numFmtId="14">
      <sharedItems containsSemiMixedTypes="0" containsNonDate="0" containsDate="1" containsString="0" minDate="2025-01-01T00:00:00" maxDate="2026-05-16T00:00:00"/>
    </cacheField>
    <cacheField name="opening_stock" numFmtId="0">
      <sharedItems containsSemiMixedTypes="0" containsString="0" containsNumber="1" containsInteger="1" minValue="300" maxValue="720"/>
    </cacheField>
    <cacheField name="received_qty" numFmtId="0">
      <sharedItems containsSemiMixedTypes="0" containsString="0" containsNumber="1" containsInteger="1" minValue="80" maxValue="180"/>
    </cacheField>
    <cacheField name="sold_qty" numFmtId="0">
      <sharedItems containsSemiMixedTypes="0" containsString="0" containsNumber="1" containsInteger="1" minValue="55" maxValue="140"/>
    </cacheField>
    <cacheField name="closing_stock" numFmtId="0">
      <sharedItems containsSemiMixedTypes="0" containsString="0" containsNumber="1" containsInteger="1" minValue="320" maxValue="750"/>
    </cacheField>
    <cacheField name="damaged_qty" numFmtId="0">
      <sharedItems containsSemiMixedTypes="0" containsString="0" containsNumber="1" containsInteger="1" minValue="5" maxValue="10"/>
    </cacheField>
    <cacheField name="stock_value" numFmtId="0">
      <sharedItems containsSemiMixedTypes="0" containsString="0" containsNumber="1" containsInteger="1" minValue="50250" maxValue="112500"/>
    </cacheField>
    <cacheField name="product_name" numFmtId="0">
      <sharedItems/>
    </cacheField>
    <cacheField name="products.category" numFmtId="0">
      <sharedItems count="6">
        <s v="Electronics"/>
        <s v="Furniture"/>
        <s v="Stationery"/>
        <s v="Safety"/>
        <s v="Packaging"/>
        <s v="Electrical"/>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6301.343676504628" createdVersion="8" refreshedVersion="8" minRefreshableVersion="3" recordCount="8" xr:uid="{FCA41C6F-11B2-460C-850C-F4585527C770}">
  <cacheSource type="worksheet">
    <worksheetSource name="warehouses"/>
  </cacheSource>
  <cacheFields count="8">
    <cacheField name="warehouse_id" numFmtId="0">
      <sharedItems containsSemiMixedTypes="0" containsString="0" containsNumber="1" containsInteger="1" minValue="1" maxValue="8"/>
    </cacheField>
    <cacheField name="warehouse_name" numFmtId="0">
      <sharedItems count="8">
        <s v="Delhi Central Warehouse"/>
        <s v="Mumbai Distribution Hub"/>
        <s v="Bengaluru Tech Warehouse"/>
        <s v="Pune Industrial Warehouse"/>
        <s v="Chennai Logistics Hub"/>
        <s v="Lucknow Regional Warehouse"/>
        <s v="Ahmedabad Supply Hub"/>
        <s v="Kolkata Eastern Warehouse"/>
      </sharedItems>
    </cacheField>
    <cacheField name="city" numFmtId="0">
      <sharedItems/>
    </cacheField>
    <cacheField name="state" numFmtId="0">
      <sharedItems/>
    </cacheField>
    <cacheField name="warehouse_type" numFmtId="0">
      <sharedItems count="4">
        <s v="Distribution Center"/>
        <s v="Fulfillment Center"/>
        <s v="Storage Warehouse"/>
        <s v="Regional Warehouse"/>
      </sharedItems>
    </cacheField>
    <cacheField name="capacity_units" numFmtId="0">
      <sharedItems containsSemiMixedTypes="0" containsString="0" containsNumber="1" containsInteger="1" minValue="35000" maxValue="60000"/>
    </cacheField>
    <cacheField name="manager_name" numFmtId="0">
      <sharedItems/>
    </cacheField>
    <cacheField name="status"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6301.350520254629" createdVersion="8" refreshedVersion="8" minRefreshableVersion="3" recordCount="500" xr:uid="{7762F1D6-0714-4BF0-B935-D5F1B6563E36}">
  <cacheSource type="worksheet">
    <worksheetSource name="sales_orders"/>
  </cacheSource>
  <cacheFields count="10">
    <cacheField name="order_id" numFmtId="0">
      <sharedItems containsSemiMixedTypes="0" containsString="0" containsNumber="1" containsInteger="1" minValue="1" maxValue="500"/>
    </cacheField>
    <cacheField name="customer_id" numFmtId="0">
      <sharedItems containsSemiMixedTypes="0" containsString="0" containsNumber="1" containsInteger="1" minValue="1" maxValue="50" count="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sharedItems>
    </cacheField>
    <cacheField name="warehouse_id" numFmtId="0">
      <sharedItems containsSemiMixedTypes="0" containsString="0" containsNumber="1" containsInteger="1" minValue="1" maxValue="8"/>
    </cacheField>
    <cacheField name="order_date" numFmtId="14">
      <sharedItems containsSemiMixedTypes="0" containsNonDate="0" containsDate="1" containsString="0" minDate="2025-01-02T00:00:00" maxDate="2026-05-17T00:00:00" count="5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sharedItems>
      <fieldGroup par="9"/>
    </cacheField>
    <cacheField name="required_date" numFmtId="14">
      <sharedItems containsSemiMixedTypes="0" containsNonDate="0" containsDate="1" containsString="0" minDate="2025-01-07T00:00:00" maxDate="2026-05-24T00:00:00"/>
    </cacheField>
    <cacheField name="order_status" numFmtId="0">
      <sharedItems count="5">
        <s v="Completed"/>
        <s v="Processing"/>
        <s v="Shipped"/>
        <s v="Pending"/>
        <s v="Cancelled"/>
      </sharedItems>
    </cacheField>
    <cacheField name="order_total" numFmtId="0">
      <sharedItems containsSemiMixedTypes="0" containsString="0" containsNumber="1" containsInteger="1" minValue="9600" maxValue="29100"/>
    </cacheField>
    <cacheField name="Months (order_date)" numFmtId="0" databaseField="0">
      <fieldGroup base="3">
        <rangePr groupBy="months" startDate="2025-01-02T00:00:00" endDate="2026-05-17T00:00:00"/>
        <groupItems count="14">
          <s v="&lt;1/2/2025"/>
          <s v="Jan"/>
          <s v="Feb"/>
          <s v="Mar"/>
          <s v="Apr"/>
          <s v="May"/>
          <s v="Jun"/>
          <s v="Jul"/>
          <s v="Aug"/>
          <s v="Sep"/>
          <s v="Oct"/>
          <s v="Nov"/>
          <s v="Dec"/>
          <s v="&gt;5/17/2026"/>
        </groupItems>
      </fieldGroup>
    </cacheField>
    <cacheField name="Quarters (order_date)" numFmtId="0" databaseField="0">
      <fieldGroup base="3">
        <rangePr groupBy="quarters" startDate="2025-01-02T00:00:00" endDate="2026-05-17T00:00:00"/>
        <groupItems count="6">
          <s v="&lt;1/2/2025"/>
          <s v="Qtr1"/>
          <s v="Qtr2"/>
          <s v="Qtr3"/>
          <s v="Qtr4"/>
          <s v="&gt;5/17/2026"/>
        </groupItems>
      </fieldGroup>
    </cacheField>
    <cacheField name="Years (order_date)" numFmtId="0" databaseField="0">
      <fieldGroup base="3">
        <rangePr groupBy="years" startDate="2025-01-02T00:00:00" endDate="2026-05-17T00:00:00"/>
        <groupItems count="4">
          <s v="&lt;1/2/2025"/>
          <s v="2025"/>
          <s v="2026"/>
          <s v="&gt;5/17/2026"/>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6301.359170601849" createdVersion="8" refreshedVersion="8" minRefreshableVersion="3" recordCount="1000" xr:uid="{D07617AE-CE8D-4DB3-A61D-957ED988DBD9}">
  <cacheSource type="worksheet">
    <worksheetSource name="Merge2"/>
  </cacheSource>
  <cacheFields count="8">
    <cacheField name="order_item_id" numFmtId="0">
      <sharedItems containsSemiMixedTypes="0" containsString="0" containsNumber="1" containsInteger="1" minValue="1" maxValue="1000"/>
    </cacheField>
    <cacheField name="order_id" numFmtId="0">
      <sharedItems containsSemiMixedTypes="0" containsString="0" containsNumber="1" containsInteger="1" minValue="1" maxValue="500"/>
    </cacheField>
    <cacheField name="product_id" numFmtId="0">
      <sharedItems containsSemiMixedTypes="0" containsString="0" containsNumber="1" containsInteger="1" minValue="1" maxValue="160"/>
    </cacheField>
    <cacheField name="quantity" numFmtId="0">
      <sharedItems containsSemiMixedTypes="0" containsString="0" containsNumber="1" containsInteger="1" minValue="2" maxValue="6"/>
    </cacheField>
    <cacheField name="unit_price" numFmtId="0">
      <sharedItems containsSemiMixedTypes="0" containsString="0" containsNumber="1" containsInteger="1" minValue="280" maxValue="1095"/>
    </cacheField>
    <cacheField name="discount" numFmtId="0">
      <sharedItems containsSemiMixedTypes="0" containsString="0" containsNumber="1" containsInteger="1" minValue="10" maxValue="30"/>
    </cacheField>
    <cacheField name="total_amount" numFmtId="0">
      <sharedItems containsSemiMixedTypes="0" containsString="0" containsNumber="1" containsInteger="1" minValue="910" maxValue="4595"/>
    </cacheField>
    <cacheField name="products.category" numFmtId="0">
      <sharedItems count="6">
        <s v="Electronics"/>
        <s v="Furniture"/>
        <s v="Stationery"/>
        <s v="Safety"/>
        <s v="Packaging"/>
        <s v="Electrical"/>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6301.361676273147" createdVersion="8" refreshedVersion="8" minRefreshableVersion="3" recordCount="500" xr:uid="{2CABEA28-2A60-41E6-8BF9-E87696CD2D4E}">
  <cacheSource type="worksheet">
    <worksheetSource name="deliveries"/>
  </cacheSource>
  <cacheFields count="10">
    <cacheField name="delivery_id" numFmtId="0">
      <sharedItems containsSemiMixedTypes="0" containsString="0" containsNumber="1" containsInteger="1" minValue="1" maxValue="500"/>
    </cacheField>
    <cacheField name="shipment_id" numFmtId="0">
      <sharedItems containsSemiMixedTypes="0" containsString="0" containsNumber="1" containsInteger="1" minValue="1" maxValue="500"/>
    </cacheField>
    <cacheField name="delivery_date" numFmtId="14">
      <sharedItems containsSemiMixedTypes="0" containsNonDate="0" containsDate="1" containsString="0" minDate="2026-02-08T00:00:00" maxDate="2027-06-23T00:00:00" count="5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sharedItems>
      <fieldGroup par="9"/>
    </cacheField>
    <cacheField name="delivery_status" numFmtId="0">
      <sharedItems count="5">
        <s v="Delivered"/>
        <s v="Delayed"/>
        <s v="In Transit"/>
        <s v="Pending"/>
        <s v="Cancelled"/>
      </sharedItems>
    </cacheField>
    <cacheField name="delivery_delay_days" numFmtId="0">
      <sharedItems containsSemiMixedTypes="0" containsString="0" containsNumber="1" containsInteger="1" minValue="0" maxValue="6"/>
    </cacheField>
    <cacheField name="delivery_rating" numFmtId="0">
      <sharedItems containsSemiMixedTypes="0" containsString="0" containsNumber="1" minValue="0" maxValue="4.9000000000000004"/>
    </cacheField>
    <cacheField name="delivery_notes" numFmtId="0">
      <sharedItems count="16">
        <s v="Delivered with slight delay"/>
        <s v="Delivered on time"/>
        <s v="Minor delay"/>
        <s v="Slight delay"/>
        <s v="Traffic delay"/>
        <s v="Delivery delayed due to traffic"/>
        <s v="Delivery delayed due to weather"/>
        <s v="Route delay"/>
        <s v="Vehicle delay"/>
        <s v="Long delivery delay"/>
        <s v="Weather delay"/>
        <s v="Minor delivery delay"/>
        <s v="Vehicle issue"/>
        <s v="Shipment currently in transit"/>
        <s v="Delivery pending"/>
        <s v="Delivery cancelled"/>
      </sharedItems>
    </cacheField>
    <cacheField name="Months (delivery_date)" numFmtId="0" databaseField="0">
      <fieldGroup base="2">
        <rangePr groupBy="months" startDate="2026-02-08T00:00:00" endDate="2027-06-23T00:00:00"/>
        <groupItems count="14">
          <s v="&lt;2/8/2026"/>
          <s v="Jan"/>
          <s v="Feb"/>
          <s v="Mar"/>
          <s v="Apr"/>
          <s v="May"/>
          <s v="Jun"/>
          <s v="Jul"/>
          <s v="Aug"/>
          <s v="Sep"/>
          <s v="Oct"/>
          <s v="Nov"/>
          <s v="Dec"/>
          <s v="&gt;6/23/2027"/>
        </groupItems>
      </fieldGroup>
    </cacheField>
    <cacheField name="Quarters (delivery_date)" numFmtId="0" databaseField="0">
      <fieldGroup base="2">
        <rangePr groupBy="quarters" startDate="2026-02-08T00:00:00" endDate="2027-06-23T00:00:00"/>
        <groupItems count="6">
          <s v="&lt;2/8/2026"/>
          <s v="Qtr1"/>
          <s v="Qtr2"/>
          <s v="Qtr3"/>
          <s v="Qtr4"/>
          <s v="&gt;6/23/2027"/>
        </groupItems>
      </fieldGroup>
    </cacheField>
    <cacheField name="Years (delivery_date)" numFmtId="0" databaseField="0">
      <fieldGroup base="2">
        <rangePr groupBy="years" startDate="2026-02-08T00:00:00" endDate="2027-06-23T00:00:00"/>
        <groupItems count="4">
          <s v="&lt;2/8/2026"/>
          <s v="2026"/>
          <s v="2027"/>
          <s v="&gt;6/23/2027"/>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6301.364503703706" createdVersion="8" refreshedVersion="8" minRefreshableVersion="3" recordCount="500" xr:uid="{BCE53AB8-8564-4753-9D2D-59FE5CB028F2}">
  <cacheSource type="worksheet">
    <worksheetSource ref="A1:I501" sheet="transportation"/>
  </cacheSource>
  <cacheFields count="9">
    <cacheField name="transport_id" numFmtId="0">
      <sharedItems containsSemiMixedTypes="0" containsString="0" containsNumber="1" containsInteger="1" minValue="1" maxValue="500"/>
    </cacheField>
    <cacheField name="shipment_id" numFmtId="0">
      <sharedItems containsSemiMixedTypes="0" containsString="0" containsNumber="1" containsInteger="1" minValue="1" maxValue="500"/>
    </cacheField>
    <cacheField name="carrier_name" numFmtId="0">
      <sharedItems/>
    </cacheField>
    <cacheField name="vehicle_type" numFmtId="0">
      <sharedItems count="5">
        <s v="Truck"/>
        <s v="Mini Truck"/>
        <s v="Van"/>
        <s v="Tempo"/>
        <s v="Air"/>
      </sharedItems>
    </cacheField>
    <cacheField name="distance_km" numFmtId="0">
      <sharedItems containsSemiMixedTypes="0" containsString="0" containsNumber="1" containsInteger="1" minValue="60" maxValue="500"/>
    </cacheField>
    <cacheField name="fuel_cost" numFmtId="0">
      <sharedItems containsSemiMixedTypes="0" containsString="0" containsNumber="1" containsInteger="1" minValue="950" maxValue="5700"/>
    </cacheField>
    <cacheField name="freight_cost" numFmtId="0">
      <sharedItems containsSemiMixedTypes="0" containsString="0" containsNumber="1" containsInteger="1" minValue="2200" maxValue="12000"/>
    </cacheField>
    <cacheField name="handling_cost" numFmtId="0">
      <sharedItems containsSemiMixedTypes="0" containsString="0" containsNumber="1" containsInteger="1" minValue="300" maxValue="1100"/>
    </cacheField>
    <cacheField name="total_transport_cost" numFmtId="0">
      <sharedItems containsSemiMixedTypes="0" containsString="0" containsNumber="1" containsInteger="1" minValue="3450" maxValue="18800"/>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6301.39786041667" createdVersion="8" refreshedVersion="8" minRefreshableVersion="3" recordCount="500" xr:uid="{9BBC6F9B-E5F9-448B-A948-D83E6014856E}">
  <cacheSource type="worksheet">
    <worksheetSource name="purchase_orders"/>
  </cacheSource>
  <cacheFields count="7">
    <cacheField name="po_id" numFmtId="0">
      <sharedItems containsSemiMixedTypes="0" containsString="0" containsNumber="1" containsInteger="1" minValue="1" maxValue="500"/>
    </cacheField>
    <cacheField name="supplier_id" numFmtId="0">
      <sharedItems containsSemiMixedTypes="0" containsString="0" containsNumber="1" containsInteger="1" minValue="1" maxValue="30"/>
    </cacheField>
    <cacheField name="warehouse_id" numFmtId="0">
      <sharedItems containsSemiMixedTypes="0" containsString="0" containsNumber="1" containsInteger="1" minValue="1" maxValue="8"/>
    </cacheField>
    <cacheField name="order_date" numFmtId="0">
      <sharedItems containsSemiMixedTypes="0" containsString="0" containsNumber="1" containsInteger="1" minValue="45658" maxValue="46157"/>
    </cacheField>
    <cacheField name="expected_date" numFmtId="0">
      <sharedItems containsSemiMixedTypes="0" containsString="0" containsNumber="1" containsInteger="1" minValue="45665" maxValue="46173"/>
    </cacheField>
    <cacheField name="status" numFmtId="0">
      <sharedItems/>
    </cacheField>
    <cacheField name="total_amount" numFmtId="0">
      <sharedItems containsSemiMixedTypes="0" containsString="0" containsNumber="1" containsInteger="1" minValue="5500" maxValue="249500"/>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6301.417921412038" createdVersion="8" refreshedVersion="8" minRefreshableVersion="3" recordCount="7" xr:uid="{237CDAAC-8DAC-421A-8720-C21ABA11BA71}">
  <cacheSource type="worksheet">
    <worksheetSource ref="A3:D10" sheet="Pivoit_inventry_catagory"/>
  </cacheSource>
  <cacheFields count="4">
    <cacheField name="Row Labels" numFmtId="0">
      <sharedItems count="7">
        <s v="Electrical"/>
        <s v="Electronics"/>
        <s v="Furniture"/>
        <s v="Packaging"/>
        <s v="Safety"/>
        <s v="Stationery"/>
        <s v="Grand Total"/>
      </sharedItems>
    </cacheField>
    <cacheField name="Sum of sold_qty" numFmtId="167">
      <sharedItems containsSemiMixedTypes="0" containsString="0" containsNumber="1" containsInteger="1" minValue="2700" maxValue="46705"/>
    </cacheField>
    <cacheField name="Sum of damaged_qty" numFmtId="167">
      <sharedItems containsSemiMixedTypes="0" containsString="0" containsNumber="1" containsInteger="1" minValue="210" maxValue="3570"/>
    </cacheField>
    <cacheField name="Sum of stock_value" numFmtId="167">
      <sharedItems containsSemiMixedTypes="0" containsString="0" containsNumber="1" containsInteger="1" minValue="2324250" maxValue="39934450"/>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6301.431389699072" createdVersion="8" refreshedVersion="8" minRefreshableVersion="3" recordCount="8" xr:uid="{1412F444-7259-491D-97DB-1BFCC653E9F4}">
  <cacheSource type="worksheet">
    <worksheetSource ref="A3:D11" sheet="Pivoit_inventry_warehouse"/>
  </cacheSource>
  <cacheFields count="4">
    <cacheField name="Row Labels" numFmtId="0">
      <sharedItems count="8">
        <s v="Ahmedabad Supply Hub"/>
        <s v="Bengaluru Tech Warehouse"/>
        <s v="Chennai Logistics Hub"/>
        <s v="Delhi Central Warehouse"/>
        <s v="Kolkata Eastern Warehouse"/>
        <s v="Lucknow Regional Warehouse"/>
        <s v="Mumbai Distribution Hub"/>
        <s v="Pune Industrial Warehouse"/>
      </sharedItems>
    </cacheField>
    <cacheField name="Sum of closing_stock" numFmtId="167">
      <sharedItems containsSemiMixedTypes="0" containsString="0" containsNumber="1" containsInteger="1" minValue="22180" maxValue="45090"/>
    </cacheField>
    <cacheField name="Sum of stock_value" numFmtId="167">
      <sharedItems containsSemiMixedTypes="0" containsString="0" containsNumber="1" containsInteger="1" minValue="3326250" maxValue="6763500"/>
    </cacheField>
    <cacheField name="Sum of damaged_qty" numFmtId="167">
      <sharedItems containsSemiMixedTypes="0" containsString="0" containsNumber="1" containsInteger="1" minValue="310" maxValue="620"/>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mesh" refreshedDate="46302.637026504628" backgroundQuery="1" createdVersion="8" refreshedVersion="8" minRefreshableVersion="3" recordCount="0" supportSubquery="1" supportAdvancedDrill="1" xr:uid="{76DD4059-4DD7-42C7-AFBA-D7207F67BCC6}">
  <cacheSource type="external" connectionId="15"/>
  <cacheFields count="4">
    <cacheField name="[Merge1].[warehouse_name].[warehouse_name]" caption="warehouse_name" numFmtId="0" hierarchy="12" level="1">
      <sharedItems count="8">
        <s v="Ahmedabad Supply Hub"/>
        <s v="Bengaluru Tech Warehouse"/>
        <s v="Chennai Logistics Hub"/>
        <s v="Delhi Central Warehouse"/>
        <s v="Kolkata Eastern Warehouse"/>
        <s v="Lucknow Regional Warehouse"/>
        <s v="Mumbai Distribution Hub"/>
        <s v="Pune Industrial Warehouse"/>
      </sharedItems>
    </cacheField>
    <cacheField name="[Measures].[Sum of closing_stock]" caption="Sum of closing_stock" numFmtId="0" hierarchy="30" level="32767"/>
    <cacheField name="[Measures].[Sum of stock_value]" caption="Sum of stock_value" numFmtId="0" hierarchy="31" level="32767"/>
    <cacheField name="[Measures].[Sum of damaged_qty]" caption="Sum of damaged_qty" numFmtId="0" hierarchy="32" level="32767"/>
  </cacheFields>
  <cacheHierarchies count="39">
    <cacheHierarchy uniqueName="[Merge1].[inventory_id]" caption="inventory_id" attribute="1" defaultMemberUniqueName="[Merge1].[inventory_id].[All]" allUniqueName="[Merge1].[inventory_id].[All]" dimensionUniqueName="[Merge1]" displayFolder="" count="0" memberValueDatatype="20" unbalanced="0"/>
    <cacheHierarchy uniqueName="[Merge1].[warehouse_id]" caption="warehouse_id" attribute="1" defaultMemberUniqueName="[Merge1].[warehouse_id].[All]" allUniqueName="[Merge1].[warehouse_id].[All]" dimensionUniqueName="[Merge1]" displayFolder="" count="0" memberValueDatatype="20" unbalanced="0"/>
    <cacheHierarchy uniqueName="[Merge1].[product_id]" caption="product_id" attribute="1" defaultMemberUniqueName="[Merge1].[product_id].[All]" allUniqueName="[Merge1].[product_id].[All]" dimensionUniqueName="[Merge1]" displayFolder="" count="0" memberValueDatatype="20" unbalanced="0"/>
    <cacheHierarchy uniqueName="[Merge1].[stock_date]" caption="stock_date" attribute="1" time="1" defaultMemberUniqueName="[Merge1].[stock_date].[All]" allUniqueName="[Merge1].[stock_date].[All]" dimensionUniqueName="[Merge1]" displayFolder="" count="0" memberValueDatatype="7" unbalanced="0"/>
    <cacheHierarchy uniqueName="[Merge1].[opening_stock]" caption="opening_stock" attribute="1" defaultMemberUniqueName="[Merge1].[opening_stock].[All]" allUniqueName="[Merge1].[opening_stock].[All]" dimensionUniqueName="[Merge1]" displayFolder="" count="0" memberValueDatatype="20" unbalanced="0"/>
    <cacheHierarchy uniqueName="[Merge1].[received_qty]" caption="received_qty" attribute="1" defaultMemberUniqueName="[Merge1].[received_qty].[All]" allUniqueName="[Merge1].[received_qty].[All]" dimensionUniqueName="[Merge1]" displayFolder="" count="0" memberValueDatatype="20" unbalanced="0"/>
    <cacheHierarchy uniqueName="[Merge1].[sold_qty]" caption="sold_qty" attribute="1" defaultMemberUniqueName="[Merge1].[sold_qty].[All]" allUniqueName="[Merge1].[sold_qty].[All]" dimensionUniqueName="[Merge1]" displayFolder="" count="0" memberValueDatatype="20" unbalanced="0"/>
    <cacheHierarchy uniqueName="[Merge1].[closing_stock]" caption="closing_stock" attribute="1" defaultMemberUniqueName="[Merge1].[closing_stock].[All]" allUniqueName="[Merge1].[closing_stock].[All]" dimensionUniqueName="[Merge1]" displayFolder="" count="0" memberValueDatatype="20" unbalanced="0"/>
    <cacheHierarchy uniqueName="[Merge1].[damaged_qty]" caption="damaged_qty" attribute="1" defaultMemberUniqueName="[Merge1].[damaged_qty].[All]" allUniqueName="[Merge1].[damaged_qty].[All]" dimensionUniqueName="[Merge1]" displayFolder="" count="0" memberValueDatatype="20" unbalanced="0"/>
    <cacheHierarchy uniqueName="[Merge1].[stock_value]" caption="stock_value" attribute="1" defaultMemberUniqueName="[Merge1].[stock_value].[All]" allUniqueName="[Merge1].[stock_value].[All]" dimensionUniqueName="[Merge1]" displayFolder="" count="0" memberValueDatatype="20" unbalanced="0"/>
    <cacheHierarchy uniqueName="[Merge1].[product_name]" caption="product_name" attribute="1" defaultMemberUniqueName="[Merge1].[product_name].[All]" allUniqueName="[Merge1].[product_name].[All]" dimensionUniqueName="[Merge1]" displayFolder="" count="0" memberValueDatatype="130" unbalanced="0"/>
    <cacheHierarchy uniqueName="[Merge1].[category]" caption="category" attribute="1" defaultMemberUniqueName="[Merge1].[category].[All]" allUniqueName="[Merge1].[category].[All]" dimensionUniqueName="[Merge1]" displayFolder="" count="0" memberValueDatatype="130" unbalanced="0"/>
    <cacheHierarchy uniqueName="[Merge1].[warehouse_name]" caption="warehouse_name" attribute="1" defaultMemberUniqueName="[Merge1].[warehouse_name].[All]" allUniqueName="[Merge1].[warehouse_name].[All]" dimensionUniqueName="[Merge1]" displayFolder="" count="2" memberValueDatatype="130" unbalanced="0">
      <fieldsUsage count="2">
        <fieldUsage x="-1"/>
        <fieldUsage x="0"/>
      </fieldsUsage>
    </cacheHierarchy>
    <cacheHierarchy uniqueName="[Table1].[inventory_id]" caption="inventory_id" attribute="1" defaultMemberUniqueName="[Table1].[inventory_id].[All]" allUniqueName="[Table1].[inventory_id].[All]" dimensionUniqueName="[Table1]" displayFolder="" count="0" memberValueDatatype="20" unbalanced="0"/>
    <cacheHierarchy uniqueName="[Table1].[warehouse_id]" caption="warehouse_id" attribute="1" defaultMemberUniqueName="[Table1].[warehouse_id].[All]" allUniqueName="[Table1].[warehouse_id].[All]" dimensionUniqueName="[Table1]" displayFolder="" count="0" memberValueDatatype="20" unbalanced="0"/>
    <cacheHierarchy uniqueName="[Table1].[product_id]" caption="product_id" attribute="1" defaultMemberUniqueName="[Table1].[product_id].[All]" allUniqueName="[Table1].[product_id].[All]" dimensionUniqueName="[Table1]" displayFolder="" count="0" memberValueDatatype="20" unbalanced="0"/>
    <cacheHierarchy uniqueName="[Table1].[stock_date]" caption="stock_date" attribute="1" time="1" defaultMemberUniqueName="[Table1].[stock_date].[All]" allUniqueName="[Table1].[stock_date].[All]" dimensionUniqueName="[Table1]" displayFolder="" count="0" memberValueDatatype="7" unbalanced="0"/>
    <cacheHierarchy uniqueName="[Table1].[opening_stock]" caption="opening_stock" attribute="1" defaultMemberUniqueName="[Table1].[opening_stock].[All]" allUniqueName="[Table1].[opening_stock].[All]" dimensionUniqueName="[Table1]" displayFolder="" count="0" memberValueDatatype="20" unbalanced="0"/>
    <cacheHierarchy uniqueName="[Table1].[received_qty]" caption="received_qty" attribute="1" defaultMemberUniqueName="[Table1].[received_qty].[All]" allUniqueName="[Table1].[received_qty].[All]" dimensionUniqueName="[Table1]" displayFolder="" count="0" memberValueDatatype="20" unbalanced="0"/>
    <cacheHierarchy uniqueName="[Table1].[sold_qty]" caption="sold_qty" attribute="1" defaultMemberUniqueName="[Table1].[sold_qty].[All]" allUniqueName="[Table1].[sold_qty].[All]" dimensionUniqueName="[Table1]" displayFolder="" count="0" memberValueDatatype="20" unbalanced="0"/>
    <cacheHierarchy uniqueName="[Table1].[closing_stock]" caption="closing_stock" attribute="1" defaultMemberUniqueName="[Table1].[closing_stock].[All]" allUniqueName="[Table1].[closing_stock].[All]" dimensionUniqueName="[Table1]" displayFolder="" count="0" memberValueDatatype="20" unbalanced="0"/>
    <cacheHierarchy uniqueName="[Table1].[damaged_qty]" caption="damaged_qty" attribute="1" defaultMemberUniqueName="[Table1].[damaged_qty].[All]" allUniqueName="[Table1].[damaged_qty].[All]" dimensionUniqueName="[Table1]" displayFolder="" count="0" memberValueDatatype="20" unbalanced="0"/>
    <cacheHierarchy uniqueName="[Table1].[stock_value]" caption="stock_value" attribute="1" defaultMemberUniqueName="[Table1].[stock_value].[All]" allUniqueName="[Table1].[stock_value].[All]" dimensionUniqueName="[Table1]" displayFolder="" count="0" memberValueDatatype="20" unbalanced="0"/>
    <cacheHierarchy uniqueName="[Table1].[warehouse_name]" caption="warehouse_name" attribute="1" defaultMemberUniqueName="[Table1].[warehouse_name].[All]" allUniqueName="[Table1].[warehouse_name].[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Measures].[__XL_Count Merge1]" caption="__XL_Count Merge1" measure="1" displayFolder="" measureGroup="Merge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losing_stock]" caption="Sum of closing_stock" measure="1" displayFolder="" measureGroup="Merge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stock_value]" caption="Sum of stock_value" measure="1" displayFolder="" measureGroup="Merge1"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damaged_qty]" caption="Sum of damaged_qty" measure="1" displayFolder="" measureGroup="Merge1" count="0" oneField="1" hidden="1">
      <fieldsUsage count="1">
        <fieldUsage x="3"/>
      </fieldsUsage>
      <extLst>
        <ext xmlns:x15="http://schemas.microsoft.com/office/spreadsheetml/2010/11/main" uri="{B97F6D7D-B522-45F9-BDA1-12C45D357490}">
          <x15:cacheHierarchy aggregatedColumn="8"/>
        </ext>
      </extLst>
    </cacheHierarchy>
    <cacheHierarchy uniqueName="[Measures].[Sum of closing_stock 2]" caption="Sum of closing_stock 2" measure="1" displayFolder="" measureGroup="Table1" count="0" hidden="1">
      <extLst>
        <ext xmlns:x15="http://schemas.microsoft.com/office/spreadsheetml/2010/11/main" uri="{B97F6D7D-B522-45F9-BDA1-12C45D357490}">
          <x15:cacheHierarchy aggregatedColumn="20"/>
        </ext>
      </extLst>
    </cacheHierarchy>
    <cacheHierarchy uniqueName="[Measures].[Sum of received_qty]" caption="Sum of received_qty" measure="1" displayFolder="" measureGroup="Table1" count="0" hidden="1">
      <extLst>
        <ext xmlns:x15="http://schemas.microsoft.com/office/spreadsheetml/2010/11/main" uri="{B97F6D7D-B522-45F9-BDA1-12C45D357490}">
          <x15:cacheHierarchy aggregatedColumn="18"/>
        </ext>
      </extLst>
    </cacheHierarchy>
    <cacheHierarchy uniqueName="[Measures].[Sum of sold_qty]" caption="Sum of sold_qty" measure="1" displayFolder="" measureGroup="Table1" count="0" hidden="1">
      <extLst>
        <ext xmlns:x15="http://schemas.microsoft.com/office/spreadsheetml/2010/11/main" uri="{B97F6D7D-B522-45F9-BDA1-12C45D357490}">
          <x15:cacheHierarchy aggregatedColumn="19"/>
        </ext>
      </extLst>
    </cacheHierarchy>
    <cacheHierarchy uniqueName="[Measures].[Sum of stock_value 2]" caption="Sum of stock_value 2" measure="1" displayFolder="" measureGroup="Table1" count="0" hidden="1">
      <extLst>
        <ext xmlns:x15="http://schemas.microsoft.com/office/spreadsheetml/2010/11/main" uri="{B97F6D7D-B522-45F9-BDA1-12C45D357490}">
          <x15:cacheHierarchy aggregatedColumn="22"/>
        </ext>
      </extLst>
    </cacheHierarchy>
    <cacheHierarchy uniqueName="[Measures].[Sum of damaged_qty 2]" caption="Sum of damaged_qty 2" measure="1" displayFolder="" measureGroup="Table1" count="0" hidden="1">
      <extLst>
        <ext xmlns:x15="http://schemas.microsoft.com/office/spreadsheetml/2010/11/main" uri="{B97F6D7D-B522-45F9-BDA1-12C45D357490}">
          <x15:cacheHierarchy aggregatedColumn="21"/>
        </ext>
      </extLst>
    </cacheHierarchy>
    <cacheHierarchy uniqueName="[Measures].[Sum of opening_stock]" caption="Sum of opening_stock"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Merge1" uniqueName="[Merge1]" caption="Merge1"/>
    <dimension name="Table1" uniqueName="[Table1]" caption="Table1"/>
  </dimensions>
  <measureGroups count="2">
    <measureGroup name="Merge1" caption="Merge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01.707768055552" createdVersion="4" refreshedVersion="4" minRefreshableVersion="3" recordCount="500" xr:uid="{DFA281F2-2D5E-4E76-A1AF-BF3ECDD75248}">
  <cacheSource type="worksheet">
    <worksheetSource name="Table2" r:id="rId2"/>
  </cacheSource>
  <cacheFields count="7">
    <cacheField name="delivery_id" numFmtId="0">
      <sharedItems containsSemiMixedTypes="0" containsString="0" containsNumber="1" containsInteger="1" minValue="1" maxValue="500"/>
    </cacheField>
    <cacheField name="shipment_id" numFmtId="0">
      <sharedItems containsSemiMixedTypes="0" containsString="0" containsNumber="1" containsInteger="1" minValue="1" maxValue="500"/>
    </cacheField>
    <cacheField name="delivery_date" numFmtId="166">
      <sharedItems containsSemiMixedTypes="0" containsNonDate="0" containsDate="1" containsString="0" minDate="2026-02-08T00:00:00" maxDate="2027-06-23T00:00:00"/>
    </cacheField>
    <cacheField name="delivery_status" numFmtId="0">
      <sharedItems count="5">
        <s v="Delivered"/>
        <s v="Delayed"/>
        <s v="In Transit"/>
        <s v="Pending"/>
        <s v="Cancelled"/>
      </sharedItems>
    </cacheField>
    <cacheField name="delivery_delay_days" numFmtId="0">
      <sharedItems containsSemiMixedTypes="0" containsString="0" containsNumber="1" containsInteger="1" minValue="0" maxValue="6" count="7">
        <n v="1"/>
        <n v="0"/>
        <n v="2"/>
        <n v="3"/>
        <n v="4"/>
        <n v="5"/>
        <n v="6"/>
      </sharedItems>
    </cacheField>
    <cacheField name="delivery_rating" numFmtId="0">
      <sharedItems containsSemiMixedTypes="0" containsString="0" containsNumber="1" minValue="0" maxValue="4.9000000000000004"/>
    </cacheField>
    <cacheField name="delivery_notes" numFmtId="0">
      <sharedItems/>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01.673667708332" createdVersion="4" refreshedVersion="4" minRefreshableVersion="3" recordCount="500" xr:uid="{C3C68C51-13C6-4780-8FDD-53EA9D837C5C}">
  <cacheSource type="worksheet">
    <worksheetSource name="Table1" r:id="rId2"/>
  </cacheSource>
  <cacheFields count="9">
    <cacheField name="shipment_id" numFmtId="0">
      <sharedItems containsSemiMixedTypes="0" containsString="0" containsNumber="1" containsInteger="1" minValue="1" maxValue="500"/>
    </cacheField>
    <cacheField name="order_id" numFmtId="0">
      <sharedItems containsSemiMixedTypes="0" containsString="0" containsNumber="1" containsInteger="1" minValue="1" maxValue="500"/>
    </cacheField>
    <cacheField name="warehouse_id" numFmtId="0">
      <sharedItems containsSemiMixedTypes="0" containsString="0" containsNumber="1" containsInteger="1" minValue="1" maxValue="8"/>
    </cacheField>
    <cacheField name="shipment_date" numFmtId="166">
      <sharedItems containsSemiMixedTypes="0" containsNonDate="0" containsDate="1" containsString="0" minDate="2026-01-03T00:00:00" maxDate="2027-05-18T00:00:00"/>
    </cacheField>
    <cacheField name="expected_delivery_date" numFmtId="166">
      <sharedItems containsSemiMixedTypes="0" containsNonDate="0" containsDate="1" containsString="0" minDate="2026-01-07T00:00:00" maxDate="2027-05-22T00:00:00"/>
    </cacheField>
    <cacheField name="carrier_name" numFmtId="0">
      <sharedItems/>
    </cacheField>
    <cacheField name="shipping_mode" numFmtId="0">
      <sharedItems/>
    </cacheField>
    <cacheField name="shipment_status" numFmtId="0">
      <sharedItems count="3">
        <s v="Delivered"/>
        <s v="Pending"/>
        <s v="In Transit"/>
      </sharedItems>
    </cacheField>
    <cacheField name="distance_km" numFmtId="0">
      <sharedItems containsSemiMixedTypes="0" containsString="0" containsNumber="1" minValue="145.19999999999999" maxValue="470.45"/>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mesh" refreshedDate="46302.804009837964" backgroundQuery="1" createdVersion="8" refreshedVersion="8" minRefreshableVersion="3" recordCount="0" supportSubquery="1" supportAdvancedDrill="1" xr:uid="{777FE489-28B0-45FF-A661-9B84A796B83B}">
  <cacheSource type="external" connectionId="15"/>
  <cacheFields count="2">
    <cacheField name="[Merge1].[warehouse_name].[warehouse_name]" caption="warehouse_name" numFmtId="0" hierarchy="12" level="1">
      <sharedItems count="8">
        <s v="Ahmedabad Supply Hub"/>
        <s v="Bengaluru Tech Warehouse"/>
        <s v="Chennai Logistics Hub"/>
        <s v="Delhi Central Warehouse"/>
        <s v="Kolkata Eastern Warehouse"/>
        <s v="Lucknow Regional Warehouse"/>
        <s v="Mumbai Distribution Hub"/>
        <s v="Pune Industrial Warehouse"/>
      </sharedItems>
    </cacheField>
    <cacheField name="[Measures].[Sum of damaged_qty]" caption="Sum of damaged_qty" numFmtId="0" hierarchy="32" level="32767"/>
  </cacheFields>
  <cacheHierarchies count="39">
    <cacheHierarchy uniqueName="[Merge1].[inventory_id]" caption="inventory_id" attribute="1" defaultMemberUniqueName="[Merge1].[inventory_id].[All]" allUniqueName="[Merge1].[inventory_id].[All]" dimensionUniqueName="[Merge1]" displayFolder="" count="0" memberValueDatatype="20" unbalanced="0"/>
    <cacheHierarchy uniqueName="[Merge1].[warehouse_id]" caption="warehouse_id" attribute="1" defaultMemberUniqueName="[Merge1].[warehouse_id].[All]" allUniqueName="[Merge1].[warehouse_id].[All]" dimensionUniqueName="[Merge1]" displayFolder="" count="0" memberValueDatatype="20" unbalanced="0"/>
    <cacheHierarchy uniqueName="[Merge1].[product_id]" caption="product_id" attribute="1" defaultMemberUniqueName="[Merge1].[product_id].[All]" allUniqueName="[Merge1].[product_id].[All]" dimensionUniqueName="[Merge1]" displayFolder="" count="0" memberValueDatatype="20" unbalanced="0"/>
    <cacheHierarchy uniqueName="[Merge1].[stock_date]" caption="stock_date" attribute="1" time="1" defaultMemberUniqueName="[Merge1].[stock_date].[All]" allUniqueName="[Merge1].[stock_date].[All]" dimensionUniqueName="[Merge1]" displayFolder="" count="0" memberValueDatatype="7" unbalanced="0"/>
    <cacheHierarchy uniqueName="[Merge1].[opening_stock]" caption="opening_stock" attribute="1" defaultMemberUniqueName="[Merge1].[opening_stock].[All]" allUniqueName="[Merge1].[opening_stock].[All]" dimensionUniqueName="[Merge1]" displayFolder="" count="0" memberValueDatatype="20" unbalanced="0"/>
    <cacheHierarchy uniqueName="[Merge1].[received_qty]" caption="received_qty" attribute="1" defaultMemberUniqueName="[Merge1].[received_qty].[All]" allUniqueName="[Merge1].[received_qty].[All]" dimensionUniqueName="[Merge1]" displayFolder="" count="0" memberValueDatatype="20" unbalanced="0"/>
    <cacheHierarchy uniqueName="[Merge1].[sold_qty]" caption="sold_qty" attribute="1" defaultMemberUniqueName="[Merge1].[sold_qty].[All]" allUniqueName="[Merge1].[sold_qty].[All]" dimensionUniqueName="[Merge1]" displayFolder="" count="0" memberValueDatatype="20" unbalanced="0"/>
    <cacheHierarchy uniqueName="[Merge1].[closing_stock]" caption="closing_stock" attribute="1" defaultMemberUniqueName="[Merge1].[closing_stock].[All]" allUniqueName="[Merge1].[closing_stock].[All]" dimensionUniqueName="[Merge1]" displayFolder="" count="0" memberValueDatatype="20" unbalanced="0"/>
    <cacheHierarchy uniqueName="[Merge1].[damaged_qty]" caption="damaged_qty" attribute="1" defaultMemberUniqueName="[Merge1].[damaged_qty].[All]" allUniqueName="[Merge1].[damaged_qty].[All]" dimensionUniqueName="[Merge1]" displayFolder="" count="0" memberValueDatatype="20" unbalanced="0"/>
    <cacheHierarchy uniqueName="[Merge1].[stock_value]" caption="stock_value" attribute="1" defaultMemberUniqueName="[Merge1].[stock_value].[All]" allUniqueName="[Merge1].[stock_value].[All]" dimensionUniqueName="[Merge1]" displayFolder="" count="0" memberValueDatatype="20" unbalanced="0"/>
    <cacheHierarchy uniqueName="[Merge1].[product_name]" caption="product_name" attribute="1" defaultMemberUniqueName="[Merge1].[product_name].[All]" allUniqueName="[Merge1].[product_name].[All]" dimensionUniqueName="[Merge1]" displayFolder="" count="0" memberValueDatatype="130" unbalanced="0"/>
    <cacheHierarchy uniqueName="[Merge1].[category]" caption="category" attribute="1" defaultMemberUniqueName="[Merge1].[category].[All]" allUniqueName="[Merge1].[category].[All]" dimensionUniqueName="[Merge1]" displayFolder="" count="0" memberValueDatatype="130" unbalanced="0"/>
    <cacheHierarchy uniqueName="[Merge1].[warehouse_name]" caption="warehouse_name" attribute="1" defaultMemberUniqueName="[Merge1].[warehouse_name].[All]" allUniqueName="[Merge1].[warehouse_name].[All]" dimensionUniqueName="[Merge1]" displayFolder="" count="2" memberValueDatatype="130" unbalanced="0">
      <fieldsUsage count="2">
        <fieldUsage x="-1"/>
        <fieldUsage x="0"/>
      </fieldsUsage>
    </cacheHierarchy>
    <cacheHierarchy uniqueName="[Table1].[inventory_id]" caption="inventory_id" attribute="1" defaultMemberUniqueName="[Table1].[inventory_id].[All]" allUniqueName="[Table1].[inventory_id].[All]" dimensionUniqueName="[Table1]" displayFolder="" count="0" memberValueDatatype="20" unbalanced="0"/>
    <cacheHierarchy uniqueName="[Table1].[warehouse_id]" caption="warehouse_id" attribute="1" defaultMemberUniqueName="[Table1].[warehouse_id].[All]" allUniqueName="[Table1].[warehouse_id].[All]" dimensionUniqueName="[Table1]" displayFolder="" count="0" memberValueDatatype="20" unbalanced="0"/>
    <cacheHierarchy uniqueName="[Table1].[product_id]" caption="product_id" attribute="1" defaultMemberUniqueName="[Table1].[product_id].[All]" allUniqueName="[Table1].[product_id].[All]" dimensionUniqueName="[Table1]" displayFolder="" count="0" memberValueDatatype="20" unbalanced="0"/>
    <cacheHierarchy uniqueName="[Table1].[stock_date]" caption="stock_date" attribute="1" time="1" defaultMemberUniqueName="[Table1].[stock_date].[All]" allUniqueName="[Table1].[stock_date].[All]" dimensionUniqueName="[Table1]" displayFolder="" count="0" memberValueDatatype="7" unbalanced="0"/>
    <cacheHierarchy uniqueName="[Table1].[opening_stock]" caption="opening_stock" attribute="1" defaultMemberUniqueName="[Table1].[opening_stock].[All]" allUniqueName="[Table1].[opening_stock].[All]" dimensionUniqueName="[Table1]" displayFolder="" count="0" memberValueDatatype="20" unbalanced="0"/>
    <cacheHierarchy uniqueName="[Table1].[received_qty]" caption="received_qty" attribute="1" defaultMemberUniqueName="[Table1].[received_qty].[All]" allUniqueName="[Table1].[received_qty].[All]" dimensionUniqueName="[Table1]" displayFolder="" count="0" memberValueDatatype="20" unbalanced="0"/>
    <cacheHierarchy uniqueName="[Table1].[sold_qty]" caption="sold_qty" attribute="1" defaultMemberUniqueName="[Table1].[sold_qty].[All]" allUniqueName="[Table1].[sold_qty].[All]" dimensionUniqueName="[Table1]" displayFolder="" count="0" memberValueDatatype="20" unbalanced="0"/>
    <cacheHierarchy uniqueName="[Table1].[closing_stock]" caption="closing_stock" attribute="1" defaultMemberUniqueName="[Table1].[closing_stock].[All]" allUniqueName="[Table1].[closing_stock].[All]" dimensionUniqueName="[Table1]" displayFolder="" count="0" memberValueDatatype="20" unbalanced="0"/>
    <cacheHierarchy uniqueName="[Table1].[damaged_qty]" caption="damaged_qty" attribute="1" defaultMemberUniqueName="[Table1].[damaged_qty].[All]" allUniqueName="[Table1].[damaged_qty].[All]" dimensionUniqueName="[Table1]" displayFolder="" count="0" memberValueDatatype="20" unbalanced="0"/>
    <cacheHierarchy uniqueName="[Table1].[stock_value]" caption="stock_value" attribute="1" defaultMemberUniqueName="[Table1].[stock_value].[All]" allUniqueName="[Table1].[stock_value].[All]" dimensionUniqueName="[Table1]" displayFolder="" count="0" memberValueDatatype="20" unbalanced="0"/>
    <cacheHierarchy uniqueName="[Table1].[warehouse_name]" caption="warehouse_name" attribute="1" defaultMemberUniqueName="[Table1].[warehouse_name].[All]" allUniqueName="[Table1].[warehouse_name].[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Measures].[__XL_Count Merge1]" caption="__XL_Count Merge1" measure="1" displayFolder="" measureGroup="Merge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losing_stock]" caption="Sum of closing_stock" measure="1" displayFolder="" measureGroup="Merge1" count="0" hidden="1">
      <extLst>
        <ext xmlns:x15="http://schemas.microsoft.com/office/spreadsheetml/2010/11/main" uri="{B97F6D7D-B522-45F9-BDA1-12C45D357490}">
          <x15:cacheHierarchy aggregatedColumn="7"/>
        </ext>
      </extLst>
    </cacheHierarchy>
    <cacheHierarchy uniqueName="[Measures].[Sum of stock_value]" caption="Sum of stock_value" measure="1" displayFolder="" measureGroup="Merge1" count="0" hidden="1">
      <extLst>
        <ext xmlns:x15="http://schemas.microsoft.com/office/spreadsheetml/2010/11/main" uri="{B97F6D7D-B522-45F9-BDA1-12C45D357490}">
          <x15:cacheHierarchy aggregatedColumn="9"/>
        </ext>
      </extLst>
    </cacheHierarchy>
    <cacheHierarchy uniqueName="[Measures].[Sum of damaged_qty]" caption="Sum of damaged_qty" measure="1" displayFolder="" measureGroup="Merg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closing_stock 2]" caption="Sum of closing_stock 2" measure="1" displayFolder="" measureGroup="Table1" count="0" hidden="1">
      <extLst>
        <ext xmlns:x15="http://schemas.microsoft.com/office/spreadsheetml/2010/11/main" uri="{B97F6D7D-B522-45F9-BDA1-12C45D357490}">
          <x15:cacheHierarchy aggregatedColumn="20"/>
        </ext>
      </extLst>
    </cacheHierarchy>
    <cacheHierarchy uniqueName="[Measures].[Sum of received_qty]" caption="Sum of received_qty" measure="1" displayFolder="" measureGroup="Table1" count="0" hidden="1">
      <extLst>
        <ext xmlns:x15="http://schemas.microsoft.com/office/spreadsheetml/2010/11/main" uri="{B97F6D7D-B522-45F9-BDA1-12C45D357490}">
          <x15:cacheHierarchy aggregatedColumn="18"/>
        </ext>
      </extLst>
    </cacheHierarchy>
    <cacheHierarchy uniqueName="[Measures].[Sum of sold_qty]" caption="Sum of sold_qty" measure="1" displayFolder="" measureGroup="Table1" count="0" hidden="1">
      <extLst>
        <ext xmlns:x15="http://schemas.microsoft.com/office/spreadsheetml/2010/11/main" uri="{B97F6D7D-B522-45F9-BDA1-12C45D357490}">
          <x15:cacheHierarchy aggregatedColumn="19"/>
        </ext>
      </extLst>
    </cacheHierarchy>
    <cacheHierarchy uniqueName="[Measures].[Sum of stock_value 2]" caption="Sum of stock_value 2" measure="1" displayFolder="" measureGroup="Table1" count="0" hidden="1">
      <extLst>
        <ext xmlns:x15="http://schemas.microsoft.com/office/spreadsheetml/2010/11/main" uri="{B97F6D7D-B522-45F9-BDA1-12C45D357490}">
          <x15:cacheHierarchy aggregatedColumn="22"/>
        </ext>
      </extLst>
    </cacheHierarchy>
    <cacheHierarchy uniqueName="[Measures].[Sum of damaged_qty 2]" caption="Sum of damaged_qty 2" measure="1" displayFolder="" measureGroup="Table1" count="0" hidden="1">
      <extLst>
        <ext xmlns:x15="http://schemas.microsoft.com/office/spreadsheetml/2010/11/main" uri="{B97F6D7D-B522-45F9-BDA1-12C45D357490}">
          <x15:cacheHierarchy aggregatedColumn="21"/>
        </ext>
      </extLst>
    </cacheHierarchy>
    <cacheHierarchy uniqueName="[Measures].[Sum of opening_stock]" caption="Sum of opening_stock"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Merge1" uniqueName="[Merge1]" caption="Merge1"/>
    <dimension name="Table1" uniqueName="[Table1]" caption="Table1"/>
  </dimensions>
  <measureGroups count="2">
    <measureGroup name="Merge1" caption="Merge1"/>
    <measureGroup name="Table1" caption="Tabl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6302.807822453702" createdVersion="8" refreshedVersion="8" minRefreshableVersion="3" recordCount="500" xr:uid="{384597D8-291E-4308-98D8-3D7088750032}">
  <cacheSource type="worksheet">
    <worksheetSource name="transportation"/>
  </cacheSource>
  <cacheFields count="9">
    <cacheField name="transport_id" numFmtId="0">
      <sharedItems containsSemiMixedTypes="0" containsString="0" containsNumber="1" containsInteger="1" minValue="1" maxValue="500"/>
    </cacheField>
    <cacheField name="shipment_id" numFmtId="0">
      <sharedItems containsSemiMixedTypes="0" containsString="0" containsNumber="1" containsInteger="1" minValue="1" maxValue="500"/>
    </cacheField>
    <cacheField name="carrier_name" numFmtId="0">
      <sharedItems count="5">
        <s v="BlueDart"/>
        <s v="Delhivery"/>
        <s v="DTDC"/>
        <s v="Ecom Express"/>
        <s v="XpressBees"/>
      </sharedItems>
    </cacheField>
    <cacheField name="vehicle_type" numFmtId="0">
      <sharedItems count="5">
        <s v="Truck"/>
        <s v="Mini Truck"/>
        <s v="Van"/>
        <s v="Tempo"/>
        <s v="Air"/>
      </sharedItems>
    </cacheField>
    <cacheField name="distance_km" numFmtId="0">
      <sharedItems containsSemiMixedTypes="0" containsString="0" containsNumber="1" containsInteger="1" minValue="60" maxValue="500"/>
    </cacheField>
    <cacheField name="fuel_cost" numFmtId="0">
      <sharedItems containsSemiMixedTypes="0" containsString="0" containsNumber="1" containsInteger="1" minValue="950" maxValue="5700"/>
    </cacheField>
    <cacheField name="freight_cost" numFmtId="0">
      <sharedItems containsSemiMixedTypes="0" containsString="0" containsNumber="1" containsInteger="1" minValue="2200" maxValue="12000"/>
    </cacheField>
    <cacheField name="handling_cost" numFmtId="0">
      <sharedItems containsSemiMixedTypes="0" containsString="0" containsNumber="1" containsInteger="1" minValue="300" maxValue="1100"/>
    </cacheField>
    <cacheField name="total_transport_cost" numFmtId="0">
      <sharedItems containsSemiMixedTypes="0" containsString="0" containsNumber="1" containsInteger="1" minValue="3450" maxValue="18800"/>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esh" refreshedDate="46302.824293518519" createdVersion="8" refreshedVersion="8" minRefreshableVersion="3" recordCount="50" xr:uid="{824F51E5-72F2-4B57-9351-234D925049AC}">
  <cacheSource type="worksheet">
    <worksheetSource name="customers"/>
  </cacheSource>
  <cacheFields count="8">
    <cacheField name="customer_id" numFmtId="0">
      <sharedItems containsSemiMixedTypes="0" containsString="0" containsNumber="1" containsInteger="1" minValue="1" maxValue="50"/>
    </cacheField>
    <cacheField name="customer_name" numFmtId="0">
      <sharedItems/>
    </cacheField>
    <cacheField name="customer_type" numFmtId="0">
      <sharedItems count="4">
        <s v="Corporate"/>
        <s v="Retail"/>
        <s v="Wholesale"/>
        <s v="Small Business"/>
      </sharedItems>
    </cacheField>
    <cacheField name="city" numFmtId="0">
      <sharedItems/>
    </cacheField>
    <cacheField name="state" numFmtId="0">
      <sharedItems/>
    </cacheField>
    <cacheField name="country" numFmtId="0">
      <sharedItems/>
    </cacheField>
    <cacheField name="registration_date" numFmtId="14">
      <sharedItems containsSemiMixedTypes="0" containsNonDate="0" containsDate="1" containsString="0" minDate="2024-01-15T00:00:00" maxDate="2026-08-02T00:00:00"/>
    </cacheField>
    <cacheField name="status" numFmtId="0">
      <sharedItems/>
    </cacheField>
  </cacheFields>
  <extLst>
    <ext xmlns:x14="http://schemas.microsoft.com/office/spreadsheetml/2009/9/main" uri="{725AE2AE-9491-48be-B2B4-4EB974FC3084}">
      <x14:pivotCacheDefinitio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deep Kumar" refreshedDate="46302.743232060187" createdVersion="8" refreshedVersion="8" minRefreshableVersion="3" recordCount="160" xr:uid="{12090FA3-A962-4FDA-AE52-58930F512B72}">
  <cacheSource type="worksheet">
    <worksheetSource name="Table1" r:id="rId2"/>
  </cacheSource>
  <cacheFields count="12">
    <cacheField name="product_id" numFmtId="0">
      <sharedItems containsSemiMixedTypes="0" containsString="0" containsNumber="1" containsInteger="1" minValue="1" maxValue="160"/>
    </cacheField>
    <cacheField name="product_name" numFmtId="0">
      <sharedItems count="160">
        <s v="Business Laptop 14"/>
        <s v="Business Laptop 15"/>
        <s v="Professional Laptop"/>
        <s v="Gaming Laptop"/>
        <s v="Student Laptop"/>
        <s v="Desktop Computer"/>
        <s v="All in One PC"/>
        <s v="Mini Desktop PC"/>
        <s v="Workstation PC"/>
        <s v="Thin Client Computer"/>
        <s v="Wireless Mouse"/>
        <s v="Wired Mouse"/>
        <s v="Wireless Keyboard"/>
        <s v="Mechanical Keyboard"/>
        <s v="USB Keyboard"/>
        <s v="USB Hub"/>
        <s v="Laptop Stand"/>
        <s v="Laptop Cooling Pad"/>
        <s v="Webcam HD"/>
        <s v="Webcam Full HD"/>
        <s v="21 Inch Monitor"/>
        <s v="22 Inch Monitor"/>
        <s v="24 Inch Monitor"/>
        <s v="27 Inch Monitor"/>
        <s v="32 Inch Monitor"/>
        <s v="Ultra Wide Monitor"/>
        <s v="4K Monitor"/>
        <s v="Gaming Monitor"/>
        <s v="Portable Monitor"/>
        <s v="Curved Monitor"/>
        <s v="Inkjet Printer"/>
        <s v="Laser Printer"/>
        <s v="Color Laser Printer"/>
        <s v="Multifunction Printer"/>
        <s v="Office Printer"/>
        <s v="Photo Printer"/>
        <s v="Barcode Printer"/>
        <s v="Thermal Printer"/>
        <s v="Receipt Printer"/>
        <s v="Portable Printer"/>
        <s v="WiFi Router"/>
        <s v="Dual Band Router"/>
        <s v="Gigabit Router"/>
        <s v="Network Switch 8 Port"/>
        <s v="Network Switch 16 Port"/>
        <s v="Network Switch 24 Port"/>
        <s v="Wireless Access Point"/>
        <s v="Network Cable 10m"/>
        <s v="Network Cable 20m"/>
        <s v="Network Adapter"/>
        <s v="SSD 256GB"/>
        <s v="SSD 512GB"/>
        <s v="SSD 1TB"/>
        <s v="HDD 1TB"/>
        <s v="HDD 2TB"/>
        <s v="External SSD 500GB"/>
        <s v="External HDD 1TB"/>
        <s v="External HDD 2TB"/>
        <s v="USB Flash Drive 64GB"/>
        <s v="USB Flash Drive 128GB"/>
        <s v="Office Chair Basic"/>
        <s v="Office Chair Premium"/>
        <s v="Executive Chair"/>
        <s v="Ergonomic Chair"/>
        <s v="Visitor Chair"/>
        <s v="Mesh Chair"/>
        <s v="Conference Chair"/>
        <s v="Reception Chair"/>
        <s v="Staff Chair"/>
        <s v="Adjustable Chair"/>
        <s v="Office Desk"/>
        <s v="Executive Desk"/>
        <s v="Computer Desk"/>
        <s v="Workstation Desk"/>
        <s v="Conference Table"/>
        <s v="Reception Table"/>
        <s v="Training Table"/>
        <s v="Meeting Table"/>
        <s v="Side Table"/>
        <s v="Folding Table"/>
        <s v="Office Cabinet"/>
        <s v="File Cabinet"/>
        <s v="Steel Cabinet"/>
        <s v="Storage Rack"/>
        <s v="Bookshelf"/>
        <s v="Display Cabinet"/>
        <s v="Drawer Unit"/>
        <s v="Mobile Pedestal"/>
        <s v="Document Locker"/>
        <s v="Warehouse Rack"/>
        <s v="Keyboard Tray"/>
        <s v="Monitor Stand"/>
        <s v="Foot Rest"/>
        <s v="Desk Organizer"/>
        <s v="Cable Management Tray"/>
        <s v="Desk Mat"/>
        <s v="Office Partition"/>
        <s v="Whiteboard"/>
        <s v="Notice Board"/>
        <s v="Laptop Table"/>
        <s v="Ball Pen Pack"/>
        <s v="Gel Pen Pack"/>
        <s v="Marker Pack"/>
        <s v="Permanent Marker"/>
        <s v="Whiteboard Marker"/>
        <s v="Pencil Pack"/>
        <s v="Highlighter Pack"/>
        <s v="Correction Pen"/>
        <s v="Sketch Pen Pack"/>
        <s v="Writing Pad"/>
        <s v="A4 Copier Paper"/>
        <s v="A3 Copier Paper"/>
        <s v="Legal Paper"/>
        <s v="Photo Paper"/>
        <s v="Colored Paper"/>
        <s v="Card Sheet Pack"/>
        <s v="Sticky Notes"/>
        <s v="Notepad"/>
        <s v="Register"/>
        <s v="Envelope Pack"/>
        <s v="Stapler"/>
        <s v="Stapler Pins"/>
        <s v="Paper Clips"/>
        <s v="Binder Clips"/>
        <s v="Scissors"/>
        <s v="Paper Cutter"/>
        <s v="Glue Stick"/>
        <s v="Adhesive Tape"/>
        <s v="Packing Tape"/>
        <s v="Tape Dispenser"/>
        <s v="Safety Helmet"/>
        <s v="Safety Gloves"/>
        <s v="Safety Shoes"/>
        <s v="Safety Vest"/>
        <s v="Safety Goggles"/>
        <s v="Face Mask Pack"/>
        <s v="Ear Protection"/>
        <s v="Reflective Jacket"/>
        <s v="First Aid Kit"/>
        <s v="Fire Extinguisher"/>
        <s v="Small Carton Box"/>
        <s v="Medium Carton Box"/>
        <s v="Large Carton Box"/>
        <s v="Heavy Duty Box"/>
        <s v="Bubble Wrap Roll"/>
        <s v="Stretch Film Roll"/>
        <s v="Packaging Foam"/>
        <s v="Packing Paper"/>
        <s v="Zip Lock Bags"/>
        <s v="Courier Bags"/>
        <s v="Extension Board"/>
        <s v="Power Strip"/>
        <s v="Surge Protector"/>
        <s v="UPS 600VA"/>
        <s v="UPS 1KVA"/>
        <s v="Voltage Stabilizer"/>
        <s v="LED Bulb"/>
        <s v="LED Tube Light"/>
        <s v="Emergency Light"/>
        <s v="Rechargeable Lamp"/>
      </sharedItems>
    </cacheField>
    <cacheField name="category" numFmtId="0">
      <sharedItems count="6">
        <s v="Electronics"/>
        <s v="Furniture"/>
        <s v="Stationery"/>
        <s v="Safety"/>
        <s v="Packaging"/>
        <s v="Electrical"/>
      </sharedItems>
    </cacheField>
    <cacheField name="sub_category" numFmtId="0">
      <sharedItems count="19">
        <s v="Computers"/>
        <s v="Accessories"/>
        <s v="Monitors"/>
        <s v="Printers"/>
        <s v="Networking"/>
        <s v="Storage"/>
        <s v="Chairs"/>
        <s v="Tables"/>
        <s v="Writing"/>
        <s v="Paper"/>
        <s v="Office Supplies"/>
        <s v="Protective Equipment"/>
        <s v="Emergency"/>
        <s v="Boxes"/>
        <s v="Protective"/>
        <s v="Bags"/>
        <s v="Power"/>
        <s v="Power Backup"/>
        <s v="Lighting"/>
      </sharedItems>
    </cacheField>
    <cacheField name="unit_cost" numFmtId="0">
      <sharedItems containsSemiMixedTypes="0" containsString="0" containsNumber="1" containsInteger="1" minValue="20" maxValue="75000"/>
    </cacheField>
    <cacheField name="selling_price" numFmtId="0">
      <sharedItems containsSemiMixedTypes="0" containsString="0" containsNumber="1" containsInteger="1" minValue="40" maxValue="92000"/>
    </cacheField>
    <cacheField name="record_level" numFmtId="0">
      <sharedItems containsSemiMixedTypes="0" containsString="0" containsNumber="1" containsInteger="1" minValue="8" maxValue="500"/>
    </cacheField>
    <cacheField name="unit" numFmtId="0">
      <sharedItems/>
    </cacheField>
    <cacheField name="status" numFmtId="0">
      <sharedItems count="2">
        <s v="Active"/>
        <s v="Inactive"/>
      </sharedItems>
    </cacheField>
    <cacheField name="Profit per unit" numFmtId="0">
      <sharedItems containsSemiMixedTypes="0" containsString="0" containsNumber="1" containsInteger="1" minValue="20" maxValue="17000"/>
    </cacheField>
    <cacheField name="Profit Margin" numFmtId="0">
      <sharedItems containsSemiMixedTypes="0" containsString="0" containsNumber="1" minValue="0.18478260869565216" maxValue="0.5"/>
    </cacheField>
    <cacheField name="markup" numFmtId="0">
      <sharedItems containsSemiMixedTypes="0" containsString="0" containsNumber="1" minValue="0.22666666666666666" maxValue="1"/>
    </cacheField>
  </cacheFields>
  <extLst>
    <ext xmlns:x14="http://schemas.microsoft.com/office/spreadsheetml/2009/9/main" uri="{725AE2AE-9491-48be-B2B4-4EB974FC3084}">
      <x14:pivotCacheDefinition/>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hav" refreshedDate="46301.538721412035" createdVersion="8" refreshedVersion="8" minRefreshableVersion="3" recordCount="8" xr:uid="{1AC08892-3DCE-4E41-8D7D-3FFE6D9BE6B0}">
  <cacheSource type="worksheet">
    <worksheetSource ref="A1:H9" sheet="warehouses (2)" r:id="rId2"/>
  </cacheSource>
  <cacheFields count="8">
    <cacheField name="warehouse_id" numFmtId="0">
      <sharedItems containsSemiMixedTypes="0" containsString="0" containsNumber="1" containsInteger="1" minValue="1" maxValue="8"/>
    </cacheField>
    <cacheField name="warehouse_name" numFmtId="0">
      <sharedItems count="8">
        <s v="Delhi Central Warehouse"/>
        <s v="Mumbai Distribution Hub"/>
        <s v="Bengaluru Tech Warehouse"/>
        <s v="Pune Industrial Warehouse"/>
        <s v="Chennai Logistics Hub"/>
        <s v="Lucknow Regional Warehouse"/>
        <s v="Ahmedabad Supply Hub"/>
        <s v="Kolkata Eastern Warehouse"/>
      </sharedItems>
    </cacheField>
    <cacheField name="city" numFmtId="0">
      <sharedItems count="8">
        <s v="Delhi"/>
        <s v="Mumbai"/>
        <s v="Bengaluru"/>
        <s v="Pune"/>
        <s v="Chennai"/>
        <s v="Lucknow"/>
        <s v="Ahmedabad"/>
        <s v="Kolkata"/>
      </sharedItems>
    </cacheField>
    <cacheField name="state" numFmtId="0">
      <sharedItems count="7">
        <s v="Delhi"/>
        <s v="Maharashtra"/>
        <s v="Karnataka"/>
        <s v="Tamil Nadu"/>
        <s v="Uttar Pradesh"/>
        <s v="Gujarat"/>
        <s v="West Bengal"/>
      </sharedItems>
    </cacheField>
    <cacheField name="warehouse_type" numFmtId="0">
      <sharedItems count="4">
        <s v="Distribution Center"/>
        <s v="Fulfillment Center"/>
        <s v="Storage Warehouse"/>
        <s v="Regional Warehouse"/>
      </sharedItems>
    </cacheField>
    <cacheField name="capacity_units" numFmtId="0">
      <sharedItems containsSemiMixedTypes="0" containsString="0" containsNumber="1" containsInteger="1" minValue="35000" maxValue="60000"/>
    </cacheField>
    <cacheField name="manager_name" numFmtId="0">
      <sharedItems/>
    </cacheField>
    <cacheField name="status" numFmtId="0">
      <sharedItems/>
    </cacheField>
  </cacheFields>
  <extLst>
    <ext xmlns:x14="http://schemas.microsoft.com/office/spreadsheetml/2009/9/main" uri="{725AE2AE-9491-48be-B2B4-4EB974FC3084}">
      <x14:pivotCacheDefinition/>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Kabir Mohsin" refreshedDate="46301.664562731479" backgroundQuery="1" createdVersion="3" refreshedVersion="8" minRefreshableVersion="3" recordCount="0" supportSubquery="1" supportAdvancedDrill="1" xr:uid="{B030D762-601E-4574-BCCA-0CCB453D19F8}">
  <cacheSource type="external" connectionId="15">
    <extLst>
      <ext xmlns:x14="http://schemas.microsoft.com/office/spreadsheetml/2009/9/main" uri="{F057638F-6D5F-4e77-A914-E7F072B9BCA8}">
        <x14:sourceConnection name="ThisWorkbookDataModel"/>
      </ext>
    </extLst>
  </cacheSource>
  <cacheFields count="0"/>
  <cacheHierarchies count="39">
    <cacheHierarchy uniqueName="[Merge1].[inventory_id]" caption="inventory_id" attribute="1" defaultMemberUniqueName="[Merge1].[inventory_id].[All]" allUniqueName="[Merge1].[inventory_id].[All]" dimensionUniqueName="[Merge1]" displayFolder="" count="0" memberValueDatatype="20" unbalanced="0"/>
    <cacheHierarchy uniqueName="[Merge1].[warehouse_id]" caption="warehouse_id" attribute="1" defaultMemberUniqueName="[Merge1].[warehouse_id].[All]" allUniqueName="[Merge1].[warehouse_id].[All]" dimensionUniqueName="[Merge1]" displayFolder="" count="0" memberValueDatatype="20" unbalanced="0"/>
    <cacheHierarchy uniqueName="[Merge1].[product_id]" caption="product_id" attribute="1" defaultMemberUniqueName="[Merge1].[product_id].[All]" allUniqueName="[Merge1].[product_id].[All]" dimensionUniqueName="[Merge1]" displayFolder="" count="0" memberValueDatatype="20" unbalanced="0"/>
    <cacheHierarchy uniqueName="[Merge1].[stock_date]" caption="stock_date" attribute="1" time="1" defaultMemberUniqueName="[Merge1].[stock_date].[All]" allUniqueName="[Merge1].[stock_date].[All]" dimensionUniqueName="[Merge1]" displayFolder="" count="0" memberValueDatatype="7" unbalanced="0"/>
    <cacheHierarchy uniqueName="[Merge1].[opening_stock]" caption="opening_stock" attribute="1" defaultMemberUniqueName="[Merge1].[opening_stock].[All]" allUniqueName="[Merge1].[opening_stock].[All]" dimensionUniqueName="[Merge1]" displayFolder="" count="0" memberValueDatatype="20" unbalanced="0"/>
    <cacheHierarchy uniqueName="[Merge1].[received_qty]" caption="received_qty" attribute="1" defaultMemberUniqueName="[Merge1].[received_qty].[All]" allUniqueName="[Merge1].[received_qty].[All]" dimensionUniqueName="[Merge1]" displayFolder="" count="0" memberValueDatatype="20" unbalanced="0"/>
    <cacheHierarchy uniqueName="[Merge1].[sold_qty]" caption="sold_qty" attribute="1" defaultMemberUniqueName="[Merge1].[sold_qty].[All]" allUniqueName="[Merge1].[sold_qty].[All]" dimensionUniqueName="[Merge1]" displayFolder="" count="0" memberValueDatatype="20" unbalanced="0"/>
    <cacheHierarchy uniqueName="[Merge1].[closing_stock]" caption="closing_stock" attribute="1" defaultMemberUniqueName="[Merge1].[closing_stock].[All]" allUniqueName="[Merge1].[closing_stock].[All]" dimensionUniqueName="[Merge1]" displayFolder="" count="0" memberValueDatatype="20" unbalanced="0"/>
    <cacheHierarchy uniqueName="[Merge1].[damaged_qty]" caption="damaged_qty" attribute="1" defaultMemberUniqueName="[Merge1].[damaged_qty].[All]" allUniqueName="[Merge1].[damaged_qty].[All]" dimensionUniqueName="[Merge1]" displayFolder="" count="0" memberValueDatatype="20" unbalanced="0"/>
    <cacheHierarchy uniqueName="[Merge1].[stock_value]" caption="stock_value" attribute="1" defaultMemberUniqueName="[Merge1].[stock_value].[All]" allUniqueName="[Merge1].[stock_value].[All]" dimensionUniqueName="[Merge1]" displayFolder="" count="0" memberValueDatatype="20" unbalanced="0"/>
    <cacheHierarchy uniqueName="[Merge1].[product_name]" caption="product_name" attribute="1" defaultMemberUniqueName="[Merge1].[product_name].[All]" allUniqueName="[Merge1].[product_name].[All]" dimensionUniqueName="[Merge1]" displayFolder="" count="0" memberValueDatatype="130" unbalanced="0"/>
    <cacheHierarchy uniqueName="[Merge1].[category]" caption="category" attribute="1" defaultMemberUniqueName="[Merge1].[category].[All]" allUniqueName="[Merge1].[category].[All]" dimensionUniqueName="[Merge1]" displayFolder="" count="0" memberValueDatatype="130" unbalanced="0"/>
    <cacheHierarchy uniqueName="[Merge1].[warehouse_name]" caption="warehouse_name" attribute="1" defaultMemberUniqueName="[Merge1].[warehouse_name].[All]" allUniqueName="[Merge1].[warehouse_name].[All]" dimensionUniqueName="[Merge1]" displayFolder="" count="0" memberValueDatatype="130" unbalanced="0"/>
    <cacheHierarchy uniqueName="[Table1].[inventory_id]" caption="inventory_id" attribute="1" defaultMemberUniqueName="[Table1].[inventory_id].[All]" allUniqueName="[Table1].[inventory_id].[All]" dimensionUniqueName="[Table1]" displayFolder="" count="0" memberValueDatatype="20" unbalanced="0"/>
    <cacheHierarchy uniqueName="[Table1].[warehouse_id]" caption="warehouse_id" attribute="1" defaultMemberUniqueName="[Table1].[warehouse_id].[All]" allUniqueName="[Table1].[warehouse_id].[All]" dimensionUniqueName="[Table1]" displayFolder="" count="0" memberValueDatatype="20" unbalanced="0"/>
    <cacheHierarchy uniqueName="[Table1].[product_id]" caption="product_id" attribute="1" defaultMemberUniqueName="[Table1].[product_id].[All]" allUniqueName="[Table1].[product_id].[All]" dimensionUniqueName="[Table1]" displayFolder="" count="0" memberValueDatatype="20" unbalanced="0"/>
    <cacheHierarchy uniqueName="[Table1].[stock_date]" caption="stock_date" attribute="1" time="1" defaultMemberUniqueName="[Table1].[stock_date].[All]" allUniqueName="[Table1].[stock_date].[All]" dimensionUniqueName="[Table1]" displayFolder="" count="0" memberValueDatatype="7" unbalanced="0"/>
    <cacheHierarchy uniqueName="[Table1].[opening_stock]" caption="opening_stock" attribute="1" defaultMemberUniqueName="[Table1].[opening_stock].[All]" allUniqueName="[Table1].[opening_stock].[All]" dimensionUniqueName="[Table1]" displayFolder="" count="0" memberValueDatatype="20" unbalanced="0"/>
    <cacheHierarchy uniqueName="[Table1].[received_qty]" caption="received_qty" attribute="1" defaultMemberUniqueName="[Table1].[received_qty].[All]" allUniqueName="[Table1].[received_qty].[All]" dimensionUniqueName="[Table1]" displayFolder="" count="0" memberValueDatatype="20" unbalanced="0"/>
    <cacheHierarchy uniqueName="[Table1].[sold_qty]" caption="sold_qty" attribute="1" defaultMemberUniqueName="[Table1].[sold_qty].[All]" allUniqueName="[Table1].[sold_qty].[All]" dimensionUniqueName="[Table1]" displayFolder="" count="0" memberValueDatatype="20" unbalanced="0"/>
    <cacheHierarchy uniqueName="[Table1].[closing_stock]" caption="closing_stock" attribute="1" defaultMemberUniqueName="[Table1].[closing_stock].[All]" allUniqueName="[Table1].[closing_stock].[All]" dimensionUniqueName="[Table1]" displayFolder="" count="0" memberValueDatatype="20" unbalanced="0"/>
    <cacheHierarchy uniqueName="[Table1].[damaged_qty]" caption="damaged_qty" attribute="1" defaultMemberUniqueName="[Table1].[damaged_qty].[All]" allUniqueName="[Table1].[damaged_qty].[All]" dimensionUniqueName="[Table1]" displayFolder="" count="0" memberValueDatatype="20" unbalanced="0"/>
    <cacheHierarchy uniqueName="[Table1].[stock_value]" caption="stock_value" attribute="1" defaultMemberUniqueName="[Table1].[stock_value].[All]" allUniqueName="[Table1].[stock_value].[All]" dimensionUniqueName="[Table1]" displayFolder="" count="0" memberValueDatatype="20" unbalanced="0"/>
    <cacheHierarchy uniqueName="[Table1].[warehouse_name]" caption="warehouse_name" attribute="1" defaultMemberUniqueName="[Table1].[warehouse_name].[All]" allUniqueName="[Table1].[warehouse_name].[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Measures].[__XL_Count Merge1]" caption="__XL_Count Merge1" measure="1" displayFolder="" measureGroup="Merge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losing_stock]" caption="Sum of closing_stock" measure="1" displayFolder="" measureGroup="Merge1" count="0" hidden="1">
      <extLst>
        <ext xmlns:x15="http://schemas.microsoft.com/office/spreadsheetml/2010/11/main" uri="{B97F6D7D-B522-45F9-BDA1-12C45D357490}">
          <x15:cacheHierarchy aggregatedColumn="7"/>
        </ext>
      </extLst>
    </cacheHierarchy>
    <cacheHierarchy uniqueName="[Measures].[Sum of stock_value]" caption="Sum of stock_value" measure="1" displayFolder="" measureGroup="Merge1" count="0" hidden="1">
      <extLst>
        <ext xmlns:x15="http://schemas.microsoft.com/office/spreadsheetml/2010/11/main" uri="{B97F6D7D-B522-45F9-BDA1-12C45D357490}">
          <x15:cacheHierarchy aggregatedColumn="9"/>
        </ext>
      </extLst>
    </cacheHierarchy>
    <cacheHierarchy uniqueName="[Measures].[Sum of damaged_qty]" caption="Sum of damaged_qty" measure="1" displayFolder="" measureGroup="Merge1" count="0" hidden="1">
      <extLst>
        <ext xmlns:x15="http://schemas.microsoft.com/office/spreadsheetml/2010/11/main" uri="{B97F6D7D-B522-45F9-BDA1-12C45D357490}">
          <x15:cacheHierarchy aggregatedColumn="8"/>
        </ext>
      </extLst>
    </cacheHierarchy>
    <cacheHierarchy uniqueName="[Measures].[Sum of closing_stock 2]" caption="Sum of closing_stock 2" measure="1" displayFolder="" measureGroup="Table1" count="0" hidden="1">
      <extLst>
        <ext xmlns:x15="http://schemas.microsoft.com/office/spreadsheetml/2010/11/main" uri="{B97F6D7D-B522-45F9-BDA1-12C45D357490}">
          <x15:cacheHierarchy aggregatedColumn="20"/>
        </ext>
      </extLst>
    </cacheHierarchy>
    <cacheHierarchy uniqueName="[Measures].[Sum of received_qty]" caption="Sum of received_qty" measure="1" displayFolder="" measureGroup="Table1" count="0" hidden="1">
      <extLst>
        <ext xmlns:x15="http://schemas.microsoft.com/office/spreadsheetml/2010/11/main" uri="{B97F6D7D-B522-45F9-BDA1-12C45D357490}">
          <x15:cacheHierarchy aggregatedColumn="18"/>
        </ext>
      </extLst>
    </cacheHierarchy>
    <cacheHierarchy uniqueName="[Measures].[Sum of sold_qty]" caption="Sum of sold_qty" measure="1" displayFolder="" measureGroup="Table1" count="0" hidden="1">
      <extLst>
        <ext xmlns:x15="http://schemas.microsoft.com/office/spreadsheetml/2010/11/main" uri="{B97F6D7D-B522-45F9-BDA1-12C45D357490}">
          <x15:cacheHierarchy aggregatedColumn="19"/>
        </ext>
      </extLst>
    </cacheHierarchy>
    <cacheHierarchy uniqueName="[Measures].[Sum of stock_value 2]" caption="Sum of stock_value 2" measure="1" displayFolder="" measureGroup="Table1" count="0" hidden="1">
      <extLst>
        <ext xmlns:x15="http://schemas.microsoft.com/office/spreadsheetml/2010/11/main" uri="{B97F6D7D-B522-45F9-BDA1-12C45D357490}">
          <x15:cacheHierarchy aggregatedColumn="22"/>
        </ext>
      </extLst>
    </cacheHierarchy>
    <cacheHierarchy uniqueName="[Measures].[Sum of damaged_qty 2]" caption="Sum of damaged_qty 2" measure="1" displayFolder="" measureGroup="Table1" count="0" hidden="1">
      <extLst>
        <ext xmlns:x15="http://schemas.microsoft.com/office/spreadsheetml/2010/11/main" uri="{B97F6D7D-B522-45F9-BDA1-12C45D357490}">
          <x15:cacheHierarchy aggregatedColumn="21"/>
        </ext>
      </extLst>
    </cacheHierarchy>
    <cacheHierarchy uniqueName="[Measures].[Sum of opening_stock]" caption="Sum of opening_stock" measure="1" displayFolder="" measureGroup="Table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Merge1" uniqueName="[Merge1]" caption="Merge1"/>
    <dimension name="Table1" uniqueName="[Table1]" caption="Table1"/>
  </dimensions>
  <measureGroups count="2">
    <measureGroup name="Merge1" caption="Merge1"/>
    <measureGroup name="Table1" caption="Table1"/>
  </measureGroups>
  <maps count="2">
    <map measureGroup="0" dimension="1"/>
    <map measureGroup="1" dimension="2"/>
  </maps>
  <extLst>
    <ext xmlns:x14="http://schemas.microsoft.com/office/spreadsheetml/2009/9/main" uri="{725AE2AE-9491-48be-B2B4-4EB974FC3084}">
      <x14:pivotCacheDefinition slicerData="1" pivotCacheId="139139184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n v="1"/>
    <n v="1"/>
    <d v="2025-01-01T00:00:00"/>
    <n v="500"/>
    <n v="120"/>
    <n v="80"/>
    <n v="535"/>
    <n v="5"/>
    <n v="53500"/>
    <s v="Business Laptop 14"/>
    <x v="0"/>
  </r>
  <r>
    <n v="161"/>
    <n v="1"/>
    <n v="1"/>
    <d v="2025-06-10T00:00:00"/>
    <n v="490"/>
    <n v="120"/>
    <n v="90"/>
    <n v="515"/>
    <n v="5"/>
    <n v="77250"/>
    <s v="Business Laptop 14"/>
    <x v="0"/>
  </r>
  <r>
    <n v="2"/>
    <n v="2"/>
    <n v="2"/>
    <d v="2025-01-02T00:00:00"/>
    <n v="450"/>
    <n v="100"/>
    <n v="70"/>
    <n v="475"/>
    <n v="5"/>
    <n v="52250"/>
    <s v="Business Laptop 15"/>
    <x v="0"/>
  </r>
  <r>
    <n v="3"/>
    <n v="3"/>
    <n v="3"/>
    <d v="2025-01-03T00:00:00"/>
    <n v="600"/>
    <n v="150"/>
    <n v="110"/>
    <n v="635"/>
    <n v="5"/>
    <n v="88900"/>
    <s v="Professional Laptop"/>
    <x v="0"/>
  </r>
  <r>
    <n v="4"/>
    <n v="4"/>
    <n v="4"/>
    <d v="2025-01-04T00:00:00"/>
    <n v="350"/>
    <n v="90"/>
    <n v="60"/>
    <n v="375"/>
    <n v="5"/>
    <n v="52500"/>
    <s v="Gaming Laptop"/>
    <x v="0"/>
  </r>
  <r>
    <n v="5"/>
    <n v="5"/>
    <n v="5"/>
    <d v="2025-01-05T00:00:00"/>
    <n v="700"/>
    <n v="180"/>
    <n v="130"/>
    <n v="740"/>
    <n v="10"/>
    <n v="111000"/>
    <s v="Student Laptop"/>
    <x v="0"/>
  </r>
  <r>
    <n v="6"/>
    <n v="6"/>
    <n v="6"/>
    <d v="2025-01-06T00:00:00"/>
    <n v="400"/>
    <n v="100"/>
    <n v="75"/>
    <n v="420"/>
    <n v="5"/>
    <n v="71400"/>
    <s v="Desktop Computer"/>
    <x v="0"/>
  </r>
  <r>
    <n v="7"/>
    <n v="7"/>
    <n v="7"/>
    <d v="2025-01-07T00:00:00"/>
    <n v="550"/>
    <n v="140"/>
    <n v="100"/>
    <n v="585"/>
    <n v="5"/>
    <n v="99450"/>
    <s v="All in One PC"/>
    <x v="0"/>
  </r>
  <r>
    <n v="8"/>
    <n v="8"/>
    <n v="8"/>
    <d v="2025-01-08T00:00:00"/>
    <n v="300"/>
    <n v="80"/>
    <n v="55"/>
    <n v="320"/>
    <n v="5"/>
    <n v="51200"/>
    <s v="Mini Desktop PC"/>
    <x v="0"/>
  </r>
  <r>
    <n v="9"/>
    <n v="1"/>
    <n v="9"/>
    <d v="2025-01-09T00:00:00"/>
    <n v="480"/>
    <n v="130"/>
    <n v="90"/>
    <n v="515"/>
    <n v="5"/>
    <n v="77250"/>
    <s v="Workstation PC"/>
    <x v="0"/>
  </r>
  <r>
    <n v="10"/>
    <n v="2"/>
    <n v="10"/>
    <d v="2025-01-10T00:00:00"/>
    <n v="620"/>
    <n v="160"/>
    <n v="120"/>
    <n v="650"/>
    <n v="10"/>
    <n v="104000"/>
    <s v="Thin Client Computer"/>
    <x v="0"/>
  </r>
  <r>
    <n v="11"/>
    <n v="3"/>
    <n v="11"/>
    <d v="2025-01-11T00:00:00"/>
    <n v="390"/>
    <n v="110"/>
    <n v="75"/>
    <n v="420"/>
    <n v="5"/>
    <n v="71400"/>
    <s v="Wireless Mouse"/>
    <x v="0"/>
  </r>
  <r>
    <n v="12"/>
    <n v="4"/>
    <n v="12"/>
    <d v="2025-01-12T00:00:00"/>
    <n v="520"/>
    <n v="140"/>
    <n v="95"/>
    <n v="555"/>
    <n v="10"/>
    <n v="83250"/>
    <s v="Wired Mouse"/>
    <x v="0"/>
  </r>
  <r>
    <n v="13"/>
    <n v="5"/>
    <n v="13"/>
    <d v="2025-01-13T00:00:00"/>
    <n v="680"/>
    <n v="170"/>
    <n v="125"/>
    <n v="715"/>
    <n v="10"/>
    <n v="107250"/>
    <s v="Wireless Keyboard"/>
    <x v="0"/>
  </r>
  <r>
    <n v="14"/>
    <n v="6"/>
    <n v="14"/>
    <d v="2025-01-14T00:00:00"/>
    <n v="430"/>
    <n v="100"/>
    <n v="80"/>
    <n v="445"/>
    <n v="5"/>
    <n v="66750"/>
    <s v="Mechanical Keyboard"/>
    <x v="0"/>
  </r>
  <r>
    <n v="15"/>
    <n v="7"/>
    <n v="15"/>
    <d v="2025-01-15T00:00:00"/>
    <n v="570"/>
    <n v="130"/>
    <n v="95"/>
    <n v="595"/>
    <n v="10"/>
    <n v="83300"/>
    <s v="USB Keyboard"/>
    <x v="0"/>
  </r>
  <r>
    <n v="16"/>
    <n v="8"/>
    <n v="16"/>
    <d v="2025-01-16T00:00:00"/>
    <n v="360"/>
    <n v="90"/>
    <n v="65"/>
    <n v="380"/>
    <n v="5"/>
    <n v="53200"/>
    <s v="USB Hub"/>
    <x v="0"/>
  </r>
  <r>
    <n v="17"/>
    <n v="1"/>
    <n v="17"/>
    <d v="2025-01-17T00:00:00"/>
    <n v="490"/>
    <n v="120"/>
    <n v="85"/>
    <n v="520"/>
    <n v="5"/>
    <n v="78000"/>
    <s v="Laptop Stand"/>
    <x v="0"/>
  </r>
  <r>
    <n v="18"/>
    <n v="2"/>
    <n v="18"/>
    <d v="2025-01-18T00:00:00"/>
    <n v="610"/>
    <n v="150"/>
    <n v="115"/>
    <n v="635"/>
    <n v="10"/>
    <n v="101600"/>
    <s v="Laptop Cooling Pad"/>
    <x v="0"/>
  </r>
  <r>
    <n v="19"/>
    <n v="3"/>
    <n v="19"/>
    <d v="2025-01-19T00:00:00"/>
    <n v="370"/>
    <n v="100"/>
    <n v="70"/>
    <n v="395"/>
    <n v="5"/>
    <n v="59250"/>
    <s v="Webcam HD"/>
    <x v="0"/>
  </r>
  <r>
    <n v="20"/>
    <n v="4"/>
    <n v="20"/>
    <d v="2025-01-20T00:00:00"/>
    <n v="540"/>
    <n v="130"/>
    <n v="100"/>
    <n v="560"/>
    <n v="10"/>
    <n v="84000"/>
    <s v="Webcam Full HD"/>
    <x v="0"/>
  </r>
  <r>
    <n v="21"/>
    <n v="5"/>
    <n v="21"/>
    <d v="2025-01-21T00:00:00"/>
    <n v="650"/>
    <n v="160"/>
    <n v="120"/>
    <n v="680"/>
    <n v="10"/>
    <n v="102000"/>
    <s v="21 Inch Monitor"/>
    <x v="0"/>
  </r>
  <r>
    <n v="22"/>
    <n v="6"/>
    <n v="22"/>
    <d v="2025-01-22T00:00:00"/>
    <n v="410"/>
    <n v="110"/>
    <n v="80"/>
    <n v="435"/>
    <n v="5"/>
    <n v="65250"/>
    <s v="22 Inch Monitor"/>
    <x v="0"/>
  </r>
  <r>
    <n v="23"/>
    <n v="7"/>
    <n v="23"/>
    <d v="2025-01-23T00:00:00"/>
    <n v="590"/>
    <n v="140"/>
    <n v="105"/>
    <n v="620"/>
    <n v="5"/>
    <n v="93000"/>
    <s v="24 Inch Monitor"/>
    <x v="0"/>
  </r>
  <r>
    <n v="24"/>
    <n v="8"/>
    <n v="24"/>
    <d v="2025-01-24T00:00:00"/>
    <n v="330"/>
    <n v="90"/>
    <n v="60"/>
    <n v="355"/>
    <n v="5"/>
    <n v="53250"/>
    <s v="27 Inch Monitor"/>
    <x v="0"/>
  </r>
  <r>
    <n v="25"/>
    <n v="1"/>
    <n v="25"/>
    <d v="2025-01-25T00:00:00"/>
    <n v="470"/>
    <n v="120"/>
    <n v="85"/>
    <n v="500"/>
    <n v="5"/>
    <n v="75000"/>
    <s v="32 Inch Monitor"/>
    <x v="0"/>
  </r>
  <r>
    <n v="26"/>
    <n v="2"/>
    <n v="26"/>
    <d v="2025-01-26T00:00:00"/>
    <n v="560"/>
    <n v="140"/>
    <n v="100"/>
    <n v="590"/>
    <n v="10"/>
    <n v="88500"/>
    <s v="Ultra Wide Monitor"/>
    <x v="0"/>
  </r>
  <r>
    <n v="27"/>
    <n v="3"/>
    <n v="27"/>
    <d v="2025-01-27T00:00:00"/>
    <n v="440"/>
    <n v="110"/>
    <n v="80"/>
    <n v="465"/>
    <n v="5"/>
    <n v="69750"/>
    <s v="4K Monitor"/>
    <x v="0"/>
  </r>
  <r>
    <n v="28"/>
    <n v="4"/>
    <n v="28"/>
    <d v="2025-01-28T00:00:00"/>
    <n v="510"/>
    <n v="130"/>
    <n v="90"/>
    <n v="540"/>
    <n v="10"/>
    <n v="81000"/>
    <s v="Gaming Monitor"/>
    <x v="0"/>
  </r>
  <r>
    <n v="29"/>
    <n v="5"/>
    <n v="29"/>
    <d v="2025-01-29T00:00:00"/>
    <n v="720"/>
    <n v="180"/>
    <n v="140"/>
    <n v="750"/>
    <n v="10"/>
    <n v="112500"/>
    <s v="Portable Monitor"/>
    <x v="0"/>
  </r>
  <r>
    <n v="30"/>
    <n v="6"/>
    <n v="30"/>
    <d v="2025-01-30T00:00:00"/>
    <n v="380"/>
    <n v="100"/>
    <n v="70"/>
    <n v="405"/>
    <n v="5"/>
    <n v="60750"/>
    <s v="Curved Monitor"/>
    <x v="0"/>
  </r>
  <r>
    <n v="31"/>
    <n v="7"/>
    <n v="31"/>
    <d v="2025-01-31T00:00:00"/>
    <n v="530"/>
    <n v="130"/>
    <n v="95"/>
    <n v="555"/>
    <n v="10"/>
    <n v="83250"/>
    <s v="Inkjet Printer"/>
    <x v="0"/>
  </r>
  <r>
    <n v="32"/>
    <n v="8"/>
    <n v="32"/>
    <d v="2025-02-01T00:00:00"/>
    <n v="340"/>
    <n v="90"/>
    <n v="65"/>
    <n v="360"/>
    <n v="5"/>
    <n v="54000"/>
    <s v="Laser Printer"/>
    <x v="0"/>
  </r>
  <r>
    <n v="33"/>
    <n v="1"/>
    <n v="33"/>
    <d v="2025-02-02T00:00:00"/>
    <n v="600"/>
    <n v="150"/>
    <n v="110"/>
    <n v="635"/>
    <n v="5"/>
    <n v="95250"/>
    <s v="Color Laser Printer"/>
    <x v="0"/>
  </r>
  <r>
    <n v="34"/>
    <n v="2"/>
    <n v="34"/>
    <d v="2025-02-03T00:00:00"/>
    <n v="450"/>
    <n v="120"/>
    <n v="85"/>
    <n v="480"/>
    <n v="5"/>
    <n v="72000"/>
    <s v="Multifunction Printer"/>
    <x v="0"/>
  </r>
  <r>
    <n v="35"/>
    <n v="3"/>
    <n v="35"/>
    <d v="2025-02-04T00:00:00"/>
    <n v="520"/>
    <n v="140"/>
    <n v="100"/>
    <n v="550"/>
    <n v="10"/>
    <n v="82500"/>
    <s v="Office Printer"/>
    <x v="0"/>
  </r>
  <r>
    <n v="36"/>
    <n v="4"/>
    <n v="36"/>
    <d v="2025-02-05T00:00:00"/>
    <n v="390"/>
    <n v="100"/>
    <n v="75"/>
    <n v="410"/>
    <n v="5"/>
    <n v="61500"/>
    <s v="Photo Printer"/>
    <x v="0"/>
  </r>
  <r>
    <n v="37"/>
    <n v="5"/>
    <n v="37"/>
    <d v="2025-02-06T00:00:00"/>
    <n v="680"/>
    <n v="170"/>
    <n v="130"/>
    <n v="710"/>
    <n v="10"/>
    <n v="106500"/>
    <s v="Barcode Printer"/>
    <x v="0"/>
  </r>
  <r>
    <n v="38"/>
    <n v="6"/>
    <n v="38"/>
    <d v="2025-02-07T00:00:00"/>
    <n v="420"/>
    <n v="110"/>
    <n v="80"/>
    <n v="445"/>
    <n v="5"/>
    <n v="66750"/>
    <s v="Thermal Printer"/>
    <x v="0"/>
  </r>
  <r>
    <n v="39"/>
    <n v="7"/>
    <n v="39"/>
    <d v="2025-02-08T00:00:00"/>
    <n v="570"/>
    <n v="140"/>
    <n v="105"/>
    <n v="595"/>
    <n v="10"/>
    <n v="89250"/>
    <s v="Receipt Printer"/>
    <x v="0"/>
  </r>
  <r>
    <n v="40"/>
    <n v="8"/>
    <n v="40"/>
    <d v="2025-02-09T00:00:00"/>
    <n v="310"/>
    <n v="90"/>
    <n v="60"/>
    <n v="335"/>
    <n v="5"/>
    <n v="50250"/>
    <s v="Portable Printer"/>
    <x v="0"/>
  </r>
  <r>
    <n v="41"/>
    <n v="1"/>
    <n v="41"/>
    <d v="2025-02-10T00:00:00"/>
    <n v="490"/>
    <n v="120"/>
    <n v="90"/>
    <n v="515"/>
    <n v="5"/>
    <n v="77250"/>
    <s v="WiFi Router"/>
    <x v="0"/>
  </r>
  <r>
    <n v="42"/>
    <n v="2"/>
    <n v="42"/>
    <d v="2025-02-11T00:00:00"/>
    <n v="630"/>
    <n v="160"/>
    <n v="120"/>
    <n v="660"/>
    <n v="10"/>
    <n v="99000"/>
    <s v="Dual Band Router"/>
    <x v="0"/>
  </r>
  <r>
    <n v="43"/>
    <n v="3"/>
    <n v="43"/>
    <d v="2025-02-12T00:00:00"/>
    <n v="370"/>
    <n v="100"/>
    <n v="70"/>
    <n v="395"/>
    <n v="5"/>
    <n v="59250"/>
    <s v="Gigabit Router"/>
    <x v="0"/>
  </r>
  <r>
    <n v="44"/>
    <n v="4"/>
    <n v="44"/>
    <d v="2025-02-13T00:00:00"/>
    <n v="550"/>
    <n v="130"/>
    <n v="100"/>
    <n v="570"/>
    <n v="10"/>
    <n v="85500"/>
    <s v="Network Switch 8 Port"/>
    <x v="0"/>
  </r>
  <r>
    <n v="45"/>
    <n v="5"/>
    <n v="45"/>
    <d v="2025-02-14T00:00:00"/>
    <n v="710"/>
    <n v="180"/>
    <n v="140"/>
    <n v="740"/>
    <n v="10"/>
    <n v="111000"/>
    <s v="Network Switch 16 Port"/>
    <x v="0"/>
  </r>
  <r>
    <n v="46"/>
    <n v="6"/>
    <n v="46"/>
    <d v="2025-02-15T00:00:00"/>
    <n v="400"/>
    <n v="100"/>
    <n v="75"/>
    <n v="420"/>
    <n v="5"/>
    <n v="63000"/>
    <s v="Network Switch 24 Port"/>
    <x v="0"/>
  </r>
  <r>
    <n v="47"/>
    <n v="7"/>
    <n v="47"/>
    <d v="2025-02-16T00:00:00"/>
    <n v="580"/>
    <n v="140"/>
    <n v="105"/>
    <n v="610"/>
    <n v="5"/>
    <n v="91500"/>
    <s v="Wireless Access Point"/>
    <x v="0"/>
  </r>
  <r>
    <n v="48"/>
    <n v="8"/>
    <n v="48"/>
    <d v="2025-02-17T00:00:00"/>
    <n v="350"/>
    <n v="90"/>
    <n v="65"/>
    <n v="370"/>
    <n v="5"/>
    <n v="55500"/>
    <s v="Network Cable 10m"/>
    <x v="0"/>
  </r>
  <r>
    <n v="49"/>
    <n v="1"/>
    <n v="49"/>
    <d v="2025-02-18T00:00:00"/>
    <n v="460"/>
    <n v="120"/>
    <n v="85"/>
    <n v="490"/>
    <n v="5"/>
    <n v="73500"/>
    <s v="Network Cable 20m"/>
    <x v="0"/>
  </r>
  <r>
    <n v="50"/>
    <n v="2"/>
    <n v="50"/>
    <d v="2025-02-19T00:00:00"/>
    <n v="600"/>
    <n v="150"/>
    <n v="110"/>
    <n v="635"/>
    <n v="5"/>
    <n v="95250"/>
    <s v="Network Adapter"/>
    <x v="0"/>
  </r>
  <r>
    <n v="51"/>
    <n v="3"/>
    <n v="51"/>
    <d v="2025-02-20T00:00:00"/>
    <n v="420"/>
    <n v="130"/>
    <n v="90"/>
    <n v="455"/>
    <n v="5"/>
    <n v="68250"/>
    <s v="SSD 256GB"/>
    <x v="0"/>
  </r>
  <r>
    <n v="52"/>
    <n v="4"/>
    <n v="52"/>
    <d v="2025-02-21T00:00:00"/>
    <n v="550"/>
    <n v="140"/>
    <n v="100"/>
    <n v="580"/>
    <n v="10"/>
    <n v="87000"/>
    <s v="SSD 512GB"/>
    <x v="0"/>
  </r>
  <r>
    <n v="53"/>
    <n v="5"/>
    <n v="53"/>
    <d v="2025-02-22T00:00:00"/>
    <n v="680"/>
    <n v="170"/>
    <n v="125"/>
    <n v="715"/>
    <n v="10"/>
    <n v="107250"/>
    <s v="SSD 1TB"/>
    <x v="0"/>
  </r>
  <r>
    <n v="54"/>
    <n v="6"/>
    <n v="54"/>
    <d v="2025-02-23T00:00:00"/>
    <n v="390"/>
    <n v="100"/>
    <n v="70"/>
    <n v="415"/>
    <n v="5"/>
    <n v="62250"/>
    <s v="HDD 1TB"/>
    <x v="0"/>
  </r>
  <r>
    <n v="55"/>
    <n v="7"/>
    <n v="55"/>
    <d v="2025-02-24T00:00:00"/>
    <n v="510"/>
    <n v="130"/>
    <n v="95"/>
    <n v="535"/>
    <n v="10"/>
    <n v="80250"/>
    <s v="HDD 2TB"/>
    <x v="0"/>
  </r>
  <r>
    <n v="56"/>
    <n v="8"/>
    <n v="56"/>
    <d v="2025-02-25T00:00:00"/>
    <n v="330"/>
    <n v="90"/>
    <n v="60"/>
    <n v="355"/>
    <n v="5"/>
    <n v="53250"/>
    <s v="External SSD 500GB"/>
    <x v="0"/>
  </r>
  <r>
    <n v="57"/>
    <n v="1"/>
    <n v="57"/>
    <d v="2025-02-26T00:00:00"/>
    <n v="470"/>
    <n v="120"/>
    <n v="85"/>
    <n v="500"/>
    <n v="5"/>
    <n v="75000"/>
    <s v="External HDD 1TB"/>
    <x v="0"/>
  </r>
  <r>
    <n v="58"/>
    <n v="2"/>
    <n v="58"/>
    <d v="2025-02-27T00:00:00"/>
    <n v="620"/>
    <n v="150"/>
    <n v="115"/>
    <n v="645"/>
    <n v="10"/>
    <n v="96750"/>
    <s v="External HDD 2TB"/>
    <x v="0"/>
  </r>
  <r>
    <n v="59"/>
    <n v="3"/>
    <n v="59"/>
    <d v="2025-02-28T00:00:00"/>
    <n v="400"/>
    <n v="110"/>
    <n v="80"/>
    <n v="425"/>
    <n v="5"/>
    <n v="63750"/>
    <s v="USB Flash Drive 64GB"/>
    <x v="0"/>
  </r>
  <r>
    <n v="60"/>
    <n v="4"/>
    <n v="60"/>
    <d v="2025-03-01T00:00:00"/>
    <n v="540"/>
    <n v="130"/>
    <n v="95"/>
    <n v="565"/>
    <n v="10"/>
    <n v="84750"/>
    <s v="USB Flash Drive 128GB"/>
    <x v="0"/>
  </r>
  <r>
    <n v="61"/>
    <n v="5"/>
    <n v="61"/>
    <d v="2025-03-02T00:00:00"/>
    <n v="700"/>
    <n v="180"/>
    <n v="135"/>
    <n v="735"/>
    <n v="10"/>
    <n v="110250"/>
    <s v="Office Chair Basic"/>
    <x v="1"/>
  </r>
  <r>
    <n v="62"/>
    <n v="6"/>
    <n v="62"/>
    <d v="2025-03-03T00:00:00"/>
    <n v="430"/>
    <n v="110"/>
    <n v="80"/>
    <n v="455"/>
    <n v="5"/>
    <n v="68250"/>
    <s v="Office Chair Premium"/>
    <x v="1"/>
  </r>
  <r>
    <n v="63"/>
    <n v="7"/>
    <n v="63"/>
    <d v="2025-03-04T00:00:00"/>
    <n v="580"/>
    <n v="140"/>
    <n v="105"/>
    <n v="610"/>
    <n v="5"/>
    <n v="91500"/>
    <s v="Executive Chair"/>
    <x v="1"/>
  </r>
  <r>
    <n v="64"/>
    <n v="8"/>
    <n v="64"/>
    <d v="2025-03-05T00:00:00"/>
    <n v="350"/>
    <n v="90"/>
    <n v="65"/>
    <n v="370"/>
    <n v="5"/>
    <n v="55500"/>
    <s v="Ergonomic Chair"/>
    <x v="1"/>
  </r>
  <r>
    <n v="65"/>
    <n v="1"/>
    <n v="65"/>
    <d v="2025-03-06T00:00:00"/>
    <n v="500"/>
    <n v="120"/>
    <n v="90"/>
    <n v="525"/>
    <n v="5"/>
    <n v="78750"/>
    <s v="Visitor Chair"/>
    <x v="1"/>
  </r>
  <r>
    <n v="66"/>
    <n v="2"/>
    <n v="66"/>
    <d v="2025-03-07T00:00:00"/>
    <n v="630"/>
    <n v="160"/>
    <n v="120"/>
    <n v="660"/>
    <n v="10"/>
    <n v="99000"/>
    <s v="Mesh Chair"/>
    <x v="1"/>
  </r>
  <r>
    <n v="67"/>
    <n v="3"/>
    <n v="67"/>
    <d v="2025-03-08T00:00:00"/>
    <n v="380"/>
    <n v="100"/>
    <n v="70"/>
    <n v="405"/>
    <n v="5"/>
    <n v="60750"/>
    <s v="Conference Chair"/>
    <x v="1"/>
  </r>
  <r>
    <n v="68"/>
    <n v="4"/>
    <n v="68"/>
    <d v="2025-03-09T00:00:00"/>
    <n v="520"/>
    <n v="130"/>
    <n v="100"/>
    <n v="540"/>
    <n v="10"/>
    <n v="81000"/>
    <s v="Reception Chair"/>
    <x v="1"/>
  </r>
  <r>
    <n v="69"/>
    <n v="5"/>
    <n v="69"/>
    <d v="2025-03-10T00:00:00"/>
    <n v="680"/>
    <n v="170"/>
    <n v="125"/>
    <n v="715"/>
    <n v="10"/>
    <n v="107250"/>
    <s v="Staff Chair"/>
    <x v="1"/>
  </r>
  <r>
    <n v="70"/>
    <n v="6"/>
    <n v="70"/>
    <d v="2025-03-11T00:00:00"/>
    <n v="410"/>
    <n v="110"/>
    <n v="80"/>
    <n v="435"/>
    <n v="5"/>
    <n v="65250"/>
    <s v="Adjustable Chair"/>
    <x v="1"/>
  </r>
  <r>
    <n v="71"/>
    <n v="7"/>
    <n v="71"/>
    <d v="2025-03-12T00:00:00"/>
    <n v="560"/>
    <n v="140"/>
    <n v="100"/>
    <n v="590"/>
    <n v="10"/>
    <n v="88500"/>
    <s v="Office Desk"/>
    <x v="1"/>
  </r>
  <r>
    <n v="72"/>
    <n v="8"/>
    <n v="72"/>
    <d v="2025-03-13T00:00:00"/>
    <n v="320"/>
    <n v="90"/>
    <n v="60"/>
    <n v="345"/>
    <n v="5"/>
    <n v="51750"/>
    <s v="Executive Desk"/>
    <x v="1"/>
  </r>
  <r>
    <n v="73"/>
    <n v="1"/>
    <n v="73"/>
    <d v="2025-03-14T00:00:00"/>
    <n v="480"/>
    <n v="120"/>
    <n v="85"/>
    <n v="510"/>
    <n v="5"/>
    <n v="76500"/>
    <s v="Computer Desk"/>
    <x v="1"/>
  </r>
  <r>
    <n v="74"/>
    <n v="2"/>
    <n v="74"/>
    <d v="2025-03-15T00:00:00"/>
    <n v="610"/>
    <n v="150"/>
    <n v="115"/>
    <n v="635"/>
    <n v="10"/>
    <n v="95250"/>
    <s v="Workstation Desk"/>
    <x v="1"/>
  </r>
  <r>
    <n v="75"/>
    <n v="3"/>
    <n v="75"/>
    <d v="2025-03-16T00:00:00"/>
    <n v="390"/>
    <n v="100"/>
    <n v="70"/>
    <n v="415"/>
    <n v="5"/>
    <n v="62250"/>
    <s v="Conference Table"/>
    <x v="1"/>
  </r>
  <r>
    <n v="76"/>
    <n v="4"/>
    <n v="76"/>
    <d v="2025-03-17T00:00:00"/>
    <n v="530"/>
    <n v="130"/>
    <n v="95"/>
    <n v="555"/>
    <n v="10"/>
    <n v="83250"/>
    <s v="Reception Table"/>
    <x v="1"/>
  </r>
  <r>
    <n v="77"/>
    <n v="5"/>
    <n v="77"/>
    <d v="2025-03-18T00:00:00"/>
    <n v="720"/>
    <n v="180"/>
    <n v="140"/>
    <n v="750"/>
    <n v="10"/>
    <n v="112500"/>
    <s v="Training Table"/>
    <x v="1"/>
  </r>
  <r>
    <n v="78"/>
    <n v="6"/>
    <n v="78"/>
    <d v="2025-03-19T00:00:00"/>
    <n v="400"/>
    <n v="100"/>
    <n v="75"/>
    <n v="420"/>
    <n v="5"/>
    <n v="63000"/>
    <s v="Meeting Table"/>
    <x v="1"/>
  </r>
  <r>
    <n v="79"/>
    <n v="7"/>
    <n v="79"/>
    <d v="2025-03-20T00:00:00"/>
    <n v="590"/>
    <n v="140"/>
    <n v="105"/>
    <n v="620"/>
    <n v="5"/>
    <n v="93000"/>
    <s v="Side Table"/>
    <x v="1"/>
  </r>
  <r>
    <n v="80"/>
    <n v="8"/>
    <n v="80"/>
    <d v="2025-03-21T00:00:00"/>
    <n v="340"/>
    <n v="90"/>
    <n v="65"/>
    <n v="360"/>
    <n v="5"/>
    <n v="54000"/>
    <s v="Folding Table"/>
    <x v="1"/>
  </r>
  <r>
    <n v="81"/>
    <n v="1"/>
    <n v="81"/>
    <d v="2025-03-22T00:00:00"/>
    <n v="500"/>
    <n v="120"/>
    <n v="90"/>
    <n v="525"/>
    <n v="5"/>
    <n v="78750"/>
    <s v="Office Cabinet"/>
    <x v="1"/>
  </r>
  <r>
    <n v="82"/>
    <n v="2"/>
    <n v="82"/>
    <d v="2025-03-23T00:00:00"/>
    <n v="640"/>
    <n v="160"/>
    <n v="120"/>
    <n v="670"/>
    <n v="10"/>
    <n v="100500"/>
    <s v="File Cabinet"/>
    <x v="1"/>
  </r>
  <r>
    <n v="83"/>
    <n v="3"/>
    <n v="83"/>
    <d v="2025-03-24T00:00:00"/>
    <n v="370"/>
    <n v="100"/>
    <n v="70"/>
    <n v="395"/>
    <n v="5"/>
    <n v="59250"/>
    <s v="Steel Cabinet"/>
    <x v="1"/>
  </r>
  <r>
    <n v="84"/>
    <n v="4"/>
    <n v="84"/>
    <d v="2025-03-25T00:00:00"/>
    <n v="550"/>
    <n v="130"/>
    <n v="100"/>
    <n v="570"/>
    <n v="10"/>
    <n v="85500"/>
    <s v="Storage Rack"/>
    <x v="1"/>
  </r>
  <r>
    <n v="85"/>
    <n v="5"/>
    <n v="85"/>
    <d v="2025-03-26T00:00:00"/>
    <n v="690"/>
    <n v="170"/>
    <n v="130"/>
    <n v="720"/>
    <n v="10"/>
    <n v="108000"/>
    <s v="Bookshelf"/>
    <x v="1"/>
  </r>
  <r>
    <n v="86"/>
    <n v="6"/>
    <n v="86"/>
    <d v="2025-03-27T00:00:00"/>
    <n v="420"/>
    <n v="110"/>
    <n v="80"/>
    <n v="445"/>
    <n v="5"/>
    <n v="66750"/>
    <s v="Display Cabinet"/>
    <x v="1"/>
  </r>
  <r>
    <n v="87"/>
    <n v="7"/>
    <n v="87"/>
    <d v="2025-03-28T00:00:00"/>
    <n v="570"/>
    <n v="140"/>
    <n v="105"/>
    <n v="600"/>
    <n v="5"/>
    <n v="90000"/>
    <s v="Drawer Unit"/>
    <x v="1"/>
  </r>
  <r>
    <n v="88"/>
    <n v="8"/>
    <n v="88"/>
    <d v="2025-03-29T00:00:00"/>
    <n v="360"/>
    <n v="90"/>
    <n v="65"/>
    <n v="380"/>
    <n v="5"/>
    <n v="57000"/>
    <s v="Mobile Pedestal"/>
    <x v="1"/>
  </r>
  <r>
    <n v="89"/>
    <n v="1"/>
    <n v="89"/>
    <d v="2025-03-30T00:00:00"/>
    <n v="470"/>
    <n v="120"/>
    <n v="85"/>
    <n v="500"/>
    <n v="5"/>
    <n v="75000"/>
    <s v="Document Locker"/>
    <x v="1"/>
  </r>
  <r>
    <n v="90"/>
    <n v="2"/>
    <n v="90"/>
    <d v="2025-03-31T00:00:00"/>
    <n v="620"/>
    <n v="150"/>
    <n v="115"/>
    <n v="645"/>
    <n v="10"/>
    <n v="96750"/>
    <s v="Warehouse Rack"/>
    <x v="1"/>
  </r>
  <r>
    <n v="91"/>
    <n v="3"/>
    <n v="91"/>
    <d v="2025-04-01T00:00:00"/>
    <n v="400"/>
    <n v="110"/>
    <n v="80"/>
    <n v="425"/>
    <n v="5"/>
    <n v="63750"/>
    <s v="Keyboard Tray"/>
    <x v="1"/>
  </r>
  <r>
    <n v="92"/>
    <n v="4"/>
    <n v="92"/>
    <d v="2025-04-02T00:00:00"/>
    <n v="540"/>
    <n v="130"/>
    <n v="95"/>
    <n v="565"/>
    <n v="10"/>
    <n v="84750"/>
    <s v="Monitor Stand"/>
    <x v="1"/>
  </r>
  <r>
    <n v="93"/>
    <n v="5"/>
    <n v="93"/>
    <d v="2025-04-03T00:00:00"/>
    <n v="710"/>
    <n v="180"/>
    <n v="140"/>
    <n v="740"/>
    <n v="10"/>
    <n v="111000"/>
    <s v="Foot Rest"/>
    <x v="1"/>
  </r>
  <r>
    <n v="94"/>
    <n v="6"/>
    <n v="94"/>
    <d v="2025-04-04T00:00:00"/>
    <n v="430"/>
    <n v="110"/>
    <n v="80"/>
    <n v="455"/>
    <n v="5"/>
    <n v="68250"/>
    <s v="Desk Organizer"/>
    <x v="1"/>
  </r>
  <r>
    <n v="95"/>
    <n v="7"/>
    <n v="95"/>
    <d v="2025-04-05T00:00:00"/>
    <n v="580"/>
    <n v="140"/>
    <n v="105"/>
    <n v="610"/>
    <n v="5"/>
    <n v="91500"/>
    <s v="Cable Management Tray"/>
    <x v="1"/>
  </r>
  <r>
    <n v="96"/>
    <n v="8"/>
    <n v="96"/>
    <d v="2025-04-06T00:00:00"/>
    <n v="350"/>
    <n v="90"/>
    <n v="60"/>
    <n v="375"/>
    <n v="5"/>
    <n v="56250"/>
    <s v="Desk Mat"/>
    <x v="1"/>
  </r>
  <r>
    <n v="97"/>
    <n v="1"/>
    <n v="97"/>
    <d v="2025-04-07T00:00:00"/>
    <n v="490"/>
    <n v="120"/>
    <n v="85"/>
    <n v="520"/>
    <n v="5"/>
    <n v="78000"/>
    <s v="Office Partition"/>
    <x v="1"/>
  </r>
  <r>
    <n v="98"/>
    <n v="2"/>
    <n v="98"/>
    <d v="2025-04-08T00:00:00"/>
    <n v="630"/>
    <n v="160"/>
    <n v="120"/>
    <n v="660"/>
    <n v="10"/>
    <n v="99000"/>
    <s v="Whiteboard"/>
    <x v="1"/>
  </r>
  <r>
    <n v="99"/>
    <n v="3"/>
    <n v="99"/>
    <d v="2025-04-09T00:00:00"/>
    <n v="380"/>
    <n v="100"/>
    <n v="70"/>
    <n v="405"/>
    <n v="5"/>
    <n v="60750"/>
    <s v="Notice Board"/>
    <x v="1"/>
  </r>
  <r>
    <n v="100"/>
    <n v="4"/>
    <n v="100"/>
    <d v="2025-04-10T00:00:00"/>
    <n v="520"/>
    <n v="130"/>
    <n v="90"/>
    <n v="550"/>
    <n v="10"/>
    <n v="82500"/>
    <s v="Laptop Table"/>
    <x v="1"/>
  </r>
  <r>
    <n v="101"/>
    <n v="5"/>
    <n v="101"/>
    <d v="2025-04-11T00:00:00"/>
    <n v="680"/>
    <n v="170"/>
    <n v="125"/>
    <n v="715"/>
    <n v="10"/>
    <n v="107250"/>
    <s v="Ball Pen Pack"/>
    <x v="2"/>
  </r>
  <r>
    <n v="102"/>
    <n v="6"/>
    <n v="102"/>
    <d v="2025-04-12T00:00:00"/>
    <n v="410"/>
    <n v="110"/>
    <n v="80"/>
    <n v="435"/>
    <n v="5"/>
    <n v="65250"/>
    <s v="Gel Pen Pack"/>
    <x v="2"/>
  </r>
  <r>
    <n v="103"/>
    <n v="7"/>
    <n v="103"/>
    <d v="2025-04-13T00:00:00"/>
    <n v="560"/>
    <n v="140"/>
    <n v="100"/>
    <n v="590"/>
    <n v="10"/>
    <n v="88500"/>
    <s v="Marker Pack"/>
    <x v="2"/>
  </r>
  <r>
    <n v="104"/>
    <n v="8"/>
    <n v="104"/>
    <d v="2025-04-14T00:00:00"/>
    <n v="330"/>
    <n v="90"/>
    <n v="65"/>
    <n v="350"/>
    <n v="5"/>
    <n v="52500"/>
    <s v="Permanent Marker"/>
    <x v="2"/>
  </r>
  <r>
    <n v="105"/>
    <n v="1"/>
    <n v="105"/>
    <d v="2025-04-15T00:00:00"/>
    <n v="480"/>
    <n v="120"/>
    <n v="90"/>
    <n v="505"/>
    <n v="5"/>
    <n v="75750"/>
    <s v="Whiteboard Marker"/>
    <x v="2"/>
  </r>
  <r>
    <n v="106"/>
    <n v="2"/>
    <n v="106"/>
    <d v="2025-04-16T00:00:00"/>
    <n v="610"/>
    <n v="150"/>
    <n v="115"/>
    <n v="635"/>
    <n v="10"/>
    <n v="95250"/>
    <s v="Pencil Pack"/>
    <x v="2"/>
  </r>
  <r>
    <n v="107"/>
    <n v="3"/>
    <n v="107"/>
    <d v="2025-04-17T00:00:00"/>
    <n v="390"/>
    <n v="100"/>
    <n v="70"/>
    <n v="415"/>
    <n v="5"/>
    <n v="62250"/>
    <s v="Highlighter Pack"/>
    <x v="2"/>
  </r>
  <r>
    <n v="108"/>
    <n v="4"/>
    <n v="108"/>
    <d v="2025-04-18T00:00:00"/>
    <n v="530"/>
    <n v="130"/>
    <n v="95"/>
    <n v="555"/>
    <n v="10"/>
    <n v="83250"/>
    <s v="Correction Pen"/>
    <x v="2"/>
  </r>
  <r>
    <n v="109"/>
    <n v="5"/>
    <n v="109"/>
    <d v="2025-04-19T00:00:00"/>
    <n v="700"/>
    <n v="180"/>
    <n v="135"/>
    <n v="735"/>
    <n v="10"/>
    <n v="110250"/>
    <s v="Sketch Pen Pack"/>
    <x v="2"/>
  </r>
  <r>
    <n v="110"/>
    <n v="6"/>
    <n v="110"/>
    <d v="2025-04-20T00:00:00"/>
    <n v="420"/>
    <n v="110"/>
    <n v="80"/>
    <n v="445"/>
    <n v="5"/>
    <n v="66750"/>
    <s v="Writing Pad"/>
    <x v="2"/>
  </r>
  <r>
    <n v="111"/>
    <n v="7"/>
    <n v="111"/>
    <d v="2025-04-21T00:00:00"/>
    <n v="590"/>
    <n v="140"/>
    <n v="105"/>
    <n v="620"/>
    <n v="5"/>
    <n v="93000"/>
    <s v="A4 Copier Paper"/>
    <x v="2"/>
  </r>
  <r>
    <n v="112"/>
    <n v="8"/>
    <n v="112"/>
    <d v="2025-04-22T00:00:00"/>
    <n v="340"/>
    <n v="90"/>
    <n v="60"/>
    <n v="365"/>
    <n v="5"/>
    <n v="54750"/>
    <s v="A3 Copier Paper"/>
    <x v="2"/>
  </r>
  <r>
    <n v="113"/>
    <n v="1"/>
    <n v="113"/>
    <d v="2025-04-23T00:00:00"/>
    <n v="500"/>
    <n v="120"/>
    <n v="85"/>
    <n v="530"/>
    <n v="5"/>
    <n v="79500"/>
    <s v="Legal Paper"/>
    <x v="2"/>
  </r>
  <r>
    <n v="114"/>
    <n v="2"/>
    <n v="114"/>
    <d v="2025-04-24T00:00:00"/>
    <n v="640"/>
    <n v="160"/>
    <n v="120"/>
    <n v="670"/>
    <n v="10"/>
    <n v="100500"/>
    <s v="Photo Paper"/>
    <x v="2"/>
  </r>
  <r>
    <n v="115"/>
    <n v="3"/>
    <n v="115"/>
    <d v="2025-04-25T00:00:00"/>
    <n v="370"/>
    <n v="100"/>
    <n v="75"/>
    <n v="390"/>
    <n v="5"/>
    <n v="58500"/>
    <s v="Colored Paper"/>
    <x v="2"/>
  </r>
  <r>
    <n v="116"/>
    <n v="4"/>
    <n v="116"/>
    <d v="2025-04-26T00:00:00"/>
    <n v="550"/>
    <n v="130"/>
    <n v="100"/>
    <n v="570"/>
    <n v="10"/>
    <n v="85500"/>
    <s v="Card Sheet Pack"/>
    <x v="2"/>
  </r>
  <r>
    <n v="117"/>
    <n v="5"/>
    <n v="117"/>
    <d v="2025-04-27T00:00:00"/>
    <n v="690"/>
    <n v="170"/>
    <n v="130"/>
    <n v="730"/>
    <n v="10"/>
    <n v="109500"/>
    <s v="Sticky Notes"/>
    <x v="2"/>
  </r>
  <r>
    <n v="118"/>
    <n v="6"/>
    <n v="118"/>
    <d v="2025-04-28T00:00:00"/>
    <n v="400"/>
    <n v="110"/>
    <n v="80"/>
    <n v="425"/>
    <n v="5"/>
    <n v="63750"/>
    <s v="Notepad"/>
    <x v="2"/>
  </r>
  <r>
    <n v="119"/>
    <n v="7"/>
    <n v="119"/>
    <d v="2025-04-29T00:00:00"/>
    <n v="570"/>
    <n v="140"/>
    <n v="100"/>
    <n v="600"/>
    <n v="10"/>
    <n v="90000"/>
    <s v="Register"/>
    <x v="2"/>
  </r>
  <r>
    <n v="120"/>
    <n v="8"/>
    <n v="120"/>
    <d v="2025-04-30T00:00:00"/>
    <n v="320"/>
    <n v="90"/>
    <n v="65"/>
    <n v="340"/>
    <n v="5"/>
    <n v="51000"/>
    <s v="Envelope Pack"/>
    <x v="2"/>
  </r>
  <r>
    <n v="121"/>
    <n v="1"/>
    <n v="121"/>
    <d v="2025-05-01T00:00:00"/>
    <n v="480"/>
    <n v="120"/>
    <n v="90"/>
    <n v="505"/>
    <n v="5"/>
    <n v="75750"/>
    <s v="Stapler"/>
    <x v="2"/>
  </r>
  <r>
    <n v="122"/>
    <n v="2"/>
    <n v="122"/>
    <d v="2025-05-02T00:00:00"/>
    <n v="620"/>
    <n v="150"/>
    <n v="115"/>
    <n v="645"/>
    <n v="10"/>
    <n v="96750"/>
    <s v="Stapler Pins"/>
    <x v="2"/>
  </r>
  <r>
    <n v="123"/>
    <n v="3"/>
    <n v="123"/>
    <d v="2025-05-03T00:00:00"/>
    <n v="390"/>
    <n v="100"/>
    <n v="70"/>
    <n v="415"/>
    <n v="5"/>
    <n v="62250"/>
    <s v="Paper Clips"/>
    <x v="2"/>
  </r>
  <r>
    <n v="124"/>
    <n v="4"/>
    <n v="124"/>
    <d v="2025-05-04T00:00:00"/>
    <n v="540"/>
    <n v="130"/>
    <n v="95"/>
    <n v="565"/>
    <n v="10"/>
    <n v="84750"/>
    <s v="Binder Clips"/>
    <x v="2"/>
  </r>
  <r>
    <n v="125"/>
    <n v="5"/>
    <n v="125"/>
    <d v="2025-05-05T00:00:00"/>
    <n v="710"/>
    <n v="180"/>
    <n v="140"/>
    <n v="740"/>
    <n v="10"/>
    <n v="111000"/>
    <s v="Scissors"/>
    <x v="2"/>
  </r>
  <r>
    <n v="126"/>
    <n v="6"/>
    <n v="126"/>
    <d v="2025-05-06T00:00:00"/>
    <n v="430"/>
    <n v="110"/>
    <n v="80"/>
    <n v="455"/>
    <n v="5"/>
    <n v="68250"/>
    <s v="Paper Cutter"/>
    <x v="2"/>
  </r>
  <r>
    <n v="127"/>
    <n v="7"/>
    <n v="127"/>
    <d v="2025-05-07T00:00:00"/>
    <n v="580"/>
    <n v="140"/>
    <n v="105"/>
    <n v="610"/>
    <n v="5"/>
    <n v="91500"/>
    <s v="Glue Stick"/>
    <x v="2"/>
  </r>
  <r>
    <n v="128"/>
    <n v="8"/>
    <n v="128"/>
    <d v="2025-05-08T00:00:00"/>
    <n v="350"/>
    <n v="90"/>
    <n v="60"/>
    <n v="375"/>
    <n v="5"/>
    <n v="56250"/>
    <s v="Adhesive Tape"/>
    <x v="2"/>
  </r>
  <r>
    <n v="129"/>
    <n v="1"/>
    <n v="129"/>
    <d v="2025-05-09T00:00:00"/>
    <n v="490"/>
    <n v="120"/>
    <n v="85"/>
    <n v="520"/>
    <n v="5"/>
    <n v="78000"/>
    <s v="Packing Tape"/>
    <x v="2"/>
  </r>
  <r>
    <n v="130"/>
    <n v="2"/>
    <n v="130"/>
    <d v="2025-05-10T00:00:00"/>
    <n v="630"/>
    <n v="160"/>
    <n v="120"/>
    <n v="660"/>
    <n v="10"/>
    <n v="99000"/>
    <s v="Tape Dispenser"/>
    <x v="2"/>
  </r>
  <r>
    <n v="131"/>
    <n v="3"/>
    <n v="131"/>
    <d v="2025-05-11T00:00:00"/>
    <n v="380"/>
    <n v="100"/>
    <n v="70"/>
    <n v="405"/>
    <n v="5"/>
    <n v="60750"/>
    <s v="Safety Helmet"/>
    <x v="3"/>
  </r>
  <r>
    <n v="132"/>
    <n v="4"/>
    <n v="132"/>
    <d v="2025-05-12T00:00:00"/>
    <n v="520"/>
    <n v="130"/>
    <n v="90"/>
    <n v="550"/>
    <n v="10"/>
    <n v="82500"/>
    <s v="Safety Gloves"/>
    <x v="3"/>
  </r>
  <r>
    <n v="133"/>
    <n v="5"/>
    <n v="133"/>
    <d v="2025-05-13T00:00:00"/>
    <n v="680"/>
    <n v="170"/>
    <n v="125"/>
    <n v="715"/>
    <n v="10"/>
    <n v="107250"/>
    <s v="Safety Shoes"/>
    <x v="3"/>
  </r>
  <r>
    <n v="134"/>
    <n v="6"/>
    <n v="134"/>
    <d v="2025-05-14T00:00:00"/>
    <n v="410"/>
    <n v="110"/>
    <n v="80"/>
    <n v="435"/>
    <n v="5"/>
    <n v="65250"/>
    <s v="Safety Vest"/>
    <x v="3"/>
  </r>
  <r>
    <n v="135"/>
    <n v="7"/>
    <n v="135"/>
    <d v="2025-05-15T00:00:00"/>
    <n v="560"/>
    <n v="140"/>
    <n v="100"/>
    <n v="590"/>
    <n v="10"/>
    <n v="88500"/>
    <s v="Safety Goggles"/>
    <x v="3"/>
  </r>
  <r>
    <n v="136"/>
    <n v="8"/>
    <n v="136"/>
    <d v="2025-05-16T00:00:00"/>
    <n v="330"/>
    <n v="90"/>
    <n v="65"/>
    <n v="350"/>
    <n v="5"/>
    <n v="52500"/>
    <s v="Face Mask Pack"/>
    <x v="3"/>
  </r>
  <r>
    <n v="137"/>
    <n v="1"/>
    <n v="137"/>
    <d v="2025-05-17T00:00:00"/>
    <n v="470"/>
    <n v="120"/>
    <n v="85"/>
    <n v="500"/>
    <n v="5"/>
    <n v="75000"/>
    <s v="Ear Protection"/>
    <x v="3"/>
  </r>
  <r>
    <n v="138"/>
    <n v="2"/>
    <n v="138"/>
    <d v="2025-05-18T00:00:00"/>
    <n v="610"/>
    <n v="150"/>
    <n v="115"/>
    <n v="635"/>
    <n v="10"/>
    <n v="95250"/>
    <s v="Reflective Jacket"/>
    <x v="3"/>
  </r>
  <r>
    <n v="139"/>
    <n v="3"/>
    <n v="139"/>
    <d v="2025-05-19T00:00:00"/>
    <n v="400"/>
    <n v="110"/>
    <n v="75"/>
    <n v="430"/>
    <n v="5"/>
    <n v="64500"/>
    <s v="First Aid Kit"/>
    <x v="3"/>
  </r>
  <r>
    <n v="140"/>
    <n v="4"/>
    <n v="140"/>
    <d v="2025-05-20T00:00:00"/>
    <n v="530"/>
    <n v="130"/>
    <n v="95"/>
    <n v="555"/>
    <n v="10"/>
    <n v="83250"/>
    <s v="Fire Extinguisher"/>
    <x v="3"/>
  </r>
  <r>
    <n v="141"/>
    <n v="5"/>
    <n v="141"/>
    <d v="2025-05-21T00:00:00"/>
    <n v="700"/>
    <n v="180"/>
    <n v="135"/>
    <n v="735"/>
    <n v="10"/>
    <n v="110250"/>
    <s v="Small Carton Box"/>
    <x v="4"/>
  </r>
  <r>
    <n v="142"/>
    <n v="6"/>
    <n v="142"/>
    <d v="2025-05-22T00:00:00"/>
    <n v="420"/>
    <n v="110"/>
    <n v="80"/>
    <n v="445"/>
    <n v="5"/>
    <n v="66750"/>
    <s v="Medium Carton Box"/>
    <x v="4"/>
  </r>
  <r>
    <n v="143"/>
    <n v="7"/>
    <n v="143"/>
    <d v="2025-05-23T00:00:00"/>
    <n v="590"/>
    <n v="140"/>
    <n v="105"/>
    <n v="620"/>
    <n v="5"/>
    <n v="93000"/>
    <s v="Large Carton Box"/>
    <x v="4"/>
  </r>
  <r>
    <n v="144"/>
    <n v="8"/>
    <n v="144"/>
    <d v="2025-05-24T00:00:00"/>
    <n v="340"/>
    <n v="90"/>
    <n v="60"/>
    <n v="365"/>
    <n v="5"/>
    <n v="54750"/>
    <s v="Heavy Duty Box"/>
    <x v="4"/>
  </r>
  <r>
    <n v="145"/>
    <n v="1"/>
    <n v="145"/>
    <d v="2025-05-25T00:00:00"/>
    <n v="500"/>
    <n v="120"/>
    <n v="90"/>
    <n v="525"/>
    <n v="5"/>
    <n v="78750"/>
    <s v="Bubble Wrap Roll"/>
    <x v="4"/>
  </r>
  <r>
    <n v="146"/>
    <n v="2"/>
    <n v="146"/>
    <d v="2025-05-26T00:00:00"/>
    <n v="640"/>
    <n v="160"/>
    <n v="120"/>
    <n v="670"/>
    <n v="10"/>
    <n v="100500"/>
    <s v="Stretch Film Roll"/>
    <x v="4"/>
  </r>
  <r>
    <n v="147"/>
    <n v="3"/>
    <n v="147"/>
    <d v="2025-05-27T00:00:00"/>
    <n v="370"/>
    <n v="100"/>
    <n v="70"/>
    <n v="395"/>
    <n v="5"/>
    <n v="59250"/>
    <s v="Packaging Foam"/>
    <x v="4"/>
  </r>
  <r>
    <n v="148"/>
    <n v="4"/>
    <n v="148"/>
    <d v="2025-05-28T00:00:00"/>
    <n v="550"/>
    <n v="130"/>
    <n v="100"/>
    <n v="570"/>
    <n v="10"/>
    <n v="85500"/>
    <s v="Packing Paper"/>
    <x v="4"/>
  </r>
  <r>
    <n v="149"/>
    <n v="5"/>
    <n v="149"/>
    <d v="2025-05-29T00:00:00"/>
    <n v="690"/>
    <n v="170"/>
    <n v="130"/>
    <n v="720"/>
    <n v="10"/>
    <n v="108000"/>
    <s v="Zip Lock Bags"/>
    <x v="4"/>
  </r>
  <r>
    <n v="150"/>
    <n v="6"/>
    <n v="150"/>
    <d v="2025-05-30T00:00:00"/>
    <n v="400"/>
    <n v="110"/>
    <n v="80"/>
    <n v="425"/>
    <n v="5"/>
    <n v="63750"/>
    <s v="Courier Bags"/>
    <x v="4"/>
  </r>
  <r>
    <n v="151"/>
    <n v="7"/>
    <n v="151"/>
    <d v="2025-05-31T00:00:00"/>
    <n v="570"/>
    <n v="140"/>
    <n v="100"/>
    <n v="600"/>
    <n v="10"/>
    <n v="90000"/>
    <s v="Extension Board"/>
    <x v="5"/>
  </r>
  <r>
    <n v="152"/>
    <n v="8"/>
    <n v="152"/>
    <d v="2025-06-01T00:00:00"/>
    <n v="320"/>
    <n v="90"/>
    <n v="65"/>
    <n v="340"/>
    <n v="5"/>
    <n v="51000"/>
    <s v="Power Strip"/>
    <x v="5"/>
  </r>
  <r>
    <n v="153"/>
    <n v="1"/>
    <n v="153"/>
    <d v="2025-06-02T00:00:00"/>
    <n v="480"/>
    <n v="120"/>
    <n v="85"/>
    <n v="510"/>
    <n v="5"/>
    <n v="76500"/>
    <s v="Surge Protector"/>
    <x v="5"/>
  </r>
  <r>
    <n v="154"/>
    <n v="2"/>
    <n v="154"/>
    <d v="2025-06-03T00:00:00"/>
    <n v="620"/>
    <n v="150"/>
    <n v="115"/>
    <n v="645"/>
    <n v="10"/>
    <n v="96750"/>
    <s v="UPS 600VA"/>
    <x v="5"/>
  </r>
  <r>
    <n v="155"/>
    <n v="3"/>
    <n v="155"/>
    <d v="2025-06-04T00:00:00"/>
    <n v="390"/>
    <n v="100"/>
    <n v="70"/>
    <n v="415"/>
    <n v="5"/>
    <n v="62250"/>
    <s v="UPS 1KVA"/>
    <x v="5"/>
  </r>
  <r>
    <n v="156"/>
    <n v="4"/>
    <n v="156"/>
    <d v="2025-06-05T00:00:00"/>
    <n v="540"/>
    <n v="130"/>
    <n v="95"/>
    <n v="565"/>
    <n v="10"/>
    <n v="84750"/>
    <s v="Voltage Stabilizer"/>
    <x v="5"/>
  </r>
  <r>
    <n v="157"/>
    <n v="5"/>
    <n v="157"/>
    <d v="2025-06-06T00:00:00"/>
    <n v="710"/>
    <n v="180"/>
    <n v="140"/>
    <n v="740"/>
    <n v="10"/>
    <n v="111000"/>
    <s v="LED Bulb"/>
    <x v="5"/>
  </r>
  <r>
    <n v="158"/>
    <n v="6"/>
    <n v="158"/>
    <d v="2025-06-07T00:00:00"/>
    <n v="430"/>
    <n v="110"/>
    <n v="80"/>
    <n v="455"/>
    <n v="5"/>
    <n v="68250"/>
    <s v="LED Tube Light"/>
    <x v="5"/>
  </r>
  <r>
    <n v="159"/>
    <n v="7"/>
    <n v="159"/>
    <d v="2025-06-08T00:00:00"/>
    <n v="580"/>
    <n v="140"/>
    <n v="105"/>
    <n v="610"/>
    <n v="5"/>
    <n v="91500"/>
    <s v="Emergency Light"/>
    <x v="5"/>
  </r>
  <r>
    <n v="160"/>
    <n v="8"/>
    <n v="160"/>
    <d v="2025-06-09T00:00:00"/>
    <n v="350"/>
    <n v="90"/>
    <n v="60"/>
    <n v="375"/>
    <n v="5"/>
    <n v="56250"/>
    <s v="Rechargeable Lamp"/>
    <x v="5"/>
  </r>
  <r>
    <n v="162"/>
    <n v="2"/>
    <n v="2"/>
    <d v="2025-06-11T00:00:00"/>
    <n v="630"/>
    <n v="160"/>
    <n v="120"/>
    <n v="660"/>
    <n v="10"/>
    <n v="99000"/>
    <s v="Business Laptop 15"/>
    <x v="0"/>
  </r>
  <r>
    <n v="163"/>
    <n v="3"/>
    <n v="3"/>
    <d v="2025-06-12T00:00:00"/>
    <n v="380"/>
    <n v="100"/>
    <n v="70"/>
    <n v="405"/>
    <n v="5"/>
    <n v="56700"/>
    <s v="Professional Laptop"/>
    <x v="0"/>
  </r>
  <r>
    <n v="164"/>
    <n v="4"/>
    <n v="4"/>
    <d v="2025-06-13T00:00:00"/>
    <n v="520"/>
    <n v="130"/>
    <n v="90"/>
    <n v="550"/>
    <n v="10"/>
    <n v="77000"/>
    <s v="Gaming Laptop"/>
    <x v="0"/>
  </r>
  <r>
    <n v="165"/>
    <n v="5"/>
    <n v="5"/>
    <d v="2025-06-14T00:00:00"/>
    <n v="680"/>
    <n v="170"/>
    <n v="125"/>
    <n v="715"/>
    <n v="10"/>
    <n v="107250"/>
    <s v="Student Laptop"/>
    <x v="0"/>
  </r>
  <r>
    <n v="166"/>
    <n v="6"/>
    <n v="6"/>
    <d v="2025-06-15T00:00:00"/>
    <n v="410"/>
    <n v="110"/>
    <n v="80"/>
    <n v="435"/>
    <n v="5"/>
    <n v="73950"/>
    <s v="Desktop Computer"/>
    <x v="0"/>
  </r>
  <r>
    <n v="167"/>
    <n v="7"/>
    <n v="7"/>
    <d v="2025-06-16T00:00:00"/>
    <n v="560"/>
    <n v="140"/>
    <n v="100"/>
    <n v="590"/>
    <n v="10"/>
    <n v="100300"/>
    <s v="All in One PC"/>
    <x v="0"/>
  </r>
  <r>
    <n v="168"/>
    <n v="8"/>
    <n v="8"/>
    <d v="2025-06-17T00:00:00"/>
    <n v="330"/>
    <n v="90"/>
    <n v="65"/>
    <n v="350"/>
    <n v="5"/>
    <n v="56000"/>
    <s v="Mini Desktop PC"/>
    <x v="0"/>
  </r>
  <r>
    <n v="169"/>
    <n v="1"/>
    <n v="9"/>
    <d v="2025-06-18T00:00:00"/>
    <n v="470"/>
    <n v="120"/>
    <n v="85"/>
    <n v="500"/>
    <n v="5"/>
    <n v="75000"/>
    <s v="Workstation PC"/>
    <x v="0"/>
  </r>
  <r>
    <n v="170"/>
    <n v="2"/>
    <n v="10"/>
    <d v="2025-06-19T00:00:00"/>
    <n v="610"/>
    <n v="150"/>
    <n v="115"/>
    <n v="635"/>
    <n v="10"/>
    <n v="101600"/>
    <s v="Thin Client Computer"/>
    <x v="0"/>
  </r>
  <r>
    <n v="171"/>
    <n v="3"/>
    <n v="11"/>
    <d v="2025-06-20T00:00:00"/>
    <n v="400"/>
    <n v="110"/>
    <n v="75"/>
    <n v="430"/>
    <n v="5"/>
    <n v="73100"/>
    <s v="Wireless Mouse"/>
    <x v="0"/>
  </r>
  <r>
    <n v="172"/>
    <n v="4"/>
    <n v="12"/>
    <d v="2025-06-21T00:00:00"/>
    <n v="530"/>
    <n v="130"/>
    <n v="95"/>
    <n v="555"/>
    <n v="10"/>
    <n v="83250"/>
    <s v="Wired Mouse"/>
    <x v="0"/>
  </r>
  <r>
    <n v="173"/>
    <n v="5"/>
    <n v="13"/>
    <d v="2025-06-22T00:00:00"/>
    <n v="700"/>
    <n v="180"/>
    <n v="135"/>
    <n v="735"/>
    <n v="10"/>
    <n v="110250"/>
    <s v="Wireless Keyboard"/>
    <x v="0"/>
  </r>
  <r>
    <n v="174"/>
    <n v="6"/>
    <n v="14"/>
    <d v="2025-06-23T00:00:00"/>
    <n v="420"/>
    <n v="110"/>
    <n v="80"/>
    <n v="445"/>
    <n v="5"/>
    <n v="66750"/>
    <s v="Mechanical Keyboard"/>
    <x v="0"/>
  </r>
  <r>
    <n v="175"/>
    <n v="7"/>
    <n v="15"/>
    <d v="2025-06-24T00:00:00"/>
    <n v="590"/>
    <n v="140"/>
    <n v="105"/>
    <n v="620"/>
    <n v="5"/>
    <n v="86800"/>
    <s v="USB Keyboard"/>
    <x v="0"/>
  </r>
  <r>
    <n v="176"/>
    <n v="8"/>
    <n v="16"/>
    <d v="2025-06-25T00:00:00"/>
    <n v="340"/>
    <n v="90"/>
    <n v="60"/>
    <n v="365"/>
    <n v="5"/>
    <n v="51100"/>
    <s v="USB Hub"/>
    <x v="0"/>
  </r>
  <r>
    <n v="177"/>
    <n v="1"/>
    <n v="17"/>
    <d v="2025-06-26T00:00:00"/>
    <n v="500"/>
    <n v="120"/>
    <n v="90"/>
    <n v="525"/>
    <n v="5"/>
    <n v="78750"/>
    <s v="Laptop Stand"/>
    <x v="0"/>
  </r>
  <r>
    <n v="178"/>
    <n v="2"/>
    <n v="18"/>
    <d v="2025-06-27T00:00:00"/>
    <n v="640"/>
    <n v="160"/>
    <n v="120"/>
    <n v="670"/>
    <n v="10"/>
    <n v="107200"/>
    <s v="Laptop Cooling Pad"/>
    <x v="0"/>
  </r>
  <r>
    <n v="179"/>
    <n v="3"/>
    <n v="19"/>
    <d v="2025-06-28T00:00:00"/>
    <n v="370"/>
    <n v="100"/>
    <n v="70"/>
    <n v="395"/>
    <n v="5"/>
    <n v="59250"/>
    <s v="Webcam HD"/>
    <x v="0"/>
  </r>
  <r>
    <n v="180"/>
    <n v="4"/>
    <n v="20"/>
    <d v="2025-06-29T00:00:00"/>
    <n v="550"/>
    <n v="130"/>
    <n v="100"/>
    <n v="570"/>
    <n v="10"/>
    <n v="85500"/>
    <s v="Webcam Full HD"/>
    <x v="0"/>
  </r>
  <r>
    <n v="181"/>
    <n v="5"/>
    <n v="21"/>
    <d v="2025-06-30T00:00:00"/>
    <n v="690"/>
    <n v="170"/>
    <n v="130"/>
    <n v="720"/>
    <n v="10"/>
    <n v="108000"/>
    <s v="21 Inch Monitor"/>
    <x v="0"/>
  </r>
  <r>
    <n v="182"/>
    <n v="6"/>
    <n v="22"/>
    <d v="2025-07-01T00:00:00"/>
    <n v="400"/>
    <n v="110"/>
    <n v="80"/>
    <n v="425"/>
    <n v="5"/>
    <n v="63750"/>
    <s v="22 Inch Monitor"/>
    <x v="0"/>
  </r>
  <r>
    <n v="183"/>
    <n v="7"/>
    <n v="23"/>
    <d v="2025-07-02T00:00:00"/>
    <n v="570"/>
    <n v="140"/>
    <n v="100"/>
    <n v="600"/>
    <n v="10"/>
    <n v="90000"/>
    <s v="24 Inch Monitor"/>
    <x v="0"/>
  </r>
  <r>
    <n v="184"/>
    <n v="8"/>
    <n v="24"/>
    <d v="2025-07-03T00:00:00"/>
    <n v="320"/>
    <n v="90"/>
    <n v="65"/>
    <n v="340"/>
    <n v="5"/>
    <n v="51000"/>
    <s v="27 Inch Monitor"/>
    <x v="0"/>
  </r>
  <r>
    <n v="185"/>
    <n v="1"/>
    <n v="25"/>
    <d v="2025-07-04T00:00:00"/>
    <n v="480"/>
    <n v="120"/>
    <n v="85"/>
    <n v="510"/>
    <n v="5"/>
    <n v="76500"/>
    <s v="32 Inch Monitor"/>
    <x v="0"/>
  </r>
  <r>
    <n v="186"/>
    <n v="2"/>
    <n v="26"/>
    <d v="2025-07-05T00:00:00"/>
    <n v="620"/>
    <n v="150"/>
    <n v="115"/>
    <n v="645"/>
    <n v="10"/>
    <n v="96750"/>
    <s v="Ultra Wide Monitor"/>
    <x v="0"/>
  </r>
  <r>
    <n v="187"/>
    <n v="3"/>
    <n v="27"/>
    <d v="2025-07-06T00:00:00"/>
    <n v="390"/>
    <n v="100"/>
    <n v="70"/>
    <n v="415"/>
    <n v="5"/>
    <n v="62250"/>
    <s v="4K Monitor"/>
    <x v="0"/>
  </r>
  <r>
    <n v="188"/>
    <n v="4"/>
    <n v="28"/>
    <d v="2025-07-07T00:00:00"/>
    <n v="540"/>
    <n v="130"/>
    <n v="95"/>
    <n v="565"/>
    <n v="10"/>
    <n v="84750"/>
    <s v="Gaming Monitor"/>
    <x v="0"/>
  </r>
  <r>
    <n v="189"/>
    <n v="5"/>
    <n v="29"/>
    <d v="2025-07-08T00:00:00"/>
    <n v="710"/>
    <n v="180"/>
    <n v="140"/>
    <n v="740"/>
    <n v="10"/>
    <n v="111000"/>
    <s v="Portable Monitor"/>
    <x v="0"/>
  </r>
  <r>
    <n v="190"/>
    <n v="6"/>
    <n v="30"/>
    <d v="2025-07-09T00:00:00"/>
    <n v="430"/>
    <n v="110"/>
    <n v="80"/>
    <n v="455"/>
    <n v="5"/>
    <n v="68250"/>
    <s v="Curved Monitor"/>
    <x v="0"/>
  </r>
  <r>
    <n v="191"/>
    <n v="7"/>
    <n v="31"/>
    <d v="2025-07-10T00:00:00"/>
    <n v="580"/>
    <n v="140"/>
    <n v="105"/>
    <n v="610"/>
    <n v="5"/>
    <n v="91500"/>
    <s v="Inkjet Printer"/>
    <x v="0"/>
  </r>
  <r>
    <n v="192"/>
    <n v="8"/>
    <n v="32"/>
    <d v="2025-07-11T00:00:00"/>
    <n v="350"/>
    <n v="90"/>
    <n v="60"/>
    <n v="375"/>
    <n v="5"/>
    <n v="56250"/>
    <s v="Laser Printer"/>
    <x v="0"/>
  </r>
  <r>
    <n v="193"/>
    <n v="1"/>
    <n v="33"/>
    <d v="2025-07-12T00:00:00"/>
    <n v="490"/>
    <n v="120"/>
    <n v="90"/>
    <n v="515"/>
    <n v="5"/>
    <n v="77250"/>
    <s v="Color Laser Printer"/>
    <x v="0"/>
  </r>
  <r>
    <n v="194"/>
    <n v="2"/>
    <n v="34"/>
    <d v="2025-07-13T00:00:00"/>
    <n v="630"/>
    <n v="160"/>
    <n v="120"/>
    <n v="660"/>
    <n v="10"/>
    <n v="99000"/>
    <s v="Multifunction Printer"/>
    <x v="0"/>
  </r>
  <r>
    <n v="195"/>
    <n v="3"/>
    <n v="35"/>
    <d v="2025-07-14T00:00:00"/>
    <n v="380"/>
    <n v="100"/>
    <n v="70"/>
    <n v="405"/>
    <n v="5"/>
    <n v="60750"/>
    <s v="Office Printer"/>
    <x v="0"/>
  </r>
  <r>
    <n v="196"/>
    <n v="4"/>
    <n v="36"/>
    <d v="2025-07-15T00:00:00"/>
    <n v="520"/>
    <n v="130"/>
    <n v="90"/>
    <n v="550"/>
    <n v="10"/>
    <n v="82500"/>
    <s v="Photo Printer"/>
    <x v="0"/>
  </r>
  <r>
    <n v="197"/>
    <n v="5"/>
    <n v="37"/>
    <d v="2025-07-16T00:00:00"/>
    <n v="680"/>
    <n v="170"/>
    <n v="125"/>
    <n v="715"/>
    <n v="10"/>
    <n v="107250"/>
    <s v="Barcode Printer"/>
    <x v="0"/>
  </r>
  <r>
    <n v="198"/>
    <n v="6"/>
    <n v="38"/>
    <d v="2025-07-17T00:00:00"/>
    <n v="410"/>
    <n v="110"/>
    <n v="80"/>
    <n v="435"/>
    <n v="5"/>
    <n v="65250"/>
    <s v="Thermal Printer"/>
    <x v="0"/>
  </r>
  <r>
    <n v="199"/>
    <n v="7"/>
    <n v="39"/>
    <d v="2025-07-18T00:00:00"/>
    <n v="560"/>
    <n v="140"/>
    <n v="100"/>
    <n v="590"/>
    <n v="10"/>
    <n v="88500"/>
    <s v="Receipt Printer"/>
    <x v="0"/>
  </r>
  <r>
    <n v="200"/>
    <n v="8"/>
    <n v="40"/>
    <d v="2025-07-19T00:00:00"/>
    <n v="330"/>
    <n v="90"/>
    <n v="65"/>
    <n v="350"/>
    <n v="5"/>
    <n v="52500"/>
    <s v="Portable Printer"/>
    <x v="0"/>
  </r>
  <r>
    <n v="201"/>
    <n v="1"/>
    <n v="41"/>
    <d v="2025-07-20T00:00:00"/>
    <n v="470"/>
    <n v="120"/>
    <n v="85"/>
    <n v="500"/>
    <n v="5"/>
    <n v="75000"/>
    <s v="WiFi Router"/>
    <x v="0"/>
  </r>
  <r>
    <n v="202"/>
    <n v="2"/>
    <n v="42"/>
    <d v="2025-07-21T00:00:00"/>
    <n v="610"/>
    <n v="150"/>
    <n v="115"/>
    <n v="635"/>
    <n v="10"/>
    <n v="95250"/>
    <s v="Dual Band Router"/>
    <x v="0"/>
  </r>
  <r>
    <n v="203"/>
    <n v="3"/>
    <n v="43"/>
    <d v="2025-07-22T00:00:00"/>
    <n v="400"/>
    <n v="110"/>
    <n v="75"/>
    <n v="430"/>
    <n v="5"/>
    <n v="64500"/>
    <s v="Gigabit Router"/>
    <x v="0"/>
  </r>
  <r>
    <n v="204"/>
    <n v="4"/>
    <n v="44"/>
    <d v="2025-07-23T00:00:00"/>
    <n v="530"/>
    <n v="130"/>
    <n v="95"/>
    <n v="555"/>
    <n v="10"/>
    <n v="83250"/>
    <s v="Network Switch 8 Port"/>
    <x v="0"/>
  </r>
  <r>
    <n v="205"/>
    <n v="5"/>
    <n v="45"/>
    <d v="2025-07-24T00:00:00"/>
    <n v="700"/>
    <n v="180"/>
    <n v="135"/>
    <n v="735"/>
    <n v="10"/>
    <n v="110250"/>
    <s v="Network Switch 16 Port"/>
    <x v="0"/>
  </r>
  <r>
    <n v="206"/>
    <n v="6"/>
    <n v="46"/>
    <d v="2025-07-25T00:00:00"/>
    <n v="420"/>
    <n v="110"/>
    <n v="80"/>
    <n v="445"/>
    <n v="5"/>
    <n v="66750"/>
    <s v="Network Switch 24 Port"/>
    <x v="0"/>
  </r>
  <r>
    <n v="207"/>
    <n v="7"/>
    <n v="47"/>
    <d v="2025-07-26T00:00:00"/>
    <n v="590"/>
    <n v="140"/>
    <n v="105"/>
    <n v="620"/>
    <n v="5"/>
    <n v="93000"/>
    <s v="Wireless Access Point"/>
    <x v="0"/>
  </r>
  <r>
    <n v="208"/>
    <n v="8"/>
    <n v="48"/>
    <d v="2025-07-27T00:00:00"/>
    <n v="340"/>
    <n v="90"/>
    <n v="60"/>
    <n v="365"/>
    <n v="5"/>
    <n v="54750"/>
    <s v="Network Cable 10m"/>
    <x v="0"/>
  </r>
  <r>
    <n v="209"/>
    <n v="1"/>
    <n v="49"/>
    <d v="2025-07-28T00:00:00"/>
    <n v="500"/>
    <n v="120"/>
    <n v="90"/>
    <n v="525"/>
    <n v="5"/>
    <n v="78750"/>
    <s v="Network Cable 20m"/>
    <x v="0"/>
  </r>
  <r>
    <n v="210"/>
    <n v="2"/>
    <n v="50"/>
    <d v="2025-07-29T00:00:00"/>
    <n v="640"/>
    <n v="160"/>
    <n v="120"/>
    <n v="670"/>
    <n v="10"/>
    <n v="100500"/>
    <s v="Network Adapter"/>
    <x v="0"/>
  </r>
  <r>
    <n v="211"/>
    <n v="3"/>
    <n v="51"/>
    <d v="2025-07-30T00:00:00"/>
    <n v="370"/>
    <n v="100"/>
    <n v="70"/>
    <n v="395"/>
    <n v="5"/>
    <n v="59250"/>
    <s v="SSD 256GB"/>
    <x v="0"/>
  </r>
  <r>
    <n v="212"/>
    <n v="4"/>
    <n v="52"/>
    <d v="2025-07-31T00:00:00"/>
    <n v="550"/>
    <n v="130"/>
    <n v="100"/>
    <n v="570"/>
    <n v="10"/>
    <n v="85500"/>
    <s v="SSD 512GB"/>
    <x v="0"/>
  </r>
  <r>
    <n v="213"/>
    <n v="5"/>
    <n v="53"/>
    <d v="2025-08-01T00:00:00"/>
    <n v="690"/>
    <n v="170"/>
    <n v="130"/>
    <n v="720"/>
    <n v="10"/>
    <n v="108000"/>
    <s v="SSD 1TB"/>
    <x v="0"/>
  </r>
  <r>
    <n v="214"/>
    <n v="6"/>
    <n v="54"/>
    <d v="2025-08-02T00:00:00"/>
    <n v="400"/>
    <n v="110"/>
    <n v="80"/>
    <n v="425"/>
    <n v="5"/>
    <n v="63750"/>
    <s v="HDD 1TB"/>
    <x v="0"/>
  </r>
  <r>
    <n v="215"/>
    <n v="7"/>
    <n v="55"/>
    <d v="2025-08-03T00:00:00"/>
    <n v="570"/>
    <n v="140"/>
    <n v="100"/>
    <n v="600"/>
    <n v="10"/>
    <n v="90000"/>
    <s v="HDD 2TB"/>
    <x v="0"/>
  </r>
  <r>
    <n v="216"/>
    <n v="8"/>
    <n v="56"/>
    <d v="2025-08-04T00:00:00"/>
    <n v="320"/>
    <n v="90"/>
    <n v="65"/>
    <n v="340"/>
    <n v="5"/>
    <n v="51000"/>
    <s v="External SSD 500GB"/>
    <x v="0"/>
  </r>
  <r>
    <n v="217"/>
    <n v="1"/>
    <n v="57"/>
    <d v="2025-08-05T00:00:00"/>
    <n v="480"/>
    <n v="120"/>
    <n v="85"/>
    <n v="510"/>
    <n v="5"/>
    <n v="76500"/>
    <s v="External HDD 1TB"/>
    <x v="0"/>
  </r>
  <r>
    <n v="218"/>
    <n v="2"/>
    <n v="58"/>
    <d v="2025-08-06T00:00:00"/>
    <n v="620"/>
    <n v="150"/>
    <n v="115"/>
    <n v="645"/>
    <n v="10"/>
    <n v="96750"/>
    <s v="External HDD 2TB"/>
    <x v="0"/>
  </r>
  <r>
    <n v="219"/>
    <n v="3"/>
    <n v="59"/>
    <d v="2025-08-07T00:00:00"/>
    <n v="390"/>
    <n v="100"/>
    <n v="70"/>
    <n v="415"/>
    <n v="5"/>
    <n v="62250"/>
    <s v="USB Flash Drive 64GB"/>
    <x v="0"/>
  </r>
  <r>
    <n v="220"/>
    <n v="4"/>
    <n v="60"/>
    <d v="2025-08-08T00:00:00"/>
    <n v="540"/>
    <n v="130"/>
    <n v="95"/>
    <n v="565"/>
    <n v="10"/>
    <n v="84750"/>
    <s v="USB Flash Drive 128GB"/>
    <x v="0"/>
  </r>
  <r>
    <n v="221"/>
    <n v="5"/>
    <n v="61"/>
    <d v="2025-08-09T00:00:00"/>
    <n v="710"/>
    <n v="180"/>
    <n v="140"/>
    <n v="740"/>
    <n v="10"/>
    <n v="111000"/>
    <s v="Office Chair Basic"/>
    <x v="1"/>
  </r>
  <r>
    <n v="222"/>
    <n v="6"/>
    <n v="62"/>
    <d v="2025-08-10T00:00:00"/>
    <n v="430"/>
    <n v="110"/>
    <n v="80"/>
    <n v="455"/>
    <n v="5"/>
    <n v="68250"/>
    <s v="Office Chair Premium"/>
    <x v="1"/>
  </r>
  <r>
    <n v="223"/>
    <n v="7"/>
    <n v="63"/>
    <d v="2025-08-11T00:00:00"/>
    <n v="580"/>
    <n v="140"/>
    <n v="105"/>
    <n v="610"/>
    <n v="5"/>
    <n v="91500"/>
    <s v="Executive Chair"/>
    <x v="1"/>
  </r>
  <r>
    <n v="224"/>
    <n v="8"/>
    <n v="64"/>
    <d v="2025-08-12T00:00:00"/>
    <n v="350"/>
    <n v="90"/>
    <n v="60"/>
    <n v="375"/>
    <n v="5"/>
    <n v="56250"/>
    <s v="Ergonomic Chair"/>
    <x v="1"/>
  </r>
  <r>
    <n v="225"/>
    <n v="1"/>
    <n v="65"/>
    <d v="2025-08-13T00:00:00"/>
    <n v="490"/>
    <n v="120"/>
    <n v="90"/>
    <n v="515"/>
    <n v="5"/>
    <n v="77250"/>
    <s v="Visitor Chair"/>
    <x v="1"/>
  </r>
  <r>
    <n v="226"/>
    <n v="2"/>
    <n v="66"/>
    <d v="2025-08-14T00:00:00"/>
    <n v="630"/>
    <n v="160"/>
    <n v="120"/>
    <n v="660"/>
    <n v="10"/>
    <n v="99000"/>
    <s v="Mesh Chair"/>
    <x v="1"/>
  </r>
  <r>
    <n v="227"/>
    <n v="3"/>
    <n v="67"/>
    <d v="2025-08-15T00:00:00"/>
    <n v="380"/>
    <n v="100"/>
    <n v="70"/>
    <n v="405"/>
    <n v="5"/>
    <n v="60750"/>
    <s v="Conference Chair"/>
    <x v="1"/>
  </r>
  <r>
    <n v="228"/>
    <n v="4"/>
    <n v="68"/>
    <d v="2025-08-16T00:00:00"/>
    <n v="520"/>
    <n v="130"/>
    <n v="90"/>
    <n v="550"/>
    <n v="10"/>
    <n v="82500"/>
    <s v="Reception Chair"/>
    <x v="1"/>
  </r>
  <r>
    <n v="229"/>
    <n v="5"/>
    <n v="69"/>
    <d v="2025-08-17T00:00:00"/>
    <n v="680"/>
    <n v="170"/>
    <n v="125"/>
    <n v="715"/>
    <n v="10"/>
    <n v="107250"/>
    <s v="Staff Chair"/>
    <x v="1"/>
  </r>
  <r>
    <n v="230"/>
    <n v="6"/>
    <n v="70"/>
    <d v="2025-08-18T00:00:00"/>
    <n v="410"/>
    <n v="110"/>
    <n v="80"/>
    <n v="435"/>
    <n v="5"/>
    <n v="65250"/>
    <s v="Adjustable Chair"/>
    <x v="1"/>
  </r>
  <r>
    <n v="231"/>
    <n v="7"/>
    <n v="71"/>
    <d v="2025-08-19T00:00:00"/>
    <n v="560"/>
    <n v="140"/>
    <n v="100"/>
    <n v="590"/>
    <n v="10"/>
    <n v="88500"/>
    <s v="Office Desk"/>
    <x v="1"/>
  </r>
  <r>
    <n v="232"/>
    <n v="8"/>
    <n v="72"/>
    <d v="2025-08-20T00:00:00"/>
    <n v="330"/>
    <n v="90"/>
    <n v="65"/>
    <n v="350"/>
    <n v="5"/>
    <n v="52500"/>
    <s v="Executive Desk"/>
    <x v="1"/>
  </r>
  <r>
    <n v="233"/>
    <n v="1"/>
    <n v="73"/>
    <d v="2025-08-21T00:00:00"/>
    <n v="470"/>
    <n v="120"/>
    <n v="85"/>
    <n v="500"/>
    <n v="5"/>
    <n v="75000"/>
    <s v="Computer Desk"/>
    <x v="1"/>
  </r>
  <r>
    <n v="234"/>
    <n v="2"/>
    <n v="74"/>
    <d v="2025-08-22T00:00:00"/>
    <n v="610"/>
    <n v="150"/>
    <n v="115"/>
    <n v="635"/>
    <n v="10"/>
    <n v="95250"/>
    <s v="Workstation Desk"/>
    <x v="1"/>
  </r>
  <r>
    <n v="235"/>
    <n v="3"/>
    <n v="75"/>
    <d v="2025-08-23T00:00:00"/>
    <n v="400"/>
    <n v="110"/>
    <n v="75"/>
    <n v="430"/>
    <n v="5"/>
    <n v="64500"/>
    <s v="Conference Table"/>
    <x v="1"/>
  </r>
  <r>
    <n v="236"/>
    <n v="4"/>
    <n v="76"/>
    <d v="2025-08-24T00:00:00"/>
    <n v="530"/>
    <n v="130"/>
    <n v="95"/>
    <n v="555"/>
    <n v="10"/>
    <n v="83250"/>
    <s v="Reception Table"/>
    <x v="1"/>
  </r>
  <r>
    <n v="237"/>
    <n v="5"/>
    <n v="77"/>
    <d v="2025-08-25T00:00:00"/>
    <n v="700"/>
    <n v="180"/>
    <n v="135"/>
    <n v="735"/>
    <n v="10"/>
    <n v="110250"/>
    <s v="Training Table"/>
    <x v="1"/>
  </r>
  <r>
    <n v="238"/>
    <n v="6"/>
    <n v="78"/>
    <d v="2025-08-26T00:00:00"/>
    <n v="420"/>
    <n v="110"/>
    <n v="80"/>
    <n v="445"/>
    <n v="5"/>
    <n v="66750"/>
    <s v="Meeting Table"/>
    <x v="1"/>
  </r>
  <r>
    <n v="239"/>
    <n v="7"/>
    <n v="79"/>
    <d v="2025-08-27T00:00:00"/>
    <n v="590"/>
    <n v="140"/>
    <n v="105"/>
    <n v="620"/>
    <n v="5"/>
    <n v="93000"/>
    <s v="Side Table"/>
    <x v="1"/>
  </r>
  <r>
    <n v="240"/>
    <n v="8"/>
    <n v="80"/>
    <d v="2025-08-28T00:00:00"/>
    <n v="340"/>
    <n v="90"/>
    <n v="60"/>
    <n v="365"/>
    <n v="5"/>
    <n v="54750"/>
    <s v="Folding Table"/>
    <x v="1"/>
  </r>
  <r>
    <n v="241"/>
    <n v="1"/>
    <n v="81"/>
    <d v="2025-08-29T00:00:00"/>
    <n v="500"/>
    <n v="120"/>
    <n v="90"/>
    <n v="525"/>
    <n v="5"/>
    <n v="78750"/>
    <s v="Office Cabinet"/>
    <x v="1"/>
  </r>
  <r>
    <n v="242"/>
    <n v="2"/>
    <n v="82"/>
    <d v="2025-08-30T00:00:00"/>
    <n v="640"/>
    <n v="160"/>
    <n v="120"/>
    <n v="670"/>
    <n v="10"/>
    <n v="100500"/>
    <s v="File Cabinet"/>
    <x v="1"/>
  </r>
  <r>
    <n v="243"/>
    <n v="3"/>
    <n v="83"/>
    <d v="2025-08-31T00:00:00"/>
    <n v="370"/>
    <n v="100"/>
    <n v="70"/>
    <n v="395"/>
    <n v="5"/>
    <n v="59250"/>
    <s v="Steel Cabinet"/>
    <x v="1"/>
  </r>
  <r>
    <n v="244"/>
    <n v="4"/>
    <n v="84"/>
    <d v="2025-09-01T00:00:00"/>
    <n v="550"/>
    <n v="130"/>
    <n v="100"/>
    <n v="570"/>
    <n v="10"/>
    <n v="85500"/>
    <s v="Storage Rack"/>
    <x v="1"/>
  </r>
  <r>
    <n v="245"/>
    <n v="5"/>
    <n v="85"/>
    <d v="2025-09-02T00:00:00"/>
    <n v="690"/>
    <n v="170"/>
    <n v="130"/>
    <n v="720"/>
    <n v="10"/>
    <n v="108000"/>
    <s v="Bookshelf"/>
    <x v="1"/>
  </r>
  <r>
    <n v="246"/>
    <n v="6"/>
    <n v="86"/>
    <d v="2025-09-03T00:00:00"/>
    <n v="400"/>
    <n v="110"/>
    <n v="80"/>
    <n v="425"/>
    <n v="5"/>
    <n v="63750"/>
    <s v="Display Cabinet"/>
    <x v="1"/>
  </r>
  <r>
    <n v="247"/>
    <n v="7"/>
    <n v="87"/>
    <d v="2025-09-04T00:00:00"/>
    <n v="570"/>
    <n v="140"/>
    <n v="100"/>
    <n v="600"/>
    <n v="10"/>
    <n v="90000"/>
    <s v="Drawer Unit"/>
    <x v="1"/>
  </r>
  <r>
    <n v="248"/>
    <n v="8"/>
    <n v="88"/>
    <d v="2025-09-05T00:00:00"/>
    <n v="320"/>
    <n v="90"/>
    <n v="65"/>
    <n v="340"/>
    <n v="5"/>
    <n v="51000"/>
    <s v="Mobile Pedestal"/>
    <x v="1"/>
  </r>
  <r>
    <n v="249"/>
    <n v="1"/>
    <n v="89"/>
    <d v="2025-09-06T00:00:00"/>
    <n v="480"/>
    <n v="120"/>
    <n v="85"/>
    <n v="510"/>
    <n v="5"/>
    <n v="76500"/>
    <s v="Document Locker"/>
    <x v="1"/>
  </r>
  <r>
    <n v="250"/>
    <n v="2"/>
    <n v="90"/>
    <d v="2025-09-07T00:00:00"/>
    <n v="620"/>
    <n v="150"/>
    <n v="115"/>
    <n v="645"/>
    <n v="10"/>
    <n v="96750"/>
    <s v="Warehouse Rack"/>
    <x v="1"/>
  </r>
  <r>
    <n v="251"/>
    <n v="3"/>
    <n v="91"/>
    <d v="2025-09-08T00:00:00"/>
    <n v="390"/>
    <n v="100"/>
    <n v="70"/>
    <n v="415"/>
    <n v="5"/>
    <n v="62250"/>
    <s v="Keyboard Tray"/>
    <x v="1"/>
  </r>
  <r>
    <n v="252"/>
    <n v="4"/>
    <n v="92"/>
    <d v="2025-09-09T00:00:00"/>
    <n v="540"/>
    <n v="130"/>
    <n v="95"/>
    <n v="565"/>
    <n v="10"/>
    <n v="84750"/>
    <s v="Monitor Stand"/>
    <x v="1"/>
  </r>
  <r>
    <n v="253"/>
    <n v="5"/>
    <n v="93"/>
    <d v="2025-09-10T00:00:00"/>
    <n v="710"/>
    <n v="180"/>
    <n v="140"/>
    <n v="740"/>
    <n v="10"/>
    <n v="111000"/>
    <s v="Foot Rest"/>
    <x v="1"/>
  </r>
  <r>
    <n v="254"/>
    <n v="6"/>
    <n v="94"/>
    <d v="2025-09-11T00:00:00"/>
    <n v="430"/>
    <n v="110"/>
    <n v="80"/>
    <n v="455"/>
    <n v="5"/>
    <n v="68250"/>
    <s v="Desk Organizer"/>
    <x v="1"/>
  </r>
  <r>
    <n v="255"/>
    <n v="7"/>
    <n v="95"/>
    <d v="2025-09-12T00:00:00"/>
    <n v="580"/>
    <n v="140"/>
    <n v="105"/>
    <n v="610"/>
    <n v="5"/>
    <n v="91500"/>
    <s v="Cable Management Tray"/>
    <x v="1"/>
  </r>
  <r>
    <n v="256"/>
    <n v="8"/>
    <n v="96"/>
    <d v="2025-09-13T00:00:00"/>
    <n v="350"/>
    <n v="90"/>
    <n v="60"/>
    <n v="375"/>
    <n v="5"/>
    <n v="56250"/>
    <s v="Desk Mat"/>
    <x v="1"/>
  </r>
  <r>
    <n v="257"/>
    <n v="1"/>
    <n v="97"/>
    <d v="2025-09-14T00:00:00"/>
    <n v="490"/>
    <n v="120"/>
    <n v="85"/>
    <n v="520"/>
    <n v="5"/>
    <n v="78000"/>
    <s v="Office Partition"/>
    <x v="1"/>
  </r>
  <r>
    <n v="258"/>
    <n v="2"/>
    <n v="98"/>
    <d v="2025-09-15T00:00:00"/>
    <n v="630"/>
    <n v="160"/>
    <n v="120"/>
    <n v="660"/>
    <n v="10"/>
    <n v="99000"/>
    <s v="Whiteboard"/>
    <x v="1"/>
  </r>
  <r>
    <n v="259"/>
    <n v="3"/>
    <n v="99"/>
    <d v="2025-09-16T00:00:00"/>
    <n v="380"/>
    <n v="100"/>
    <n v="70"/>
    <n v="405"/>
    <n v="5"/>
    <n v="60750"/>
    <s v="Notice Board"/>
    <x v="1"/>
  </r>
  <r>
    <n v="260"/>
    <n v="4"/>
    <n v="100"/>
    <d v="2025-09-17T00:00:00"/>
    <n v="520"/>
    <n v="130"/>
    <n v="90"/>
    <n v="550"/>
    <n v="10"/>
    <n v="82500"/>
    <s v="Laptop Table"/>
    <x v="1"/>
  </r>
  <r>
    <n v="261"/>
    <n v="5"/>
    <n v="101"/>
    <d v="2025-09-18T00:00:00"/>
    <n v="680"/>
    <n v="170"/>
    <n v="125"/>
    <n v="715"/>
    <n v="10"/>
    <n v="107250"/>
    <s v="Ball Pen Pack"/>
    <x v="2"/>
  </r>
  <r>
    <n v="262"/>
    <n v="6"/>
    <n v="102"/>
    <d v="2025-09-19T00:00:00"/>
    <n v="410"/>
    <n v="110"/>
    <n v="80"/>
    <n v="435"/>
    <n v="5"/>
    <n v="65250"/>
    <s v="Gel Pen Pack"/>
    <x v="2"/>
  </r>
  <r>
    <n v="263"/>
    <n v="7"/>
    <n v="103"/>
    <d v="2025-09-20T00:00:00"/>
    <n v="560"/>
    <n v="140"/>
    <n v="100"/>
    <n v="590"/>
    <n v="10"/>
    <n v="88500"/>
    <s v="Marker Pack"/>
    <x v="2"/>
  </r>
  <r>
    <n v="264"/>
    <n v="8"/>
    <n v="104"/>
    <d v="2025-09-21T00:00:00"/>
    <n v="330"/>
    <n v="90"/>
    <n v="65"/>
    <n v="350"/>
    <n v="5"/>
    <n v="52500"/>
    <s v="Permanent Marker"/>
    <x v="2"/>
  </r>
  <r>
    <n v="265"/>
    <n v="1"/>
    <n v="105"/>
    <d v="2025-09-22T00:00:00"/>
    <n v="480"/>
    <n v="120"/>
    <n v="90"/>
    <n v="505"/>
    <n v="5"/>
    <n v="75750"/>
    <s v="Whiteboard Marker"/>
    <x v="2"/>
  </r>
  <r>
    <n v="266"/>
    <n v="2"/>
    <n v="106"/>
    <d v="2025-09-23T00:00:00"/>
    <n v="610"/>
    <n v="150"/>
    <n v="115"/>
    <n v="635"/>
    <n v="10"/>
    <n v="95250"/>
    <s v="Pencil Pack"/>
    <x v="2"/>
  </r>
  <r>
    <n v="267"/>
    <n v="3"/>
    <n v="107"/>
    <d v="2025-09-24T00:00:00"/>
    <n v="390"/>
    <n v="100"/>
    <n v="70"/>
    <n v="415"/>
    <n v="5"/>
    <n v="62250"/>
    <s v="Highlighter Pack"/>
    <x v="2"/>
  </r>
  <r>
    <n v="268"/>
    <n v="4"/>
    <n v="108"/>
    <d v="2025-09-25T00:00:00"/>
    <n v="530"/>
    <n v="130"/>
    <n v="95"/>
    <n v="555"/>
    <n v="10"/>
    <n v="83250"/>
    <s v="Correction Pen"/>
    <x v="2"/>
  </r>
  <r>
    <n v="269"/>
    <n v="5"/>
    <n v="109"/>
    <d v="2025-09-26T00:00:00"/>
    <n v="700"/>
    <n v="180"/>
    <n v="135"/>
    <n v="735"/>
    <n v="10"/>
    <n v="110250"/>
    <s v="Sketch Pen Pack"/>
    <x v="2"/>
  </r>
  <r>
    <n v="270"/>
    <n v="6"/>
    <n v="110"/>
    <d v="2025-09-27T00:00:00"/>
    <n v="420"/>
    <n v="110"/>
    <n v="80"/>
    <n v="445"/>
    <n v="5"/>
    <n v="66750"/>
    <s v="Writing Pad"/>
    <x v="2"/>
  </r>
  <r>
    <n v="271"/>
    <n v="7"/>
    <n v="111"/>
    <d v="2025-09-28T00:00:00"/>
    <n v="590"/>
    <n v="140"/>
    <n v="105"/>
    <n v="620"/>
    <n v="5"/>
    <n v="93000"/>
    <s v="A4 Copier Paper"/>
    <x v="2"/>
  </r>
  <r>
    <n v="272"/>
    <n v="8"/>
    <n v="112"/>
    <d v="2025-09-29T00:00:00"/>
    <n v="340"/>
    <n v="90"/>
    <n v="60"/>
    <n v="365"/>
    <n v="5"/>
    <n v="54750"/>
    <s v="A3 Copier Paper"/>
    <x v="2"/>
  </r>
  <r>
    <n v="273"/>
    <n v="1"/>
    <n v="113"/>
    <d v="2025-09-30T00:00:00"/>
    <n v="500"/>
    <n v="120"/>
    <n v="85"/>
    <n v="530"/>
    <n v="5"/>
    <n v="79500"/>
    <s v="Legal Paper"/>
    <x v="2"/>
  </r>
  <r>
    <n v="274"/>
    <n v="2"/>
    <n v="114"/>
    <d v="2025-10-01T00:00:00"/>
    <n v="640"/>
    <n v="160"/>
    <n v="120"/>
    <n v="670"/>
    <n v="10"/>
    <n v="100500"/>
    <s v="Photo Paper"/>
    <x v="2"/>
  </r>
  <r>
    <n v="275"/>
    <n v="3"/>
    <n v="115"/>
    <d v="2025-10-02T00:00:00"/>
    <n v="370"/>
    <n v="100"/>
    <n v="75"/>
    <n v="390"/>
    <n v="5"/>
    <n v="58500"/>
    <s v="Colored Paper"/>
    <x v="2"/>
  </r>
  <r>
    <n v="276"/>
    <n v="4"/>
    <n v="116"/>
    <d v="2025-10-03T00:00:00"/>
    <n v="550"/>
    <n v="130"/>
    <n v="100"/>
    <n v="570"/>
    <n v="10"/>
    <n v="85500"/>
    <s v="Card Sheet Pack"/>
    <x v="2"/>
  </r>
  <r>
    <n v="277"/>
    <n v="5"/>
    <n v="117"/>
    <d v="2025-10-04T00:00:00"/>
    <n v="690"/>
    <n v="170"/>
    <n v="130"/>
    <n v="720"/>
    <n v="10"/>
    <n v="108000"/>
    <s v="Sticky Notes"/>
    <x v="2"/>
  </r>
  <r>
    <n v="278"/>
    <n v="6"/>
    <n v="118"/>
    <d v="2025-10-05T00:00:00"/>
    <n v="400"/>
    <n v="110"/>
    <n v="80"/>
    <n v="425"/>
    <n v="5"/>
    <n v="63750"/>
    <s v="Notepad"/>
    <x v="2"/>
  </r>
  <r>
    <n v="279"/>
    <n v="7"/>
    <n v="119"/>
    <d v="2025-10-06T00:00:00"/>
    <n v="570"/>
    <n v="140"/>
    <n v="100"/>
    <n v="600"/>
    <n v="10"/>
    <n v="90000"/>
    <s v="Register"/>
    <x v="2"/>
  </r>
  <r>
    <n v="280"/>
    <n v="8"/>
    <n v="120"/>
    <d v="2025-10-07T00:00:00"/>
    <n v="320"/>
    <n v="90"/>
    <n v="65"/>
    <n v="340"/>
    <n v="5"/>
    <n v="51000"/>
    <s v="Envelope Pack"/>
    <x v="2"/>
  </r>
  <r>
    <n v="281"/>
    <n v="1"/>
    <n v="121"/>
    <d v="2025-10-08T00:00:00"/>
    <n v="480"/>
    <n v="120"/>
    <n v="85"/>
    <n v="510"/>
    <n v="5"/>
    <n v="76500"/>
    <s v="Stapler"/>
    <x v="2"/>
  </r>
  <r>
    <n v="282"/>
    <n v="2"/>
    <n v="122"/>
    <d v="2025-10-09T00:00:00"/>
    <n v="620"/>
    <n v="150"/>
    <n v="115"/>
    <n v="645"/>
    <n v="10"/>
    <n v="96750"/>
    <s v="Stapler Pins"/>
    <x v="2"/>
  </r>
  <r>
    <n v="283"/>
    <n v="3"/>
    <n v="123"/>
    <d v="2025-10-10T00:00:00"/>
    <n v="390"/>
    <n v="100"/>
    <n v="70"/>
    <n v="415"/>
    <n v="5"/>
    <n v="62250"/>
    <s v="Paper Clips"/>
    <x v="2"/>
  </r>
  <r>
    <n v="284"/>
    <n v="4"/>
    <n v="124"/>
    <d v="2025-10-11T00:00:00"/>
    <n v="540"/>
    <n v="130"/>
    <n v="95"/>
    <n v="565"/>
    <n v="10"/>
    <n v="84750"/>
    <s v="Binder Clips"/>
    <x v="2"/>
  </r>
  <r>
    <n v="285"/>
    <n v="5"/>
    <n v="125"/>
    <d v="2025-10-12T00:00:00"/>
    <n v="710"/>
    <n v="180"/>
    <n v="140"/>
    <n v="740"/>
    <n v="10"/>
    <n v="111000"/>
    <s v="Scissors"/>
    <x v="2"/>
  </r>
  <r>
    <n v="286"/>
    <n v="6"/>
    <n v="126"/>
    <d v="2025-10-13T00:00:00"/>
    <n v="430"/>
    <n v="110"/>
    <n v="80"/>
    <n v="455"/>
    <n v="5"/>
    <n v="68250"/>
    <s v="Paper Cutter"/>
    <x v="2"/>
  </r>
  <r>
    <n v="287"/>
    <n v="7"/>
    <n v="127"/>
    <d v="2025-10-14T00:00:00"/>
    <n v="580"/>
    <n v="140"/>
    <n v="105"/>
    <n v="610"/>
    <n v="5"/>
    <n v="91500"/>
    <s v="Glue Stick"/>
    <x v="2"/>
  </r>
  <r>
    <n v="288"/>
    <n v="8"/>
    <n v="128"/>
    <d v="2025-10-15T00:00:00"/>
    <n v="350"/>
    <n v="90"/>
    <n v="60"/>
    <n v="375"/>
    <n v="5"/>
    <n v="56250"/>
    <s v="Adhesive Tape"/>
    <x v="2"/>
  </r>
  <r>
    <n v="289"/>
    <n v="1"/>
    <n v="129"/>
    <d v="2025-10-16T00:00:00"/>
    <n v="490"/>
    <n v="120"/>
    <n v="90"/>
    <n v="515"/>
    <n v="5"/>
    <n v="77250"/>
    <s v="Packing Tape"/>
    <x v="2"/>
  </r>
  <r>
    <n v="290"/>
    <n v="2"/>
    <n v="130"/>
    <d v="2025-10-17T00:00:00"/>
    <n v="630"/>
    <n v="160"/>
    <n v="120"/>
    <n v="660"/>
    <n v="10"/>
    <n v="99000"/>
    <s v="Tape Dispenser"/>
    <x v="2"/>
  </r>
  <r>
    <n v="291"/>
    <n v="3"/>
    <n v="131"/>
    <d v="2025-10-18T00:00:00"/>
    <n v="380"/>
    <n v="100"/>
    <n v="70"/>
    <n v="405"/>
    <n v="5"/>
    <n v="60750"/>
    <s v="Safety Helmet"/>
    <x v="3"/>
  </r>
  <r>
    <n v="292"/>
    <n v="4"/>
    <n v="132"/>
    <d v="2025-10-19T00:00:00"/>
    <n v="520"/>
    <n v="130"/>
    <n v="90"/>
    <n v="550"/>
    <n v="10"/>
    <n v="82500"/>
    <s v="Safety Gloves"/>
    <x v="3"/>
  </r>
  <r>
    <n v="293"/>
    <n v="5"/>
    <n v="133"/>
    <d v="2025-10-20T00:00:00"/>
    <n v="680"/>
    <n v="170"/>
    <n v="125"/>
    <n v="715"/>
    <n v="10"/>
    <n v="107250"/>
    <s v="Safety Shoes"/>
    <x v="3"/>
  </r>
  <r>
    <n v="294"/>
    <n v="6"/>
    <n v="134"/>
    <d v="2025-10-21T00:00:00"/>
    <n v="410"/>
    <n v="110"/>
    <n v="80"/>
    <n v="435"/>
    <n v="5"/>
    <n v="65250"/>
    <s v="Safety Vest"/>
    <x v="3"/>
  </r>
  <r>
    <n v="295"/>
    <n v="7"/>
    <n v="135"/>
    <d v="2025-10-22T00:00:00"/>
    <n v="560"/>
    <n v="140"/>
    <n v="100"/>
    <n v="590"/>
    <n v="10"/>
    <n v="88500"/>
    <s v="Safety Goggles"/>
    <x v="3"/>
  </r>
  <r>
    <n v="296"/>
    <n v="8"/>
    <n v="136"/>
    <d v="2025-10-23T00:00:00"/>
    <n v="330"/>
    <n v="90"/>
    <n v="65"/>
    <n v="350"/>
    <n v="5"/>
    <n v="52500"/>
    <s v="Face Mask Pack"/>
    <x v="3"/>
  </r>
  <r>
    <n v="297"/>
    <n v="1"/>
    <n v="137"/>
    <d v="2025-10-24T00:00:00"/>
    <n v="470"/>
    <n v="120"/>
    <n v="85"/>
    <n v="500"/>
    <n v="5"/>
    <n v="75000"/>
    <s v="Ear Protection"/>
    <x v="3"/>
  </r>
  <r>
    <n v="298"/>
    <n v="2"/>
    <n v="138"/>
    <d v="2025-10-25T00:00:00"/>
    <n v="610"/>
    <n v="150"/>
    <n v="115"/>
    <n v="635"/>
    <n v="10"/>
    <n v="95250"/>
    <s v="Reflective Jacket"/>
    <x v="3"/>
  </r>
  <r>
    <n v="299"/>
    <n v="3"/>
    <n v="139"/>
    <d v="2025-10-26T00:00:00"/>
    <n v="400"/>
    <n v="110"/>
    <n v="75"/>
    <n v="430"/>
    <n v="5"/>
    <n v="64500"/>
    <s v="First Aid Kit"/>
    <x v="3"/>
  </r>
  <r>
    <n v="300"/>
    <n v="4"/>
    <n v="140"/>
    <d v="2025-10-27T00:00:00"/>
    <n v="530"/>
    <n v="130"/>
    <n v="95"/>
    <n v="555"/>
    <n v="10"/>
    <n v="83250"/>
    <s v="Fire Extinguisher"/>
    <x v="3"/>
  </r>
  <r>
    <n v="301"/>
    <n v="5"/>
    <n v="141"/>
    <d v="2025-10-28T00:00:00"/>
    <n v="700"/>
    <n v="180"/>
    <n v="135"/>
    <n v="735"/>
    <n v="10"/>
    <n v="110250"/>
    <s v="Small Carton Box"/>
    <x v="4"/>
  </r>
  <r>
    <n v="302"/>
    <n v="6"/>
    <n v="142"/>
    <d v="2025-10-29T00:00:00"/>
    <n v="420"/>
    <n v="110"/>
    <n v="80"/>
    <n v="445"/>
    <n v="5"/>
    <n v="66750"/>
    <s v="Medium Carton Box"/>
    <x v="4"/>
  </r>
  <r>
    <n v="303"/>
    <n v="7"/>
    <n v="143"/>
    <d v="2025-10-30T00:00:00"/>
    <n v="590"/>
    <n v="140"/>
    <n v="105"/>
    <n v="620"/>
    <n v="5"/>
    <n v="93000"/>
    <s v="Large Carton Box"/>
    <x v="4"/>
  </r>
  <r>
    <n v="304"/>
    <n v="8"/>
    <n v="144"/>
    <d v="2025-10-31T00:00:00"/>
    <n v="340"/>
    <n v="90"/>
    <n v="60"/>
    <n v="365"/>
    <n v="5"/>
    <n v="54750"/>
    <s v="Heavy Duty Box"/>
    <x v="4"/>
  </r>
  <r>
    <n v="305"/>
    <n v="1"/>
    <n v="145"/>
    <d v="2025-11-01T00:00:00"/>
    <n v="500"/>
    <n v="120"/>
    <n v="90"/>
    <n v="525"/>
    <n v="5"/>
    <n v="78750"/>
    <s v="Bubble Wrap Roll"/>
    <x v="4"/>
  </r>
  <r>
    <n v="306"/>
    <n v="2"/>
    <n v="146"/>
    <d v="2025-11-02T00:00:00"/>
    <n v="640"/>
    <n v="160"/>
    <n v="120"/>
    <n v="670"/>
    <n v="10"/>
    <n v="100500"/>
    <s v="Stretch Film Roll"/>
    <x v="4"/>
  </r>
  <r>
    <n v="307"/>
    <n v="3"/>
    <n v="147"/>
    <d v="2025-11-03T00:00:00"/>
    <n v="370"/>
    <n v="100"/>
    <n v="70"/>
    <n v="395"/>
    <n v="5"/>
    <n v="59250"/>
    <s v="Packaging Foam"/>
    <x v="4"/>
  </r>
  <r>
    <n v="308"/>
    <n v="4"/>
    <n v="148"/>
    <d v="2025-11-04T00:00:00"/>
    <n v="550"/>
    <n v="130"/>
    <n v="100"/>
    <n v="570"/>
    <n v="10"/>
    <n v="85500"/>
    <s v="Packing Paper"/>
    <x v="4"/>
  </r>
  <r>
    <n v="309"/>
    <n v="5"/>
    <n v="149"/>
    <d v="2025-11-05T00:00:00"/>
    <n v="690"/>
    <n v="170"/>
    <n v="130"/>
    <n v="720"/>
    <n v="10"/>
    <n v="108000"/>
    <s v="Zip Lock Bags"/>
    <x v="4"/>
  </r>
  <r>
    <n v="310"/>
    <n v="6"/>
    <n v="150"/>
    <d v="2025-11-06T00:00:00"/>
    <n v="400"/>
    <n v="110"/>
    <n v="80"/>
    <n v="425"/>
    <n v="5"/>
    <n v="63750"/>
    <s v="Courier Bags"/>
    <x v="4"/>
  </r>
  <r>
    <n v="311"/>
    <n v="7"/>
    <n v="151"/>
    <d v="2025-11-07T00:00:00"/>
    <n v="570"/>
    <n v="140"/>
    <n v="100"/>
    <n v="600"/>
    <n v="10"/>
    <n v="90000"/>
    <s v="Extension Board"/>
    <x v="5"/>
  </r>
  <r>
    <n v="312"/>
    <n v="8"/>
    <n v="152"/>
    <d v="2025-11-08T00:00:00"/>
    <n v="320"/>
    <n v="90"/>
    <n v="65"/>
    <n v="340"/>
    <n v="5"/>
    <n v="51000"/>
    <s v="Power Strip"/>
    <x v="5"/>
  </r>
  <r>
    <n v="313"/>
    <n v="1"/>
    <n v="153"/>
    <d v="2025-11-09T00:00:00"/>
    <n v="480"/>
    <n v="120"/>
    <n v="85"/>
    <n v="510"/>
    <n v="5"/>
    <n v="76500"/>
    <s v="Surge Protector"/>
    <x v="5"/>
  </r>
  <r>
    <n v="314"/>
    <n v="2"/>
    <n v="154"/>
    <d v="2025-11-10T00:00:00"/>
    <n v="620"/>
    <n v="150"/>
    <n v="115"/>
    <n v="645"/>
    <n v="10"/>
    <n v="96750"/>
    <s v="UPS 600VA"/>
    <x v="5"/>
  </r>
  <r>
    <n v="315"/>
    <n v="3"/>
    <n v="155"/>
    <d v="2025-11-11T00:00:00"/>
    <n v="390"/>
    <n v="100"/>
    <n v="70"/>
    <n v="415"/>
    <n v="5"/>
    <n v="62250"/>
    <s v="UPS 1KVA"/>
    <x v="5"/>
  </r>
  <r>
    <n v="316"/>
    <n v="4"/>
    <n v="156"/>
    <d v="2025-11-12T00:00:00"/>
    <n v="540"/>
    <n v="130"/>
    <n v="95"/>
    <n v="565"/>
    <n v="10"/>
    <n v="84750"/>
    <s v="Voltage Stabilizer"/>
    <x v="5"/>
  </r>
  <r>
    <n v="317"/>
    <n v="5"/>
    <n v="157"/>
    <d v="2025-11-13T00:00:00"/>
    <n v="710"/>
    <n v="180"/>
    <n v="140"/>
    <n v="740"/>
    <n v="10"/>
    <n v="111000"/>
    <s v="LED Bulb"/>
    <x v="5"/>
  </r>
  <r>
    <n v="318"/>
    <n v="6"/>
    <n v="158"/>
    <d v="2025-11-14T00:00:00"/>
    <n v="430"/>
    <n v="110"/>
    <n v="80"/>
    <n v="455"/>
    <n v="5"/>
    <n v="68250"/>
    <s v="LED Tube Light"/>
    <x v="5"/>
  </r>
  <r>
    <n v="319"/>
    <n v="7"/>
    <n v="159"/>
    <d v="2025-11-15T00:00:00"/>
    <n v="580"/>
    <n v="140"/>
    <n v="105"/>
    <n v="610"/>
    <n v="5"/>
    <n v="91500"/>
    <s v="Emergency Light"/>
    <x v="5"/>
  </r>
  <r>
    <n v="320"/>
    <n v="8"/>
    <n v="160"/>
    <d v="2025-11-16T00:00:00"/>
    <n v="350"/>
    <n v="90"/>
    <n v="60"/>
    <n v="375"/>
    <n v="5"/>
    <n v="56250"/>
    <s v="Rechargeable Lamp"/>
    <x v="5"/>
  </r>
  <r>
    <n v="321"/>
    <n v="1"/>
    <n v="1"/>
    <d v="2025-11-17T00:00:00"/>
    <n v="490"/>
    <n v="120"/>
    <n v="90"/>
    <n v="515"/>
    <n v="5"/>
    <n v="77250"/>
    <s v="Business Laptop 14"/>
    <x v="0"/>
  </r>
  <r>
    <n v="322"/>
    <n v="2"/>
    <n v="2"/>
    <d v="2025-11-18T00:00:00"/>
    <n v="630"/>
    <n v="160"/>
    <n v="120"/>
    <n v="660"/>
    <n v="10"/>
    <n v="99000"/>
    <s v="Business Laptop 15"/>
    <x v="0"/>
  </r>
  <r>
    <n v="323"/>
    <n v="3"/>
    <n v="3"/>
    <d v="2025-11-19T00:00:00"/>
    <n v="380"/>
    <n v="100"/>
    <n v="70"/>
    <n v="405"/>
    <n v="5"/>
    <n v="60750"/>
    <s v="Professional Laptop"/>
    <x v="0"/>
  </r>
  <r>
    <n v="324"/>
    <n v="4"/>
    <n v="4"/>
    <d v="2025-11-20T00:00:00"/>
    <n v="520"/>
    <n v="130"/>
    <n v="90"/>
    <n v="550"/>
    <n v="10"/>
    <n v="82500"/>
    <s v="Gaming Laptop"/>
    <x v="0"/>
  </r>
  <r>
    <n v="325"/>
    <n v="5"/>
    <n v="5"/>
    <d v="2025-11-21T00:00:00"/>
    <n v="680"/>
    <n v="170"/>
    <n v="125"/>
    <n v="715"/>
    <n v="10"/>
    <n v="107250"/>
    <s v="Student Laptop"/>
    <x v="0"/>
  </r>
  <r>
    <n v="326"/>
    <n v="6"/>
    <n v="6"/>
    <d v="2025-11-22T00:00:00"/>
    <n v="410"/>
    <n v="110"/>
    <n v="80"/>
    <n v="435"/>
    <n v="5"/>
    <n v="65250"/>
    <s v="Desktop Computer"/>
    <x v="0"/>
  </r>
  <r>
    <n v="327"/>
    <n v="7"/>
    <n v="7"/>
    <d v="2025-11-23T00:00:00"/>
    <n v="560"/>
    <n v="140"/>
    <n v="100"/>
    <n v="590"/>
    <n v="10"/>
    <n v="88500"/>
    <s v="All in One PC"/>
    <x v="0"/>
  </r>
  <r>
    <n v="328"/>
    <n v="8"/>
    <n v="8"/>
    <d v="2025-11-24T00:00:00"/>
    <n v="330"/>
    <n v="90"/>
    <n v="65"/>
    <n v="350"/>
    <n v="5"/>
    <n v="52500"/>
    <s v="Mini Desktop PC"/>
    <x v="0"/>
  </r>
  <r>
    <n v="329"/>
    <n v="1"/>
    <n v="9"/>
    <d v="2025-11-25T00:00:00"/>
    <n v="470"/>
    <n v="120"/>
    <n v="85"/>
    <n v="500"/>
    <n v="5"/>
    <n v="75000"/>
    <s v="Workstation PC"/>
    <x v="0"/>
  </r>
  <r>
    <n v="330"/>
    <n v="2"/>
    <n v="10"/>
    <d v="2025-11-26T00:00:00"/>
    <n v="610"/>
    <n v="150"/>
    <n v="115"/>
    <n v="635"/>
    <n v="10"/>
    <n v="95250"/>
    <s v="Thin Client Computer"/>
    <x v="0"/>
  </r>
  <r>
    <n v="331"/>
    <n v="3"/>
    <n v="11"/>
    <d v="2025-11-27T00:00:00"/>
    <n v="400"/>
    <n v="110"/>
    <n v="75"/>
    <n v="430"/>
    <n v="5"/>
    <n v="64500"/>
    <s v="Wireless Mouse"/>
    <x v="0"/>
  </r>
  <r>
    <n v="332"/>
    <n v="4"/>
    <n v="12"/>
    <d v="2025-11-28T00:00:00"/>
    <n v="530"/>
    <n v="130"/>
    <n v="95"/>
    <n v="555"/>
    <n v="10"/>
    <n v="83250"/>
    <s v="Wired Mouse"/>
    <x v="0"/>
  </r>
  <r>
    <n v="333"/>
    <n v="5"/>
    <n v="13"/>
    <d v="2025-11-29T00:00:00"/>
    <n v="700"/>
    <n v="180"/>
    <n v="135"/>
    <n v="735"/>
    <n v="10"/>
    <n v="110250"/>
    <s v="Wireless Keyboard"/>
    <x v="0"/>
  </r>
  <r>
    <n v="334"/>
    <n v="6"/>
    <n v="14"/>
    <d v="2025-11-30T00:00:00"/>
    <n v="420"/>
    <n v="110"/>
    <n v="80"/>
    <n v="445"/>
    <n v="5"/>
    <n v="66750"/>
    <s v="Mechanical Keyboard"/>
    <x v="0"/>
  </r>
  <r>
    <n v="335"/>
    <n v="7"/>
    <n v="15"/>
    <d v="2025-12-01T00:00:00"/>
    <n v="590"/>
    <n v="140"/>
    <n v="105"/>
    <n v="620"/>
    <n v="5"/>
    <n v="93000"/>
    <s v="USB Keyboard"/>
    <x v="0"/>
  </r>
  <r>
    <n v="336"/>
    <n v="8"/>
    <n v="16"/>
    <d v="2025-12-02T00:00:00"/>
    <n v="340"/>
    <n v="90"/>
    <n v="60"/>
    <n v="365"/>
    <n v="5"/>
    <n v="54750"/>
    <s v="USB Hub"/>
    <x v="0"/>
  </r>
  <r>
    <n v="337"/>
    <n v="1"/>
    <n v="17"/>
    <d v="2025-12-03T00:00:00"/>
    <n v="500"/>
    <n v="120"/>
    <n v="90"/>
    <n v="525"/>
    <n v="5"/>
    <n v="78750"/>
    <s v="Laptop Stand"/>
    <x v="0"/>
  </r>
  <r>
    <n v="338"/>
    <n v="2"/>
    <n v="18"/>
    <d v="2025-12-04T00:00:00"/>
    <n v="640"/>
    <n v="160"/>
    <n v="120"/>
    <n v="670"/>
    <n v="10"/>
    <n v="100500"/>
    <s v="Laptop Cooling Pad"/>
    <x v="0"/>
  </r>
  <r>
    <n v="339"/>
    <n v="3"/>
    <n v="19"/>
    <d v="2025-12-05T00:00:00"/>
    <n v="370"/>
    <n v="100"/>
    <n v="70"/>
    <n v="395"/>
    <n v="5"/>
    <n v="59250"/>
    <s v="Webcam HD"/>
    <x v="0"/>
  </r>
  <r>
    <n v="340"/>
    <n v="4"/>
    <n v="20"/>
    <d v="2025-12-06T00:00:00"/>
    <n v="550"/>
    <n v="130"/>
    <n v="100"/>
    <n v="570"/>
    <n v="10"/>
    <n v="85500"/>
    <s v="Webcam Full HD"/>
    <x v="0"/>
  </r>
  <r>
    <n v="341"/>
    <n v="5"/>
    <n v="21"/>
    <d v="2025-12-07T00:00:00"/>
    <n v="690"/>
    <n v="170"/>
    <n v="130"/>
    <n v="720"/>
    <n v="10"/>
    <n v="108000"/>
    <s v="21 Inch Monitor"/>
    <x v="0"/>
  </r>
  <r>
    <n v="342"/>
    <n v="6"/>
    <n v="22"/>
    <d v="2025-12-08T00:00:00"/>
    <n v="400"/>
    <n v="110"/>
    <n v="80"/>
    <n v="425"/>
    <n v="5"/>
    <n v="63750"/>
    <s v="22 Inch Monitor"/>
    <x v="0"/>
  </r>
  <r>
    <n v="343"/>
    <n v="7"/>
    <n v="23"/>
    <d v="2025-12-09T00:00:00"/>
    <n v="570"/>
    <n v="140"/>
    <n v="100"/>
    <n v="600"/>
    <n v="10"/>
    <n v="90000"/>
    <s v="24 Inch Monitor"/>
    <x v="0"/>
  </r>
  <r>
    <n v="344"/>
    <n v="8"/>
    <n v="24"/>
    <d v="2025-12-10T00:00:00"/>
    <n v="320"/>
    <n v="90"/>
    <n v="65"/>
    <n v="340"/>
    <n v="5"/>
    <n v="51000"/>
    <s v="27 Inch Monitor"/>
    <x v="0"/>
  </r>
  <r>
    <n v="345"/>
    <n v="1"/>
    <n v="25"/>
    <d v="2025-12-11T00:00:00"/>
    <n v="480"/>
    <n v="120"/>
    <n v="85"/>
    <n v="510"/>
    <n v="5"/>
    <n v="76500"/>
    <s v="32 Inch Monitor"/>
    <x v="0"/>
  </r>
  <r>
    <n v="346"/>
    <n v="2"/>
    <n v="26"/>
    <d v="2025-12-12T00:00:00"/>
    <n v="620"/>
    <n v="150"/>
    <n v="115"/>
    <n v="645"/>
    <n v="10"/>
    <n v="96750"/>
    <s v="Ultra Wide Monitor"/>
    <x v="0"/>
  </r>
  <r>
    <n v="347"/>
    <n v="3"/>
    <n v="27"/>
    <d v="2025-12-13T00:00:00"/>
    <n v="390"/>
    <n v="100"/>
    <n v="70"/>
    <n v="415"/>
    <n v="5"/>
    <n v="62250"/>
    <s v="4K Monitor"/>
    <x v="0"/>
  </r>
  <r>
    <n v="348"/>
    <n v="4"/>
    <n v="28"/>
    <d v="2025-12-14T00:00:00"/>
    <n v="540"/>
    <n v="130"/>
    <n v="95"/>
    <n v="565"/>
    <n v="10"/>
    <n v="84750"/>
    <s v="Gaming Monitor"/>
    <x v="0"/>
  </r>
  <r>
    <n v="349"/>
    <n v="5"/>
    <n v="29"/>
    <d v="2025-12-15T00:00:00"/>
    <n v="710"/>
    <n v="180"/>
    <n v="140"/>
    <n v="740"/>
    <n v="10"/>
    <n v="111000"/>
    <s v="Portable Monitor"/>
    <x v="0"/>
  </r>
  <r>
    <n v="350"/>
    <n v="6"/>
    <n v="30"/>
    <d v="2025-12-16T00:00:00"/>
    <n v="430"/>
    <n v="110"/>
    <n v="80"/>
    <n v="455"/>
    <n v="5"/>
    <n v="68250"/>
    <s v="Curved Monitor"/>
    <x v="0"/>
  </r>
  <r>
    <n v="351"/>
    <n v="7"/>
    <n v="31"/>
    <d v="2025-12-17T00:00:00"/>
    <n v="580"/>
    <n v="140"/>
    <n v="105"/>
    <n v="610"/>
    <n v="5"/>
    <n v="91500"/>
    <s v="Inkjet Printer"/>
    <x v="0"/>
  </r>
  <r>
    <n v="352"/>
    <n v="8"/>
    <n v="32"/>
    <d v="2025-12-18T00:00:00"/>
    <n v="350"/>
    <n v="90"/>
    <n v="60"/>
    <n v="375"/>
    <n v="5"/>
    <n v="56250"/>
    <s v="Laser Printer"/>
    <x v="0"/>
  </r>
  <r>
    <n v="353"/>
    <n v="1"/>
    <n v="33"/>
    <d v="2025-12-19T00:00:00"/>
    <n v="490"/>
    <n v="120"/>
    <n v="90"/>
    <n v="515"/>
    <n v="5"/>
    <n v="77250"/>
    <s v="Color Laser Printer"/>
    <x v="0"/>
  </r>
  <r>
    <n v="354"/>
    <n v="2"/>
    <n v="34"/>
    <d v="2025-12-20T00:00:00"/>
    <n v="630"/>
    <n v="160"/>
    <n v="120"/>
    <n v="660"/>
    <n v="10"/>
    <n v="99000"/>
    <s v="Multifunction Printer"/>
    <x v="0"/>
  </r>
  <r>
    <n v="355"/>
    <n v="3"/>
    <n v="35"/>
    <d v="2025-12-21T00:00:00"/>
    <n v="380"/>
    <n v="100"/>
    <n v="70"/>
    <n v="405"/>
    <n v="5"/>
    <n v="60750"/>
    <s v="Office Printer"/>
    <x v="0"/>
  </r>
  <r>
    <n v="356"/>
    <n v="4"/>
    <n v="36"/>
    <d v="2025-12-22T00:00:00"/>
    <n v="520"/>
    <n v="130"/>
    <n v="90"/>
    <n v="550"/>
    <n v="10"/>
    <n v="82500"/>
    <s v="Photo Printer"/>
    <x v="0"/>
  </r>
  <r>
    <n v="357"/>
    <n v="5"/>
    <n v="37"/>
    <d v="2025-12-23T00:00:00"/>
    <n v="680"/>
    <n v="170"/>
    <n v="125"/>
    <n v="715"/>
    <n v="10"/>
    <n v="107250"/>
    <s v="Barcode Printer"/>
    <x v="0"/>
  </r>
  <r>
    <n v="358"/>
    <n v="6"/>
    <n v="38"/>
    <d v="2025-12-24T00:00:00"/>
    <n v="410"/>
    <n v="110"/>
    <n v="80"/>
    <n v="435"/>
    <n v="5"/>
    <n v="65250"/>
    <s v="Thermal Printer"/>
    <x v="0"/>
  </r>
  <r>
    <n v="359"/>
    <n v="7"/>
    <n v="39"/>
    <d v="2025-12-25T00:00:00"/>
    <n v="560"/>
    <n v="140"/>
    <n v="100"/>
    <n v="590"/>
    <n v="10"/>
    <n v="88500"/>
    <s v="Receipt Printer"/>
    <x v="0"/>
  </r>
  <r>
    <n v="360"/>
    <n v="8"/>
    <n v="40"/>
    <d v="2025-12-26T00:00:00"/>
    <n v="330"/>
    <n v="90"/>
    <n v="65"/>
    <n v="350"/>
    <n v="5"/>
    <n v="52500"/>
    <s v="Portable Printer"/>
    <x v="0"/>
  </r>
  <r>
    <n v="361"/>
    <n v="1"/>
    <n v="41"/>
    <d v="2025-12-27T00:00:00"/>
    <n v="470"/>
    <n v="120"/>
    <n v="85"/>
    <n v="500"/>
    <n v="5"/>
    <n v="75000"/>
    <s v="WiFi Router"/>
    <x v="0"/>
  </r>
  <r>
    <n v="362"/>
    <n v="2"/>
    <n v="42"/>
    <d v="2025-12-28T00:00:00"/>
    <n v="610"/>
    <n v="150"/>
    <n v="115"/>
    <n v="635"/>
    <n v="10"/>
    <n v="95250"/>
    <s v="Dual Band Router"/>
    <x v="0"/>
  </r>
  <r>
    <n v="363"/>
    <n v="3"/>
    <n v="43"/>
    <d v="2025-12-29T00:00:00"/>
    <n v="400"/>
    <n v="110"/>
    <n v="75"/>
    <n v="430"/>
    <n v="5"/>
    <n v="64500"/>
    <s v="Gigabit Router"/>
    <x v="0"/>
  </r>
  <r>
    <n v="364"/>
    <n v="4"/>
    <n v="44"/>
    <d v="2025-12-30T00:00:00"/>
    <n v="530"/>
    <n v="130"/>
    <n v="95"/>
    <n v="555"/>
    <n v="10"/>
    <n v="83250"/>
    <s v="Network Switch 8 Port"/>
    <x v="0"/>
  </r>
  <r>
    <n v="365"/>
    <n v="5"/>
    <n v="45"/>
    <d v="2025-12-31T00:00:00"/>
    <n v="700"/>
    <n v="180"/>
    <n v="135"/>
    <n v="735"/>
    <n v="10"/>
    <n v="110250"/>
    <s v="Network Switch 16 Port"/>
    <x v="0"/>
  </r>
  <r>
    <n v="366"/>
    <n v="6"/>
    <n v="46"/>
    <d v="2026-01-01T00:00:00"/>
    <n v="420"/>
    <n v="110"/>
    <n v="80"/>
    <n v="445"/>
    <n v="5"/>
    <n v="66750"/>
    <s v="Network Switch 24 Port"/>
    <x v="0"/>
  </r>
  <r>
    <n v="367"/>
    <n v="7"/>
    <n v="47"/>
    <d v="2026-01-02T00:00:00"/>
    <n v="590"/>
    <n v="140"/>
    <n v="105"/>
    <n v="620"/>
    <n v="5"/>
    <n v="93000"/>
    <s v="Wireless Access Point"/>
    <x v="0"/>
  </r>
  <r>
    <n v="368"/>
    <n v="8"/>
    <n v="48"/>
    <d v="2026-01-03T00:00:00"/>
    <n v="340"/>
    <n v="90"/>
    <n v="60"/>
    <n v="365"/>
    <n v="5"/>
    <n v="54750"/>
    <s v="Network Cable 10m"/>
    <x v="0"/>
  </r>
  <r>
    <n v="369"/>
    <n v="1"/>
    <n v="49"/>
    <d v="2026-01-04T00:00:00"/>
    <n v="500"/>
    <n v="120"/>
    <n v="90"/>
    <n v="525"/>
    <n v="5"/>
    <n v="78750"/>
    <s v="Network Cable 20m"/>
    <x v="0"/>
  </r>
  <r>
    <n v="370"/>
    <n v="2"/>
    <n v="50"/>
    <d v="2026-01-05T00:00:00"/>
    <n v="640"/>
    <n v="160"/>
    <n v="120"/>
    <n v="670"/>
    <n v="10"/>
    <n v="100500"/>
    <s v="Network Adapter"/>
    <x v="0"/>
  </r>
  <r>
    <n v="371"/>
    <n v="3"/>
    <n v="51"/>
    <d v="2026-01-06T00:00:00"/>
    <n v="370"/>
    <n v="100"/>
    <n v="70"/>
    <n v="395"/>
    <n v="5"/>
    <n v="59250"/>
    <s v="SSD 256GB"/>
    <x v="0"/>
  </r>
  <r>
    <n v="372"/>
    <n v="4"/>
    <n v="52"/>
    <d v="2026-01-07T00:00:00"/>
    <n v="550"/>
    <n v="130"/>
    <n v="100"/>
    <n v="570"/>
    <n v="10"/>
    <n v="85500"/>
    <s v="SSD 512GB"/>
    <x v="0"/>
  </r>
  <r>
    <n v="373"/>
    <n v="5"/>
    <n v="53"/>
    <d v="2026-01-08T00:00:00"/>
    <n v="690"/>
    <n v="170"/>
    <n v="130"/>
    <n v="720"/>
    <n v="10"/>
    <n v="108000"/>
    <s v="SSD 1TB"/>
    <x v="0"/>
  </r>
  <r>
    <n v="374"/>
    <n v="6"/>
    <n v="54"/>
    <d v="2026-01-09T00:00:00"/>
    <n v="400"/>
    <n v="110"/>
    <n v="80"/>
    <n v="425"/>
    <n v="5"/>
    <n v="63750"/>
    <s v="HDD 1TB"/>
    <x v="0"/>
  </r>
  <r>
    <n v="375"/>
    <n v="7"/>
    <n v="55"/>
    <d v="2026-01-10T00:00:00"/>
    <n v="570"/>
    <n v="140"/>
    <n v="100"/>
    <n v="600"/>
    <n v="10"/>
    <n v="90000"/>
    <s v="HDD 2TB"/>
    <x v="0"/>
  </r>
  <r>
    <n v="376"/>
    <n v="8"/>
    <n v="56"/>
    <d v="2026-01-11T00:00:00"/>
    <n v="320"/>
    <n v="90"/>
    <n v="65"/>
    <n v="340"/>
    <n v="5"/>
    <n v="51000"/>
    <s v="External SSD 500GB"/>
    <x v="0"/>
  </r>
  <r>
    <n v="377"/>
    <n v="1"/>
    <n v="57"/>
    <d v="2026-01-12T00:00:00"/>
    <n v="480"/>
    <n v="120"/>
    <n v="85"/>
    <n v="510"/>
    <n v="5"/>
    <n v="76500"/>
    <s v="External HDD 1TB"/>
    <x v="0"/>
  </r>
  <r>
    <n v="378"/>
    <n v="2"/>
    <n v="58"/>
    <d v="2026-01-13T00:00:00"/>
    <n v="620"/>
    <n v="150"/>
    <n v="115"/>
    <n v="645"/>
    <n v="10"/>
    <n v="96750"/>
    <s v="External HDD 2TB"/>
    <x v="0"/>
  </r>
  <r>
    <n v="379"/>
    <n v="3"/>
    <n v="59"/>
    <d v="2026-01-14T00:00:00"/>
    <n v="390"/>
    <n v="100"/>
    <n v="70"/>
    <n v="415"/>
    <n v="5"/>
    <n v="62250"/>
    <s v="USB Flash Drive 64GB"/>
    <x v="0"/>
  </r>
  <r>
    <n v="380"/>
    <n v="4"/>
    <n v="60"/>
    <d v="2026-01-15T00:00:00"/>
    <n v="540"/>
    <n v="130"/>
    <n v="95"/>
    <n v="565"/>
    <n v="10"/>
    <n v="84750"/>
    <s v="USB Flash Drive 128GB"/>
    <x v="0"/>
  </r>
  <r>
    <n v="381"/>
    <n v="5"/>
    <n v="61"/>
    <d v="2026-01-16T00:00:00"/>
    <n v="710"/>
    <n v="180"/>
    <n v="140"/>
    <n v="740"/>
    <n v="10"/>
    <n v="111000"/>
    <s v="Office Chair Basic"/>
    <x v="1"/>
  </r>
  <r>
    <n v="382"/>
    <n v="6"/>
    <n v="62"/>
    <d v="2026-01-17T00:00:00"/>
    <n v="430"/>
    <n v="110"/>
    <n v="80"/>
    <n v="455"/>
    <n v="5"/>
    <n v="68250"/>
    <s v="Office Chair Premium"/>
    <x v="1"/>
  </r>
  <r>
    <n v="383"/>
    <n v="7"/>
    <n v="63"/>
    <d v="2026-01-18T00:00:00"/>
    <n v="580"/>
    <n v="140"/>
    <n v="105"/>
    <n v="610"/>
    <n v="5"/>
    <n v="91500"/>
    <s v="Executive Chair"/>
    <x v="1"/>
  </r>
  <r>
    <n v="384"/>
    <n v="8"/>
    <n v="64"/>
    <d v="2026-01-19T00:00:00"/>
    <n v="350"/>
    <n v="90"/>
    <n v="60"/>
    <n v="375"/>
    <n v="5"/>
    <n v="56250"/>
    <s v="Ergonomic Chair"/>
    <x v="1"/>
  </r>
  <r>
    <n v="385"/>
    <n v="1"/>
    <n v="65"/>
    <d v="2026-01-20T00:00:00"/>
    <n v="490"/>
    <n v="120"/>
    <n v="90"/>
    <n v="515"/>
    <n v="5"/>
    <n v="77250"/>
    <s v="Visitor Chair"/>
    <x v="1"/>
  </r>
  <r>
    <n v="386"/>
    <n v="2"/>
    <n v="66"/>
    <d v="2026-01-21T00:00:00"/>
    <n v="630"/>
    <n v="160"/>
    <n v="120"/>
    <n v="660"/>
    <n v="10"/>
    <n v="99000"/>
    <s v="Mesh Chair"/>
    <x v="1"/>
  </r>
  <r>
    <n v="387"/>
    <n v="3"/>
    <n v="67"/>
    <d v="2026-01-22T00:00:00"/>
    <n v="380"/>
    <n v="100"/>
    <n v="70"/>
    <n v="405"/>
    <n v="5"/>
    <n v="60750"/>
    <s v="Conference Chair"/>
    <x v="1"/>
  </r>
  <r>
    <n v="388"/>
    <n v="4"/>
    <n v="68"/>
    <d v="2026-01-23T00:00:00"/>
    <n v="520"/>
    <n v="130"/>
    <n v="90"/>
    <n v="550"/>
    <n v="10"/>
    <n v="82500"/>
    <s v="Reception Chair"/>
    <x v="1"/>
  </r>
  <r>
    <n v="389"/>
    <n v="5"/>
    <n v="69"/>
    <d v="2026-01-24T00:00:00"/>
    <n v="680"/>
    <n v="170"/>
    <n v="125"/>
    <n v="715"/>
    <n v="10"/>
    <n v="107250"/>
    <s v="Staff Chair"/>
    <x v="1"/>
  </r>
  <r>
    <n v="390"/>
    <n v="6"/>
    <n v="70"/>
    <d v="2026-01-25T00:00:00"/>
    <n v="410"/>
    <n v="110"/>
    <n v="80"/>
    <n v="435"/>
    <n v="5"/>
    <n v="65250"/>
    <s v="Adjustable Chair"/>
    <x v="1"/>
  </r>
  <r>
    <n v="391"/>
    <n v="7"/>
    <n v="71"/>
    <d v="2026-01-26T00:00:00"/>
    <n v="560"/>
    <n v="140"/>
    <n v="100"/>
    <n v="590"/>
    <n v="10"/>
    <n v="88500"/>
    <s v="Office Desk"/>
    <x v="1"/>
  </r>
  <r>
    <n v="392"/>
    <n v="8"/>
    <n v="72"/>
    <d v="2026-01-27T00:00:00"/>
    <n v="330"/>
    <n v="90"/>
    <n v="65"/>
    <n v="350"/>
    <n v="5"/>
    <n v="52500"/>
    <s v="Executive Desk"/>
    <x v="1"/>
  </r>
  <r>
    <n v="393"/>
    <n v="1"/>
    <n v="73"/>
    <d v="2026-01-28T00:00:00"/>
    <n v="470"/>
    <n v="120"/>
    <n v="85"/>
    <n v="500"/>
    <n v="5"/>
    <n v="75000"/>
    <s v="Computer Desk"/>
    <x v="1"/>
  </r>
  <r>
    <n v="394"/>
    <n v="2"/>
    <n v="74"/>
    <d v="2026-01-29T00:00:00"/>
    <n v="610"/>
    <n v="150"/>
    <n v="115"/>
    <n v="635"/>
    <n v="10"/>
    <n v="95250"/>
    <s v="Workstation Desk"/>
    <x v="1"/>
  </r>
  <r>
    <n v="395"/>
    <n v="3"/>
    <n v="75"/>
    <d v="2026-01-30T00:00:00"/>
    <n v="400"/>
    <n v="110"/>
    <n v="75"/>
    <n v="430"/>
    <n v="5"/>
    <n v="64500"/>
    <s v="Conference Table"/>
    <x v="1"/>
  </r>
  <r>
    <n v="396"/>
    <n v="4"/>
    <n v="76"/>
    <d v="2026-01-31T00:00:00"/>
    <n v="530"/>
    <n v="130"/>
    <n v="95"/>
    <n v="555"/>
    <n v="10"/>
    <n v="83250"/>
    <s v="Reception Table"/>
    <x v="1"/>
  </r>
  <r>
    <n v="397"/>
    <n v="5"/>
    <n v="77"/>
    <d v="2026-02-01T00:00:00"/>
    <n v="700"/>
    <n v="180"/>
    <n v="135"/>
    <n v="735"/>
    <n v="10"/>
    <n v="110250"/>
    <s v="Training Table"/>
    <x v="1"/>
  </r>
  <r>
    <n v="398"/>
    <n v="6"/>
    <n v="78"/>
    <d v="2026-02-02T00:00:00"/>
    <n v="420"/>
    <n v="110"/>
    <n v="80"/>
    <n v="445"/>
    <n v="5"/>
    <n v="66750"/>
    <s v="Meeting Table"/>
    <x v="1"/>
  </r>
  <r>
    <n v="399"/>
    <n v="7"/>
    <n v="79"/>
    <d v="2026-02-03T00:00:00"/>
    <n v="590"/>
    <n v="140"/>
    <n v="105"/>
    <n v="620"/>
    <n v="5"/>
    <n v="93000"/>
    <s v="Side Table"/>
    <x v="1"/>
  </r>
  <r>
    <n v="400"/>
    <n v="8"/>
    <n v="80"/>
    <d v="2026-02-04T00:00:00"/>
    <n v="340"/>
    <n v="90"/>
    <n v="60"/>
    <n v="365"/>
    <n v="5"/>
    <n v="54750"/>
    <s v="Folding Table"/>
    <x v="1"/>
  </r>
  <r>
    <n v="401"/>
    <n v="1"/>
    <n v="81"/>
    <d v="2026-02-05T00:00:00"/>
    <n v="500"/>
    <n v="120"/>
    <n v="90"/>
    <n v="525"/>
    <n v="5"/>
    <n v="78750"/>
    <s v="Office Cabinet"/>
    <x v="1"/>
  </r>
  <r>
    <n v="402"/>
    <n v="2"/>
    <n v="82"/>
    <d v="2026-02-06T00:00:00"/>
    <n v="640"/>
    <n v="160"/>
    <n v="120"/>
    <n v="670"/>
    <n v="10"/>
    <n v="100500"/>
    <s v="File Cabinet"/>
    <x v="1"/>
  </r>
  <r>
    <n v="403"/>
    <n v="3"/>
    <n v="83"/>
    <d v="2026-02-07T00:00:00"/>
    <n v="370"/>
    <n v="100"/>
    <n v="70"/>
    <n v="395"/>
    <n v="5"/>
    <n v="59250"/>
    <s v="Steel Cabinet"/>
    <x v="1"/>
  </r>
  <r>
    <n v="404"/>
    <n v="4"/>
    <n v="84"/>
    <d v="2026-02-08T00:00:00"/>
    <n v="550"/>
    <n v="130"/>
    <n v="100"/>
    <n v="570"/>
    <n v="10"/>
    <n v="85500"/>
    <s v="Storage Rack"/>
    <x v="1"/>
  </r>
  <r>
    <n v="405"/>
    <n v="5"/>
    <n v="85"/>
    <d v="2026-02-09T00:00:00"/>
    <n v="690"/>
    <n v="170"/>
    <n v="130"/>
    <n v="720"/>
    <n v="10"/>
    <n v="108000"/>
    <s v="Bookshelf"/>
    <x v="1"/>
  </r>
  <r>
    <n v="406"/>
    <n v="6"/>
    <n v="86"/>
    <d v="2026-02-10T00:00:00"/>
    <n v="400"/>
    <n v="110"/>
    <n v="80"/>
    <n v="425"/>
    <n v="5"/>
    <n v="63750"/>
    <s v="Display Cabinet"/>
    <x v="1"/>
  </r>
  <r>
    <n v="407"/>
    <n v="7"/>
    <n v="87"/>
    <d v="2026-02-11T00:00:00"/>
    <n v="570"/>
    <n v="140"/>
    <n v="100"/>
    <n v="600"/>
    <n v="10"/>
    <n v="90000"/>
    <s v="Drawer Unit"/>
    <x v="1"/>
  </r>
  <r>
    <n v="408"/>
    <n v="8"/>
    <n v="88"/>
    <d v="2026-02-12T00:00:00"/>
    <n v="320"/>
    <n v="90"/>
    <n v="65"/>
    <n v="340"/>
    <n v="5"/>
    <n v="51000"/>
    <s v="Mobile Pedestal"/>
    <x v="1"/>
  </r>
  <r>
    <n v="409"/>
    <n v="1"/>
    <n v="89"/>
    <d v="2026-02-13T00:00:00"/>
    <n v="480"/>
    <n v="120"/>
    <n v="85"/>
    <n v="510"/>
    <n v="5"/>
    <n v="76500"/>
    <s v="Document Locker"/>
    <x v="1"/>
  </r>
  <r>
    <n v="410"/>
    <n v="2"/>
    <n v="90"/>
    <d v="2026-02-14T00:00:00"/>
    <n v="620"/>
    <n v="150"/>
    <n v="115"/>
    <n v="645"/>
    <n v="10"/>
    <n v="96750"/>
    <s v="Warehouse Rack"/>
    <x v="1"/>
  </r>
  <r>
    <n v="411"/>
    <n v="3"/>
    <n v="91"/>
    <d v="2026-02-15T00:00:00"/>
    <n v="390"/>
    <n v="100"/>
    <n v="70"/>
    <n v="415"/>
    <n v="5"/>
    <n v="62250"/>
    <s v="Keyboard Tray"/>
    <x v="1"/>
  </r>
  <r>
    <n v="412"/>
    <n v="4"/>
    <n v="92"/>
    <d v="2026-02-16T00:00:00"/>
    <n v="540"/>
    <n v="130"/>
    <n v="95"/>
    <n v="565"/>
    <n v="10"/>
    <n v="84750"/>
    <s v="Monitor Stand"/>
    <x v="1"/>
  </r>
  <r>
    <n v="413"/>
    <n v="5"/>
    <n v="93"/>
    <d v="2026-02-17T00:00:00"/>
    <n v="710"/>
    <n v="180"/>
    <n v="140"/>
    <n v="740"/>
    <n v="10"/>
    <n v="111000"/>
    <s v="Foot Rest"/>
    <x v="1"/>
  </r>
  <r>
    <n v="414"/>
    <n v="6"/>
    <n v="94"/>
    <d v="2026-02-18T00:00:00"/>
    <n v="430"/>
    <n v="110"/>
    <n v="80"/>
    <n v="455"/>
    <n v="5"/>
    <n v="68250"/>
    <s v="Desk Organizer"/>
    <x v="1"/>
  </r>
  <r>
    <n v="415"/>
    <n v="7"/>
    <n v="95"/>
    <d v="2026-02-19T00:00:00"/>
    <n v="580"/>
    <n v="140"/>
    <n v="105"/>
    <n v="610"/>
    <n v="5"/>
    <n v="91500"/>
    <s v="Cable Management Tray"/>
    <x v="1"/>
  </r>
  <r>
    <n v="416"/>
    <n v="8"/>
    <n v="96"/>
    <d v="2026-02-20T00:00:00"/>
    <n v="350"/>
    <n v="90"/>
    <n v="60"/>
    <n v="375"/>
    <n v="5"/>
    <n v="56250"/>
    <s v="Desk Mat"/>
    <x v="1"/>
  </r>
  <r>
    <n v="417"/>
    <n v="1"/>
    <n v="97"/>
    <d v="2026-02-21T00:00:00"/>
    <n v="490"/>
    <n v="120"/>
    <n v="90"/>
    <n v="515"/>
    <n v="5"/>
    <n v="77250"/>
    <s v="Office Partition"/>
    <x v="1"/>
  </r>
  <r>
    <n v="418"/>
    <n v="2"/>
    <n v="98"/>
    <d v="2026-02-22T00:00:00"/>
    <n v="630"/>
    <n v="160"/>
    <n v="120"/>
    <n v="660"/>
    <n v="10"/>
    <n v="99000"/>
    <s v="Whiteboard"/>
    <x v="1"/>
  </r>
  <r>
    <n v="419"/>
    <n v="3"/>
    <n v="99"/>
    <d v="2026-02-23T00:00:00"/>
    <n v="380"/>
    <n v="100"/>
    <n v="70"/>
    <n v="405"/>
    <n v="5"/>
    <n v="60750"/>
    <s v="Notice Board"/>
    <x v="1"/>
  </r>
  <r>
    <n v="420"/>
    <n v="4"/>
    <n v="100"/>
    <d v="2026-02-24T00:00:00"/>
    <n v="520"/>
    <n v="130"/>
    <n v="90"/>
    <n v="550"/>
    <n v="10"/>
    <n v="82500"/>
    <s v="Laptop Table"/>
    <x v="1"/>
  </r>
  <r>
    <n v="421"/>
    <n v="5"/>
    <n v="101"/>
    <d v="2026-02-25T00:00:00"/>
    <n v="680"/>
    <n v="170"/>
    <n v="125"/>
    <n v="715"/>
    <n v="10"/>
    <n v="107250"/>
    <s v="Ball Pen Pack"/>
    <x v="2"/>
  </r>
  <r>
    <n v="422"/>
    <n v="6"/>
    <n v="102"/>
    <d v="2026-02-26T00:00:00"/>
    <n v="410"/>
    <n v="110"/>
    <n v="80"/>
    <n v="435"/>
    <n v="5"/>
    <n v="65250"/>
    <s v="Gel Pen Pack"/>
    <x v="2"/>
  </r>
  <r>
    <n v="423"/>
    <n v="7"/>
    <n v="103"/>
    <d v="2026-02-27T00:00:00"/>
    <n v="560"/>
    <n v="140"/>
    <n v="100"/>
    <n v="590"/>
    <n v="10"/>
    <n v="88500"/>
    <s v="Marker Pack"/>
    <x v="2"/>
  </r>
  <r>
    <n v="424"/>
    <n v="8"/>
    <n v="104"/>
    <d v="2026-02-28T00:00:00"/>
    <n v="330"/>
    <n v="90"/>
    <n v="65"/>
    <n v="350"/>
    <n v="5"/>
    <n v="52500"/>
    <s v="Permanent Marker"/>
    <x v="2"/>
  </r>
  <r>
    <n v="425"/>
    <n v="1"/>
    <n v="105"/>
    <d v="2026-03-01T00:00:00"/>
    <n v="470"/>
    <n v="120"/>
    <n v="85"/>
    <n v="500"/>
    <n v="5"/>
    <n v="75000"/>
    <s v="Whiteboard Marker"/>
    <x v="2"/>
  </r>
  <r>
    <n v="426"/>
    <n v="2"/>
    <n v="106"/>
    <d v="2026-03-02T00:00:00"/>
    <n v="610"/>
    <n v="150"/>
    <n v="115"/>
    <n v="635"/>
    <n v="10"/>
    <n v="95250"/>
    <s v="Pencil Pack"/>
    <x v="2"/>
  </r>
  <r>
    <n v="427"/>
    <n v="3"/>
    <n v="107"/>
    <d v="2026-03-03T00:00:00"/>
    <n v="400"/>
    <n v="110"/>
    <n v="75"/>
    <n v="430"/>
    <n v="5"/>
    <n v="64500"/>
    <s v="Highlighter Pack"/>
    <x v="2"/>
  </r>
  <r>
    <n v="428"/>
    <n v="4"/>
    <n v="108"/>
    <d v="2026-03-04T00:00:00"/>
    <n v="530"/>
    <n v="130"/>
    <n v="95"/>
    <n v="555"/>
    <n v="10"/>
    <n v="83250"/>
    <s v="Correction Pen"/>
    <x v="2"/>
  </r>
  <r>
    <n v="429"/>
    <n v="5"/>
    <n v="109"/>
    <d v="2026-03-05T00:00:00"/>
    <n v="700"/>
    <n v="180"/>
    <n v="135"/>
    <n v="735"/>
    <n v="10"/>
    <n v="110250"/>
    <s v="Sketch Pen Pack"/>
    <x v="2"/>
  </r>
  <r>
    <n v="430"/>
    <n v="6"/>
    <n v="110"/>
    <d v="2026-03-06T00:00:00"/>
    <n v="420"/>
    <n v="110"/>
    <n v="80"/>
    <n v="445"/>
    <n v="5"/>
    <n v="66750"/>
    <s v="Writing Pad"/>
    <x v="2"/>
  </r>
  <r>
    <n v="431"/>
    <n v="7"/>
    <n v="111"/>
    <d v="2026-03-07T00:00:00"/>
    <n v="590"/>
    <n v="140"/>
    <n v="105"/>
    <n v="620"/>
    <n v="5"/>
    <n v="93000"/>
    <s v="A4 Copier Paper"/>
    <x v="2"/>
  </r>
  <r>
    <n v="432"/>
    <n v="8"/>
    <n v="112"/>
    <d v="2026-03-08T00:00:00"/>
    <n v="340"/>
    <n v="90"/>
    <n v="60"/>
    <n v="365"/>
    <n v="5"/>
    <n v="54750"/>
    <s v="A3 Copier Paper"/>
    <x v="2"/>
  </r>
  <r>
    <n v="433"/>
    <n v="1"/>
    <n v="113"/>
    <d v="2026-03-09T00:00:00"/>
    <n v="500"/>
    <n v="120"/>
    <n v="90"/>
    <n v="525"/>
    <n v="5"/>
    <n v="78750"/>
    <s v="Legal Paper"/>
    <x v="2"/>
  </r>
  <r>
    <n v="434"/>
    <n v="2"/>
    <n v="114"/>
    <d v="2026-03-10T00:00:00"/>
    <n v="640"/>
    <n v="160"/>
    <n v="120"/>
    <n v="670"/>
    <n v="10"/>
    <n v="100500"/>
    <s v="Photo Paper"/>
    <x v="2"/>
  </r>
  <r>
    <n v="435"/>
    <n v="3"/>
    <n v="115"/>
    <d v="2026-03-11T00:00:00"/>
    <n v="370"/>
    <n v="100"/>
    <n v="70"/>
    <n v="395"/>
    <n v="5"/>
    <n v="59250"/>
    <s v="Colored Paper"/>
    <x v="2"/>
  </r>
  <r>
    <n v="436"/>
    <n v="4"/>
    <n v="116"/>
    <d v="2026-03-12T00:00:00"/>
    <n v="550"/>
    <n v="130"/>
    <n v="100"/>
    <n v="570"/>
    <n v="10"/>
    <n v="85500"/>
    <s v="Card Sheet Pack"/>
    <x v="2"/>
  </r>
  <r>
    <n v="437"/>
    <n v="5"/>
    <n v="117"/>
    <d v="2026-03-13T00:00:00"/>
    <n v="690"/>
    <n v="170"/>
    <n v="130"/>
    <n v="720"/>
    <n v="10"/>
    <n v="108000"/>
    <s v="Sticky Notes"/>
    <x v="2"/>
  </r>
  <r>
    <n v="438"/>
    <n v="6"/>
    <n v="118"/>
    <d v="2026-03-14T00:00:00"/>
    <n v="400"/>
    <n v="110"/>
    <n v="80"/>
    <n v="425"/>
    <n v="5"/>
    <n v="63750"/>
    <s v="Notepad"/>
    <x v="2"/>
  </r>
  <r>
    <n v="439"/>
    <n v="7"/>
    <n v="119"/>
    <d v="2026-03-15T00:00:00"/>
    <n v="570"/>
    <n v="140"/>
    <n v="100"/>
    <n v="600"/>
    <n v="10"/>
    <n v="90000"/>
    <s v="Register"/>
    <x v="2"/>
  </r>
  <r>
    <n v="440"/>
    <n v="8"/>
    <n v="120"/>
    <d v="2026-03-16T00:00:00"/>
    <n v="320"/>
    <n v="90"/>
    <n v="65"/>
    <n v="340"/>
    <n v="5"/>
    <n v="51000"/>
    <s v="Envelope Pack"/>
    <x v="2"/>
  </r>
  <r>
    <n v="441"/>
    <n v="1"/>
    <n v="121"/>
    <d v="2026-03-17T00:00:00"/>
    <n v="480"/>
    <n v="120"/>
    <n v="85"/>
    <n v="510"/>
    <n v="5"/>
    <n v="76500"/>
    <s v="Stapler"/>
    <x v="2"/>
  </r>
  <r>
    <n v="442"/>
    <n v="2"/>
    <n v="122"/>
    <d v="2026-03-18T00:00:00"/>
    <n v="620"/>
    <n v="150"/>
    <n v="115"/>
    <n v="645"/>
    <n v="10"/>
    <n v="96750"/>
    <s v="Stapler Pins"/>
    <x v="2"/>
  </r>
  <r>
    <n v="443"/>
    <n v="3"/>
    <n v="123"/>
    <d v="2026-03-19T00:00:00"/>
    <n v="390"/>
    <n v="100"/>
    <n v="70"/>
    <n v="415"/>
    <n v="5"/>
    <n v="62250"/>
    <s v="Paper Clips"/>
    <x v="2"/>
  </r>
  <r>
    <n v="444"/>
    <n v="4"/>
    <n v="124"/>
    <d v="2026-03-20T00:00:00"/>
    <n v="540"/>
    <n v="130"/>
    <n v="95"/>
    <n v="565"/>
    <n v="10"/>
    <n v="84750"/>
    <s v="Binder Clips"/>
    <x v="2"/>
  </r>
  <r>
    <n v="445"/>
    <n v="5"/>
    <n v="125"/>
    <d v="2026-03-21T00:00:00"/>
    <n v="710"/>
    <n v="180"/>
    <n v="140"/>
    <n v="740"/>
    <n v="10"/>
    <n v="111000"/>
    <s v="Scissors"/>
    <x v="2"/>
  </r>
  <r>
    <n v="446"/>
    <n v="6"/>
    <n v="126"/>
    <d v="2026-03-22T00:00:00"/>
    <n v="430"/>
    <n v="110"/>
    <n v="80"/>
    <n v="455"/>
    <n v="5"/>
    <n v="68250"/>
    <s v="Paper Cutter"/>
    <x v="2"/>
  </r>
  <r>
    <n v="447"/>
    <n v="7"/>
    <n v="127"/>
    <d v="2026-03-23T00:00:00"/>
    <n v="580"/>
    <n v="140"/>
    <n v="105"/>
    <n v="610"/>
    <n v="5"/>
    <n v="91500"/>
    <s v="Glue Stick"/>
    <x v="2"/>
  </r>
  <r>
    <n v="448"/>
    <n v="8"/>
    <n v="128"/>
    <d v="2026-03-24T00:00:00"/>
    <n v="350"/>
    <n v="90"/>
    <n v="60"/>
    <n v="375"/>
    <n v="5"/>
    <n v="56250"/>
    <s v="Adhesive Tape"/>
    <x v="2"/>
  </r>
  <r>
    <n v="449"/>
    <n v="1"/>
    <n v="129"/>
    <d v="2026-03-25T00:00:00"/>
    <n v="490"/>
    <n v="120"/>
    <n v="90"/>
    <n v="515"/>
    <n v="5"/>
    <n v="77250"/>
    <s v="Packing Tape"/>
    <x v="2"/>
  </r>
  <r>
    <n v="450"/>
    <n v="2"/>
    <n v="130"/>
    <d v="2026-03-26T00:00:00"/>
    <n v="630"/>
    <n v="160"/>
    <n v="120"/>
    <n v="660"/>
    <n v="10"/>
    <n v="99000"/>
    <s v="Tape Dispenser"/>
    <x v="2"/>
  </r>
  <r>
    <n v="451"/>
    <n v="3"/>
    <n v="131"/>
    <d v="2026-03-27T00:00:00"/>
    <n v="380"/>
    <n v="100"/>
    <n v="70"/>
    <n v="405"/>
    <n v="5"/>
    <n v="60750"/>
    <s v="Safety Helmet"/>
    <x v="3"/>
  </r>
  <r>
    <n v="452"/>
    <n v="4"/>
    <n v="132"/>
    <d v="2026-03-28T00:00:00"/>
    <n v="520"/>
    <n v="130"/>
    <n v="90"/>
    <n v="550"/>
    <n v="10"/>
    <n v="82500"/>
    <s v="Safety Gloves"/>
    <x v="3"/>
  </r>
  <r>
    <n v="453"/>
    <n v="5"/>
    <n v="133"/>
    <d v="2026-03-29T00:00:00"/>
    <n v="680"/>
    <n v="170"/>
    <n v="125"/>
    <n v="715"/>
    <n v="10"/>
    <n v="107250"/>
    <s v="Safety Shoes"/>
    <x v="3"/>
  </r>
  <r>
    <n v="454"/>
    <n v="6"/>
    <n v="134"/>
    <d v="2026-03-30T00:00:00"/>
    <n v="410"/>
    <n v="110"/>
    <n v="80"/>
    <n v="435"/>
    <n v="5"/>
    <n v="65250"/>
    <s v="Safety Vest"/>
    <x v="3"/>
  </r>
  <r>
    <n v="455"/>
    <n v="7"/>
    <n v="135"/>
    <d v="2026-03-31T00:00:00"/>
    <n v="560"/>
    <n v="140"/>
    <n v="100"/>
    <n v="590"/>
    <n v="10"/>
    <n v="88500"/>
    <s v="Safety Goggles"/>
    <x v="3"/>
  </r>
  <r>
    <n v="456"/>
    <n v="8"/>
    <n v="136"/>
    <d v="2026-04-01T00:00:00"/>
    <n v="330"/>
    <n v="90"/>
    <n v="65"/>
    <n v="350"/>
    <n v="5"/>
    <n v="52500"/>
    <s v="Face Mask Pack"/>
    <x v="3"/>
  </r>
  <r>
    <n v="457"/>
    <n v="1"/>
    <n v="137"/>
    <d v="2026-04-02T00:00:00"/>
    <n v="470"/>
    <n v="120"/>
    <n v="85"/>
    <n v="500"/>
    <n v="5"/>
    <n v="75000"/>
    <s v="Ear Protection"/>
    <x v="3"/>
  </r>
  <r>
    <n v="458"/>
    <n v="2"/>
    <n v="138"/>
    <d v="2026-04-03T00:00:00"/>
    <n v="610"/>
    <n v="150"/>
    <n v="115"/>
    <n v="635"/>
    <n v="10"/>
    <n v="95250"/>
    <s v="Reflective Jacket"/>
    <x v="3"/>
  </r>
  <r>
    <n v="459"/>
    <n v="3"/>
    <n v="139"/>
    <d v="2026-04-04T00:00:00"/>
    <n v="400"/>
    <n v="110"/>
    <n v="75"/>
    <n v="430"/>
    <n v="5"/>
    <n v="64500"/>
    <s v="First Aid Kit"/>
    <x v="3"/>
  </r>
  <r>
    <n v="460"/>
    <n v="4"/>
    <n v="140"/>
    <d v="2026-04-05T00:00:00"/>
    <n v="530"/>
    <n v="130"/>
    <n v="95"/>
    <n v="555"/>
    <n v="10"/>
    <n v="83250"/>
    <s v="Fire Extinguisher"/>
    <x v="3"/>
  </r>
  <r>
    <n v="461"/>
    <n v="5"/>
    <n v="141"/>
    <d v="2026-04-06T00:00:00"/>
    <n v="700"/>
    <n v="180"/>
    <n v="135"/>
    <n v="735"/>
    <n v="10"/>
    <n v="110250"/>
    <s v="Small Carton Box"/>
    <x v="4"/>
  </r>
  <r>
    <n v="462"/>
    <n v="6"/>
    <n v="142"/>
    <d v="2026-04-07T00:00:00"/>
    <n v="420"/>
    <n v="110"/>
    <n v="80"/>
    <n v="445"/>
    <n v="5"/>
    <n v="66750"/>
    <s v="Medium Carton Box"/>
    <x v="4"/>
  </r>
  <r>
    <n v="463"/>
    <n v="7"/>
    <n v="143"/>
    <d v="2026-04-08T00:00:00"/>
    <n v="590"/>
    <n v="140"/>
    <n v="105"/>
    <n v="620"/>
    <n v="5"/>
    <n v="93000"/>
    <s v="Large Carton Box"/>
    <x v="4"/>
  </r>
  <r>
    <n v="464"/>
    <n v="8"/>
    <n v="144"/>
    <d v="2026-04-09T00:00:00"/>
    <n v="340"/>
    <n v="90"/>
    <n v="60"/>
    <n v="365"/>
    <n v="5"/>
    <n v="54750"/>
    <s v="Heavy Duty Box"/>
    <x v="4"/>
  </r>
  <r>
    <n v="465"/>
    <n v="1"/>
    <n v="145"/>
    <d v="2026-04-10T00:00:00"/>
    <n v="500"/>
    <n v="120"/>
    <n v="90"/>
    <n v="525"/>
    <n v="5"/>
    <n v="78750"/>
    <s v="Bubble Wrap Roll"/>
    <x v="4"/>
  </r>
  <r>
    <n v="466"/>
    <n v="2"/>
    <n v="146"/>
    <d v="2026-04-11T00:00:00"/>
    <n v="640"/>
    <n v="160"/>
    <n v="120"/>
    <n v="670"/>
    <n v="10"/>
    <n v="100500"/>
    <s v="Stretch Film Roll"/>
    <x v="4"/>
  </r>
  <r>
    <n v="467"/>
    <n v="3"/>
    <n v="147"/>
    <d v="2026-04-12T00:00:00"/>
    <n v="370"/>
    <n v="100"/>
    <n v="70"/>
    <n v="395"/>
    <n v="5"/>
    <n v="59250"/>
    <s v="Packaging Foam"/>
    <x v="4"/>
  </r>
  <r>
    <n v="468"/>
    <n v="4"/>
    <n v="148"/>
    <d v="2026-04-13T00:00:00"/>
    <n v="550"/>
    <n v="130"/>
    <n v="100"/>
    <n v="570"/>
    <n v="10"/>
    <n v="85500"/>
    <s v="Packing Paper"/>
    <x v="4"/>
  </r>
  <r>
    <n v="469"/>
    <n v="5"/>
    <n v="149"/>
    <d v="2026-04-14T00:00:00"/>
    <n v="690"/>
    <n v="170"/>
    <n v="130"/>
    <n v="720"/>
    <n v="10"/>
    <n v="108000"/>
    <s v="Zip Lock Bags"/>
    <x v="4"/>
  </r>
  <r>
    <n v="470"/>
    <n v="6"/>
    <n v="150"/>
    <d v="2026-04-15T00:00:00"/>
    <n v="400"/>
    <n v="110"/>
    <n v="80"/>
    <n v="425"/>
    <n v="5"/>
    <n v="63750"/>
    <s v="Courier Bags"/>
    <x v="4"/>
  </r>
  <r>
    <n v="471"/>
    <n v="7"/>
    <n v="151"/>
    <d v="2026-04-16T00:00:00"/>
    <n v="570"/>
    <n v="140"/>
    <n v="100"/>
    <n v="600"/>
    <n v="10"/>
    <n v="90000"/>
    <s v="Extension Board"/>
    <x v="5"/>
  </r>
  <r>
    <n v="472"/>
    <n v="8"/>
    <n v="152"/>
    <d v="2026-04-17T00:00:00"/>
    <n v="320"/>
    <n v="90"/>
    <n v="65"/>
    <n v="340"/>
    <n v="5"/>
    <n v="51000"/>
    <s v="Power Strip"/>
    <x v="5"/>
  </r>
  <r>
    <n v="473"/>
    <n v="1"/>
    <n v="153"/>
    <d v="2026-04-18T00:00:00"/>
    <n v="480"/>
    <n v="120"/>
    <n v="85"/>
    <n v="510"/>
    <n v="5"/>
    <n v="76500"/>
    <s v="Surge Protector"/>
    <x v="5"/>
  </r>
  <r>
    <n v="474"/>
    <n v="2"/>
    <n v="154"/>
    <d v="2026-04-19T00:00:00"/>
    <n v="620"/>
    <n v="150"/>
    <n v="115"/>
    <n v="645"/>
    <n v="10"/>
    <n v="96750"/>
    <s v="UPS 600VA"/>
    <x v="5"/>
  </r>
  <r>
    <n v="475"/>
    <n v="3"/>
    <n v="155"/>
    <d v="2026-04-20T00:00:00"/>
    <n v="390"/>
    <n v="100"/>
    <n v="70"/>
    <n v="415"/>
    <n v="5"/>
    <n v="62250"/>
    <s v="UPS 1KVA"/>
    <x v="5"/>
  </r>
  <r>
    <n v="476"/>
    <n v="4"/>
    <n v="156"/>
    <d v="2026-04-21T00:00:00"/>
    <n v="540"/>
    <n v="130"/>
    <n v="95"/>
    <n v="565"/>
    <n v="10"/>
    <n v="84750"/>
    <s v="Voltage Stabilizer"/>
    <x v="5"/>
  </r>
  <r>
    <n v="477"/>
    <n v="5"/>
    <n v="157"/>
    <d v="2026-04-22T00:00:00"/>
    <n v="710"/>
    <n v="180"/>
    <n v="140"/>
    <n v="740"/>
    <n v="10"/>
    <n v="111000"/>
    <s v="LED Bulb"/>
    <x v="5"/>
  </r>
  <r>
    <n v="478"/>
    <n v="6"/>
    <n v="158"/>
    <d v="2026-04-23T00:00:00"/>
    <n v="430"/>
    <n v="110"/>
    <n v="80"/>
    <n v="455"/>
    <n v="5"/>
    <n v="68250"/>
    <s v="LED Tube Light"/>
    <x v="5"/>
  </r>
  <r>
    <n v="479"/>
    <n v="7"/>
    <n v="159"/>
    <d v="2026-04-24T00:00:00"/>
    <n v="580"/>
    <n v="140"/>
    <n v="105"/>
    <n v="610"/>
    <n v="5"/>
    <n v="91500"/>
    <s v="Emergency Light"/>
    <x v="5"/>
  </r>
  <r>
    <n v="480"/>
    <n v="8"/>
    <n v="160"/>
    <d v="2026-04-25T00:00:00"/>
    <n v="350"/>
    <n v="90"/>
    <n v="60"/>
    <n v="375"/>
    <n v="5"/>
    <n v="56250"/>
    <s v="Rechargeable Lamp"/>
    <x v="5"/>
  </r>
  <r>
    <n v="481"/>
    <n v="1"/>
    <n v="1"/>
    <d v="2026-04-26T00:00:00"/>
    <n v="490"/>
    <n v="120"/>
    <n v="90"/>
    <n v="515"/>
    <n v="5"/>
    <n v="77250"/>
    <s v="Business Laptop 14"/>
    <x v="0"/>
  </r>
  <r>
    <n v="482"/>
    <n v="2"/>
    <n v="2"/>
    <d v="2026-04-27T00:00:00"/>
    <n v="630"/>
    <n v="160"/>
    <n v="120"/>
    <n v="660"/>
    <n v="10"/>
    <n v="99000"/>
    <s v="Business Laptop 15"/>
    <x v="0"/>
  </r>
  <r>
    <n v="483"/>
    <n v="3"/>
    <n v="3"/>
    <d v="2026-04-28T00:00:00"/>
    <n v="380"/>
    <n v="100"/>
    <n v="70"/>
    <n v="405"/>
    <n v="5"/>
    <n v="60750"/>
    <s v="Professional Laptop"/>
    <x v="0"/>
  </r>
  <r>
    <n v="484"/>
    <n v="4"/>
    <n v="4"/>
    <d v="2026-04-29T00:00:00"/>
    <n v="520"/>
    <n v="130"/>
    <n v="90"/>
    <n v="550"/>
    <n v="10"/>
    <n v="82500"/>
    <s v="Gaming Laptop"/>
    <x v="0"/>
  </r>
  <r>
    <n v="485"/>
    <n v="5"/>
    <n v="5"/>
    <d v="2026-04-30T00:00:00"/>
    <n v="680"/>
    <n v="170"/>
    <n v="125"/>
    <n v="715"/>
    <n v="10"/>
    <n v="107250"/>
    <s v="Student Laptop"/>
    <x v="0"/>
  </r>
  <r>
    <n v="486"/>
    <n v="6"/>
    <n v="6"/>
    <d v="2026-05-01T00:00:00"/>
    <n v="410"/>
    <n v="110"/>
    <n v="80"/>
    <n v="435"/>
    <n v="5"/>
    <n v="65250"/>
    <s v="Desktop Computer"/>
    <x v="0"/>
  </r>
  <r>
    <n v="487"/>
    <n v="7"/>
    <n v="7"/>
    <d v="2026-05-02T00:00:00"/>
    <n v="560"/>
    <n v="140"/>
    <n v="100"/>
    <n v="590"/>
    <n v="10"/>
    <n v="88500"/>
    <s v="All in One PC"/>
    <x v="0"/>
  </r>
  <r>
    <n v="488"/>
    <n v="8"/>
    <n v="8"/>
    <d v="2026-05-03T00:00:00"/>
    <n v="330"/>
    <n v="90"/>
    <n v="65"/>
    <n v="350"/>
    <n v="5"/>
    <n v="52500"/>
    <s v="Mini Desktop PC"/>
    <x v="0"/>
  </r>
  <r>
    <n v="489"/>
    <n v="1"/>
    <n v="9"/>
    <d v="2026-05-04T00:00:00"/>
    <n v="470"/>
    <n v="120"/>
    <n v="85"/>
    <n v="500"/>
    <n v="5"/>
    <n v="75000"/>
    <s v="Workstation PC"/>
    <x v="0"/>
  </r>
  <r>
    <n v="490"/>
    <n v="2"/>
    <n v="10"/>
    <d v="2026-05-05T00:00:00"/>
    <n v="610"/>
    <n v="150"/>
    <n v="115"/>
    <n v="635"/>
    <n v="10"/>
    <n v="95250"/>
    <s v="Thin Client Computer"/>
    <x v="0"/>
  </r>
  <r>
    <n v="491"/>
    <n v="3"/>
    <n v="11"/>
    <d v="2026-05-06T00:00:00"/>
    <n v="400"/>
    <n v="110"/>
    <n v="75"/>
    <n v="430"/>
    <n v="5"/>
    <n v="64500"/>
    <s v="Wireless Mouse"/>
    <x v="0"/>
  </r>
  <r>
    <n v="492"/>
    <n v="4"/>
    <n v="12"/>
    <d v="2026-05-07T00:00:00"/>
    <n v="530"/>
    <n v="130"/>
    <n v="95"/>
    <n v="555"/>
    <n v="10"/>
    <n v="83250"/>
    <s v="Wired Mouse"/>
    <x v="0"/>
  </r>
  <r>
    <n v="493"/>
    <n v="5"/>
    <n v="13"/>
    <d v="2026-05-08T00:00:00"/>
    <n v="700"/>
    <n v="180"/>
    <n v="135"/>
    <n v="735"/>
    <n v="10"/>
    <n v="110250"/>
    <s v="Wireless Keyboard"/>
    <x v="0"/>
  </r>
  <r>
    <n v="494"/>
    <n v="6"/>
    <n v="14"/>
    <d v="2026-05-09T00:00:00"/>
    <n v="420"/>
    <n v="110"/>
    <n v="80"/>
    <n v="445"/>
    <n v="5"/>
    <n v="66750"/>
    <s v="Mechanical Keyboard"/>
    <x v="0"/>
  </r>
  <r>
    <n v="495"/>
    <n v="7"/>
    <n v="15"/>
    <d v="2026-05-10T00:00:00"/>
    <n v="590"/>
    <n v="140"/>
    <n v="105"/>
    <n v="620"/>
    <n v="5"/>
    <n v="93000"/>
    <s v="USB Keyboard"/>
    <x v="0"/>
  </r>
  <r>
    <n v="496"/>
    <n v="8"/>
    <n v="16"/>
    <d v="2026-05-11T00:00:00"/>
    <n v="340"/>
    <n v="90"/>
    <n v="60"/>
    <n v="365"/>
    <n v="5"/>
    <n v="54750"/>
    <s v="USB Hub"/>
    <x v="0"/>
  </r>
  <r>
    <n v="497"/>
    <n v="1"/>
    <n v="17"/>
    <d v="2026-05-12T00:00:00"/>
    <n v="500"/>
    <n v="120"/>
    <n v="90"/>
    <n v="525"/>
    <n v="5"/>
    <n v="78750"/>
    <s v="Laptop Stand"/>
    <x v="0"/>
  </r>
  <r>
    <n v="498"/>
    <n v="2"/>
    <n v="18"/>
    <d v="2026-05-13T00:00:00"/>
    <n v="640"/>
    <n v="160"/>
    <n v="120"/>
    <n v="670"/>
    <n v="10"/>
    <n v="100500"/>
    <s v="Laptop Cooling Pad"/>
    <x v="0"/>
  </r>
  <r>
    <n v="499"/>
    <n v="3"/>
    <n v="19"/>
    <d v="2026-05-14T00:00:00"/>
    <n v="370"/>
    <n v="100"/>
    <n v="70"/>
    <n v="395"/>
    <n v="5"/>
    <n v="59250"/>
    <s v="Webcam HD"/>
    <x v="0"/>
  </r>
  <r>
    <n v="500"/>
    <n v="4"/>
    <n v="20"/>
    <d v="2026-05-15T00:00:00"/>
    <n v="550"/>
    <n v="130"/>
    <n v="100"/>
    <n v="570"/>
    <n v="10"/>
    <n v="85500"/>
    <s v="Webcam Full HD"/>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1"/>
    <x v="0"/>
    <s v="Delhi"/>
    <s v="Delhi"/>
    <x v="0"/>
    <n v="50000"/>
    <s v="Amit Verma"/>
    <s v="Active"/>
  </r>
  <r>
    <n v="2"/>
    <x v="1"/>
    <s v="Mumbai"/>
    <s v="Maharashtra"/>
    <x v="0"/>
    <n v="60000"/>
    <s v="Rahul Mehta"/>
    <s v="Active"/>
  </r>
  <r>
    <n v="3"/>
    <x v="2"/>
    <s v="Bengaluru"/>
    <s v="Karnataka"/>
    <x v="1"/>
    <n v="45000"/>
    <s v="Karthik Rao"/>
    <s v="Active"/>
  </r>
  <r>
    <n v="4"/>
    <x v="3"/>
    <s v="Pune"/>
    <s v="Maharashtra"/>
    <x v="2"/>
    <n v="40000"/>
    <s v="Sanjay Patil"/>
    <s v="Active"/>
  </r>
  <r>
    <n v="5"/>
    <x v="4"/>
    <s v="Chennai"/>
    <s v="Tamil Nadu"/>
    <x v="0"/>
    <n v="55000"/>
    <s v="Arun Kumar"/>
    <s v="Active"/>
  </r>
  <r>
    <n v="6"/>
    <x v="5"/>
    <s v="Lucknow"/>
    <s v="Uttar Pradesh"/>
    <x v="3"/>
    <n v="35000"/>
    <s v="Vivek Singh"/>
    <s v="Active"/>
  </r>
  <r>
    <n v="7"/>
    <x v="6"/>
    <s v="Ahmedabad"/>
    <s v="Gujarat"/>
    <x v="0"/>
    <n v="50000"/>
    <s v="Nilesh Shah"/>
    <s v="Active"/>
  </r>
  <r>
    <n v="8"/>
    <x v="7"/>
    <s v="Kolkata"/>
    <s v="West Bengal"/>
    <x v="3"/>
    <n v="40000"/>
    <s v="Sourav Das"/>
    <s v="Active"/>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n v="1"/>
    <x v="0"/>
    <d v="2025-01-07T00:00:00"/>
    <x v="0"/>
    <n v="12500"/>
  </r>
  <r>
    <n v="2"/>
    <x v="1"/>
    <n v="2"/>
    <x v="1"/>
    <d v="2025-01-09T00:00:00"/>
    <x v="0"/>
    <n v="18400"/>
  </r>
  <r>
    <n v="3"/>
    <x v="2"/>
    <n v="3"/>
    <x v="2"/>
    <d v="2025-01-10T00:00:00"/>
    <x v="0"/>
    <n v="9600"/>
  </r>
  <r>
    <n v="4"/>
    <x v="3"/>
    <n v="4"/>
    <x v="3"/>
    <d v="2025-01-12T00:00:00"/>
    <x v="0"/>
    <n v="22300"/>
  </r>
  <r>
    <n v="5"/>
    <x v="4"/>
    <n v="5"/>
    <x v="4"/>
    <d v="2025-01-13T00:00:00"/>
    <x v="0"/>
    <n v="15750"/>
  </r>
  <r>
    <n v="6"/>
    <x v="5"/>
    <n v="6"/>
    <x v="5"/>
    <d v="2025-01-14T00:00:00"/>
    <x v="0"/>
    <n v="19800"/>
  </r>
  <r>
    <n v="7"/>
    <x v="6"/>
    <n v="7"/>
    <x v="6"/>
    <d v="2025-01-15T00:00:00"/>
    <x v="0"/>
    <n v="11200"/>
  </r>
  <r>
    <n v="8"/>
    <x v="7"/>
    <n v="8"/>
    <x v="7"/>
    <d v="2025-01-16T00:00:00"/>
    <x v="0"/>
    <n v="27600"/>
  </r>
  <r>
    <n v="9"/>
    <x v="8"/>
    <n v="1"/>
    <x v="8"/>
    <d v="2025-01-17T00:00:00"/>
    <x v="0"/>
    <n v="14300"/>
  </r>
  <r>
    <n v="10"/>
    <x v="9"/>
    <n v="2"/>
    <x v="9"/>
    <d v="2025-01-18T00:00:00"/>
    <x v="0"/>
    <n v="18900"/>
  </r>
  <r>
    <n v="11"/>
    <x v="10"/>
    <n v="3"/>
    <x v="10"/>
    <d v="2025-01-19T00:00:00"/>
    <x v="0"/>
    <n v="22100"/>
  </r>
  <r>
    <n v="12"/>
    <x v="11"/>
    <n v="4"/>
    <x v="11"/>
    <d v="2025-01-20T00:00:00"/>
    <x v="0"/>
    <n v="13400"/>
  </r>
  <r>
    <n v="13"/>
    <x v="12"/>
    <n v="5"/>
    <x v="12"/>
    <d v="2025-01-21T00:00:00"/>
    <x v="0"/>
    <n v="16700"/>
  </r>
  <r>
    <n v="14"/>
    <x v="13"/>
    <n v="6"/>
    <x v="13"/>
    <d v="2025-01-22T00:00:00"/>
    <x v="0"/>
    <n v="24800"/>
  </r>
  <r>
    <n v="15"/>
    <x v="14"/>
    <n v="7"/>
    <x v="14"/>
    <d v="2025-01-23T00:00:00"/>
    <x v="0"/>
    <n v="10900"/>
  </r>
  <r>
    <n v="16"/>
    <x v="15"/>
    <n v="8"/>
    <x v="15"/>
    <d v="2025-01-24T00:00:00"/>
    <x v="0"/>
    <n v="19500"/>
  </r>
  <r>
    <n v="17"/>
    <x v="16"/>
    <n v="1"/>
    <x v="16"/>
    <d v="2025-01-25T00:00:00"/>
    <x v="0"/>
    <n v="23100"/>
  </r>
  <r>
    <n v="18"/>
    <x v="17"/>
    <n v="2"/>
    <x v="17"/>
    <d v="2025-01-26T00:00:00"/>
    <x v="0"/>
    <n v="15200"/>
  </r>
  <r>
    <n v="19"/>
    <x v="18"/>
    <n v="3"/>
    <x v="18"/>
    <d v="2025-01-27T00:00:00"/>
    <x v="0"/>
    <n v="28700"/>
  </r>
  <r>
    <n v="20"/>
    <x v="19"/>
    <n v="4"/>
    <x v="19"/>
    <d v="2025-01-28T00:00:00"/>
    <x v="0"/>
    <n v="11900"/>
  </r>
  <r>
    <n v="21"/>
    <x v="20"/>
    <n v="5"/>
    <x v="20"/>
    <d v="2025-01-29T00:00:00"/>
    <x v="0"/>
    <n v="17600"/>
  </r>
  <r>
    <n v="22"/>
    <x v="21"/>
    <n v="6"/>
    <x v="21"/>
    <d v="2025-01-30T00:00:00"/>
    <x v="0"/>
    <n v="21400"/>
  </r>
  <r>
    <n v="23"/>
    <x v="22"/>
    <n v="7"/>
    <x v="22"/>
    <d v="2025-01-31T00:00:00"/>
    <x v="0"/>
    <n v="13800"/>
  </r>
  <r>
    <n v="24"/>
    <x v="23"/>
    <n v="8"/>
    <x v="23"/>
    <d v="2025-02-01T00:00:00"/>
    <x v="0"/>
    <n v="25900"/>
  </r>
  <r>
    <n v="25"/>
    <x v="24"/>
    <n v="1"/>
    <x v="24"/>
    <d v="2025-02-02T00:00:00"/>
    <x v="0"/>
    <n v="16400"/>
  </r>
  <r>
    <n v="26"/>
    <x v="25"/>
    <n v="2"/>
    <x v="25"/>
    <d v="2025-02-03T00:00:00"/>
    <x v="0"/>
    <n v="19700"/>
  </r>
  <r>
    <n v="27"/>
    <x v="26"/>
    <n v="3"/>
    <x v="26"/>
    <d v="2025-02-04T00:00:00"/>
    <x v="0"/>
    <n v="14500"/>
  </r>
  <r>
    <n v="28"/>
    <x v="27"/>
    <n v="4"/>
    <x v="27"/>
    <d v="2025-02-05T00:00:00"/>
    <x v="0"/>
    <n v="26800"/>
  </r>
  <r>
    <n v="29"/>
    <x v="28"/>
    <n v="5"/>
    <x v="28"/>
    <d v="2025-02-06T00:00:00"/>
    <x v="0"/>
    <n v="18200"/>
  </r>
  <r>
    <n v="30"/>
    <x v="29"/>
    <n v="6"/>
    <x v="29"/>
    <d v="2025-02-07T00:00:00"/>
    <x v="0"/>
    <n v="22600"/>
  </r>
  <r>
    <n v="31"/>
    <x v="30"/>
    <n v="7"/>
    <x v="30"/>
    <d v="2025-02-08T00:00:00"/>
    <x v="0"/>
    <n v="13100"/>
  </r>
  <r>
    <n v="32"/>
    <x v="31"/>
    <n v="8"/>
    <x v="31"/>
    <d v="2025-02-09T00:00:00"/>
    <x v="0"/>
    <n v="20500"/>
  </r>
  <r>
    <n v="33"/>
    <x v="32"/>
    <n v="1"/>
    <x v="32"/>
    <d v="2025-02-10T00:00:00"/>
    <x v="0"/>
    <n v="17400"/>
  </r>
  <r>
    <n v="34"/>
    <x v="33"/>
    <n v="2"/>
    <x v="33"/>
    <d v="2025-02-11T00:00:00"/>
    <x v="0"/>
    <n v="24300"/>
  </r>
  <r>
    <n v="35"/>
    <x v="34"/>
    <n v="3"/>
    <x v="34"/>
    <d v="2025-02-12T00:00:00"/>
    <x v="0"/>
    <n v="11600"/>
  </r>
  <r>
    <n v="36"/>
    <x v="35"/>
    <n v="4"/>
    <x v="35"/>
    <d v="2025-02-13T00:00:00"/>
    <x v="0"/>
    <n v="29100"/>
  </r>
  <r>
    <n v="37"/>
    <x v="36"/>
    <n v="5"/>
    <x v="36"/>
    <d v="2025-02-14T00:00:00"/>
    <x v="0"/>
    <n v="15800"/>
  </r>
  <r>
    <n v="38"/>
    <x v="37"/>
    <n v="6"/>
    <x v="37"/>
    <d v="2025-02-15T00:00:00"/>
    <x v="0"/>
    <n v="21200"/>
  </r>
  <r>
    <n v="39"/>
    <x v="38"/>
    <n v="7"/>
    <x v="38"/>
    <d v="2025-02-16T00:00:00"/>
    <x v="0"/>
    <n v="18700"/>
  </r>
  <r>
    <n v="40"/>
    <x v="39"/>
    <n v="8"/>
    <x v="39"/>
    <d v="2025-02-17T00:00:00"/>
    <x v="0"/>
    <n v="26400"/>
  </r>
  <r>
    <n v="41"/>
    <x v="40"/>
    <n v="1"/>
    <x v="40"/>
    <d v="2025-02-18T00:00:00"/>
    <x v="0"/>
    <n v="14900"/>
  </r>
  <r>
    <n v="42"/>
    <x v="41"/>
    <n v="2"/>
    <x v="41"/>
    <d v="2025-02-19T00:00:00"/>
    <x v="0"/>
    <n v="22100"/>
  </r>
  <r>
    <n v="43"/>
    <x v="42"/>
    <n v="3"/>
    <x v="42"/>
    <d v="2025-02-20T00:00:00"/>
    <x v="0"/>
    <n v="19600"/>
  </r>
  <r>
    <n v="44"/>
    <x v="43"/>
    <n v="4"/>
    <x v="43"/>
    <d v="2025-02-21T00:00:00"/>
    <x v="0"/>
    <n v="27500"/>
  </r>
  <r>
    <n v="45"/>
    <x v="44"/>
    <n v="5"/>
    <x v="44"/>
    <d v="2025-02-22T00:00:00"/>
    <x v="0"/>
    <n v="12800"/>
  </r>
  <r>
    <n v="46"/>
    <x v="45"/>
    <n v="6"/>
    <x v="45"/>
    <d v="2025-02-23T00:00:00"/>
    <x v="0"/>
    <n v="23400"/>
  </r>
  <r>
    <n v="47"/>
    <x v="46"/>
    <n v="7"/>
    <x v="46"/>
    <d v="2025-02-24T00:00:00"/>
    <x v="0"/>
    <n v="16900"/>
  </r>
  <r>
    <n v="48"/>
    <x v="47"/>
    <n v="8"/>
    <x v="47"/>
    <d v="2025-02-25T00:00:00"/>
    <x v="0"/>
    <n v="24700"/>
  </r>
  <r>
    <n v="49"/>
    <x v="48"/>
    <n v="1"/>
    <x v="48"/>
    <d v="2025-02-26T00:00:00"/>
    <x v="0"/>
    <n v="15300"/>
  </r>
  <r>
    <n v="50"/>
    <x v="49"/>
    <n v="2"/>
    <x v="49"/>
    <d v="2025-02-27T00:00:00"/>
    <x v="0"/>
    <n v="21800"/>
  </r>
  <r>
    <n v="51"/>
    <x v="0"/>
    <n v="3"/>
    <x v="50"/>
    <d v="2025-02-28T00:00:00"/>
    <x v="0"/>
    <n v="18600"/>
  </r>
  <r>
    <n v="52"/>
    <x v="1"/>
    <n v="4"/>
    <x v="51"/>
    <d v="2025-03-01T00:00:00"/>
    <x v="0"/>
    <n v="25900"/>
  </r>
  <r>
    <n v="53"/>
    <x v="2"/>
    <n v="5"/>
    <x v="52"/>
    <d v="2025-03-02T00:00:00"/>
    <x v="0"/>
    <n v="14200"/>
  </r>
  <r>
    <n v="54"/>
    <x v="3"/>
    <n v="6"/>
    <x v="53"/>
    <d v="2025-03-03T00:00:00"/>
    <x v="0"/>
    <n v="20500"/>
  </r>
  <r>
    <n v="55"/>
    <x v="4"/>
    <n v="7"/>
    <x v="54"/>
    <d v="2025-03-04T00:00:00"/>
    <x v="0"/>
    <n v="23100"/>
  </r>
  <r>
    <n v="56"/>
    <x v="5"/>
    <n v="8"/>
    <x v="55"/>
    <d v="2025-03-05T00:00:00"/>
    <x v="0"/>
    <n v="12700"/>
  </r>
  <r>
    <n v="57"/>
    <x v="6"/>
    <n v="1"/>
    <x v="56"/>
    <d v="2025-03-06T00:00:00"/>
    <x v="0"/>
    <n v="27400"/>
  </r>
  <r>
    <n v="58"/>
    <x v="7"/>
    <n v="2"/>
    <x v="57"/>
    <d v="2025-03-07T00:00:00"/>
    <x v="0"/>
    <n v="16100"/>
  </r>
  <r>
    <n v="59"/>
    <x v="8"/>
    <n v="3"/>
    <x v="58"/>
    <d v="2025-03-08T00:00:00"/>
    <x v="0"/>
    <n v="19800"/>
  </r>
  <r>
    <n v="60"/>
    <x v="9"/>
    <n v="4"/>
    <x v="59"/>
    <d v="2025-03-09T00:00:00"/>
    <x v="0"/>
    <n v="22300"/>
  </r>
  <r>
    <n v="61"/>
    <x v="10"/>
    <n v="5"/>
    <x v="60"/>
    <d v="2025-03-10T00:00:00"/>
    <x v="0"/>
    <n v="15400"/>
  </r>
  <r>
    <n v="62"/>
    <x v="11"/>
    <n v="6"/>
    <x v="61"/>
    <d v="2025-03-11T00:00:00"/>
    <x v="0"/>
    <n v="28900"/>
  </r>
  <r>
    <n v="63"/>
    <x v="12"/>
    <n v="7"/>
    <x v="62"/>
    <d v="2025-03-12T00:00:00"/>
    <x v="0"/>
    <n v="17200"/>
  </r>
  <r>
    <n v="64"/>
    <x v="13"/>
    <n v="8"/>
    <x v="63"/>
    <d v="2025-03-13T00:00:00"/>
    <x v="0"/>
    <n v="24600"/>
  </r>
  <r>
    <n v="65"/>
    <x v="14"/>
    <n v="1"/>
    <x v="64"/>
    <d v="2025-03-14T00:00:00"/>
    <x v="0"/>
    <n v="13500"/>
  </r>
  <r>
    <n v="66"/>
    <x v="15"/>
    <n v="2"/>
    <x v="65"/>
    <d v="2025-03-15T00:00:00"/>
    <x v="0"/>
    <n v="21700"/>
  </r>
  <r>
    <n v="67"/>
    <x v="16"/>
    <n v="3"/>
    <x v="66"/>
    <d v="2025-03-16T00:00:00"/>
    <x v="0"/>
    <n v="18300"/>
  </r>
  <r>
    <n v="68"/>
    <x v="17"/>
    <n v="4"/>
    <x v="67"/>
    <d v="2025-03-17T00:00:00"/>
    <x v="0"/>
    <n v="26400"/>
  </r>
  <r>
    <n v="69"/>
    <x v="18"/>
    <n v="5"/>
    <x v="68"/>
    <d v="2025-03-18T00:00:00"/>
    <x v="0"/>
    <n v="15100"/>
  </r>
  <r>
    <n v="70"/>
    <x v="19"/>
    <n v="6"/>
    <x v="69"/>
    <d v="2025-03-19T00:00:00"/>
    <x v="0"/>
    <n v="23800"/>
  </r>
  <r>
    <n v="71"/>
    <x v="20"/>
    <n v="7"/>
    <x v="70"/>
    <d v="2025-03-20T00:00:00"/>
    <x v="0"/>
    <n v="19400"/>
  </r>
  <r>
    <n v="72"/>
    <x v="21"/>
    <n v="8"/>
    <x v="71"/>
    <d v="2025-03-21T00:00:00"/>
    <x v="0"/>
    <n v="27100"/>
  </r>
  <r>
    <n v="73"/>
    <x v="22"/>
    <n v="1"/>
    <x v="72"/>
    <d v="2025-03-22T00:00:00"/>
    <x v="0"/>
    <n v="12600"/>
  </r>
  <r>
    <n v="74"/>
    <x v="23"/>
    <n v="2"/>
    <x v="73"/>
    <d v="2025-03-23T00:00:00"/>
    <x v="0"/>
    <n v="20800"/>
  </r>
  <r>
    <n v="75"/>
    <x v="24"/>
    <n v="3"/>
    <x v="74"/>
    <d v="2025-03-24T00:00:00"/>
    <x v="0"/>
    <n v="22500"/>
  </r>
  <r>
    <n v="76"/>
    <x v="25"/>
    <n v="4"/>
    <x v="75"/>
    <d v="2025-03-25T00:00:00"/>
    <x v="0"/>
    <n v="15900"/>
  </r>
  <r>
    <n v="77"/>
    <x v="26"/>
    <n v="5"/>
    <x v="76"/>
    <d v="2025-03-26T00:00:00"/>
    <x v="0"/>
    <n v="28600"/>
  </r>
  <r>
    <n v="78"/>
    <x v="27"/>
    <n v="6"/>
    <x v="77"/>
    <d v="2025-03-27T00:00:00"/>
    <x v="0"/>
    <n v="14700"/>
  </r>
  <r>
    <n v="79"/>
    <x v="28"/>
    <n v="7"/>
    <x v="78"/>
    <d v="2025-03-28T00:00:00"/>
    <x v="0"/>
    <n v="21300"/>
  </r>
  <r>
    <n v="80"/>
    <x v="29"/>
    <n v="8"/>
    <x v="79"/>
    <d v="2025-03-29T00:00:00"/>
    <x v="0"/>
    <n v="17800"/>
  </r>
  <r>
    <n v="81"/>
    <x v="30"/>
    <n v="1"/>
    <x v="80"/>
    <d v="2025-03-30T00:00:00"/>
    <x v="0"/>
    <n v="25200"/>
  </r>
  <r>
    <n v="82"/>
    <x v="31"/>
    <n v="2"/>
    <x v="81"/>
    <d v="2025-03-31T00:00:00"/>
    <x v="0"/>
    <n v="13600"/>
  </r>
  <r>
    <n v="83"/>
    <x v="32"/>
    <n v="3"/>
    <x v="82"/>
    <d v="2025-04-01T00:00:00"/>
    <x v="0"/>
    <n v="22900"/>
  </r>
  <r>
    <n v="84"/>
    <x v="33"/>
    <n v="4"/>
    <x v="83"/>
    <d v="2025-04-02T00:00:00"/>
    <x v="0"/>
    <n v="19700"/>
  </r>
  <r>
    <n v="85"/>
    <x v="34"/>
    <n v="5"/>
    <x v="84"/>
    <d v="2025-04-03T00:00:00"/>
    <x v="0"/>
    <n v="26400"/>
  </r>
  <r>
    <n v="86"/>
    <x v="35"/>
    <n v="6"/>
    <x v="85"/>
    <d v="2025-04-04T00:00:00"/>
    <x v="0"/>
    <n v="14800"/>
  </r>
  <r>
    <n v="87"/>
    <x v="36"/>
    <n v="7"/>
    <x v="86"/>
    <d v="2025-04-05T00:00:00"/>
    <x v="0"/>
    <n v="21800"/>
  </r>
  <r>
    <n v="88"/>
    <x v="37"/>
    <n v="8"/>
    <x v="87"/>
    <d v="2025-04-06T00:00:00"/>
    <x v="0"/>
    <n v="17500"/>
  </r>
  <r>
    <n v="89"/>
    <x v="38"/>
    <n v="1"/>
    <x v="88"/>
    <d v="2025-04-07T00:00:00"/>
    <x v="0"/>
    <n v="24300"/>
  </r>
  <r>
    <n v="90"/>
    <x v="39"/>
    <n v="2"/>
    <x v="89"/>
    <d v="2025-04-08T00:00:00"/>
    <x v="0"/>
    <n v="15800"/>
  </r>
  <r>
    <n v="91"/>
    <x v="40"/>
    <n v="3"/>
    <x v="90"/>
    <d v="2025-04-09T00:00:00"/>
    <x v="0"/>
    <n v="27600"/>
  </r>
  <r>
    <n v="92"/>
    <x v="41"/>
    <n v="4"/>
    <x v="91"/>
    <d v="2025-04-10T00:00:00"/>
    <x v="0"/>
    <n v="16400"/>
  </r>
  <r>
    <n v="93"/>
    <x v="42"/>
    <n v="5"/>
    <x v="92"/>
    <d v="2025-04-11T00:00:00"/>
    <x v="0"/>
    <n v="20900"/>
  </r>
  <r>
    <n v="94"/>
    <x v="43"/>
    <n v="6"/>
    <x v="93"/>
    <d v="2025-04-12T00:00:00"/>
    <x v="0"/>
    <n v="23100"/>
  </r>
  <r>
    <n v="95"/>
    <x v="44"/>
    <n v="7"/>
    <x v="94"/>
    <d v="2025-04-13T00:00:00"/>
    <x v="0"/>
    <n v="14300"/>
  </r>
  <r>
    <n v="96"/>
    <x v="45"/>
    <n v="8"/>
    <x v="95"/>
    <d v="2025-04-14T00:00:00"/>
    <x v="0"/>
    <n v="26700"/>
  </r>
  <r>
    <n v="97"/>
    <x v="46"/>
    <n v="1"/>
    <x v="96"/>
    <d v="2025-04-15T00:00:00"/>
    <x v="0"/>
    <n v="18900"/>
  </r>
  <r>
    <n v="98"/>
    <x v="47"/>
    <n v="2"/>
    <x v="97"/>
    <d v="2025-04-16T00:00:00"/>
    <x v="0"/>
    <n v="21500"/>
  </r>
  <r>
    <n v="99"/>
    <x v="48"/>
    <n v="3"/>
    <x v="98"/>
    <d v="2025-04-17T00:00:00"/>
    <x v="0"/>
    <n v="15200"/>
  </r>
  <r>
    <n v="100"/>
    <x v="49"/>
    <n v="4"/>
    <x v="99"/>
    <d v="2025-04-18T00:00:00"/>
    <x v="0"/>
    <n v="28400"/>
  </r>
  <r>
    <n v="101"/>
    <x v="0"/>
    <n v="5"/>
    <x v="100"/>
    <d v="2025-04-19T00:00:00"/>
    <x v="0"/>
    <n v="17300"/>
  </r>
  <r>
    <n v="102"/>
    <x v="1"/>
    <n v="6"/>
    <x v="101"/>
    <d v="2025-04-20T00:00:00"/>
    <x v="0"/>
    <n v="24600"/>
  </r>
  <r>
    <n v="103"/>
    <x v="2"/>
    <n v="7"/>
    <x v="102"/>
    <d v="2025-04-21T00:00:00"/>
    <x v="0"/>
    <n v="13900"/>
  </r>
  <r>
    <n v="104"/>
    <x v="3"/>
    <n v="8"/>
    <x v="103"/>
    <d v="2025-04-22T00:00:00"/>
    <x v="0"/>
    <n v="22100"/>
  </r>
  <r>
    <n v="105"/>
    <x v="4"/>
    <n v="1"/>
    <x v="104"/>
    <d v="2025-04-23T00:00:00"/>
    <x v="0"/>
    <n v="19400"/>
  </r>
  <r>
    <n v="106"/>
    <x v="5"/>
    <n v="2"/>
    <x v="105"/>
    <d v="2025-04-24T00:00:00"/>
    <x v="0"/>
    <n v="26900"/>
  </r>
  <r>
    <n v="107"/>
    <x v="6"/>
    <n v="3"/>
    <x v="106"/>
    <d v="2025-04-25T00:00:00"/>
    <x v="0"/>
    <n v="15700"/>
  </r>
  <r>
    <n v="108"/>
    <x v="7"/>
    <n v="4"/>
    <x v="107"/>
    <d v="2025-04-26T00:00:00"/>
    <x v="0"/>
    <n v="23800"/>
  </r>
  <r>
    <n v="109"/>
    <x v="8"/>
    <n v="5"/>
    <x v="108"/>
    <d v="2025-04-27T00:00:00"/>
    <x v="0"/>
    <n v="18100"/>
  </r>
  <r>
    <n v="110"/>
    <x v="9"/>
    <n v="6"/>
    <x v="109"/>
    <d v="2025-04-28T00:00:00"/>
    <x v="0"/>
    <n v="25400"/>
  </r>
  <r>
    <n v="111"/>
    <x v="10"/>
    <n v="7"/>
    <x v="110"/>
    <d v="2025-04-29T00:00:00"/>
    <x v="0"/>
    <n v="14600"/>
  </r>
  <r>
    <n v="112"/>
    <x v="11"/>
    <n v="8"/>
    <x v="111"/>
    <d v="2025-04-30T00:00:00"/>
    <x v="0"/>
    <n v="27300"/>
  </r>
  <r>
    <n v="113"/>
    <x v="12"/>
    <n v="1"/>
    <x v="112"/>
    <d v="2025-05-01T00:00:00"/>
    <x v="0"/>
    <n v="16200"/>
  </r>
  <r>
    <n v="114"/>
    <x v="13"/>
    <n v="2"/>
    <x v="113"/>
    <d v="2025-05-02T00:00:00"/>
    <x v="0"/>
    <n v="20700"/>
  </r>
  <r>
    <n v="115"/>
    <x v="14"/>
    <n v="3"/>
    <x v="114"/>
    <d v="2025-05-03T00:00:00"/>
    <x v="0"/>
    <n v="23500"/>
  </r>
  <r>
    <n v="116"/>
    <x v="15"/>
    <n v="4"/>
    <x v="115"/>
    <d v="2025-05-04T00:00:00"/>
    <x v="0"/>
    <n v="12800"/>
  </r>
  <r>
    <n v="117"/>
    <x v="16"/>
    <n v="5"/>
    <x v="116"/>
    <d v="2025-05-05T00:00:00"/>
    <x v="0"/>
    <n v="29100"/>
  </r>
  <r>
    <n v="118"/>
    <x v="17"/>
    <n v="6"/>
    <x v="117"/>
    <d v="2025-05-06T00:00:00"/>
    <x v="0"/>
    <n v="17400"/>
  </r>
  <r>
    <n v="119"/>
    <x v="18"/>
    <n v="7"/>
    <x v="118"/>
    <d v="2025-05-07T00:00:00"/>
    <x v="0"/>
    <n v="21900"/>
  </r>
  <r>
    <n v="120"/>
    <x v="19"/>
    <n v="8"/>
    <x v="119"/>
    <d v="2025-05-08T00:00:00"/>
    <x v="0"/>
    <n v="15300"/>
  </r>
  <r>
    <n v="121"/>
    <x v="20"/>
    <n v="1"/>
    <x v="120"/>
    <d v="2025-05-09T00:00:00"/>
    <x v="0"/>
    <n v="26200"/>
  </r>
  <r>
    <n v="122"/>
    <x v="21"/>
    <n v="2"/>
    <x v="121"/>
    <d v="2025-05-10T00:00:00"/>
    <x v="0"/>
    <n v="18500"/>
  </r>
  <r>
    <n v="123"/>
    <x v="22"/>
    <n v="3"/>
    <x v="122"/>
    <d v="2025-05-11T00:00:00"/>
    <x v="0"/>
    <n v="24700"/>
  </r>
  <r>
    <n v="124"/>
    <x v="23"/>
    <n v="4"/>
    <x v="123"/>
    <d v="2025-05-12T00:00:00"/>
    <x v="0"/>
    <n v="14100"/>
  </r>
  <r>
    <n v="125"/>
    <x v="24"/>
    <n v="5"/>
    <x v="124"/>
    <d v="2025-05-13T00:00:00"/>
    <x v="0"/>
    <n v="22800"/>
  </r>
  <r>
    <n v="126"/>
    <x v="25"/>
    <n v="6"/>
    <x v="125"/>
    <d v="2025-05-14T00:00:00"/>
    <x v="0"/>
    <n v="19600"/>
  </r>
  <r>
    <n v="127"/>
    <x v="26"/>
    <n v="7"/>
    <x v="126"/>
    <d v="2025-05-15T00:00:00"/>
    <x v="0"/>
    <n v="27100"/>
  </r>
  <r>
    <n v="128"/>
    <x v="27"/>
    <n v="8"/>
    <x v="127"/>
    <d v="2025-05-16T00:00:00"/>
    <x v="0"/>
    <n v="15900"/>
  </r>
  <r>
    <n v="129"/>
    <x v="28"/>
    <n v="1"/>
    <x v="128"/>
    <d v="2025-05-17T00:00:00"/>
    <x v="0"/>
    <n v="21400"/>
  </r>
  <r>
    <n v="130"/>
    <x v="29"/>
    <n v="2"/>
    <x v="129"/>
    <d v="2025-05-18T00:00:00"/>
    <x v="0"/>
    <n v="18300"/>
  </r>
  <r>
    <n v="131"/>
    <x v="30"/>
    <n v="3"/>
    <x v="130"/>
    <d v="2025-05-19T00:00:00"/>
    <x v="0"/>
    <n v="25600"/>
  </r>
  <r>
    <n v="132"/>
    <x v="31"/>
    <n v="4"/>
    <x v="131"/>
    <d v="2025-05-20T00:00:00"/>
    <x v="0"/>
    <n v="14700"/>
  </r>
  <r>
    <n v="133"/>
    <x v="32"/>
    <n v="5"/>
    <x v="132"/>
    <d v="2025-05-21T00:00:00"/>
    <x v="0"/>
    <n v="23200"/>
  </r>
  <r>
    <n v="134"/>
    <x v="33"/>
    <n v="6"/>
    <x v="133"/>
    <d v="2025-05-22T00:00:00"/>
    <x v="0"/>
    <n v="19800"/>
  </r>
  <r>
    <n v="135"/>
    <x v="34"/>
    <n v="7"/>
    <x v="134"/>
    <d v="2025-05-23T00:00:00"/>
    <x v="0"/>
    <n v="27400"/>
  </r>
  <r>
    <n v="136"/>
    <x v="35"/>
    <n v="8"/>
    <x v="135"/>
    <d v="2025-05-24T00:00:00"/>
    <x v="0"/>
    <n v="16300"/>
  </r>
  <r>
    <n v="137"/>
    <x v="36"/>
    <n v="1"/>
    <x v="136"/>
    <d v="2025-05-25T00:00:00"/>
    <x v="0"/>
    <n v="21800"/>
  </r>
  <r>
    <n v="138"/>
    <x v="37"/>
    <n v="2"/>
    <x v="137"/>
    <d v="2025-05-26T00:00:00"/>
    <x v="0"/>
    <n v="24500"/>
  </r>
  <r>
    <n v="139"/>
    <x v="38"/>
    <n v="3"/>
    <x v="138"/>
    <d v="2025-05-27T00:00:00"/>
    <x v="0"/>
    <n v="15100"/>
  </r>
  <r>
    <n v="140"/>
    <x v="39"/>
    <n v="4"/>
    <x v="139"/>
    <d v="2025-05-28T00:00:00"/>
    <x v="0"/>
    <n v="28600"/>
  </r>
  <r>
    <n v="141"/>
    <x v="40"/>
    <n v="5"/>
    <x v="140"/>
    <d v="2025-05-29T00:00:00"/>
    <x v="0"/>
    <n v="17600"/>
  </r>
  <r>
    <n v="142"/>
    <x v="41"/>
    <n v="6"/>
    <x v="141"/>
    <d v="2025-05-30T00:00:00"/>
    <x v="0"/>
    <n v="23900"/>
  </r>
  <r>
    <n v="143"/>
    <x v="42"/>
    <n v="7"/>
    <x v="142"/>
    <d v="2025-05-31T00:00:00"/>
    <x v="0"/>
    <n v="13400"/>
  </r>
  <r>
    <n v="144"/>
    <x v="43"/>
    <n v="8"/>
    <x v="143"/>
    <d v="2025-06-01T00:00:00"/>
    <x v="0"/>
    <n v="26100"/>
  </r>
  <r>
    <n v="145"/>
    <x v="44"/>
    <n v="1"/>
    <x v="144"/>
    <d v="2025-06-02T00:00:00"/>
    <x v="0"/>
    <n v="18700"/>
  </r>
  <r>
    <n v="146"/>
    <x v="45"/>
    <n v="2"/>
    <x v="145"/>
    <d v="2025-06-03T00:00:00"/>
    <x v="0"/>
    <n v="21500"/>
  </r>
  <r>
    <n v="147"/>
    <x v="46"/>
    <n v="3"/>
    <x v="146"/>
    <d v="2025-06-04T00:00:00"/>
    <x v="0"/>
    <n v="24800"/>
  </r>
  <r>
    <n v="148"/>
    <x v="47"/>
    <n v="4"/>
    <x v="147"/>
    <d v="2025-06-05T00:00:00"/>
    <x v="0"/>
    <n v="15600"/>
  </r>
  <r>
    <n v="149"/>
    <x v="48"/>
    <n v="5"/>
    <x v="148"/>
    <d v="2025-06-06T00:00:00"/>
    <x v="0"/>
    <n v="22900"/>
  </r>
  <r>
    <n v="150"/>
    <x v="49"/>
    <n v="6"/>
    <x v="149"/>
    <d v="2025-06-07T00:00:00"/>
    <x v="0"/>
    <n v="19300"/>
  </r>
  <r>
    <n v="151"/>
    <x v="0"/>
    <n v="7"/>
    <x v="150"/>
    <d v="2025-06-08T00:00:00"/>
    <x v="0"/>
    <n v="26700"/>
  </r>
  <r>
    <n v="152"/>
    <x v="1"/>
    <n v="8"/>
    <x v="151"/>
    <d v="2025-06-09T00:00:00"/>
    <x v="0"/>
    <n v="14800"/>
  </r>
  <r>
    <n v="153"/>
    <x v="2"/>
    <n v="1"/>
    <x v="152"/>
    <d v="2025-06-10T00:00:00"/>
    <x v="0"/>
    <n v="22400"/>
  </r>
  <r>
    <n v="154"/>
    <x v="3"/>
    <n v="2"/>
    <x v="153"/>
    <d v="2025-06-11T00:00:00"/>
    <x v="0"/>
    <n v="17900"/>
  </r>
  <r>
    <n v="155"/>
    <x v="4"/>
    <n v="3"/>
    <x v="154"/>
    <d v="2025-06-12T00:00:00"/>
    <x v="0"/>
    <n v="25200"/>
  </r>
  <r>
    <n v="156"/>
    <x v="5"/>
    <n v="4"/>
    <x v="155"/>
    <d v="2025-06-13T00:00:00"/>
    <x v="0"/>
    <n v="16400"/>
  </r>
  <r>
    <n v="157"/>
    <x v="6"/>
    <n v="5"/>
    <x v="156"/>
    <d v="2025-06-14T00:00:00"/>
    <x v="0"/>
    <n v="23800"/>
  </r>
  <r>
    <n v="158"/>
    <x v="7"/>
    <n v="6"/>
    <x v="157"/>
    <d v="2025-06-15T00:00:00"/>
    <x v="0"/>
    <n v="20100"/>
  </r>
  <r>
    <n v="159"/>
    <x v="8"/>
    <n v="7"/>
    <x v="158"/>
    <d v="2025-06-16T00:00:00"/>
    <x v="0"/>
    <n v="27500"/>
  </r>
  <r>
    <n v="160"/>
    <x v="9"/>
    <n v="8"/>
    <x v="159"/>
    <d v="2025-06-17T00:00:00"/>
    <x v="0"/>
    <n v="14200"/>
  </r>
  <r>
    <n v="161"/>
    <x v="10"/>
    <n v="1"/>
    <x v="160"/>
    <d v="2025-06-18T00:00:00"/>
    <x v="0"/>
    <n v="21900"/>
  </r>
  <r>
    <n v="162"/>
    <x v="11"/>
    <n v="2"/>
    <x v="161"/>
    <d v="2025-06-19T00:00:00"/>
    <x v="0"/>
    <n v="18500"/>
  </r>
  <r>
    <n v="163"/>
    <x v="12"/>
    <n v="3"/>
    <x v="162"/>
    <d v="2025-06-20T00:00:00"/>
    <x v="0"/>
    <n v="26300"/>
  </r>
  <r>
    <n v="164"/>
    <x v="13"/>
    <n v="4"/>
    <x v="163"/>
    <d v="2025-06-21T00:00:00"/>
    <x v="0"/>
    <n v="15700"/>
  </r>
  <r>
    <n v="165"/>
    <x v="14"/>
    <n v="5"/>
    <x v="164"/>
    <d v="2025-06-22T00:00:00"/>
    <x v="0"/>
    <n v="23100"/>
  </r>
  <r>
    <n v="166"/>
    <x v="15"/>
    <n v="6"/>
    <x v="165"/>
    <d v="2025-06-23T00:00:00"/>
    <x v="0"/>
    <n v="19800"/>
  </r>
  <r>
    <n v="167"/>
    <x v="16"/>
    <n v="7"/>
    <x v="166"/>
    <d v="2025-06-24T00:00:00"/>
    <x v="0"/>
    <n v="24600"/>
  </r>
  <r>
    <n v="168"/>
    <x v="17"/>
    <n v="8"/>
    <x v="167"/>
    <d v="2025-06-25T00:00:00"/>
    <x v="0"/>
    <n v="17200"/>
  </r>
  <r>
    <n v="169"/>
    <x v="18"/>
    <n v="1"/>
    <x v="168"/>
    <d v="2025-06-26T00:00:00"/>
    <x v="0"/>
    <n v="28700"/>
  </r>
  <r>
    <n v="170"/>
    <x v="19"/>
    <n v="2"/>
    <x v="169"/>
    <d v="2025-06-27T00:00:00"/>
    <x v="0"/>
    <n v="14900"/>
  </r>
  <r>
    <n v="171"/>
    <x v="20"/>
    <n v="3"/>
    <x v="170"/>
    <d v="2025-06-28T00:00:00"/>
    <x v="0"/>
    <n v="21600"/>
  </r>
  <r>
    <n v="172"/>
    <x v="21"/>
    <n v="4"/>
    <x v="171"/>
    <d v="2025-06-29T00:00:00"/>
    <x v="0"/>
    <n v="19400"/>
  </r>
  <r>
    <n v="173"/>
    <x v="22"/>
    <n v="5"/>
    <x v="172"/>
    <d v="2025-06-30T00:00:00"/>
    <x v="0"/>
    <n v="25800"/>
  </r>
  <r>
    <n v="174"/>
    <x v="23"/>
    <n v="6"/>
    <x v="173"/>
    <d v="2025-07-01T00:00:00"/>
    <x v="0"/>
    <n v="16300"/>
  </r>
  <r>
    <n v="175"/>
    <x v="24"/>
    <n v="7"/>
    <x v="174"/>
    <d v="2025-07-02T00:00:00"/>
    <x v="0"/>
    <n v="22900"/>
  </r>
  <r>
    <n v="176"/>
    <x v="25"/>
    <n v="8"/>
    <x v="175"/>
    <d v="2025-07-03T00:00:00"/>
    <x v="0"/>
    <n v="18100"/>
  </r>
  <r>
    <n v="177"/>
    <x v="26"/>
    <n v="1"/>
    <x v="176"/>
    <d v="2025-07-04T00:00:00"/>
    <x v="0"/>
    <n v="27200"/>
  </r>
  <r>
    <n v="178"/>
    <x v="27"/>
    <n v="2"/>
    <x v="177"/>
    <d v="2025-07-05T00:00:00"/>
    <x v="0"/>
    <n v="14600"/>
  </r>
  <r>
    <n v="179"/>
    <x v="28"/>
    <n v="3"/>
    <x v="178"/>
    <d v="2025-07-06T00:00:00"/>
    <x v="0"/>
    <n v="23700"/>
  </r>
  <r>
    <n v="180"/>
    <x v="29"/>
    <n v="4"/>
    <x v="179"/>
    <d v="2025-07-07T00:00:00"/>
    <x v="0"/>
    <n v="20500"/>
  </r>
  <r>
    <n v="181"/>
    <x v="30"/>
    <n v="5"/>
    <x v="180"/>
    <d v="2025-07-08T00:00:00"/>
    <x v="0"/>
    <n v="26100"/>
  </r>
  <r>
    <n v="182"/>
    <x v="31"/>
    <n v="6"/>
    <x v="181"/>
    <d v="2025-07-09T00:00:00"/>
    <x v="0"/>
    <n v="17400"/>
  </r>
  <r>
    <n v="183"/>
    <x v="32"/>
    <n v="7"/>
    <x v="182"/>
    <d v="2025-07-10T00:00:00"/>
    <x v="0"/>
    <n v="22300"/>
  </r>
  <r>
    <n v="184"/>
    <x v="33"/>
    <n v="8"/>
    <x v="183"/>
    <d v="2025-07-11T00:00:00"/>
    <x v="0"/>
    <n v="18900"/>
  </r>
  <r>
    <n v="185"/>
    <x v="34"/>
    <n v="1"/>
    <x v="184"/>
    <d v="2025-07-12T00:00:00"/>
    <x v="0"/>
    <n v="24700"/>
  </r>
  <r>
    <n v="186"/>
    <x v="35"/>
    <n v="2"/>
    <x v="185"/>
    <d v="2025-07-13T00:00:00"/>
    <x v="0"/>
    <n v="15200"/>
  </r>
  <r>
    <n v="187"/>
    <x v="36"/>
    <n v="3"/>
    <x v="186"/>
    <d v="2025-07-14T00:00:00"/>
    <x v="0"/>
    <n v="27800"/>
  </r>
  <r>
    <n v="188"/>
    <x v="37"/>
    <n v="4"/>
    <x v="187"/>
    <d v="2025-07-15T00:00:00"/>
    <x v="0"/>
    <n v="16800"/>
  </r>
  <r>
    <n v="189"/>
    <x v="38"/>
    <n v="5"/>
    <x v="188"/>
    <d v="2025-07-16T00:00:00"/>
    <x v="0"/>
    <n v="23400"/>
  </r>
  <r>
    <n v="190"/>
    <x v="39"/>
    <n v="6"/>
    <x v="189"/>
    <d v="2025-07-17T00:00:00"/>
    <x v="0"/>
    <n v="19600"/>
  </r>
  <r>
    <n v="191"/>
    <x v="40"/>
    <n v="7"/>
    <x v="190"/>
    <d v="2025-07-18T00:00:00"/>
    <x v="0"/>
    <n v="26900"/>
  </r>
  <r>
    <n v="192"/>
    <x v="41"/>
    <n v="8"/>
    <x v="191"/>
    <d v="2025-07-19T00:00:00"/>
    <x v="0"/>
    <n v="14300"/>
  </r>
  <r>
    <n v="193"/>
    <x v="42"/>
    <n v="1"/>
    <x v="192"/>
    <d v="2025-07-20T00:00:00"/>
    <x v="0"/>
    <n v="21800"/>
  </r>
  <r>
    <n v="194"/>
    <x v="43"/>
    <n v="2"/>
    <x v="193"/>
    <d v="2025-07-21T00:00:00"/>
    <x v="0"/>
    <n v="18300"/>
  </r>
  <r>
    <n v="195"/>
    <x v="44"/>
    <n v="3"/>
    <x v="194"/>
    <d v="2025-07-22T00:00:00"/>
    <x v="0"/>
    <n v="25100"/>
  </r>
  <r>
    <n v="196"/>
    <x v="45"/>
    <n v="4"/>
    <x v="195"/>
    <d v="2025-07-23T00:00:00"/>
    <x v="0"/>
    <n v="15900"/>
  </r>
  <r>
    <n v="197"/>
    <x v="46"/>
    <n v="5"/>
    <x v="196"/>
    <d v="2025-07-24T00:00:00"/>
    <x v="0"/>
    <n v="22600"/>
  </r>
  <r>
    <n v="198"/>
    <x v="47"/>
    <n v="6"/>
    <x v="197"/>
    <d v="2025-07-25T00:00:00"/>
    <x v="0"/>
    <n v="20100"/>
  </r>
  <r>
    <n v="199"/>
    <x v="48"/>
    <n v="7"/>
    <x v="198"/>
    <d v="2025-07-26T00:00:00"/>
    <x v="0"/>
    <n v="27400"/>
  </r>
  <r>
    <n v="200"/>
    <x v="49"/>
    <n v="8"/>
    <x v="199"/>
    <d v="2025-07-27T00:00:00"/>
    <x v="0"/>
    <n v="14800"/>
  </r>
  <r>
    <n v="201"/>
    <x v="0"/>
    <n v="1"/>
    <x v="200"/>
    <d v="2025-07-28T00:00:00"/>
    <x v="1"/>
    <n v="23900"/>
  </r>
  <r>
    <n v="202"/>
    <x v="1"/>
    <n v="2"/>
    <x v="201"/>
    <d v="2025-07-29T00:00:00"/>
    <x v="1"/>
    <n v="18700"/>
  </r>
  <r>
    <n v="203"/>
    <x v="2"/>
    <n v="3"/>
    <x v="202"/>
    <d v="2025-07-30T00:00:00"/>
    <x v="1"/>
    <n v="26300"/>
  </r>
  <r>
    <n v="204"/>
    <x v="3"/>
    <n v="4"/>
    <x v="203"/>
    <d v="2025-07-31T00:00:00"/>
    <x v="1"/>
    <n v="15600"/>
  </r>
  <r>
    <n v="205"/>
    <x v="4"/>
    <n v="5"/>
    <x v="204"/>
    <d v="2025-08-01T00:00:00"/>
    <x v="1"/>
    <n v="22100"/>
  </r>
  <r>
    <n v="206"/>
    <x v="5"/>
    <n v="6"/>
    <x v="205"/>
    <d v="2025-08-02T00:00:00"/>
    <x v="1"/>
    <n v="19500"/>
  </r>
  <r>
    <n v="207"/>
    <x v="6"/>
    <n v="7"/>
    <x v="206"/>
    <d v="2025-08-03T00:00:00"/>
    <x v="1"/>
    <n v="24700"/>
  </r>
  <r>
    <n v="208"/>
    <x v="7"/>
    <n v="8"/>
    <x v="207"/>
    <d v="2025-08-04T00:00:00"/>
    <x v="1"/>
    <n v="16900"/>
  </r>
  <r>
    <n v="209"/>
    <x v="8"/>
    <n v="1"/>
    <x v="208"/>
    <d v="2025-08-05T00:00:00"/>
    <x v="1"/>
    <n v="28500"/>
  </r>
  <r>
    <n v="210"/>
    <x v="9"/>
    <n v="2"/>
    <x v="209"/>
    <d v="2025-08-06T00:00:00"/>
    <x v="1"/>
    <n v="14300"/>
  </r>
  <r>
    <n v="211"/>
    <x v="10"/>
    <n v="3"/>
    <x v="210"/>
    <d v="2025-08-07T00:00:00"/>
    <x v="1"/>
    <n v="21800"/>
  </r>
  <r>
    <n v="212"/>
    <x v="11"/>
    <n v="4"/>
    <x v="211"/>
    <d v="2025-08-08T00:00:00"/>
    <x v="1"/>
    <n v="19200"/>
  </r>
  <r>
    <n v="213"/>
    <x v="12"/>
    <n v="5"/>
    <x v="212"/>
    <d v="2025-08-09T00:00:00"/>
    <x v="1"/>
    <n v="25600"/>
  </r>
  <r>
    <n v="214"/>
    <x v="13"/>
    <n v="6"/>
    <x v="213"/>
    <d v="2025-08-10T00:00:00"/>
    <x v="1"/>
    <n v="16100"/>
  </r>
  <r>
    <n v="215"/>
    <x v="14"/>
    <n v="7"/>
    <x v="214"/>
    <d v="2025-08-11T00:00:00"/>
    <x v="1"/>
    <n v="23200"/>
  </r>
  <r>
    <n v="216"/>
    <x v="15"/>
    <n v="8"/>
    <x v="215"/>
    <d v="2025-08-12T00:00:00"/>
    <x v="1"/>
    <n v="20400"/>
  </r>
  <r>
    <n v="217"/>
    <x v="16"/>
    <n v="1"/>
    <x v="216"/>
    <d v="2025-08-13T00:00:00"/>
    <x v="1"/>
    <n v="27100"/>
  </r>
  <r>
    <n v="218"/>
    <x v="17"/>
    <n v="2"/>
    <x v="217"/>
    <d v="2025-08-14T00:00:00"/>
    <x v="1"/>
    <n v="14900"/>
  </r>
  <r>
    <n v="219"/>
    <x v="18"/>
    <n v="3"/>
    <x v="218"/>
    <d v="2025-08-15T00:00:00"/>
    <x v="1"/>
    <n v="22400"/>
  </r>
  <r>
    <n v="220"/>
    <x v="19"/>
    <n v="4"/>
    <x v="219"/>
    <d v="2025-08-16T00:00:00"/>
    <x v="1"/>
    <n v="18500"/>
  </r>
  <r>
    <n v="221"/>
    <x v="20"/>
    <n v="5"/>
    <x v="220"/>
    <d v="2025-08-17T00:00:00"/>
    <x v="1"/>
    <n v="26200"/>
  </r>
  <r>
    <n v="222"/>
    <x v="21"/>
    <n v="6"/>
    <x v="221"/>
    <d v="2025-08-18T00:00:00"/>
    <x v="1"/>
    <n v="15700"/>
  </r>
  <r>
    <n v="223"/>
    <x v="22"/>
    <n v="7"/>
    <x v="222"/>
    <d v="2025-08-19T00:00:00"/>
    <x v="1"/>
    <n v="23100"/>
  </r>
  <r>
    <n v="224"/>
    <x v="23"/>
    <n v="8"/>
    <x v="223"/>
    <d v="2025-08-20T00:00:00"/>
    <x v="1"/>
    <n v="19800"/>
  </r>
  <r>
    <n v="225"/>
    <x v="24"/>
    <n v="1"/>
    <x v="224"/>
    <d v="2025-08-21T00:00:00"/>
    <x v="1"/>
    <n v="27400"/>
  </r>
  <r>
    <n v="226"/>
    <x v="25"/>
    <n v="2"/>
    <x v="225"/>
    <d v="2025-08-22T00:00:00"/>
    <x v="2"/>
    <n v="14600"/>
  </r>
  <r>
    <n v="227"/>
    <x v="26"/>
    <n v="3"/>
    <x v="226"/>
    <d v="2025-08-23T00:00:00"/>
    <x v="2"/>
    <n v="21900"/>
  </r>
  <r>
    <n v="228"/>
    <x v="27"/>
    <n v="4"/>
    <x v="227"/>
    <d v="2025-08-24T00:00:00"/>
    <x v="2"/>
    <n v="17600"/>
  </r>
  <r>
    <n v="229"/>
    <x v="28"/>
    <n v="5"/>
    <x v="228"/>
    <d v="2025-08-25T00:00:00"/>
    <x v="2"/>
    <n v="24800"/>
  </r>
  <r>
    <n v="230"/>
    <x v="29"/>
    <n v="6"/>
    <x v="229"/>
    <d v="2025-08-26T00:00:00"/>
    <x v="2"/>
    <n v="20300"/>
  </r>
  <r>
    <n v="231"/>
    <x v="30"/>
    <n v="7"/>
    <x v="230"/>
    <d v="2025-08-27T00:00:00"/>
    <x v="2"/>
    <n v="26700"/>
  </r>
  <r>
    <n v="232"/>
    <x v="31"/>
    <n v="8"/>
    <x v="231"/>
    <d v="2025-08-28T00:00:00"/>
    <x v="2"/>
    <n v="15400"/>
  </r>
  <r>
    <n v="233"/>
    <x v="32"/>
    <n v="1"/>
    <x v="232"/>
    <d v="2025-08-29T00:00:00"/>
    <x v="2"/>
    <n v="22500"/>
  </r>
  <r>
    <n v="234"/>
    <x v="33"/>
    <n v="2"/>
    <x v="233"/>
    <d v="2025-08-30T00:00:00"/>
    <x v="2"/>
    <n v="19100"/>
  </r>
  <r>
    <n v="235"/>
    <x v="34"/>
    <n v="3"/>
    <x v="234"/>
    <d v="2025-08-31T00:00:00"/>
    <x v="2"/>
    <n v="25900"/>
  </r>
  <r>
    <n v="236"/>
    <x v="35"/>
    <n v="4"/>
    <x v="235"/>
    <d v="2025-09-01T00:00:00"/>
    <x v="2"/>
    <n v="16300"/>
  </r>
  <r>
    <n v="237"/>
    <x v="36"/>
    <n v="5"/>
    <x v="236"/>
    <d v="2025-09-02T00:00:00"/>
    <x v="2"/>
    <n v="23700"/>
  </r>
  <r>
    <n v="238"/>
    <x v="37"/>
    <n v="6"/>
    <x v="237"/>
    <d v="2025-09-03T00:00:00"/>
    <x v="2"/>
    <n v="19900"/>
  </r>
  <r>
    <n v="239"/>
    <x v="38"/>
    <n v="7"/>
    <x v="238"/>
    <d v="2025-09-04T00:00:00"/>
    <x v="2"/>
    <n v="27200"/>
  </r>
  <r>
    <n v="240"/>
    <x v="39"/>
    <n v="8"/>
    <x v="239"/>
    <d v="2025-09-05T00:00:00"/>
    <x v="2"/>
    <n v="14800"/>
  </r>
  <r>
    <n v="241"/>
    <x v="40"/>
    <n v="1"/>
    <x v="240"/>
    <d v="2025-09-06T00:00:00"/>
    <x v="3"/>
    <n v="21600"/>
  </r>
  <r>
    <n v="242"/>
    <x v="41"/>
    <n v="2"/>
    <x v="241"/>
    <d v="2025-09-07T00:00:00"/>
    <x v="3"/>
    <n v="18400"/>
  </r>
  <r>
    <n v="243"/>
    <x v="42"/>
    <n v="3"/>
    <x v="242"/>
    <d v="2025-09-08T00:00:00"/>
    <x v="3"/>
    <n v="25300"/>
  </r>
  <r>
    <n v="244"/>
    <x v="43"/>
    <n v="4"/>
    <x v="243"/>
    <d v="2025-09-09T00:00:00"/>
    <x v="3"/>
    <n v="15900"/>
  </r>
  <r>
    <n v="245"/>
    <x v="44"/>
    <n v="5"/>
    <x v="244"/>
    <d v="2025-09-10T00:00:00"/>
    <x v="3"/>
    <n v="22800"/>
  </r>
  <r>
    <n v="246"/>
    <x v="45"/>
    <n v="6"/>
    <x v="245"/>
    <d v="2025-09-11T00:00:00"/>
    <x v="3"/>
    <n v="19700"/>
  </r>
  <r>
    <n v="247"/>
    <x v="46"/>
    <n v="7"/>
    <x v="246"/>
    <d v="2025-09-12T00:00:00"/>
    <x v="3"/>
    <n v="26400"/>
  </r>
  <r>
    <n v="248"/>
    <x v="47"/>
    <n v="8"/>
    <x v="247"/>
    <d v="2025-09-13T00:00:00"/>
    <x v="3"/>
    <n v="14500"/>
  </r>
  <r>
    <n v="249"/>
    <x v="48"/>
    <n v="1"/>
    <x v="248"/>
    <d v="2025-09-14T00:00:00"/>
    <x v="3"/>
    <n v="22100"/>
  </r>
  <r>
    <n v="250"/>
    <x v="49"/>
    <n v="2"/>
    <x v="249"/>
    <d v="2025-09-15T00:00:00"/>
    <x v="3"/>
    <n v="18800"/>
  </r>
  <r>
    <n v="251"/>
    <x v="0"/>
    <n v="3"/>
    <x v="250"/>
    <d v="2025-09-16T00:00:00"/>
    <x v="0"/>
    <n v="23600"/>
  </r>
  <r>
    <n v="252"/>
    <x v="1"/>
    <n v="4"/>
    <x v="251"/>
    <d v="2025-09-17T00:00:00"/>
    <x v="0"/>
    <n v="17200"/>
  </r>
  <r>
    <n v="253"/>
    <x v="2"/>
    <n v="5"/>
    <x v="252"/>
    <d v="2025-09-18T00:00:00"/>
    <x v="0"/>
    <n v="24800"/>
  </r>
  <r>
    <n v="254"/>
    <x v="3"/>
    <n v="6"/>
    <x v="253"/>
    <d v="2025-09-19T00:00:00"/>
    <x v="0"/>
    <n v="19500"/>
  </r>
  <r>
    <n v="255"/>
    <x v="4"/>
    <n v="7"/>
    <x v="254"/>
    <d v="2025-09-20T00:00:00"/>
    <x v="0"/>
    <n v="27100"/>
  </r>
  <r>
    <n v="256"/>
    <x v="5"/>
    <n v="8"/>
    <x v="255"/>
    <d v="2025-09-21T00:00:00"/>
    <x v="0"/>
    <n v="15400"/>
  </r>
  <r>
    <n v="257"/>
    <x v="6"/>
    <n v="1"/>
    <x v="256"/>
    <d v="2025-09-22T00:00:00"/>
    <x v="0"/>
    <n v="21900"/>
  </r>
  <r>
    <n v="258"/>
    <x v="7"/>
    <n v="2"/>
    <x v="257"/>
    <d v="2025-09-23T00:00:00"/>
    <x v="0"/>
    <n v="18700"/>
  </r>
  <r>
    <n v="259"/>
    <x v="8"/>
    <n v="3"/>
    <x v="258"/>
    <d v="2025-09-24T00:00:00"/>
    <x v="0"/>
    <n v="26300"/>
  </r>
  <r>
    <n v="260"/>
    <x v="9"/>
    <n v="4"/>
    <x v="259"/>
    <d v="2025-09-25T00:00:00"/>
    <x v="0"/>
    <n v="14600"/>
  </r>
  <r>
    <n v="261"/>
    <x v="10"/>
    <n v="5"/>
    <x v="260"/>
    <d v="2025-09-26T00:00:00"/>
    <x v="0"/>
    <n v="22800"/>
  </r>
  <r>
    <n v="262"/>
    <x v="11"/>
    <n v="6"/>
    <x v="261"/>
    <d v="2025-09-27T00:00:00"/>
    <x v="0"/>
    <n v="20100"/>
  </r>
  <r>
    <n v="263"/>
    <x v="12"/>
    <n v="7"/>
    <x v="262"/>
    <d v="2025-09-28T00:00:00"/>
    <x v="0"/>
    <n v="27400"/>
  </r>
  <r>
    <n v="264"/>
    <x v="13"/>
    <n v="8"/>
    <x v="263"/>
    <d v="2025-09-29T00:00:00"/>
    <x v="0"/>
    <n v="15900"/>
  </r>
  <r>
    <n v="265"/>
    <x v="14"/>
    <n v="1"/>
    <x v="264"/>
    <d v="2025-09-30T00:00:00"/>
    <x v="0"/>
    <n v="23400"/>
  </r>
  <r>
    <n v="266"/>
    <x v="15"/>
    <n v="2"/>
    <x v="265"/>
    <d v="2025-10-01T00:00:00"/>
    <x v="0"/>
    <n v="17800"/>
  </r>
  <r>
    <n v="267"/>
    <x v="16"/>
    <n v="3"/>
    <x v="266"/>
    <d v="2025-10-02T00:00:00"/>
    <x v="0"/>
    <n v="25600"/>
  </r>
  <r>
    <n v="268"/>
    <x v="17"/>
    <n v="4"/>
    <x v="267"/>
    <d v="2025-10-03T00:00:00"/>
    <x v="0"/>
    <n v="19200"/>
  </r>
  <r>
    <n v="269"/>
    <x v="18"/>
    <n v="5"/>
    <x v="268"/>
    <d v="2025-10-04T00:00:00"/>
    <x v="0"/>
    <n v="26700"/>
  </r>
  <r>
    <n v="270"/>
    <x v="19"/>
    <n v="6"/>
    <x v="269"/>
    <d v="2025-10-05T00:00:00"/>
    <x v="0"/>
    <n v="14300"/>
  </r>
  <r>
    <n v="271"/>
    <x v="20"/>
    <n v="7"/>
    <x v="270"/>
    <d v="2025-10-06T00:00:00"/>
    <x v="0"/>
    <n v="22100"/>
  </r>
  <r>
    <n v="272"/>
    <x v="21"/>
    <n v="8"/>
    <x v="271"/>
    <d v="2025-10-07T00:00:00"/>
    <x v="0"/>
    <n v="18600"/>
  </r>
  <r>
    <n v="273"/>
    <x v="22"/>
    <n v="1"/>
    <x v="272"/>
    <d v="2025-10-08T00:00:00"/>
    <x v="0"/>
    <n v="25900"/>
  </r>
  <r>
    <n v="274"/>
    <x v="23"/>
    <n v="2"/>
    <x v="273"/>
    <d v="2025-10-09T00:00:00"/>
    <x v="0"/>
    <n v="15100"/>
  </r>
  <r>
    <n v="275"/>
    <x v="24"/>
    <n v="3"/>
    <x v="274"/>
    <d v="2025-10-10T00:00:00"/>
    <x v="0"/>
    <n v="23800"/>
  </r>
  <r>
    <n v="276"/>
    <x v="25"/>
    <n v="4"/>
    <x v="275"/>
    <d v="2025-10-11T00:00:00"/>
    <x v="0"/>
    <n v="20400"/>
  </r>
  <r>
    <n v="277"/>
    <x v="26"/>
    <n v="5"/>
    <x v="276"/>
    <d v="2025-10-12T00:00:00"/>
    <x v="0"/>
    <n v="27600"/>
  </r>
  <r>
    <n v="278"/>
    <x v="27"/>
    <n v="6"/>
    <x v="277"/>
    <d v="2025-10-13T00:00:00"/>
    <x v="0"/>
    <n v="14800"/>
  </r>
  <r>
    <n v="279"/>
    <x v="28"/>
    <n v="7"/>
    <x v="278"/>
    <d v="2025-10-14T00:00:00"/>
    <x v="0"/>
    <n v="21500"/>
  </r>
  <r>
    <n v="280"/>
    <x v="29"/>
    <n v="8"/>
    <x v="279"/>
    <d v="2025-10-15T00:00:00"/>
    <x v="0"/>
    <n v="19300"/>
  </r>
  <r>
    <n v="281"/>
    <x v="30"/>
    <n v="1"/>
    <x v="280"/>
    <d v="2025-10-16T00:00:00"/>
    <x v="0"/>
    <n v="26400"/>
  </r>
  <r>
    <n v="282"/>
    <x v="31"/>
    <n v="2"/>
    <x v="281"/>
    <d v="2025-10-17T00:00:00"/>
    <x v="0"/>
    <n v="15700"/>
  </r>
  <r>
    <n v="283"/>
    <x v="32"/>
    <n v="3"/>
    <x v="282"/>
    <d v="2025-10-18T00:00:00"/>
    <x v="0"/>
    <n v="22900"/>
  </r>
  <r>
    <n v="284"/>
    <x v="33"/>
    <n v="4"/>
    <x v="283"/>
    <d v="2025-10-19T00:00:00"/>
    <x v="0"/>
    <n v="18100"/>
  </r>
  <r>
    <n v="285"/>
    <x v="34"/>
    <n v="5"/>
    <x v="284"/>
    <d v="2025-10-20T00:00:00"/>
    <x v="0"/>
    <n v="24700"/>
  </r>
  <r>
    <n v="286"/>
    <x v="35"/>
    <n v="6"/>
    <x v="285"/>
    <d v="2025-10-21T00:00:00"/>
    <x v="0"/>
    <n v="16900"/>
  </r>
  <r>
    <n v="287"/>
    <x v="36"/>
    <n v="7"/>
    <x v="286"/>
    <d v="2025-10-22T00:00:00"/>
    <x v="0"/>
    <n v="27200"/>
  </r>
  <r>
    <n v="288"/>
    <x v="37"/>
    <n v="8"/>
    <x v="287"/>
    <d v="2025-10-23T00:00:00"/>
    <x v="0"/>
    <n v="15400"/>
  </r>
  <r>
    <n v="289"/>
    <x v="38"/>
    <n v="1"/>
    <x v="288"/>
    <d v="2025-10-24T00:00:00"/>
    <x v="0"/>
    <n v="22300"/>
  </r>
  <r>
    <n v="290"/>
    <x v="39"/>
    <n v="2"/>
    <x v="289"/>
    <d v="2025-10-25T00:00:00"/>
    <x v="0"/>
    <n v="19800"/>
  </r>
  <r>
    <n v="291"/>
    <x v="40"/>
    <n v="3"/>
    <x v="290"/>
    <d v="2025-10-26T00:00:00"/>
    <x v="0"/>
    <n v="26100"/>
  </r>
  <r>
    <n v="292"/>
    <x v="41"/>
    <n v="4"/>
    <x v="291"/>
    <d v="2025-10-27T00:00:00"/>
    <x v="0"/>
    <n v="14600"/>
  </r>
  <r>
    <n v="293"/>
    <x v="42"/>
    <n v="5"/>
    <x v="292"/>
    <d v="2025-10-28T00:00:00"/>
    <x v="0"/>
    <n v="23500"/>
  </r>
  <r>
    <n v="294"/>
    <x v="43"/>
    <n v="6"/>
    <x v="293"/>
    <d v="2025-10-29T00:00:00"/>
    <x v="0"/>
    <n v="18900"/>
  </r>
  <r>
    <n v="295"/>
    <x v="44"/>
    <n v="7"/>
    <x v="294"/>
    <d v="2025-10-30T00:00:00"/>
    <x v="0"/>
    <n v="27800"/>
  </r>
  <r>
    <n v="296"/>
    <x v="45"/>
    <n v="8"/>
    <x v="295"/>
    <d v="2025-10-31T00:00:00"/>
    <x v="0"/>
    <n v="16200"/>
  </r>
  <r>
    <n v="297"/>
    <x v="46"/>
    <n v="1"/>
    <x v="296"/>
    <d v="2025-11-01T00:00:00"/>
    <x v="0"/>
    <n v="21400"/>
  </r>
  <r>
    <n v="298"/>
    <x v="47"/>
    <n v="2"/>
    <x v="297"/>
    <d v="2025-11-02T00:00:00"/>
    <x v="0"/>
    <n v="19700"/>
  </r>
  <r>
    <n v="299"/>
    <x v="48"/>
    <n v="3"/>
    <x v="298"/>
    <d v="2025-11-03T00:00:00"/>
    <x v="0"/>
    <n v="25300"/>
  </r>
  <r>
    <n v="300"/>
    <x v="49"/>
    <n v="4"/>
    <x v="299"/>
    <d v="2025-11-04T00:00:00"/>
    <x v="0"/>
    <n v="17100"/>
  </r>
  <r>
    <n v="301"/>
    <x v="0"/>
    <n v="5"/>
    <x v="300"/>
    <d v="2025-11-05T00:00:00"/>
    <x v="0"/>
    <n v="22600"/>
  </r>
  <r>
    <n v="302"/>
    <x v="1"/>
    <n v="6"/>
    <x v="301"/>
    <d v="2025-11-06T00:00:00"/>
    <x v="0"/>
    <n v="18400"/>
  </r>
  <r>
    <n v="303"/>
    <x v="2"/>
    <n v="7"/>
    <x v="302"/>
    <d v="2025-11-07T00:00:00"/>
    <x v="0"/>
    <n v="26900"/>
  </r>
  <r>
    <n v="304"/>
    <x v="3"/>
    <n v="8"/>
    <x v="303"/>
    <d v="2025-11-08T00:00:00"/>
    <x v="0"/>
    <n v="15200"/>
  </r>
  <r>
    <n v="305"/>
    <x v="4"/>
    <n v="1"/>
    <x v="304"/>
    <d v="2025-11-09T00:00:00"/>
    <x v="0"/>
    <n v="24100"/>
  </r>
  <r>
    <n v="306"/>
    <x v="5"/>
    <n v="2"/>
    <x v="305"/>
    <d v="2025-11-10T00:00:00"/>
    <x v="0"/>
    <n v="20500"/>
  </r>
  <r>
    <n v="307"/>
    <x v="6"/>
    <n v="3"/>
    <x v="306"/>
    <d v="2025-11-11T00:00:00"/>
    <x v="0"/>
    <n v="27300"/>
  </r>
  <r>
    <n v="308"/>
    <x v="7"/>
    <n v="4"/>
    <x v="307"/>
    <d v="2025-11-12T00:00:00"/>
    <x v="0"/>
    <n v="14700"/>
  </r>
  <r>
    <n v="309"/>
    <x v="8"/>
    <n v="5"/>
    <x v="308"/>
    <d v="2025-11-13T00:00:00"/>
    <x v="0"/>
    <n v="21800"/>
  </r>
  <r>
    <n v="310"/>
    <x v="9"/>
    <n v="6"/>
    <x v="309"/>
    <d v="2025-11-14T00:00:00"/>
    <x v="0"/>
    <n v="19300"/>
  </r>
  <r>
    <n v="311"/>
    <x v="10"/>
    <n v="7"/>
    <x v="310"/>
    <d v="2025-11-15T00:00:00"/>
    <x v="0"/>
    <n v="25800"/>
  </r>
  <r>
    <n v="312"/>
    <x v="11"/>
    <n v="8"/>
    <x v="311"/>
    <d v="2025-11-16T00:00:00"/>
    <x v="0"/>
    <n v="16400"/>
  </r>
  <r>
    <n v="313"/>
    <x v="12"/>
    <n v="1"/>
    <x v="312"/>
    <d v="2025-11-17T00:00:00"/>
    <x v="0"/>
    <n v="23200"/>
  </r>
  <r>
    <n v="314"/>
    <x v="13"/>
    <n v="2"/>
    <x v="313"/>
    <d v="2025-11-18T00:00:00"/>
    <x v="0"/>
    <n v="19900"/>
  </r>
  <r>
    <n v="315"/>
    <x v="14"/>
    <n v="3"/>
    <x v="314"/>
    <d v="2025-11-19T00:00:00"/>
    <x v="0"/>
    <n v="27600"/>
  </r>
  <r>
    <n v="316"/>
    <x v="15"/>
    <n v="4"/>
    <x v="315"/>
    <d v="2025-11-20T00:00:00"/>
    <x v="0"/>
    <n v="15300"/>
  </r>
  <r>
    <n v="317"/>
    <x v="16"/>
    <n v="5"/>
    <x v="316"/>
    <d v="2025-11-21T00:00:00"/>
    <x v="0"/>
    <n v="22400"/>
  </r>
  <r>
    <n v="318"/>
    <x v="17"/>
    <n v="6"/>
    <x v="317"/>
    <d v="2025-11-22T00:00:00"/>
    <x v="0"/>
    <n v="18700"/>
  </r>
  <r>
    <n v="319"/>
    <x v="18"/>
    <n v="7"/>
    <x v="318"/>
    <d v="2025-11-23T00:00:00"/>
    <x v="0"/>
    <n v="26100"/>
  </r>
  <r>
    <n v="320"/>
    <x v="19"/>
    <n v="8"/>
    <x v="319"/>
    <d v="2025-11-24T00:00:00"/>
    <x v="0"/>
    <n v="14500"/>
  </r>
  <r>
    <n v="321"/>
    <x v="20"/>
    <n v="1"/>
    <x v="320"/>
    <d v="2025-11-25T00:00:00"/>
    <x v="0"/>
    <n v="23900"/>
  </r>
  <r>
    <n v="322"/>
    <x v="21"/>
    <n v="2"/>
    <x v="321"/>
    <d v="2025-11-26T00:00:00"/>
    <x v="0"/>
    <n v="20100"/>
  </r>
  <r>
    <n v="323"/>
    <x v="22"/>
    <n v="3"/>
    <x v="322"/>
    <d v="2025-11-27T00:00:00"/>
    <x v="0"/>
    <n v="26800"/>
  </r>
  <r>
    <n v="324"/>
    <x v="23"/>
    <n v="4"/>
    <x v="323"/>
    <d v="2025-11-28T00:00:00"/>
    <x v="0"/>
    <n v="15800"/>
  </r>
  <r>
    <n v="325"/>
    <x v="24"/>
    <n v="5"/>
    <x v="324"/>
    <d v="2025-11-29T00:00:00"/>
    <x v="0"/>
    <n v="21700"/>
  </r>
  <r>
    <n v="326"/>
    <x v="25"/>
    <n v="6"/>
    <x v="325"/>
    <d v="2025-11-30T00:00:00"/>
    <x v="0"/>
    <n v="19400"/>
  </r>
  <r>
    <n v="327"/>
    <x v="26"/>
    <n v="7"/>
    <x v="326"/>
    <d v="2025-12-01T00:00:00"/>
    <x v="0"/>
    <n v="27500"/>
  </r>
  <r>
    <n v="328"/>
    <x v="27"/>
    <n v="8"/>
    <x v="327"/>
    <d v="2025-12-02T00:00:00"/>
    <x v="0"/>
    <n v="14900"/>
  </r>
  <r>
    <n v="329"/>
    <x v="28"/>
    <n v="1"/>
    <x v="328"/>
    <d v="2025-12-03T00:00:00"/>
    <x v="0"/>
    <n v="23100"/>
  </r>
  <r>
    <n v="330"/>
    <x v="29"/>
    <n v="2"/>
    <x v="329"/>
    <d v="2025-12-04T00:00:00"/>
    <x v="0"/>
    <n v="18300"/>
  </r>
  <r>
    <n v="331"/>
    <x v="30"/>
    <n v="3"/>
    <x v="330"/>
    <d v="2025-12-05T00:00:00"/>
    <x v="0"/>
    <n v="25700"/>
  </r>
  <r>
    <n v="332"/>
    <x v="31"/>
    <n v="4"/>
    <x v="331"/>
    <d v="2025-12-06T00:00:00"/>
    <x v="0"/>
    <n v="16600"/>
  </r>
  <r>
    <n v="333"/>
    <x v="32"/>
    <n v="5"/>
    <x v="332"/>
    <d v="2025-12-07T00:00:00"/>
    <x v="0"/>
    <n v="24200"/>
  </r>
  <r>
    <n v="334"/>
    <x v="33"/>
    <n v="6"/>
    <x v="333"/>
    <d v="2025-12-08T00:00:00"/>
    <x v="0"/>
    <n v="19800"/>
  </r>
  <r>
    <n v="335"/>
    <x v="34"/>
    <n v="7"/>
    <x v="334"/>
    <d v="2025-12-09T00:00:00"/>
    <x v="0"/>
    <n v="26900"/>
  </r>
  <r>
    <n v="336"/>
    <x v="35"/>
    <n v="8"/>
    <x v="335"/>
    <d v="2025-12-10T00:00:00"/>
    <x v="0"/>
    <n v="15400"/>
  </r>
  <r>
    <n v="337"/>
    <x v="36"/>
    <n v="1"/>
    <x v="336"/>
    <d v="2025-12-11T00:00:00"/>
    <x v="0"/>
    <n v="22600"/>
  </r>
  <r>
    <n v="338"/>
    <x v="37"/>
    <n v="2"/>
    <x v="337"/>
    <d v="2025-12-12T00:00:00"/>
    <x v="0"/>
    <n v="18900"/>
  </r>
  <r>
    <n v="339"/>
    <x v="38"/>
    <n v="3"/>
    <x v="338"/>
    <d v="2025-12-13T00:00:00"/>
    <x v="0"/>
    <n v="26300"/>
  </r>
  <r>
    <n v="340"/>
    <x v="39"/>
    <n v="4"/>
    <x v="339"/>
    <d v="2025-12-14T00:00:00"/>
    <x v="0"/>
    <n v="14700"/>
  </r>
  <r>
    <n v="341"/>
    <x v="40"/>
    <n v="5"/>
    <x v="340"/>
    <d v="2025-12-15T00:00:00"/>
    <x v="0"/>
    <n v="23500"/>
  </r>
  <r>
    <n v="342"/>
    <x v="41"/>
    <n v="6"/>
    <x v="341"/>
    <d v="2025-12-16T00:00:00"/>
    <x v="0"/>
    <n v="20200"/>
  </r>
  <r>
    <n v="343"/>
    <x v="42"/>
    <n v="7"/>
    <x v="342"/>
    <d v="2025-12-17T00:00:00"/>
    <x v="0"/>
    <n v="27100"/>
  </r>
  <r>
    <n v="344"/>
    <x v="43"/>
    <n v="8"/>
    <x v="343"/>
    <d v="2025-12-18T00:00:00"/>
    <x v="0"/>
    <n v="15900"/>
  </r>
  <r>
    <n v="345"/>
    <x v="44"/>
    <n v="1"/>
    <x v="344"/>
    <d v="2025-12-19T00:00:00"/>
    <x v="0"/>
    <n v="21800"/>
  </r>
  <r>
    <n v="346"/>
    <x v="45"/>
    <n v="2"/>
    <x v="345"/>
    <d v="2025-12-20T00:00:00"/>
    <x v="0"/>
    <n v="19100"/>
  </r>
  <r>
    <n v="347"/>
    <x v="46"/>
    <n v="3"/>
    <x v="346"/>
    <d v="2025-12-21T00:00:00"/>
    <x v="0"/>
    <n v="25600"/>
  </r>
  <r>
    <n v="348"/>
    <x v="47"/>
    <n v="4"/>
    <x v="347"/>
    <d v="2025-12-22T00:00:00"/>
    <x v="0"/>
    <n v="16700"/>
  </r>
  <r>
    <n v="349"/>
    <x v="48"/>
    <n v="5"/>
    <x v="348"/>
    <d v="2025-12-23T00:00:00"/>
    <x v="0"/>
    <n v="24400"/>
  </r>
  <r>
    <n v="350"/>
    <x v="49"/>
    <n v="6"/>
    <x v="349"/>
    <d v="2025-12-24T00:00:00"/>
    <x v="0"/>
    <n v="18300"/>
  </r>
  <r>
    <n v="351"/>
    <x v="0"/>
    <n v="7"/>
    <x v="350"/>
    <d v="2025-12-25T00:00:00"/>
    <x v="0"/>
    <n v="26700"/>
  </r>
  <r>
    <n v="352"/>
    <x v="1"/>
    <n v="8"/>
    <x v="351"/>
    <d v="2025-12-26T00:00:00"/>
    <x v="0"/>
    <n v="14800"/>
  </r>
  <r>
    <n v="353"/>
    <x v="2"/>
    <n v="1"/>
    <x v="352"/>
    <d v="2025-12-27T00:00:00"/>
    <x v="0"/>
    <n v="22900"/>
  </r>
  <r>
    <n v="354"/>
    <x v="3"/>
    <n v="2"/>
    <x v="353"/>
    <d v="2025-12-28T00:00:00"/>
    <x v="0"/>
    <n v="19600"/>
  </r>
  <r>
    <n v="355"/>
    <x v="4"/>
    <n v="3"/>
    <x v="354"/>
    <d v="2025-12-29T00:00:00"/>
    <x v="0"/>
    <n v="27300"/>
  </r>
  <r>
    <n v="356"/>
    <x v="5"/>
    <n v="4"/>
    <x v="355"/>
    <d v="2025-12-30T00:00:00"/>
    <x v="0"/>
    <n v="15500"/>
  </r>
  <r>
    <n v="357"/>
    <x v="6"/>
    <n v="5"/>
    <x v="356"/>
    <d v="2025-12-31T00:00:00"/>
    <x v="0"/>
    <n v="23800"/>
  </r>
  <r>
    <n v="358"/>
    <x v="7"/>
    <n v="6"/>
    <x v="357"/>
    <d v="2026-01-01T00:00:00"/>
    <x v="0"/>
    <n v="18700"/>
  </r>
  <r>
    <n v="359"/>
    <x v="8"/>
    <n v="7"/>
    <x v="358"/>
    <d v="2026-01-02T00:00:00"/>
    <x v="0"/>
    <n v="26100"/>
  </r>
  <r>
    <n v="360"/>
    <x v="9"/>
    <n v="8"/>
    <x v="359"/>
    <d v="2026-01-03T00:00:00"/>
    <x v="0"/>
    <n v="14200"/>
  </r>
  <r>
    <n v="361"/>
    <x v="10"/>
    <n v="1"/>
    <x v="360"/>
    <d v="2026-01-04T00:00:00"/>
    <x v="0"/>
    <n v="22400"/>
  </r>
  <r>
    <n v="362"/>
    <x v="11"/>
    <n v="2"/>
    <x v="361"/>
    <d v="2026-01-05T00:00:00"/>
    <x v="0"/>
    <n v="20100"/>
  </r>
  <r>
    <n v="363"/>
    <x v="12"/>
    <n v="3"/>
    <x v="362"/>
    <d v="2026-01-06T00:00:00"/>
    <x v="0"/>
    <n v="26900"/>
  </r>
  <r>
    <n v="364"/>
    <x v="13"/>
    <n v="4"/>
    <x v="363"/>
    <d v="2026-01-07T00:00:00"/>
    <x v="0"/>
    <n v="16300"/>
  </r>
  <r>
    <n v="365"/>
    <x v="14"/>
    <n v="5"/>
    <x v="364"/>
    <d v="2026-01-08T00:00:00"/>
    <x v="0"/>
    <n v="23100"/>
  </r>
  <r>
    <n v="366"/>
    <x v="15"/>
    <n v="6"/>
    <x v="365"/>
    <d v="2026-01-09T00:00:00"/>
    <x v="0"/>
    <n v="19400"/>
  </r>
  <r>
    <n v="367"/>
    <x v="16"/>
    <n v="7"/>
    <x v="366"/>
    <d v="2026-01-10T00:00:00"/>
    <x v="0"/>
    <n v="27800"/>
  </r>
  <r>
    <n v="368"/>
    <x v="17"/>
    <n v="8"/>
    <x v="367"/>
    <d v="2026-01-11T00:00:00"/>
    <x v="0"/>
    <n v="15100"/>
  </r>
  <r>
    <n v="369"/>
    <x v="18"/>
    <n v="1"/>
    <x v="368"/>
    <d v="2026-01-12T00:00:00"/>
    <x v="0"/>
    <n v="21600"/>
  </r>
  <r>
    <n v="370"/>
    <x v="19"/>
    <n v="2"/>
    <x v="369"/>
    <d v="2026-01-13T00:00:00"/>
    <x v="0"/>
    <n v="18800"/>
  </r>
  <r>
    <n v="371"/>
    <x v="20"/>
    <n v="3"/>
    <x v="370"/>
    <d v="2026-01-14T00:00:00"/>
    <x v="0"/>
    <n v="25300"/>
  </r>
  <r>
    <n v="372"/>
    <x v="21"/>
    <n v="4"/>
    <x v="371"/>
    <d v="2026-01-15T00:00:00"/>
    <x v="0"/>
    <n v="17000"/>
  </r>
  <r>
    <n v="373"/>
    <x v="22"/>
    <n v="5"/>
    <x v="372"/>
    <d v="2026-01-16T00:00:00"/>
    <x v="0"/>
    <n v="24100"/>
  </r>
  <r>
    <n v="374"/>
    <x v="23"/>
    <n v="6"/>
    <x v="373"/>
    <d v="2026-01-17T00:00:00"/>
    <x v="0"/>
    <n v="20500"/>
  </r>
  <r>
    <n v="375"/>
    <x v="24"/>
    <n v="7"/>
    <x v="374"/>
    <d v="2026-01-18T00:00:00"/>
    <x v="0"/>
    <n v="27600"/>
  </r>
  <r>
    <n v="376"/>
    <x v="25"/>
    <n v="8"/>
    <x v="375"/>
    <d v="2026-01-19T00:00:00"/>
    <x v="0"/>
    <n v="14900"/>
  </r>
  <r>
    <n v="377"/>
    <x v="26"/>
    <n v="1"/>
    <x v="376"/>
    <d v="2026-01-20T00:00:00"/>
    <x v="0"/>
    <n v="22300"/>
  </r>
  <r>
    <n v="378"/>
    <x v="27"/>
    <n v="2"/>
    <x v="377"/>
    <d v="2026-01-21T00:00:00"/>
    <x v="0"/>
    <n v="19700"/>
  </r>
  <r>
    <n v="379"/>
    <x v="28"/>
    <n v="3"/>
    <x v="378"/>
    <d v="2026-01-22T00:00:00"/>
    <x v="0"/>
    <n v="26400"/>
  </r>
  <r>
    <n v="380"/>
    <x v="29"/>
    <n v="4"/>
    <x v="379"/>
    <d v="2026-01-23T00:00:00"/>
    <x v="0"/>
    <n v="15600"/>
  </r>
  <r>
    <n v="381"/>
    <x v="30"/>
    <n v="5"/>
    <x v="380"/>
    <d v="2026-01-24T00:00:00"/>
    <x v="0"/>
    <n v="23500"/>
  </r>
  <r>
    <n v="382"/>
    <x v="31"/>
    <n v="6"/>
    <x v="381"/>
    <d v="2026-01-25T00:00:00"/>
    <x v="0"/>
    <n v="18100"/>
  </r>
  <r>
    <n v="383"/>
    <x v="32"/>
    <n v="7"/>
    <x v="382"/>
    <d v="2026-01-26T00:00:00"/>
    <x v="0"/>
    <n v="27100"/>
  </r>
  <r>
    <n v="384"/>
    <x v="33"/>
    <n v="8"/>
    <x v="383"/>
    <d v="2026-01-27T00:00:00"/>
    <x v="0"/>
    <n v="16400"/>
  </r>
  <r>
    <n v="385"/>
    <x v="34"/>
    <n v="1"/>
    <x v="384"/>
    <d v="2026-01-28T00:00:00"/>
    <x v="0"/>
    <n v="21800"/>
  </r>
  <r>
    <n v="386"/>
    <x v="35"/>
    <n v="2"/>
    <x v="385"/>
    <d v="2026-01-29T00:00:00"/>
    <x v="0"/>
    <n v="19900"/>
  </r>
  <r>
    <n v="387"/>
    <x v="36"/>
    <n v="3"/>
    <x v="386"/>
    <d v="2026-01-30T00:00:00"/>
    <x v="0"/>
    <n v="25800"/>
  </r>
  <r>
    <n v="388"/>
    <x v="37"/>
    <n v="4"/>
    <x v="387"/>
    <d v="2026-01-31T00:00:00"/>
    <x v="0"/>
    <n v="14700"/>
  </r>
  <r>
    <n v="389"/>
    <x v="38"/>
    <n v="5"/>
    <x v="388"/>
    <d v="2026-02-01T00:00:00"/>
    <x v="0"/>
    <n v="23200"/>
  </r>
  <r>
    <n v="390"/>
    <x v="39"/>
    <n v="6"/>
    <x v="389"/>
    <d v="2026-02-02T00:00:00"/>
    <x v="0"/>
    <n v="18500"/>
  </r>
  <r>
    <n v="391"/>
    <x v="40"/>
    <n v="7"/>
    <x v="390"/>
    <d v="2026-02-03T00:00:00"/>
    <x v="0"/>
    <n v="26900"/>
  </r>
  <r>
    <n v="392"/>
    <x v="41"/>
    <n v="8"/>
    <x v="391"/>
    <d v="2026-02-04T00:00:00"/>
    <x v="0"/>
    <n v="15300"/>
  </r>
  <r>
    <n v="393"/>
    <x v="42"/>
    <n v="1"/>
    <x v="392"/>
    <d v="2026-02-05T00:00:00"/>
    <x v="0"/>
    <n v="22100"/>
  </r>
  <r>
    <n v="394"/>
    <x v="43"/>
    <n v="2"/>
    <x v="393"/>
    <d v="2026-02-06T00:00:00"/>
    <x v="0"/>
    <n v="19400"/>
  </r>
  <r>
    <n v="395"/>
    <x v="44"/>
    <n v="3"/>
    <x v="394"/>
    <d v="2026-02-07T00:00:00"/>
    <x v="0"/>
    <n v="27500"/>
  </r>
  <r>
    <n v="396"/>
    <x v="45"/>
    <n v="4"/>
    <x v="395"/>
    <d v="2026-02-08T00:00:00"/>
    <x v="0"/>
    <n v="16100"/>
  </r>
  <r>
    <n v="397"/>
    <x v="46"/>
    <n v="5"/>
    <x v="396"/>
    <d v="2026-02-09T00:00:00"/>
    <x v="0"/>
    <n v="23900"/>
  </r>
  <r>
    <n v="398"/>
    <x v="47"/>
    <n v="6"/>
    <x v="397"/>
    <d v="2026-02-10T00:00:00"/>
    <x v="0"/>
    <n v="20200"/>
  </r>
  <r>
    <n v="399"/>
    <x v="48"/>
    <n v="7"/>
    <x v="398"/>
    <d v="2026-02-11T00:00:00"/>
    <x v="0"/>
    <n v="26300"/>
  </r>
  <r>
    <n v="400"/>
    <x v="49"/>
    <n v="8"/>
    <x v="399"/>
    <d v="2026-02-12T00:00:00"/>
    <x v="0"/>
    <n v="14800"/>
  </r>
  <r>
    <n v="401"/>
    <x v="0"/>
    <n v="1"/>
    <x v="400"/>
    <d v="2026-02-13T00:00:00"/>
    <x v="1"/>
    <n v="22700"/>
  </r>
  <r>
    <n v="402"/>
    <x v="1"/>
    <n v="2"/>
    <x v="401"/>
    <d v="2026-02-14T00:00:00"/>
    <x v="1"/>
    <n v="18900"/>
  </r>
  <r>
    <n v="403"/>
    <x v="2"/>
    <n v="3"/>
    <x v="402"/>
    <d v="2026-02-15T00:00:00"/>
    <x v="1"/>
    <n v="25700"/>
  </r>
  <r>
    <n v="404"/>
    <x v="3"/>
    <n v="4"/>
    <x v="403"/>
    <d v="2026-02-16T00:00:00"/>
    <x v="1"/>
    <n v="15300"/>
  </r>
  <r>
    <n v="405"/>
    <x v="4"/>
    <n v="5"/>
    <x v="404"/>
    <d v="2026-02-17T00:00:00"/>
    <x v="1"/>
    <n v="23600"/>
  </r>
  <r>
    <n v="406"/>
    <x v="5"/>
    <n v="6"/>
    <x v="405"/>
    <d v="2026-02-18T00:00:00"/>
    <x v="1"/>
    <n v="19800"/>
  </r>
  <r>
    <n v="407"/>
    <x v="6"/>
    <n v="7"/>
    <x v="406"/>
    <d v="2026-02-19T00:00:00"/>
    <x v="1"/>
    <n v="27100"/>
  </r>
  <r>
    <n v="408"/>
    <x v="7"/>
    <n v="8"/>
    <x v="407"/>
    <d v="2026-02-20T00:00:00"/>
    <x v="1"/>
    <n v="14600"/>
  </r>
  <r>
    <n v="409"/>
    <x v="8"/>
    <n v="1"/>
    <x v="408"/>
    <d v="2026-02-21T00:00:00"/>
    <x v="1"/>
    <n v="21900"/>
  </r>
  <r>
    <n v="410"/>
    <x v="9"/>
    <n v="2"/>
    <x v="409"/>
    <d v="2026-02-22T00:00:00"/>
    <x v="1"/>
    <n v="18200"/>
  </r>
  <r>
    <n v="411"/>
    <x v="10"/>
    <n v="3"/>
    <x v="410"/>
    <d v="2026-02-23T00:00:00"/>
    <x v="1"/>
    <n v="26400"/>
  </r>
  <r>
    <n v="412"/>
    <x v="11"/>
    <n v="4"/>
    <x v="411"/>
    <d v="2026-02-24T00:00:00"/>
    <x v="1"/>
    <n v="15700"/>
  </r>
  <r>
    <n v="413"/>
    <x v="12"/>
    <n v="5"/>
    <x v="412"/>
    <d v="2026-02-25T00:00:00"/>
    <x v="1"/>
    <n v="23100"/>
  </r>
  <r>
    <n v="414"/>
    <x v="13"/>
    <n v="6"/>
    <x v="413"/>
    <d v="2026-02-26T00:00:00"/>
    <x v="1"/>
    <n v="19600"/>
  </r>
  <r>
    <n v="415"/>
    <x v="14"/>
    <n v="7"/>
    <x v="414"/>
    <d v="2026-02-27T00:00:00"/>
    <x v="1"/>
    <n v="27800"/>
  </r>
  <r>
    <n v="416"/>
    <x v="15"/>
    <n v="8"/>
    <x v="415"/>
    <d v="2026-02-28T00:00:00"/>
    <x v="1"/>
    <n v="14900"/>
  </r>
  <r>
    <n v="417"/>
    <x v="16"/>
    <n v="1"/>
    <x v="416"/>
    <d v="2026-03-01T00:00:00"/>
    <x v="1"/>
    <n v="22400"/>
  </r>
  <r>
    <n v="418"/>
    <x v="17"/>
    <n v="2"/>
    <x v="417"/>
    <d v="2026-03-02T00:00:00"/>
    <x v="1"/>
    <n v="18700"/>
  </r>
  <r>
    <n v="419"/>
    <x v="18"/>
    <n v="3"/>
    <x v="418"/>
    <d v="2026-03-03T00:00:00"/>
    <x v="1"/>
    <n v="25900"/>
  </r>
  <r>
    <n v="420"/>
    <x v="19"/>
    <n v="4"/>
    <x v="419"/>
    <d v="2026-03-04T00:00:00"/>
    <x v="1"/>
    <n v="16300"/>
  </r>
  <r>
    <n v="421"/>
    <x v="20"/>
    <n v="5"/>
    <x v="420"/>
    <d v="2026-03-05T00:00:00"/>
    <x v="1"/>
    <n v="24200"/>
  </r>
  <r>
    <n v="422"/>
    <x v="21"/>
    <n v="6"/>
    <x v="421"/>
    <d v="2026-03-06T00:00:00"/>
    <x v="1"/>
    <n v="20100"/>
  </r>
  <r>
    <n v="423"/>
    <x v="22"/>
    <n v="7"/>
    <x v="422"/>
    <d v="2026-03-07T00:00:00"/>
    <x v="1"/>
    <n v="27300"/>
  </r>
  <r>
    <n v="424"/>
    <x v="23"/>
    <n v="8"/>
    <x v="423"/>
    <d v="2026-03-08T00:00:00"/>
    <x v="1"/>
    <n v="15400"/>
  </r>
  <r>
    <n v="425"/>
    <x v="24"/>
    <n v="1"/>
    <x v="424"/>
    <d v="2026-03-09T00:00:00"/>
    <x v="1"/>
    <n v="22800"/>
  </r>
  <r>
    <n v="426"/>
    <x v="25"/>
    <n v="2"/>
    <x v="425"/>
    <d v="2026-03-10T00:00:00"/>
    <x v="2"/>
    <n v="19200"/>
  </r>
  <r>
    <n v="427"/>
    <x v="26"/>
    <n v="3"/>
    <x v="426"/>
    <d v="2026-03-11T00:00:00"/>
    <x v="2"/>
    <n v="26700"/>
  </r>
  <r>
    <n v="428"/>
    <x v="27"/>
    <n v="4"/>
    <x v="427"/>
    <d v="2026-03-12T00:00:00"/>
    <x v="2"/>
    <n v="14800"/>
  </r>
  <r>
    <n v="429"/>
    <x v="28"/>
    <n v="5"/>
    <x v="428"/>
    <d v="2026-03-13T00:00:00"/>
    <x v="2"/>
    <n v="23500"/>
  </r>
  <r>
    <n v="430"/>
    <x v="29"/>
    <n v="6"/>
    <x v="429"/>
    <d v="2026-03-14T00:00:00"/>
    <x v="2"/>
    <n v="17900"/>
  </r>
  <r>
    <n v="431"/>
    <x v="30"/>
    <n v="7"/>
    <x v="430"/>
    <d v="2026-03-15T00:00:00"/>
    <x v="2"/>
    <n v="26100"/>
  </r>
  <r>
    <n v="432"/>
    <x v="31"/>
    <n v="8"/>
    <x v="431"/>
    <d v="2026-03-16T00:00:00"/>
    <x v="2"/>
    <n v="16500"/>
  </r>
  <r>
    <n v="433"/>
    <x v="32"/>
    <n v="1"/>
    <x v="432"/>
    <d v="2026-03-17T00:00:00"/>
    <x v="2"/>
    <n v="22300"/>
  </r>
  <r>
    <n v="434"/>
    <x v="33"/>
    <n v="2"/>
    <x v="433"/>
    <d v="2026-03-18T00:00:00"/>
    <x v="2"/>
    <n v="19800"/>
  </r>
  <r>
    <n v="435"/>
    <x v="34"/>
    <n v="3"/>
    <x v="434"/>
    <d v="2026-03-19T00:00:00"/>
    <x v="2"/>
    <n v="27400"/>
  </r>
  <r>
    <n v="436"/>
    <x v="35"/>
    <n v="4"/>
    <x v="435"/>
    <d v="2026-03-20T00:00:00"/>
    <x v="2"/>
    <n v="15100"/>
  </r>
  <r>
    <n v="437"/>
    <x v="36"/>
    <n v="5"/>
    <x v="436"/>
    <d v="2026-03-21T00:00:00"/>
    <x v="2"/>
    <n v="23900"/>
  </r>
  <r>
    <n v="438"/>
    <x v="37"/>
    <n v="6"/>
    <x v="437"/>
    <d v="2026-03-22T00:00:00"/>
    <x v="2"/>
    <n v="18400"/>
  </r>
  <r>
    <n v="439"/>
    <x v="38"/>
    <n v="7"/>
    <x v="438"/>
    <d v="2026-03-23T00:00:00"/>
    <x v="2"/>
    <n v="25600"/>
  </r>
  <r>
    <n v="440"/>
    <x v="39"/>
    <n v="8"/>
    <x v="439"/>
    <d v="2026-03-24T00:00:00"/>
    <x v="2"/>
    <n v="14600"/>
  </r>
  <r>
    <n v="441"/>
    <x v="40"/>
    <n v="1"/>
    <x v="440"/>
    <d v="2026-03-25T00:00:00"/>
    <x v="2"/>
    <n v="21800"/>
  </r>
  <r>
    <n v="442"/>
    <x v="41"/>
    <n v="2"/>
    <x v="441"/>
    <d v="2026-03-26T00:00:00"/>
    <x v="2"/>
    <n v="19300"/>
  </r>
  <r>
    <n v="443"/>
    <x v="42"/>
    <n v="3"/>
    <x v="442"/>
    <d v="2026-03-27T00:00:00"/>
    <x v="2"/>
    <n v="26900"/>
  </r>
  <r>
    <n v="444"/>
    <x v="43"/>
    <n v="4"/>
    <x v="443"/>
    <d v="2026-03-28T00:00:00"/>
    <x v="2"/>
    <n v="15700"/>
  </r>
  <r>
    <n v="445"/>
    <x v="44"/>
    <n v="5"/>
    <x v="444"/>
    <d v="2026-03-29T00:00:00"/>
    <x v="2"/>
    <n v="23100"/>
  </r>
  <r>
    <n v="446"/>
    <x v="45"/>
    <n v="6"/>
    <x v="445"/>
    <d v="2026-03-30T00:00:00"/>
    <x v="2"/>
    <n v="20400"/>
  </r>
  <r>
    <n v="447"/>
    <x v="46"/>
    <n v="7"/>
    <x v="446"/>
    <d v="2026-03-31T00:00:00"/>
    <x v="2"/>
    <n v="27600"/>
  </r>
  <r>
    <n v="448"/>
    <x v="47"/>
    <n v="8"/>
    <x v="447"/>
    <d v="2026-04-01T00:00:00"/>
    <x v="2"/>
    <n v="14900"/>
  </r>
  <r>
    <n v="449"/>
    <x v="48"/>
    <n v="1"/>
    <x v="448"/>
    <d v="2026-04-02T00:00:00"/>
    <x v="2"/>
    <n v="22400"/>
  </r>
  <r>
    <n v="450"/>
    <x v="49"/>
    <n v="2"/>
    <x v="449"/>
    <d v="2026-04-03T00:00:00"/>
    <x v="2"/>
    <n v="18700"/>
  </r>
  <r>
    <n v="451"/>
    <x v="0"/>
    <n v="3"/>
    <x v="450"/>
    <d v="2026-04-04T00:00:00"/>
    <x v="3"/>
    <n v="25800"/>
  </r>
  <r>
    <n v="452"/>
    <x v="1"/>
    <n v="4"/>
    <x v="451"/>
    <d v="2026-04-05T00:00:00"/>
    <x v="3"/>
    <n v="16200"/>
  </r>
  <r>
    <n v="453"/>
    <x v="2"/>
    <n v="5"/>
    <x v="452"/>
    <d v="2026-04-06T00:00:00"/>
    <x v="3"/>
    <n v="23700"/>
  </r>
  <r>
    <n v="454"/>
    <x v="3"/>
    <n v="6"/>
    <x v="453"/>
    <d v="2026-04-07T00:00:00"/>
    <x v="3"/>
    <n v="19500"/>
  </r>
  <r>
    <n v="455"/>
    <x v="4"/>
    <n v="7"/>
    <x v="454"/>
    <d v="2026-04-08T00:00:00"/>
    <x v="3"/>
    <n v="27100"/>
  </r>
  <r>
    <n v="456"/>
    <x v="5"/>
    <n v="8"/>
    <x v="455"/>
    <d v="2026-04-09T00:00:00"/>
    <x v="3"/>
    <n v="15300"/>
  </r>
  <r>
    <n v="457"/>
    <x v="6"/>
    <n v="1"/>
    <x v="456"/>
    <d v="2026-04-10T00:00:00"/>
    <x v="3"/>
    <n v="22900"/>
  </r>
  <r>
    <n v="458"/>
    <x v="7"/>
    <n v="2"/>
    <x v="457"/>
    <d v="2026-04-11T00:00:00"/>
    <x v="3"/>
    <n v="18100"/>
  </r>
  <r>
    <n v="459"/>
    <x v="8"/>
    <n v="3"/>
    <x v="458"/>
    <d v="2026-04-12T00:00:00"/>
    <x v="3"/>
    <n v="26400"/>
  </r>
  <r>
    <n v="460"/>
    <x v="9"/>
    <n v="4"/>
    <x v="459"/>
    <d v="2026-04-13T00:00:00"/>
    <x v="3"/>
    <n v="14800"/>
  </r>
  <r>
    <n v="461"/>
    <x v="10"/>
    <n v="5"/>
    <x v="460"/>
    <d v="2026-04-14T00:00:00"/>
    <x v="3"/>
    <n v="22100"/>
  </r>
  <r>
    <n v="462"/>
    <x v="11"/>
    <n v="6"/>
    <x v="461"/>
    <d v="2026-04-15T00:00:00"/>
    <x v="3"/>
    <n v="19700"/>
  </r>
  <r>
    <n v="463"/>
    <x v="12"/>
    <n v="7"/>
    <x v="462"/>
    <d v="2026-04-16T00:00:00"/>
    <x v="3"/>
    <n v="27300"/>
  </r>
  <r>
    <n v="464"/>
    <x v="13"/>
    <n v="8"/>
    <x v="463"/>
    <d v="2026-04-17T00:00:00"/>
    <x v="3"/>
    <n v="15600"/>
  </r>
  <r>
    <n v="465"/>
    <x v="14"/>
    <n v="1"/>
    <x v="464"/>
    <d v="2026-04-18T00:00:00"/>
    <x v="3"/>
    <n v="23800"/>
  </r>
  <r>
    <n v="466"/>
    <x v="15"/>
    <n v="2"/>
    <x v="465"/>
    <d v="2026-04-19T00:00:00"/>
    <x v="3"/>
    <n v="18400"/>
  </r>
  <r>
    <n v="467"/>
    <x v="16"/>
    <n v="3"/>
    <x v="466"/>
    <d v="2026-04-20T00:00:00"/>
    <x v="3"/>
    <n v="25900"/>
  </r>
  <r>
    <n v="468"/>
    <x v="17"/>
    <n v="4"/>
    <x v="467"/>
    <d v="2026-04-21T00:00:00"/>
    <x v="3"/>
    <n v="15100"/>
  </r>
  <r>
    <n v="469"/>
    <x v="18"/>
    <n v="5"/>
    <x v="468"/>
    <d v="2026-04-22T00:00:00"/>
    <x v="3"/>
    <n v="22600"/>
  </r>
  <r>
    <n v="470"/>
    <x v="19"/>
    <n v="6"/>
    <x v="469"/>
    <d v="2026-04-23T00:00:00"/>
    <x v="3"/>
    <n v="20100"/>
  </r>
  <r>
    <n v="471"/>
    <x v="20"/>
    <n v="7"/>
    <x v="470"/>
    <d v="2026-04-24T00:00:00"/>
    <x v="3"/>
    <n v="26700"/>
  </r>
  <r>
    <n v="472"/>
    <x v="21"/>
    <n v="8"/>
    <x v="471"/>
    <d v="2026-04-25T00:00:00"/>
    <x v="3"/>
    <n v="14300"/>
  </r>
  <r>
    <n v="473"/>
    <x v="22"/>
    <n v="1"/>
    <x v="472"/>
    <d v="2026-04-26T00:00:00"/>
    <x v="3"/>
    <n v="23200"/>
  </r>
  <r>
    <n v="474"/>
    <x v="23"/>
    <n v="2"/>
    <x v="473"/>
    <d v="2026-04-27T00:00:00"/>
    <x v="3"/>
    <n v="18900"/>
  </r>
  <r>
    <n v="475"/>
    <x v="24"/>
    <n v="3"/>
    <x v="474"/>
    <d v="2026-04-28T00:00:00"/>
    <x v="3"/>
    <n v="27500"/>
  </r>
  <r>
    <n v="476"/>
    <x v="25"/>
    <n v="4"/>
    <x v="475"/>
    <d v="2026-04-29T00:00:00"/>
    <x v="3"/>
    <n v="15800"/>
  </r>
  <r>
    <n v="477"/>
    <x v="26"/>
    <n v="5"/>
    <x v="476"/>
    <d v="2026-04-30T00:00:00"/>
    <x v="3"/>
    <n v="21900"/>
  </r>
  <r>
    <n v="478"/>
    <x v="27"/>
    <n v="6"/>
    <x v="477"/>
    <d v="2026-05-01T00:00:00"/>
    <x v="3"/>
    <n v="19600"/>
  </r>
  <r>
    <n v="479"/>
    <x v="28"/>
    <n v="7"/>
    <x v="478"/>
    <d v="2026-05-02T00:00:00"/>
    <x v="3"/>
    <n v="26300"/>
  </r>
  <r>
    <n v="480"/>
    <x v="29"/>
    <n v="8"/>
    <x v="479"/>
    <d v="2026-05-03T00:00:00"/>
    <x v="3"/>
    <n v="14700"/>
  </r>
  <r>
    <n v="481"/>
    <x v="30"/>
    <n v="1"/>
    <x v="480"/>
    <d v="2026-05-04T00:00:00"/>
    <x v="4"/>
    <n v="24100"/>
  </r>
  <r>
    <n v="482"/>
    <x v="31"/>
    <n v="2"/>
    <x v="481"/>
    <d v="2026-05-05T00:00:00"/>
    <x v="4"/>
    <n v="18300"/>
  </r>
  <r>
    <n v="483"/>
    <x v="32"/>
    <n v="3"/>
    <x v="482"/>
    <d v="2026-05-06T00:00:00"/>
    <x v="4"/>
    <n v="26900"/>
  </r>
  <r>
    <n v="484"/>
    <x v="33"/>
    <n v="4"/>
    <x v="483"/>
    <d v="2026-05-07T00:00:00"/>
    <x v="4"/>
    <n v="15400"/>
  </r>
  <r>
    <n v="485"/>
    <x v="34"/>
    <n v="5"/>
    <x v="484"/>
    <d v="2026-05-08T00:00:00"/>
    <x v="4"/>
    <n v="22800"/>
  </r>
  <r>
    <n v="486"/>
    <x v="35"/>
    <n v="6"/>
    <x v="485"/>
    <d v="2026-05-09T00:00:00"/>
    <x v="4"/>
    <n v="19900"/>
  </r>
  <r>
    <n v="487"/>
    <x v="36"/>
    <n v="7"/>
    <x v="486"/>
    <d v="2026-05-10T00:00:00"/>
    <x v="4"/>
    <n v="27200"/>
  </r>
  <r>
    <n v="488"/>
    <x v="37"/>
    <n v="8"/>
    <x v="487"/>
    <d v="2026-05-11T00:00:00"/>
    <x v="4"/>
    <n v="16100"/>
  </r>
  <r>
    <n v="489"/>
    <x v="38"/>
    <n v="1"/>
    <x v="488"/>
    <d v="2026-05-12T00:00:00"/>
    <x v="4"/>
    <n v="23500"/>
  </r>
  <r>
    <n v="490"/>
    <x v="39"/>
    <n v="2"/>
    <x v="489"/>
    <d v="2026-05-13T00:00:00"/>
    <x v="4"/>
    <n v="18700"/>
  </r>
  <r>
    <n v="491"/>
    <x v="40"/>
    <n v="3"/>
    <x v="490"/>
    <d v="2026-05-14T00:00:00"/>
    <x v="4"/>
    <n v="25800"/>
  </r>
  <r>
    <n v="492"/>
    <x v="41"/>
    <n v="4"/>
    <x v="491"/>
    <d v="2026-05-15T00:00:00"/>
    <x v="4"/>
    <n v="14600"/>
  </r>
  <r>
    <n v="493"/>
    <x v="42"/>
    <n v="5"/>
    <x v="492"/>
    <d v="2026-05-16T00:00:00"/>
    <x v="4"/>
    <n v="22300"/>
  </r>
  <r>
    <n v="494"/>
    <x v="43"/>
    <n v="6"/>
    <x v="493"/>
    <d v="2026-05-17T00:00:00"/>
    <x v="4"/>
    <n v="19500"/>
  </r>
  <r>
    <n v="495"/>
    <x v="44"/>
    <n v="7"/>
    <x v="494"/>
    <d v="2026-05-18T00:00:00"/>
    <x v="4"/>
    <n v="27400"/>
  </r>
  <r>
    <n v="496"/>
    <x v="45"/>
    <n v="8"/>
    <x v="495"/>
    <d v="2026-05-19T00:00:00"/>
    <x v="4"/>
    <n v="15200"/>
  </r>
  <r>
    <n v="497"/>
    <x v="46"/>
    <n v="1"/>
    <x v="496"/>
    <d v="2026-05-20T00:00:00"/>
    <x v="4"/>
    <n v="23100"/>
  </r>
  <r>
    <n v="498"/>
    <x v="47"/>
    <n v="2"/>
    <x v="497"/>
    <d v="2026-05-21T00:00:00"/>
    <x v="4"/>
    <n v="17800"/>
  </r>
  <r>
    <n v="499"/>
    <x v="48"/>
    <n v="3"/>
    <x v="498"/>
    <d v="2026-05-22T00:00:00"/>
    <x v="4"/>
    <n v="26600"/>
  </r>
  <r>
    <n v="500"/>
    <x v="49"/>
    <n v="4"/>
    <x v="499"/>
    <d v="2026-05-23T00:00:00"/>
    <x v="4"/>
    <n v="1590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n v="1"/>
    <n v="1"/>
    <n v="5"/>
    <n v="450"/>
    <n v="20"/>
    <n v="2230"/>
    <x v="0"/>
  </r>
  <r>
    <n v="161"/>
    <n v="81"/>
    <n v="1"/>
    <n v="5"/>
    <n v="525"/>
    <n v="20"/>
    <n v="2605"/>
    <x v="0"/>
  </r>
  <r>
    <n v="2"/>
    <n v="1"/>
    <n v="2"/>
    <n v="3"/>
    <n v="620"/>
    <n v="15"/>
    <n v="1845"/>
    <x v="0"/>
  </r>
  <r>
    <n v="3"/>
    <n v="2"/>
    <n v="3"/>
    <n v="4"/>
    <n v="350"/>
    <n v="10"/>
    <n v="1390"/>
    <x v="0"/>
  </r>
  <r>
    <n v="4"/>
    <n v="2"/>
    <n v="4"/>
    <n v="2"/>
    <n v="850"/>
    <n v="25"/>
    <n v="1675"/>
    <x v="0"/>
  </r>
  <r>
    <n v="5"/>
    <n v="3"/>
    <n v="5"/>
    <n v="6"/>
    <n v="280"/>
    <n v="20"/>
    <n v="1660"/>
    <x v="0"/>
  </r>
  <r>
    <n v="6"/>
    <n v="3"/>
    <n v="6"/>
    <n v="3"/>
    <n v="540"/>
    <n v="15"/>
    <n v="1605"/>
    <x v="0"/>
  </r>
  <r>
    <n v="7"/>
    <n v="4"/>
    <n v="7"/>
    <n v="5"/>
    <n v="720"/>
    <n v="30"/>
    <n v="3570"/>
    <x v="0"/>
  </r>
  <r>
    <n v="8"/>
    <n v="4"/>
    <n v="8"/>
    <n v="2"/>
    <n v="460"/>
    <n v="10"/>
    <n v="910"/>
    <x v="0"/>
  </r>
  <r>
    <n v="9"/>
    <n v="5"/>
    <n v="9"/>
    <n v="4"/>
    <n v="390"/>
    <n v="20"/>
    <n v="1540"/>
    <x v="0"/>
  </r>
  <r>
    <n v="10"/>
    <n v="5"/>
    <n v="10"/>
    <n v="3"/>
    <n v="680"/>
    <n v="15"/>
    <n v="2025"/>
    <x v="0"/>
  </r>
  <r>
    <n v="11"/>
    <n v="6"/>
    <n v="11"/>
    <n v="5"/>
    <n v="510"/>
    <n v="20"/>
    <n v="2530"/>
    <x v="0"/>
  </r>
  <r>
    <n v="12"/>
    <n v="6"/>
    <n v="12"/>
    <n v="2"/>
    <n v="760"/>
    <n v="20"/>
    <n v="1500"/>
    <x v="0"/>
  </r>
  <r>
    <n v="13"/>
    <n v="7"/>
    <n v="13"/>
    <n v="4"/>
    <n v="430"/>
    <n v="15"/>
    <n v="1705"/>
    <x v="0"/>
  </r>
  <r>
    <n v="14"/>
    <n v="7"/>
    <n v="14"/>
    <n v="3"/>
    <n v="590"/>
    <n v="20"/>
    <n v="1750"/>
    <x v="0"/>
  </r>
  <r>
    <n v="15"/>
    <n v="8"/>
    <n v="15"/>
    <n v="6"/>
    <n v="310"/>
    <n v="25"/>
    <n v="1835"/>
    <x v="0"/>
  </r>
  <r>
    <n v="16"/>
    <n v="8"/>
    <n v="16"/>
    <n v="2"/>
    <n v="820"/>
    <n v="20"/>
    <n v="1620"/>
    <x v="0"/>
  </r>
  <r>
    <n v="17"/>
    <n v="9"/>
    <n v="17"/>
    <n v="5"/>
    <n v="470"/>
    <n v="15"/>
    <n v="2335"/>
    <x v="0"/>
  </r>
  <r>
    <n v="18"/>
    <n v="9"/>
    <n v="18"/>
    <n v="3"/>
    <n v="650"/>
    <n v="20"/>
    <n v="1930"/>
    <x v="0"/>
  </r>
  <r>
    <n v="19"/>
    <n v="10"/>
    <n v="19"/>
    <n v="4"/>
    <n v="560"/>
    <n v="10"/>
    <n v="2230"/>
    <x v="0"/>
  </r>
  <r>
    <n v="20"/>
    <n v="10"/>
    <n v="20"/>
    <n v="2"/>
    <n v="740"/>
    <n v="15"/>
    <n v="1465"/>
    <x v="0"/>
  </r>
  <r>
    <n v="21"/>
    <n v="11"/>
    <n v="21"/>
    <n v="5"/>
    <n v="480"/>
    <n v="20"/>
    <n v="2380"/>
    <x v="0"/>
  </r>
  <r>
    <n v="22"/>
    <n v="11"/>
    <n v="22"/>
    <n v="3"/>
    <n v="630"/>
    <n v="15"/>
    <n v="1875"/>
    <x v="0"/>
  </r>
  <r>
    <n v="23"/>
    <n v="12"/>
    <n v="23"/>
    <n v="4"/>
    <n v="370"/>
    <n v="10"/>
    <n v="1470"/>
    <x v="0"/>
  </r>
  <r>
    <n v="24"/>
    <n v="12"/>
    <n v="24"/>
    <n v="2"/>
    <n v="890"/>
    <n v="25"/>
    <n v="1755"/>
    <x v="0"/>
  </r>
  <r>
    <n v="25"/>
    <n v="13"/>
    <n v="25"/>
    <n v="6"/>
    <n v="295"/>
    <n v="20"/>
    <n v="1750"/>
    <x v="0"/>
  </r>
  <r>
    <n v="26"/>
    <n v="13"/>
    <n v="26"/>
    <n v="3"/>
    <n v="550"/>
    <n v="15"/>
    <n v="1635"/>
    <x v="0"/>
  </r>
  <r>
    <n v="27"/>
    <n v="14"/>
    <n v="27"/>
    <n v="5"/>
    <n v="710"/>
    <n v="30"/>
    <n v="3520"/>
    <x v="0"/>
  </r>
  <r>
    <n v="28"/>
    <n v="14"/>
    <n v="28"/>
    <n v="2"/>
    <n v="475"/>
    <n v="10"/>
    <n v="940"/>
    <x v="0"/>
  </r>
  <r>
    <n v="29"/>
    <n v="15"/>
    <n v="29"/>
    <n v="4"/>
    <n v="410"/>
    <n v="20"/>
    <n v="1620"/>
    <x v="0"/>
  </r>
  <r>
    <n v="30"/>
    <n v="15"/>
    <n v="30"/>
    <n v="3"/>
    <n v="690"/>
    <n v="15"/>
    <n v="2055"/>
    <x v="0"/>
  </r>
  <r>
    <n v="31"/>
    <n v="16"/>
    <n v="31"/>
    <n v="5"/>
    <n v="520"/>
    <n v="20"/>
    <n v="2580"/>
    <x v="0"/>
  </r>
  <r>
    <n v="32"/>
    <n v="16"/>
    <n v="32"/>
    <n v="2"/>
    <n v="780"/>
    <n v="20"/>
    <n v="1540"/>
    <x v="0"/>
  </r>
  <r>
    <n v="33"/>
    <n v="17"/>
    <n v="33"/>
    <n v="4"/>
    <n v="445"/>
    <n v="15"/>
    <n v="1765"/>
    <x v="0"/>
  </r>
  <r>
    <n v="34"/>
    <n v="17"/>
    <n v="34"/>
    <n v="3"/>
    <n v="610"/>
    <n v="20"/>
    <n v="1810"/>
    <x v="0"/>
  </r>
  <r>
    <n v="35"/>
    <n v="18"/>
    <n v="35"/>
    <n v="6"/>
    <n v="320"/>
    <n v="25"/>
    <n v="1895"/>
    <x v="0"/>
  </r>
  <r>
    <n v="36"/>
    <n v="18"/>
    <n v="36"/>
    <n v="2"/>
    <n v="835"/>
    <n v="20"/>
    <n v="1650"/>
    <x v="0"/>
  </r>
  <r>
    <n v="37"/>
    <n v="19"/>
    <n v="37"/>
    <n v="5"/>
    <n v="490"/>
    <n v="15"/>
    <n v="2435"/>
    <x v="0"/>
  </r>
  <r>
    <n v="38"/>
    <n v="19"/>
    <n v="38"/>
    <n v="3"/>
    <n v="660"/>
    <n v="20"/>
    <n v="1960"/>
    <x v="0"/>
  </r>
  <r>
    <n v="39"/>
    <n v="20"/>
    <n v="39"/>
    <n v="4"/>
    <n v="575"/>
    <n v="10"/>
    <n v="2290"/>
    <x v="0"/>
  </r>
  <r>
    <n v="40"/>
    <n v="20"/>
    <n v="40"/>
    <n v="2"/>
    <n v="755"/>
    <n v="15"/>
    <n v="1495"/>
    <x v="0"/>
  </r>
  <r>
    <n v="41"/>
    <n v="21"/>
    <n v="41"/>
    <n v="5"/>
    <n v="465"/>
    <n v="20"/>
    <n v="2305"/>
    <x v="0"/>
  </r>
  <r>
    <n v="42"/>
    <n v="21"/>
    <n v="42"/>
    <n v="3"/>
    <n v="645"/>
    <n v="15"/>
    <n v="1920"/>
    <x v="0"/>
  </r>
  <r>
    <n v="43"/>
    <n v="22"/>
    <n v="43"/>
    <n v="4"/>
    <n v="385"/>
    <n v="10"/>
    <n v="1530"/>
    <x v="0"/>
  </r>
  <r>
    <n v="44"/>
    <n v="22"/>
    <n v="44"/>
    <n v="2"/>
    <n v="875"/>
    <n v="25"/>
    <n v="1725"/>
    <x v="0"/>
  </r>
  <r>
    <n v="45"/>
    <n v="23"/>
    <n v="45"/>
    <n v="6"/>
    <n v="305"/>
    <n v="20"/>
    <n v="1810"/>
    <x v="0"/>
  </r>
  <r>
    <n v="46"/>
    <n v="23"/>
    <n v="46"/>
    <n v="3"/>
    <n v="565"/>
    <n v="15"/>
    <n v="1680"/>
    <x v="0"/>
  </r>
  <r>
    <n v="47"/>
    <n v="24"/>
    <n v="47"/>
    <n v="5"/>
    <n v="735"/>
    <n v="30"/>
    <n v="3645"/>
    <x v="0"/>
  </r>
  <r>
    <n v="48"/>
    <n v="24"/>
    <n v="48"/>
    <n v="2"/>
    <n v="490"/>
    <n v="10"/>
    <n v="970"/>
    <x v="0"/>
  </r>
  <r>
    <n v="49"/>
    <n v="25"/>
    <n v="49"/>
    <n v="4"/>
    <n v="420"/>
    <n v="20"/>
    <n v="1660"/>
    <x v="0"/>
  </r>
  <r>
    <n v="50"/>
    <n v="25"/>
    <n v="50"/>
    <n v="3"/>
    <n v="675"/>
    <n v="15"/>
    <n v="2010"/>
    <x v="0"/>
  </r>
  <r>
    <n v="51"/>
    <n v="26"/>
    <n v="51"/>
    <n v="5"/>
    <n v="530"/>
    <n v="20"/>
    <n v="2630"/>
    <x v="0"/>
  </r>
  <r>
    <n v="52"/>
    <n v="26"/>
    <n v="52"/>
    <n v="2"/>
    <n v="795"/>
    <n v="20"/>
    <n v="1570"/>
    <x v="0"/>
  </r>
  <r>
    <n v="53"/>
    <n v="27"/>
    <n v="53"/>
    <n v="4"/>
    <n v="455"/>
    <n v="15"/>
    <n v="1805"/>
    <x v="0"/>
  </r>
  <r>
    <n v="54"/>
    <n v="27"/>
    <n v="54"/>
    <n v="3"/>
    <n v="625"/>
    <n v="20"/>
    <n v="1855"/>
    <x v="0"/>
  </r>
  <r>
    <n v="55"/>
    <n v="28"/>
    <n v="55"/>
    <n v="6"/>
    <n v="330"/>
    <n v="25"/>
    <n v="1955"/>
    <x v="0"/>
  </r>
  <r>
    <n v="56"/>
    <n v="28"/>
    <n v="56"/>
    <n v="2"/>
    <n v="850"/>
    <n v="20"/>
    <n v="1680"/>
    <x v="0"/>
  </r>
  <r>
    <n v="57"/>
    <n v="29"/>
    <n v="57"/>
    <n v="5"/>
    <n v="500"/>
    <n v="15"/>
    <n v="2485"/>
    <x v="0"/>
  </r>
  <r>
    <n v="58"/>
    <n v="29"/>
    <n v="58"/>
    <n v="3"/>
    <n v="670"/>
    <n v="20"/>
    <n v="1990"/>
    <x v="0"/>
  </r>
  <r>
    <n v="59"/>
    <n v="30"/>
    <n v="59"/>
    <n v="4"/>
    <n v="585"/>
    <n v="10"/>
    <n v="2330"/>
    <x v="0"/>
  </r>
  <r>
    <n v="60"/>
    <n v="30"/>
    <n v="60"/>
    <n v="2"/>
    <n v="770"/>
    <n v="15"/>
    <n v="1525"/>
    <x v="0"/>
  </r>
  <r>
    <n v="61"/>
    <n v="31"/>
    <n v="61"/>
    <n v="5"/>
    <n v="475"/>
    <n v="20"/>
    <n v="2355"/>
    <x v="1"/>
  </r>
  <r>
    <n v="62"/>
    <n v="31"/>
    <n v="62"/>
    <n v="3"/>
    <n v="655"/>
    <n v="15"/>
    <n v="1950"/>
    <x v="1"/>
  </r>
  <r>
    <n v="63"/>
    <n v="32"/>
    <n v="63"/>
    <n v="4"/>
    <n v="395"/>
    <n v="10"/>
    <n v="1570"/>
    <x v="1"/>
  </r>
  <r>
    <n v="64"/>
    <n v="32"/>
    <n v="64"/>
    <n v="2"/>
    <n v="885"/>
    <n v="25"/>
    <n v="1745"/>
    <x v="1"/>
  </r>
  <r>
    <n v="65"/>
    <n v="33"/>
    <n v="65"/>
    <n v="6"/>
    <n v="315"/>
    <n v="20"/>
    <n v="1870"/>
    <x v="1"/>
  </r>
  <r>
    <n v="66"/>
    <n v="33"/>
    <n v="66"/>
    <n v="3"/>
    <n v="575"/>
    <n v="15"/>
    <n v="1710"/>
    <x v="1"/>
  </r>
  <r>
    <n v="67"/>
    <n v="34"/>
    <n v="67"/>
    <n v="5"/>
    <n v="745"/>
    <n v="30"/>
    <n v="3695"/>
    <x v="1"/>
  </r>
  <r>
    <n v="68"/>
    <n v="34"/>
    <n v="68"/>
    <n v="2"/>
    <n v="505"/>
    <n v="10"/>
    <n v="1000"/>
    <x v="1"/>
  </r>
  <r>
    <n v="69"/>
    <n v="35"/>
    <n v="69"/>
    <n v="4"/>
    <n v="430"/>
    <n v="20"/>
    <n v="1700"/>
    <x v="1"/>
  </r>
  <r>
    <n v="70"/>
    <n v="35"/>
    <n v="70"/>
    <n v="3"/>
    <n v="685"/>
    <n v="15"/>
    <n v="2040"/>
    <x v="1"/>
  </r>
  <r>
    <n v="71"/>
    <n v="36"/>
    <n v="71"/>
    <n v="5"/>
    <n v="540"/>
    <n v="20"/>
    <n v="2680"/>
    <x v="1"/>
  </r>
  <r>
    <n v="72"/>
    <n v="36"/>
    <n v="72"/>
    <n v="2"/>
    <n v="810"/>
    <n v="20"/>
    <n v="1600"/>
    <x v="1"/>
  </r>
  <r>
    <n v="73"/>
    <n v="37"/>
    <n v="73"/>
    <n v="4"/>
    <n v="465"/>
    <n v="15"/>
    <n v="1845"/>
    <x v="1"/>
  </r>
  <r>
    <n v="74"/>
    <n v="37"/>
    <n v="74"/>
    <n v="3"/>
    <n v="640"/>
    <n v="20"/>
    <n v="1900"/>
    <x v="1"/>
  </r>
  <r>
    <n v="75"/>
    <n v="38"/>
    <n v="75"/>
    <n v="6"/>
    <n v="340"/>
    <n v="25"/>
    <n v="2015"/>
    <x v="1"/>
  </r>
  <r>
    <n v="76"/>
    <n v="38"/>
    <n v="76"/>
    <n v="2"/>
    <n v="865"/>
    <n v="20"/>
    <n v="1710"/>
    <x v="1"/>
  </r>
  <r>
    <n v="77"/>
    <n v="39"/>
    <n v="77"/>
    <n v="5"/>
    <n v="515"/>
    <n v="15"/>
    <n v="2560"/>
    <x v="1"/>
  </r>
  <r>
    <n v="78"/>
    <n v="39"/>
    <n v="78"/>
    <n v="3"/>
    <n v="680"/>
    <n v="20"/>
    <n v="2020"/>
    <x v="1"/>
  </r>
  <r>
    <n v="79"/>
    <n v="40"/>
    <n v="79"/>
    <n v="4"/>
    <n v="595"/>
    <n v="10"/>
    <n v="2370"/>
    <x v="1"/>
  </r>
  <r>
    <n v="80"/>
    <n v="40"/>
    <n v="80"/>
    <n v="2"/>
    <n v="785"/>
    <n v="15"/>
    <n v="1555"/>
    <x v="1"/>
  </r>
  <r>
    <n v="81"/>
    <n v="41"/>
    <n v="81"/>
    <n v="5"/>
    <n v="485"/>
    <n v="20"/>
    <n v="2405"/>
    <x v="1"/>
  </r>
  <r>
    <n v="82"/>
    <n v="41"/>
    <n v="82"/>
    <n v="3"/>
    <n v="665"/>
    <n v="15"/>
    <n v="1980"/>
    <x v="1"/>
  </r>
  <r>
    <n v="83"/>
    <n v="42"/>
    <n v="83"/>
    <n v="4"/>
    <n v="405"/>
    <n v="10"/>
    <n v="1610"/>
    <x v="1"/>
  </r>
  <r>
    <n v="84"/>
    <n v="42"/>
    <n v="84"/>
    <n v="2"/>
    <n v="895"/>
    <n v="25"/>
    <n v="1765"/>
    <x v="1"/>
  </r>
  <r>
    <n v="85"/>
    <n v="43"/>
    <n v="85"/>
    <n v="6"/>
    <n v="325"/>
    <n v="20"/>
    <n v="1930"/>
    <x v="1"/>
  </r>
  <r>
    <n v="86"/>
    <n v="43"/>
    <n v="86"/>
    <n v="3"/>
    <n v="585"/>
    <n v="15"/>
    <n v="1740"/>
    <x v="1"/>
  </r>
  <r>
    <n v="87"/>
    <n v="44"/>
    <n v="87"/>
    <n v="5"/>
    <n v="755"/>
    <n v="30"/>
    <n v="3745"/>
    <x v="1"/>
  </r>
  <r>
    <n v="88"/>
    <n v="44"/>
    <n v="88"/>
    <n v="2"/>
    <n v="515"/>
    <n v="10"/>
    <n v="1020"/>
    <x v="1"/>
  </r>
  <r>
    <n v="89"/>
    <n v="45"/>
    <n v="89"/>
    <n v="4"/>
    <n v="440"/>
    <n v="20"/>
    <n v="1740"/>
    <x v="1"/>
  </r>
  <r>
    <n v="90"/>
    <n v="45"/>
    <n v="90"/>
    <n v="3"/>
    <n v="695"/>
    <n v="15"/>
    <n v="2070"/>
    <x v="1"/>
  </r>
  <r>
    <n v="91"/>
    <n v="46"/>
    <n v="91"/>
    <n v="5"/>
    <n v="550"/>
    <n v="20"/>
    <n v="2730"/>
    <x v="1"/>
  </r>
  <r>
    <n v="92"/>
    <n v="46"/>
    <n v="92"/>
    <n v="2"/>
    <n v="825"/>
    <n v="20"/>
    <n v="1630"/>
    <x v="1"/>
  </r>
  <r>
    <n v="93"/>
    <n v="47"/>
    <n v="93"/>
    <n v="4"/>
    <n v="475"/>
    <n v="15"/>
    <n v="1885"/>
    <x v="1"/>
  </r>
  <r>
    <n v="94"/>
    <n v="47"/>
    <n v="94"/>
    <n v="3"/>
    <n v="655"/>
    <n v="20"/>
    <n v="1945"/>
    <x v="1"/>
  </r>
  <r>
    <n v="95"/>
    <n v="48"/>
    <n v="95"/>
    <n v="6"/>
    <n v="350"/>
    <n v="25"/>
    <n v="2075"/>
    <x v="1"/>
  </r>
  <r>
    <n v="96"/>
    <n v="48"/>
    <n v="96"/>
    <n v="2"/>
    <n v="880"/>
    <n v="20"/>
    <n v="1740"/>
    <x v="1"/>
  </r>
  <r>
    <n v="97"/>
    <n v="49"/>
    <n v="97"/>
    <n v="5"/>
    <n v="525"/>
    <n v="15"/>
    <n v="2610"/>
    <x v="1"/>
  </r>
  <r>
    <n v="98"/>
    <n v="49"/>
    <n v="98"/>
    <n v="3"/>
    <n v="690"/>
    <n v="20"/>
    <n v="2050"/>
    <x v="1"/>
  </r>
  <r>
    <n v="99"/>
    <n v="50"/>
    <n v="99"/>
    <n v="4"/>
    <n v="605"/>
    <n v="10"/>
    <n v="2410"/>
    <x v="1"/>
  </r>
  <r>
    <n v="100"/>
    <n v="50"/>
    <n v="100"/>
    <n v="2"/>
    <n v="800"/>
    <n v="15"/>
    <n v="1585"/>
    <x v="1"/>
  </r>
  <r>
    <n v="101"/>
    <n v="51"/>
    <n v="101"/>
    <n v="5"/>
    <n v="495"/>
    <n v="20"/>
    <n v="2455"/>
    <x v="2"/>
  </r>
  <r>
    <n v="102"/>
    <n v="51"/>
    <n v="102"/>
    <n v="3"/>
    <n v="675"/>
    <n v="15"/>
    <n v="2010"/>
    <x v="2"/>
  </r>
  <r>
    <n v="103"/>
    <n v="52"/>
    <n v="103"/>
    <n v="4"/>
    <n v="415"/>
    <n v="10"/>
    <n v="1650"/>
    <x v="2"/>
  </r>
  <r>
    <n v="104"/>
    <n v="52"/>
    <n v="104"/>
    <n v="2"/>
    <n v="905"/>
    <n v="25"/>
    <n v="1785"/>
    <x v="2"/>
  </r>
  <r>
    <n v="105"/>
    <n v="53"/>
    <n v="105"/>
    <n v="6"/>
    <n v="335"/>
    <n v="20"/>
    <n v="1990"/>
    <x v="2"/>
  </r>
  <r>
    <n v="106"/>
    <n v="53"/>
    <n v="106"/>
    <n v="3"/>
    <n v="595"/>
    <n v="15"/>
    <n v="1770"/>
    <x v="2"/>
  </r>
  <r>
    <n v="107"/>
    <n v="54"/>
    <n v="107"/>
    <n v="5"/>
    <n v="765"/>
    <n v="30"/>
    <n v="3795"/>
    <x v="2"/>
  </r>
  <r>
    <n v="108"/>
    <n v="54"/>
    <n v="108"/>
    <n v="2"/>
    <n v="525"/>
    <n v="10"/>
    <n v="1040"/>
    <x v="2"/>
  </r>
  <r>
    <n v="109"/>
    <n v="55"/>
    <n v="109"/>
    <n v="4"/>
    <n v="450"/>
    <n v="20"/>
    <n v="1780"/>
    <x v="2"/>
  </r>
  <r>
    <n v="110"/>
    <n v="55"/>
    <n v="110"/>
    <n v="3"/>
    <n v="705"/>
    <n v="15"/>
    <n v="2100"/>
    <x v="2"/>
  </r>
  <r>
    <n v="111"/>
    <n v="56"/>
    <n v="111"/>
    <n v="5"/>
    <n v="560"/>
    <n v="20"/>
    <n v="2780"/>
    <x v="2"/>
  </r>
  <r>
    <n v="112"/>
    <n v="56"/>
    <n v="112"/>
    <n v="2"/>
    <n v="840"/>
    <n v="20"/>
    <n v="1660"/>
    <x v="2"/>
  </r>
  <r>
    <n v="113"/>
    <n v="57"/>
    <n v="113"/>
    <n v="4"/>
    <n v="485"/>
    <n v="15"/>
    <n v="1925"/>
    <x v="2"/>
  </r>
  <r>
    <n v="114"/>
    <n v="57"/>
    <n v="114"/>
    <n v="3"/>
    <n v="670"/>
    <n v="20"/>
    <n v="1990"/>
    <x v="2"/>
  </r>
  <r>
    <n v="115"/>
    <n v="58"/>
    <n v="115"/>
    <n v="6"/>
    <n v="360"/>
    <n v="25"/>
    <n v="2135"/>
    <x v="2"/>
  </r>
  <r>
    <n v="116"/>
    <n v="58"/>
    <n v="116"/>
    <n v="2"/>
    <n v="895"/>
    <n v="20"/>
    <n v="1770"/>
    <x v="2"/>
  </r>
  <r>
    <n v="117"/>
    <n v="59"/>
    <n v="117"/>
    <n v="5"/>
    <n v="535"/>
    <n v="15"/>
    <n v="2660"/>
    <x v="2"/>
  </r>
  <r>
    <n v="118"/>
    <n v="59"/>
    <n v="118"/>
    <n v="3"/>
    <n v="710"/>
    <n v="20"/>
    <n v="2110"/>
    <x v="2"/>
  </r>
  <r>
    <n v="119"/>
    <n v="60"/>
    <n v="119"/>
    <n v="4"/>
    <n v="615"/>
    <n v="10"/>
    <n v="2450"/>
    <x v="2"/>
  </r>
  <r>
    <n v="120"/>
    <n v="60"/>
    <n v="120"/>
    <n v="2"/>
    <n v="820"/>
    <n v="15"/>
    <n v="1625"/>
    <x v="2"/>
  </r>
  <r>
    <n v="121"/>
    <n v="61"/>
    <n v="121"/>
    <n v="5"/>
    <n v="505"/>
    <n v="20"/>
    <n v="2505"/>
    <x v="2"/>
  </r>
  <r>
    <n v="122"/>
    <n v="61"/>
    <n v="122"/>
    <n v="3"/>
    <n v="685"/>
    <n v="15"/>
    <n v="2040"/>
    <x v="2"/>
  </r>
  <r>
    <n v="123"/>
    <n v="62"/>
    <n v="123"/>
    <n v="4"/>
    <n v="425"/>
    <n v="10"/>
    <n v="1690"/>
    <x v="2"/>
  </r>
  <r>
    <n v="124"/>
    <n v="62"/>
    <n v="124"/>
    <n v="2"/>
    <n v="915"/>
    <n v="25"/>
    <n v="1805"/>
    <x v="2"/>
  </r>
  <r>
    <n v="125"/>
    <n v="63"/>
    <n v="125"/>
    <n v="6"/>
    <n v="345"/>
    <n v="20"/>
    <n v="2050"/>
    <x v="2"/>
  </r>
  <r>
    <n v="126"/>
    <n v="63"/>
    <n v="126"/>
    <n v="3"/>
    <n v="605"/>
    <n v="15"/>
    <n v="1800"/>
    <x v="2"/>
  </r>
  <r>
    <n v="127"/>
    <n v="64"/>
    <n v="127"/>
    <n v="5"/>
    <n v="775"/>
    <n v="30"/>
    <n v="3820"/>
    <x v="2"/>
  </r>
  <r>
    <n v="128"/>
    <n v="64"/>
    <n v="128"/>
    <n v="2"/>
    <n v="535"/>
    <n v="10"/>
    <n v="1060"/>
    <x v="2"/>
  </r>
  <r>
    <n v="129"/>
    <n v="65"/>
    <n v="129"/>
    <n v="4"/>
    <n v="460"/>
    <n v="20"/>
    <n v="1820"/>
    <x v="2"/>
  </r>
  <r>
    <n v="130"/>
    <n v="65"/>
    <n v="130"/>
    <n v="3"/>
    <n v="715"/>
    <n v="15"/>
    <n v="2130"/>
    <x v="2"/>
  </r>
  <r>
    <n v="131"/>
    <n v="66"/>
    <n v="131"/>
    <n v="5"/>
    <n v="570"/>
    <n v="20"/>
    <n v="2830"/>
    <x v="3"/>
  </r>
  <r>
    <n v="132"/>
    <n v="66"/>
    <n v="132"/>
    <n v="2"/>
    <n v="855"/>
    <n v="20"/>
    <n v="1690"/>
    <x v="3"/>
  </r>
  <r>
    <n v="133"/>
    <n v="67"/>
    <n v="133"/>
    <n v="4"/>
    <n v="495"/>
    <n v="15"/>
    <n v="1965"/>
    <x v="3"/>
  </r>
  <r>
    <n v="134"/>
    <n v="67"/>
    <n v="134"/>
    <n v="3"/>
    <n v="680"/>
    <n v="20"/>
    <n v="2020"/>
    <x v="3"/>
  </r>
  <r>
    <n v="135"/>
    <n v="68"/>
    <n v="135"/>
    <n v="6"/>
    <n v="370"/>
    <n v="25"/>
    <n v="2195"/>
    <x v="3"/>
  </r>
  <r>
    <n v="136"/>
    <n v="68"/>
    <n v="136"/>
    <n v="2"/>
    <n v="910"/>
    <n v="20"/>
    <n v="1800"/>
    <x v="3"/>
  </r>
  <r>
    <n v="137"/>
    <n v="69"/>
    <n v="137"/>
    <n v="5"/>
    <n v="545"/>
    <n v="15"/>
    <n v="2710"/>
    <x v="3"/>
  </r>
  <r>
    <n v="138"/>
    <n v="69"/>
    <n v="138"/>
    <n v="3"/>
    <n v="720"/>
    <n v="20"/>
    <n v="2140"/>
    <x v="3"/>
  </r>
  <r>
    <n v="139"/>
    <n v="70"/>
    <n v="139"/>
    <n v="4"/>
    <n v="625"/>
    <n v="10"/>
    <n v="2490"/>
    <x v="3"/>
  </r>
  <r>
    <n v="140"/>
    <n v="70"/>
    <n v="140"/>
    <n v="2"/>
    <n v="835"/>
    <n v="15"/>
    <n v="1655"/>
    <x v="3"/>
  </r>
  <r>
    <n v="141"/>
    <n v="71"/>
    <n v="141"/>
    <n v="5"/>
    <n v="515"/>
    <n v="20"/>
    <n v="2555"/>
    <x v="4"/>
  </r>
  <r>
    <n v="142"/>
    <n v="71"/>
    <n v="142"/>
    <n v="3"/>
    <n v="695"/>
    <n v="15"/>
    <n v="2070"/>
    <x v="4"/>
  </r>
  <r>
    <n v="143"/>
    <n v="72"/>
    <n v="143"/>
    <n v="4"/>
    <n v="435"/>
    <n v="10"/>
    <n v="1730"/>
    <x v="4"/>
  </r>
  <r>
    <n v="144"/>
    <n v="72"/>
    <n v="144"/>
    <n v="2"/>
    <n v="925"/>
    <n v="25"/>
    <n v="1825"/>
    <x v="4"/>
  </r>
  <r>
    <n v="145"/>
    <n v="73"/>
    <n v="145"/>
    <n v="6"/>
    <n v="355"/>
    <n v="20"/>
    <n v="2110"/>
    <x v="4"/>
  </r>
  <r>
    <n v="146"/>
    <n v="73"/>
    <n v="146"/>
    <n v="3"/>
    <n v="615"/>
    <n v="15"/>
    <n v="1830"/>
    <x v="4"/>
  </r>
  <r>
    <n v="147"/>
    <n v="74"/>
    <n v="147"/>
    <n v="5"/>
    <n v="785"/>
    <n v="30"/>
    <n v="3895"/>
    <x v="4"/>
  </r>
  <r>
    <n v="148"/>
    <n v="74"/>
    <n v="148"/>
    <n v="2"/>
    <n v="545"/>
    <n v="10"/>
    <n v="1080"/>
    <x v="4"/>
  </r>
  <r>
    <n v="149"/>
    <n v="75"/>
    <n v="149"/>
    <n v="4"/>
    <n v="470"/>
    <n v="20"/>
    <n v="1860"/>
    <x v="4"/>
  </r>
  <r>
    <n v="150"/>
    <n v="75"/>
    <n v="150"/>
    <n v="3"/>
    <n v="725"/>
    <n v="15"/>
    <n v="2160"/>
    <x v="4"/>
  </r>
  <r>
    <n v="151"/>
    <n v="76"/>
    <n v="151"/>
    <n v="5"/>
    <n v="580"/>
    <n v="20"/>
    <n v="2880"/>
    <x v="5"/>
  </r>
  <r>
    <n v="152"/>
    <n v="76"/>
    <n v="152"/>
    <n v="2"/>
    <n v="870"/>
    <n v="20"/>
    <n v="1720"/>
    <x v="5"/>
  </r>
  <r>
    <n v="153"/>
    <n v="77"/>
    <n v="153"/>
    <n v="4"/>
    <n v="505"/>
    <n v="15"/>
    <n v="2005"/>
    <x v="5"/>
  </r>
  <r>
    <n v="154"/>
    <n v="77"/>
    <n v="154"/>
    <n v="3"/>
    <n v="690"/>
    <n v="20"/>
    <n v="2050"/>
    <x v="5"/>
  </r>
  <r>
    <n v="155"/>
    <n v="78"/>
    <n v="155"/>
    <n v="6"/>
    <n v="380"/>
    <n v="25"/>
    <n v="2255"/>
    <x v="5"/>
  </r>
  <r>
    <n v="156"/>
    <n v="78"/>
    <n v="156"/>
    <n v="2"/>
    <n v="925"/>
    <n v="20"/>
    <n v="1830"/>
    <x v="5"/>
  </r>
  <r>
    <n v="157"/>
    <n v="79"/>
    <n v="157"/>
    <n v="5"/>
    <n v="555"/>
    <n v="15"/>
    <n v="2760"/>
    <x v="5"/>
  </r>
  <r>
    <n v="158"/>
    <n v="79"/>
    <n v="158"/>
    <n v="3"/>
    <n v="730"/>
    <n v="20"/>
    <n v="2170"/>
    <x v="5"/>
  </r>
  <r>
    <n v="159"/>
    <n v="80"/>
    <n v="159"/>
    <n v="4"/>
    <n v="635"/>
    <n v="10"/>
    <n v="2530"/>
    <x v="5"/>
  </r>
  <r>
    <n v="160"/>
    <n v="80"/>
    <n v="160"/>
    <n v="2"/>
    <n v="850"/>
    <n v="15"/>
    <n v="1685"/>
    <x v="5"/>
  </r>
  <r>
    <n v="162"/>
    <n v="81"/>
    <n v="2"/>
    <n v="3"/>
    <n v="705"/>
    <n v="15"/>
    <n v="2100"/>
    <x v="0"/>
  </r>
  <r>
    <n v="163"/>
    <n v="82"/>
    <n v="3"/>
    <n v="4"/>
    <n v="445"/>
    <n v="10"/>
    <n v="1770"/>
    <x v="0"/>
  </r>
  <r>
    <n v="164"/>
    <n v="82"/>
    <n v="4"/>
    <n v="2"/>
    <n v="935"/>
    <n v="25"/>
    <n v="1845"/>
    <x v="0"/>
  </r>
  <r>
    <n v="165"/>
    <n v="83"/>
    <n v="5"/>
    <n v="6"/>
    <n v="365"/>
    <n v="20"/>
    <n v="2170"/>
    <x v="0"/>
  </r>
  <r>
    <n v="166"/>
    <n v="83"/>
    <n v="6"/>
    <n v="3"/>
    <n v="625"/>
    <n v="15"/>
    <n v="1860"/>
    <x v="0"/>
  </r>
  <r>
    <n v="167"/>
    <n v="84"/>
    <n v="7"/>
    <n v="5"/>
    <n v="795"/>
    <n v="30"/>
    <n v="3945"/>
    <x v="0"/>
  </r>
  <r>
    <n v="168"/>
    <n v="84"/>
    <n v="8"/>
    <n v="2"/>
    <n v="555"/>
    <n v="10"/>
    <n v="1100"/>
    <x v="0"/>
  </r>
  <r>
    <n v="169"/>
    <n v="85"/>
    <n v="9"/>
    <n v="4"/>
    <n v="480"/>
    <n v="20"/>
    <n v="1900"/>
    <x v="0"/>
  </r>
  <r>
    <n v="170"/>
    <n v="85"/>
    <n v="10"/>
    <n v="3"/>
    <n v="735"/>
    <n v="15"/>
    <n v="2190"/>
    <x v="0"/>
  </r>
  <r>
    <n v="171"/>
    <n v="86"/>
    <n v="11"/>
    <n v="5"/>
    <n v="590"/>
    <n v="20"/>
    <n v="2930"/>
    <x v="0"/>
  </r>
  <r>
    <n v="172"/>
    <n v="86"/>
    <n v="12"/>
    <n v="2"/>
    <n v="885"/>
    <n v="20"/>
    <n v="1750"/>
    <x v="0"/>
  </r>
  <r>
    <n v="173"/>
    <n v="87"/>
    <n v="13"/>
    <n v="4"/>
    <n v="515"/>
    <n v="15"/>
    <n v="2045"/>
    <x v="0"/>
  </r>
  <r>
    <n v="174"/>
    <n v="87"/>
    <n v="14"/>
    <n v="3"/>
    <n v="700"/>
    <n v="20"/>
    <n v="2080"/>
    <x v="0"/>
  </r>
  <r>
    <n v="175"/>
    <n v="88"/>
    <n v="15"/>
    <n v="6"/>
    <n v="390"/>
    <n v="25"/>
    <n v="2315"/>
    <x v="0"/>
  </r>
  <r>
    <n v="176"/>
    <n v="88"/>
    <n v="16"/>
    <n v="2"/>
    <n v="940"/>
    <n v="20"/>
    <n v="1860"/>
    <x v="0"/>
  </r>
  <r>
    <n v="177"/>
    <n v="89"/>
    <n v="17"/>
    <n v="5"/>
    <n v="565"/>
    <n v="15"/>
    <n v="2810"/>
    <x v="0"/>
  </r>
  <r>
    <n v="178"/>
    <n v="89"/>
    <n v="18"/>
    <n v="3"/>
    <n v="745"/>
    <n v="20"/>
    <n v="2215"/>
    <x v="0"/>
  </r>
  <r>
    <n v="179"/>
    <n v="90"/>
    <n v="19"/>
    <n v="4"/>
    <n v="645"/>
    <n v="10"/>
    <n v="2570"/>
    <x v="0"/>
  </r>
  <r>
    <n v="180"/>
    <n v="90"/>
    <n v="20"/>
    <n v="2"/>
    <n v="865"/>
    <n v="15"/>
    <n v="1715"/>
    <x v="0"/>
  </r>
  <r>
    <n v="181"/>
    <n v="91"/>
    <n v="21"/>
    <n v="5"/>
    <n v="535"/>
    <n v="20"/>
    <n v="2655"/>
    <x v="0"/>
  </r>
  <r>
    <n v="182"/>
    <n v="91"/>
    <n v="22"/>
    <n v="3"/>
    <n v="715"/>
    <n v="15"/>
    <n v="2130"/>
    <x v="0"/>
  </r>
  <r>
    <n v="183"/>
    <n v="92"/>
    <n v="23"/>
    <n v="4"/>
    <n v="455"/>
    <n v="10"/>
    <n v="1810"/>
    <x v="0"/>
  </r>
  <r>
    <n v="184"/>
    <n v="92"/>
    <n v="24"/>
    <n v="2"/>
    <n v="945"/>
    <n v="25"/>
    <n v="1865"/>
    <x v="0"/>
  </r>
  <r>
    <n v="185"/>
    <n v="93"/>
    <n v="25"/>
    <n v="6"/>
    <n v="375"/>
    <n v="20"/>
    <n v="2230"/>
    <x v="0"/>
  </r>
  <r>
    <n v="186"/>
    <n v="93"/>
    <n v="26"/>
    <n v="3"/>
    <n v="635"/>
    <n v="15"/>
    <n v="1890"/>
    <x v="0"/>
  </r>
  <r>
    <n v="187"/>
    <n v="94"/>
    <n v="27"/>
    <n v="5"/>
    <n v="805"/>
    <n v="30"/>
    <n v="3995"/>
    <x v="0"/>
  </r>
  <r>
    <n v="188"/>
    <n v="94"/>
    <n v="28"/>
    <n v="2"/>
    <n v="565"/>
    <n v="10"/>
    <n v="1120"/>
    <x v="0"/>
  </r>
  <r>
    <n v="189"/>
    <n v="95"/>
    <n v="29"/>
    <n v="4"/>
    <n v="490"/>
    <n v="20"/>
    <n v="1940"/>
    <x v="0"/>
  </r>
  <r>
    <n v="190"/>
    <n v="95"/>
    <n v="30"/>
    <n v="3"/>
    <n v="745"/>
    <n v="15"/>
    <n v="2220"/>
    <x v="0"/>
  </r>
  <r>
    <n v="191"/>
    <n v="96"/>
    <n v="31"/>
    <n v="5"/>
    <n v="600"/>
    <n v="20"/>
    <n v="2980"/>
    <x v="0"/>
  </r>
  <r>
    <n v="192"/>
    <n v="96"/>
    <n v="32"/>
    <n v="2"/>
    <n v="900"/>
    <n v="20"/>
    <n v="1780"/>
    <x v="0"/>
  </r>
  <r>
    <n v="193"/>
    <n v="97"/>
    <n v="33"/>
    <n v="4"/>
    <n v="525"/>
    <n v="15"/>
    <n v="2085"/>
    <x v="0"/>
  </r>
  <r>
    <n v="194"/>
    <n v="97"/>
    <n v="34"/>
    <n v="3"/>
    <n v="710"/>
    <n v="20"/>
    <n v="2110"/>
    <x v="0"/>
  </r>
  <r>
    <n v="195"/>
    <n v="98"/>
    <n v="35"/>
    <n v="6"/>
    <n v="400"/>
    <n v="25"/>
    <n v="2375"/>
    <x v="0"/>
  </r>
  <r>
    <n v="196"/>
    <n v="98"/>
    <n v="36"/>
    <n v="2"/>
    <n v="955"/>
    <n v="20"/>
    <n v="1890"/>
    <x v="0"/>
  </r>
  <r>
    <n v="197"/>
    <n v="99"/>
    <n v="37"/>
    <n v="5"/>
    <n v="575"/>
    <n v="15"/>
    <n v="2860"/>
    <x v="0"/>
  </r>
  <r>
    <n v="198"/>
    <n v="99"/>
    <n v="38"/>
    <n v="3"/>
    <n v="760"/>
    <n v="20"/>
    <n v="2260"/>
    <x v="0"/>
  </r>
  <r>
    <n v="199"/>
    <n v="100"/>
    <n v="39"/>
    <n v="4"/>
    <n v="655"/>
    <n v="10"/>
    <n v="2610"/>
    <x v="0"/>
  </r>
  <r>
    <n v="200"/>
    <n v="100"/>
    <n v="40"/>
    <n v="2"/>
    <n v="880"/>
    <n v="15"/>
    <n v="1745"/>
    <x v="0"/>
  </r>
  <r>
    <n v="201"/>
    <n v="101"/>
    <n v="41"/>
    <n v="5"/>
    <n v="545"/>
    <n v="20"/>
    <n v="2705"/>
    <x v="0"/>
  </r>
  <r>
    <n v="202"/>
    <n v="101"/>
    <n v="42"/>
    <n v="3"/>
    <n v="725"/>
    <n v="15"/>
    <n v="2160"/>
    <x v="0"/>
  </r>
  <r>
    <n v="203"/>
    <n v="102"/>
    <n v="43"/>
    <n v="4"/>
    <n v="465"/>
    <n v="10"/>
    <n v="1850"/>
    <x v="0"/>
  </r>
  <r>
    <n v="204"/>
    <n v="102"/>
    <n v="44"/>
    <n v="2"/>
    <n v="955"/>
    <n v="25"/>
    <n v="1885"/>
    <x v="0"/>
  </r>
  <r>
    <n v="205"/>
    <n v="103"/>
    <n v="45"/>
    <n v="6"/>
    <n v="385"/>
    <n v="20"/>
    <n v="2290"/>
    <x v="0"/>
  </r>
  <r>
    <n v="206"/>
    <n v="103"/>
    <n v="46"/>
    <n v="3"/>
    <n v="645"/>
    <n v="15"/>
    <n v="1920"/>
    <x v="0"/>
  </r>
  <r>
    <n v="207"/>
    <n v="104"/>
    <n v="47"/>
    <n v="5"/>
    <n v="815"/>
    <n v="30"/>
    <n v="4045"/>
    <x v="0"/>
  </r>
  <r>
    <n v="208"/>
    <n v="104"/>
    <n v="48"/>
    <n v="2"/>
    <n v="575"/>
    <n v="10"/>
    <n v="1140"/>
    <x v="0"/>
  </r>
  <r>
    <n v="209"/>
    <n v="105"/>
    <n v="49"/>
    <n v="4"/>
    <n v="500"/>
    <n v="20"/>
    <n v="1980"/>
    <x v="0"/>
  </r>
  <r>
    <n v="210"/>
    <n v="105"/>
    <n v="50"/>
    <n v="3"/>
    <n v="755"/>
    <n v="15"/>
    <n v="2250"/>
    <x v="0"/>
  </r>
  <r>
    <n v="211"/>
    <n v="106"/>
    <n v="51"/>
    <n v="5"/>
    <n v="610"/>
    <n v="20"/>
    <n v="3030"/>
    <x v="0"/>
  </r>
  <r>
    <n v="212"/>
    <n v="106"/>
    <n v="52"/>
    <n v="2"/>
    <n v="915"/>
    <n v="20"/>
    <n v="1810"/>
    <x v="0"/>
  </r>
  <r>
    <n v="213"/>
    <n v="107"/>
    <n v="53"/>
    <n v="4"/>
    <n v="535"/>
    <n v="15"/>
    <n v="2125"/>
    <x v="0"/>
  </r>
  <r>
    <n v="214"/>
    <n v="107"/>
    <n v="54"/>
    <n v="3"/>
    <n v="720"/>
    <n v="20"/>
    <n v="2140"/>
    <x v="0"/>
  </r>
  <r>
    <n v="215"/>
    <n v="108"/>
    <n v="55"/>
    <n v="6"/>
    <n v="410"/>
    <n v="25"/>
    <n v="2435"/>
    <x v="0"/>
  </r>
  <r>
    <n v="216"/>
    <n v="108"/>
    <n v="56"/>
    <n v="2"/>
    <n v="970"/>
    <n v="20"/>
    <n v="1920"/>
    <x v="0"/>
  </r>
  <r>
    <n v="217"/>
    <n v="109"/>
    <n v="57"/>
    <n v="5"/>
    <n v="585"/>
    <n v="15"/>
    <n v="2910"/>
    <x v="0"/>
  </r>
  <r>
    <n v="218"/>
    <n v="109"/>
    <n v="58"/>
    <n v="3"/>
    <n v="775"/>
    <n v="20"/>
    <n v="2305"/>
    <x v="0"/>
  </r>
  <r>
    <n v="219"/>
    <n v="110"/>
    <n v="59"/>
    <n v="4"/>
    <n v="665"/>
    <n v="10"/>
    <n v="2650"/>
    <x v="0"/>
  </r>
  <r>
    <n v="220"/>
    <n v="110"/>
    <n v="60"/>
    <n v="2"/>
    <n v="895"/>
    <n v="15"/>
    <n v="1775"/>
    <x v="0"/>
  </r>
  <r>
    <n v="221"/>
    <n v="111"/>
    <n v="61"/>
    <n v="5"/>
    <n v="555"/>
    <n v="20"/>
    <n v="2755"/>
    <x v="1"/>
  </r>
  <r>
    <n v="222"/>
    <n v="111"/>
    <n v="62"/>
    <n v="3"/>
    <n v="735"/>
    <n v="15"/>
    <n v="2190"/>
    <x v="1"/>
  </r>
  <r>
    <n v="223"/>
    <n v="112"/>
    <n v="63"/>
    <n v="4"/>
    <n v="475"/>
    <n v="10"/>
    <n v="1890"/>
    <x v="1"/>
  </r>
  <r>
    <n v="224"/>
    <n v="112"/>
    <n v="64"/>
    <n v="2"/>
    <n v="965"/>
    <n v="25"/>
    <n v="1905"/>
    <x v="1"/>
  </r>
  <r>
    <n v="225"/>
    <n v="113"/>
    <n v="65"/>
    <n v="6"/>
    <n v="395"/>
    <n v="20"/>
    <n v="2350"/>
    <x v="1"/>
  </r>
  <r>
    <n v="226"/>
    <n v="113"/>
    <n v="66"/>
    <n v="3"/>
    <n v="655"/>
    <n v="15"/>
    <n v="1950"/>
    <x v="1"/>
  </r>
  <r>
    <n v="227"/>
    <n v="114"/>
    <n v="67"/>
    <n v="5"/>
    <n v="825"/>
    <n v="30"/>
    <n v="4095"/>
    <x v="1"/>
  </r>
  <r>
    <n v="228"/>
    <n v="114"/>
    <n v="68"/>
    <n v="2"/>
    <n v="585"/>
    <n v="10"/>
    <n v="1160"/>
    <x v="1"/>
  </r>
  <r>
    <n v="229"/>
    <n v="115"/>
    <n v="69"/>
    <n v="4"/>
    <n v="510"/>
    <n v="20"/>
    <n v="2020"/>
    <x v="1"/>
  </r>
  <r>
    <n v="230"/>
    <n v="115"/>
    <n v="70"/>
    <n v="3"/>
    <n v="765"/>
    <n v="15"/>
    <n v="2280"/>
    <x v="1"/>
  </r>
  <r>
    <n v="231"/>
    <n v="116"/>
    <n v="71"/>
    <n v="5"/>
    <n v="620"/>
    <n v="20"/>
    <n v="3080"/>
    <x v="1"/>
  </r>
  <r>
    <n v="232"/>
    <n v="116"/>
    <n v="72"/>
    <n v="2"/>
    <n v="930"/>
    <n v="20"/>
    <n v="1840"/>
    <x v="1"/>
  </r>
  <r>
    <n v="233"/>
    <n v="117"/>
    <n v="73"/>
    <n v="4"/>
    <n v="545"/>
    <n v="15"/>
    <n v="2165"/>
    <x v="1"/>
  </r>
  <r>
    <n v="234"/>
    <n v="117"/>
    <n v="74"/>
    <n v="3"/>
    <n v="730"/>
    <n v="20"/>
    <n v="2170"/>
    <x v="1"/>
  </r>
  <r>
    <n v="235"/>
    <n v="118"/>
    <n v="75"/>
    <n v="6"/>
    <n v="420"/>
    <n v="25"/>
    <n v="2495"/>
    <x v="1"/>
  </r>
  <r>
    <n v="236"/>
    <n v="118"/>
    <n v="76"/>
    <n v="2"/>
    <n v="985"/>
    <n v="20"/>
    <n v="1950"/>
    <x v="1"/>
  </r>
  <r>
    <n v="237"/>
    <n v="119"/>
    <n v="77"/>
    <n v="5"/>
    <n v="595"/>
    <n v="15"/>
    <n v="2960"/>
    <x v="1"/>
  </r>
  <r>
    <n v="238"/>
    <n v="119"/>
    <n v="78"/>
    <n v="3"/>
    <n v="790"/>
    <n v="20"/>
    <n v="2350"/>
    <x v="1"/>
  </r>
  <r>
    <n v="239"/>
    <n v="120"/>
    <n v="79"/>
    <n v="4"/>
    <n v="675"/>
    <n v="10"/>
    <n v="2690"/>
    <x v="1"/>
  </r>
  <r>
    <n v="240"/>
    <n v="120"/>
    <n v="80"/>
    <n v="2"/>
    <n v="910"/>
    <n v="15"/>
    <n v="1805"/>
    <x v="1"/>
  </r>
  <r>
    <n v="241"/>
    <n v="121"/>
    <n v="81"/>
    <n v="5"/>
    <n v="565"/>
    <n v="20"/>
    <n v="2805"/>
    <x v="1"/>
  </r>
  <r>
    <n v="242"/>
    <n v="121"/>
    <n v="82"/>
    <n v="3"/>
    <n v="745"/>
    <n v="15"/>
    <n v="2220"/>
    <x v="1"/>
  </r>
  <r>
    <n v="243"/>
    <n v="122"/>
    <n v="83"/>
    <n v="4"/>
    <n v="485"/>
    <n v="10"/>
    <n v="1930"/>
    <x v="1"/>
  </r>
  <r>
    <n v="244"/>
    <n v="122"/>
    <n v="84"/>
    <n v="2"/>
    <n v="975"/>
    <n v="25"/>
    <n v="1925"/>
    <x v="1"/>
  </r>
  <r>
    <n v="245"/>
    <n v="123"/>
    <n v="85"/>
    <n v="6"/>
    <n v="405"/>
    <n v="20"/>
    <n v="2410"/>
    <x v="1"/>
  </r>
  <r>
    <n v="246"/>
    <n v="123"/>
    <n v="86"/>
    <n v="3"/>
    <n v="665"/>
    <n v="15"/>
    <n v="1980"/>
    <x v="1"/>
  </r>
  <r>
    <n v="247"/>
    <n v="124"/>
    <n v="87"/>
    <n v="5"/>
    <n v="835"/>
    <n v="30"/>
    <n v="4120"/>
    <x v="1"/>
  </r>
  <r>
    <n v="248"/>
    <n v="124"/>
    <n v="88"/>
    <n v="2"/>
    <n v="595"/>
    <n v="10"/>
    <n v="1180"/>
    <x v="1"/>
  </r>
  <r>
    <n v="249"/>
    <n v="125"/>
    <n v="89"/>
    <n v="4"/>
    <n v="520"/>
    <n v="20"/>
    <n v="2060"/>
    <x v="1"/>
  </r>
  <r>
    <n v="250"/>
    <n v="125"/>
    <n v="90"/>
    <n v="3"/>
    <n v="775"/>
    <n v="15"/>
    <n v="2310"/>
    <x v="1"/>
  </r>
  <r>
    <n v="251"/>
    <n v="126"/>
    <n v="91"/>
    <n v="5"/>
    <n v="530"/>
    <n v="20"/>
    <n v="2630"/>
    <x v="1"/>
  </r>
  <r>
    <n v="252"/>
    <n v="126"/>
    <n v="92"/>
    <n v="3"/>
    <n v="710"/>
    <n v="15"/>
    <n v="2115"/>
    <x v="1"/>
  </r>
  <r>
    <n v="253"/>
    <n v="127"/>
    <n v="93"/>
    <n v="4"/>
    <n v="440"/>
    <n v="10"/>
    <n v="1750"/>
    <x v="1"/>
  </r>
  <r>
    <n v="254"/>
    <n v="127"/>
    <n v="94"/>
    <n v="2"/>
    <n v="920"/>
    <n v="25"/>
    <n v="1815"/>
    <x v="1"/>
  </r>
  <r>
    <n v="255"/>
    <n v="128"/>
    <n v="95"/>
    <n v="6"/>
    <n v="370"/>
    <n v="20"/>
    <n v="2200"/>
    <x v="1"/>
  </r>
  <r>
    <n v="256"/>
    <n v="128"/>
    <n v="96"/>
    <n v="3"/>
    <n v="640"/>
    <n v="15"/>
    <n v="1905"/>
    <x v="1"/>
  </r>
  <r>
    <n v="257"/>
    <n v="129"/>
    <n v="97"/>
    <n v="5"/>
    <n v="800"/>
    <n v="30"/>
    <n v="3970"/>
    <x v="1"/>
  </r>
  <r>
    <n v="258"/>
    <n v="129"/>
    <n v="98"/>
    <n v="2"/>
    <n v="570"/>
    <n v="10"/>
    <n v="1130"/>
    <x v="1"/>
  </r>
  <r>
    <n v="259"/>
    <n v="130"/>
    <n v="99"/>
    <n v="4"/>
    <n v="495"/>
    <n v="20"/>
    <n v="1960"/>
    <x v="1"/>
  </r>
  <r>
    <n v="260"/>
    <n v="130"/>
    <n v="100"/>
    <n v="3"/>
    <n v="750"/>
    <n v="15"/>
    <n v="2235"/>
    <x v="1"/>
  </r>
  <r>
    <n v="261"/>
    <n v="131"/>
    <n v="101"/>
    <n v="5"/>
    <n v="600"/>
    <n v="20"/>
    <n v="2980"/>
    <x v="2"/>
  </r>
  <r>
    <n v="262"/>
    <n v="131"/>
    <n v="102"/>
    <n v="2"/>
    <n v="910"/>
    <n v="20"/>
    <n v="1800"/>
    <x v="2"/>
  </r>
  <r>
    <n v="263"/>
    <n v="132"/>
    <n v="103"/>
    <n v="4"/>
    <n v="520"/>
    <n v="15"/>
    <n v="2065"/>
    <x v="2"/>
  </r>
  <r>
    <n v="264"/>
    <n v="132"/>
    <n v="104"/>
    <n v="3"/>
    <n v="705"/>
    <n v="20"/>
    <n v="2095"/>
    <x v="2"/>
  </r>
  <r>
    <n v="265"/>
    <n v="133"/>
    <n v="105"/>
    <n v="6"/>
    <n v="395"/>
    <n v="25"/>
    <n v="2345"/>
    <x v="2"/>
  </r>
  <r>
    <n v="266"/>
    <n v="133"/>
    <n v="106"/>
    <n v="2"/>
    <n v="960"/>
    <n v="20"/>
    <n v="1900"/>
    <x v="2"/>
  </r>
  <r>
    <n v="267"/>
    <n v="134"/>
    <n v="107"/>
    <n v="5"/>
    <n v="580"/>
    <n v="15"/>
    <n v="2885"/>
    <x v="2"/>
  </r>
  <r>
    <n v="268"/>
    <n v="134"/>
    <n v="108"/>
    <n v="3"/>
    <n v="770"/>
    <n v="20"/>
    <n v="2290"/>
    <x v="2"/>
  </r>
  <r>
    <n v="269"/>
    <n v="135"/>
    <n v="109"/>
    <n v="4"/>
    <n v="660"/>
    <n v="10"/>
    <n v="2630"/>
    <x v="2"/>
  </r>
  <r>
    <n v="270"/>
    <n v="135"/>
    <n v="110"/>
    <n v="2"/>
    <n v="890"/>
    <n v="15"/>
    <n v="1765"/>
    <x v="2"/>
  </r>
  <r>
    <n v="271"/>
    <n v="136"/>
    <n v="111"/>
    <n v="5"/>
    <n v="550"/>
    <n v="20"/>
    <n v="2730"/>
    <x v="2"/>
  </r>
  <r>
    <n v="272"/>
    <n v="136"/>
    <n v="112"/>
    <n v="3"/>
    <n v="730"/>
    <n v="15"/>
    <n v="2175"/>
    <x v="2"/>
  </r>
  <r>
    <n v="273"/>
    <n v="137"/>
    <n v="113"/>
    <n v="4"/>
    <n v="470"/>
    <n v="10"/>
    <n v="1870"/>
    <x v="2"/>
  </r>
  <r>
    <n v="274"/>
    <n v="137"/>
    <n v="114"/>
    <n v="2"/>
    <n v="950"/>
    <n v="25"/>
    <n v="1875"/>
    <x v="2"/>
  </r>
  <r>
    <n v="275"/>
    <n v="138"/>
    <n v="115"/>
    <n v="6"/>
    <n v="385"/>
    <n v="20"/>
    <n v="2290"/>
    <x v="2"/>
  </r>
  <r>
    <n v="276"/>
    <n v="138"/>
    <n v="116"/>
    <n v="3"/>
    <n v="650"/>
    <n v="15"/>
    <n v="1935"/>
    <x v="2"/>
  </r>
  <r>
    <n v="277"/>
    <n v="139"/>
    <n v="117"/>
    <n v="5"/>
    <n v="820"/>
    <n v="30"/>
    <n v="4070"/>
    <x v="2"/>
  </r>
  <r>
    <n v="278"/>
    <n v="139"/>
    <n v="118"/>
    <n v="2"/>
    <n v="590"/>
    <n v="10"/>
    <n v="1170"/>
    <x v="2"/>
  </r>
  <r>
    <n v="279"/>
    <n v="140"/>
    <n v="119"/>
    <n v="4"/>
    <n v="505"/>
    <n v="20"/>
    <n v="2000"/>
    <x v="2"/>
  </r>
  <r>
    <n v="280"/>
    <n v="140"/>
    <n v="120"/>
    <n v="3"/>
    <n v="760"/>
    <n v="15"/>
    <n v="2265"/>
    <x v="2"/>
  </r>
  <r>
    <n v="281"/>
    <n v="141"/>
    <n v="121"/>
    <n v="5"/>
    <n v="615"/>
    <n v="20"/>
    <n v="3055"/>
    <x v="2"/>
  </r>
  <r>
    <n v="282"/>
    <n v="141"/>
    <n v="122"/>
    <n v="2"/>
    <n v="925"/>
    <n v="20"/>
    <n v="1830"/>
    <x v="2"/>
  </r>
  <r>
    <n v="283"/>
    <n v="142"/>
    <n v="123"/>
    <n v="4"/>
    <n v="535"/>
    <n v="15"/>
    <n v="2125"/>
    <x v="2"/>
  </r>
  <r>
    <n v="284"/>
    <n v="142"/>
    <n v="124"/>
    <n v="3"/>
    <n v="720"/>
    <n v="20"/>
    <n v="2140"/>
    <x v="2"/>
  </r>
  <r>
    <n v="285"/>
    <n v="143"/>
    <n v="125"/>
    <n v="6"/>
    <n v="410"/>
    <n v="25"/>
    <n v="2435"/>
    <x v="2"/>
  </r>
  <r>
    <n v="286"/>
    <n v="143"/>
    <n v="126"/>
    <n v="2"/>
    <n v="975"/>
    <n v="20"/>
    <n v="1930"/>
    <x v="2"/>
  </r>
  <r>
    <n v="287"/>
    <n v="144"/>
    <n v="127"/>
    <n v="5"/>
    <n v="595"/>
    <n v="15"/>
    <n v="2960"/>
    <x v="2"/>
  </r>
  <r>
    <n v="288"/>
    <n v="144"/>
    <n v="128"/>
    <n v="3"/>
    <n v="785"/>
    <n v="20"/>
    <n v="2335"/>
    <x v="2"/>
  </r>
  <r>
    <n v="289"/>
    <n v="145"/>
    <n v="129"/>
    <n v="4"/>
    <n v="675"/>
    <n v="10"/>
    <n v="2690"/>
    <x v="2"/>
  </r>
  <r>
    <n v="290"/>
    <n v="145"/>
    <n v="130"/>
    <n v="2"/>
    <n v="900"/>
    <n v="15"/>
    <n v="1785"/>
    <x v="2"/>
  </r>
  <r>
    <n v="291"/>
    <n v="146"/>
    <n v="131"/>
    <n v="5"/>
    <n v="565"/>
    <n v="20"/>
    <n v="2805"/>
    <x v="3"/>
  </r>
  <r>
    <n v="292"/>
    <n v="146"/>
    <n v="132"/>
    <n v="3"/>
    <n v="745"/>
    <n v="15"/>
    <n v="2220"/>
    <x v="3"/>
  </r>
  <r>
    <n v="293"/>
    <n v="147"/>
    <n v="133"/>
    <n v="4"/>
    <n v="485"/>
    <n v="10"/>
    <n v="1930"/>
    <x v="3"/>
  </r>
  <r>
    <n v="294"/>
    <n v="147"/>
    <n v="134"/>
    <n v="2"/>
    <n v="985"/>
    <n v="25"/>
    <n v="1945"/>
    <x v="3"/>
  </r>
  <r>
    <n v="295"/>
    <n v="148"/>
    <n v="135"/>
    <n v="6"/>
    <n v="420"/>
    <n v="20"/>
    <n v="2500"/>
    <x v="3"/>
  </r>
  <r>
    <n v="296"/>
    <n v="148"/>
    <n v="136"/>
    <n v="3"/>
    <n v="665"/>
    <n v="15"/>
    <n v="1980"/>
    <x v="3"/>
  </r>
  <r>
    <n v="297"/>
    <n v="149"/>
    <n v="137"/>
    <n v="5"/>
    <n v="835"/>
    <n v="30"/>
    <n v="4145"/>
    <x v="3"/>
  </r>
  <r>
    <n v="298"/>
    <n v="149"/>
    <n v="138"/>
    <n v="2"/>
    <n v="610"/>
    <n v="10"/>
    <n v="1210"/>
    <x v="3"/>
  </r>
  <r>
    <n v="299"/>
    <n v="150"/>
    <n v="139"/>
    <n v="4"/>
    <n v="515"/>
    <n v="20"/>
    <n v="2040"/>
    <x v="3"/>
  </r>
  <r>
    <n v="300"/>
    <n v="150"/>
    <n v="140"/>
    <n v="3"/>
    <n v="780"/>
    <n v="15"/>
    <n v="2325"/>
    <x v="3"/>
  </r>
  <r>
    <n v="301"/>
    <n v="151"/>
    <n v="141"/>
    <n v="5"/>
    <n v="625"/>
    <n v="20"/>
    <n v="3105"/>
    <x v="4"/>
  </r>
  <r>
    <n v="302"/>
    <n v="151"/>
    <n v="142"/>
    <n v="2"/>
    <n v="940"/>
    <n v="20"/>
    <n v="1860"/>
    <x v="4"/>
  </r>
  <r>
    <n v="303"/>
    <n v="152"/>
    <n v="143"/>
    <n v="4"/>
    <n v="545"/>
    <n v="15"/>
    <n v="2165"/>
    <x v="4"/>
  </r>
  <r>
    <n v="304"/>
    <n v="152"/>
    <n v="144"/>
    <n v="3"/>
    <n v="735"/>
    <n v="20"/>
    <n v="2185"/>
    <x v="4"/>
  </r>
  <r>
    <n v="305"/>
    <n v="153"/>
    <n v="145"/>
    <n v="6"/>
    <n v="430"/>
    <n v="25"/>
    <n v="2555"/>
    <x v="4"/>
  </r>
  <r>
    <n v="306"/>
    <n v="153"/>
    <n v="146"/>
    <n v="2"/>
    <n v="990"/>
    <n v="20"/>
    <n v="1960"/>
    <x v="4"/>
  </r>
  <r>
    <n v="307"/>
    <n v="154"/>
    <n v="147"/>
    <n v="5"/>
    <n v="605"/>
    <n v="15"/>
    <n v="3010"/>
    <x v="4"/>
  </r>
  <r>
    <n v="308"/>
    <n v="154"/>
    <n v="148"/>
    <n v="3"/>
    <n v="795"/>
    <n v="20"/>
    <n v="2365"/>
    <x v="4"/>
  </r>
  <r>
    <n v="309"/>
    <n v="155"/>
    <n v="149"/>
    <n v="4"/>
    <n v="685"/>
    <n v="10"/>
    <n v="2730"/>
    <x v="4"/>
  </r>
  <r>
    <n v="310"/>
    <n v="155"/>
    <n v="150"/>
    <n v="2"/>
    <n v="915"/>
    <n v="15"/>
    <n v="1815"/>
    <x v="4"/>
  </r>
  <r>
    <n v="311"/>
    <n v="156"/>
    <n v="151"/>
    <n v="5"/>
    <n v="575"/>
    <n v="20"/>
    <n v="2855"/>
    <x v="5"/>
  </r>
  <r>
    <n v="312"/>
    <n v="156"/>
    <n v="152"/>
    <n v="3"/>
    <n v="755"/>
    <n v="15"/>
    <n v="2250"/>
    <x v="5"/>
  </r>
  <r>
    <n v="313"/>
    <n v="157"/>
    <n v="153"/>
    <n v="4"/>
    <n v="495"/>
    <n v="10"/>
    <n v="1970"/>
    <x v="5"/>
  </r>
  <r>
    <n v="314"/>
    <n v="157"/>
    <n v="154"/>
    <n v="2"/>
    <n v="995"/>
    <n v="25"/>
    <n v="1965"/>
    <x v="5"/>
  </r>
  <r>
    <n v="315"/>
    <n v="158"/>
    <n v="155"/>
    <n v="6"/>
    <n v="440"/>
    <n v="20"/>
    <n v="2620"/>
    <x v="5"/>
  </r>
  <r>
    <n v="316"/>
    <n v="158"/>
    <n v="156"/>
    <n v="3"/>
    <n v="675"/>
    <n v="15"/>
    <n v="2010"/>
    <x v="5"/>
  </r>
  <r>
    <n v="317"/>
    <n v="159"/>
    <n v="157"/>
    <n v="5"/>
    <n v="845"/>
    <n v="30"/>
    <n v="4195"/>
    <x v="5"/>
  </r>
  <r>
    <n v="318"/>
    <n v="159"/>
    <n v="158"/>
    <n v="2"/>
    <n v="620"/>
    <n v="10"/>
    <n v="1230"/>
    <x v="5"/>
  </r>
  <r>
    <n v="319"/>
    <n v="160"/>
    <n v="159"/>
    <n v="4"/>
    <n v="525"/>
    <n v="20"/>
    <n v="2080"/>
    <x v="5"/>
  </r>
  <r>
    <n v="320"/>
    <n v="160"/>
    <n v="160"/>
    <n v="3"/>
    <n v="790"/>
    <n v="15"/>
    <n v="2355"/>
    <x v="5"/>
  </r>
  <r>
    <n v="321"/>
    <n v="161"/>
    <n v="1"/>
    <n v="5"/>
    <n v="540"/>
    <n v="20"/>
    <n v="2680"/>
    <x v="0"/>
  </r>
  <r>
    <n v="322"/>
    <n v="161"/>
    <n v="2"/>
    <n v="3"/>
    <n v="720"/>
    <n v="15"/>
    <n v="2145"/>
    <x v="0"/>
  </r>
  <r>
    <n v="323"/>
    <n v="162"/>
    <n v="3"/>
    <n v="4"/>
    <n v="450"/>
    <n v="10"/>
    <n v="1790"/>
    <x v="0"/>
  </r>
  <r>
    <n v="324"/>
    <n v="162"/>
    <n v="4"/>
    <n v="2"/>
    <n v="930"/>
    <n v="25"/>
    <n v="1835"/>
    <x v="0"/>
  </r>
  <r>
    <n v="325"/>
    <n v="163"/>
    <n v="5"/>
    <n v="6"/>
    <n v="375"/>
    <n v="20"/>
    <n v="2230"/>
    <x v="0"/>
  </r>
  <r>
    <n v="326"/>
    <n v="163"/>
    <n v="6"/>
    <n v="3"/>
    <n v="655"/>
    <n v="15"/>
    <n v="1950"/>
    <x v="0"/>
  </r>
  <r>
    <n v="327"/>
    <n v="164"/>
    <n v="7"/>
    <n v="5"/>
    <n v="810"/>
    <n v="30"/>
    <n v="4020"/>
    <x v="0"/>
  </r>
  <r>
    <n v="328"/>
    <n v="164"/>
    <n v="8"/>
    <n v="2"/>
    <n v="580"/>
    <n v="10"/>
    <n v="1150"/>
    <x v="0"/>
  </r>
  <r>
    <n v="329"/>
    <n v="165"/>
    <n v="9"/>
    <n v="4"/>
    <n v="500"/>
    <n v="20"/>
    <n v="1980"/>
    <x v="0"/>
  </r>
  <r>
    <n v="330"/>
    <n v="165"/>
    <n v="10"/>
    <n v="3"/>
    <n v="760"/>
    <n v="15"/>
    <n v="2265"/>
    <x v="0"/>
  </r>
  <r>
    <n v="331"/>
    <n v="166"/>
    <n v="11"/>
    <n v="5"/>
    <n v="610"/>
    <n v="20"/>
    <n v="3030"/>
    <x v="0"/>
  </r>
  <r>
    <n v="332"/>
    <n v="166"/>
    <n v="12"/>
    <n v="2"/>
    <n v="900"/>
    <n v="20"/>
    <n v="1780"/>
    <x v="0"/>
  </r>
  <r>
    <n v="333"/>
    <n v="167"/>
    <n v="13"/>
    <n v="4"/>
    <n v="530"/>
    <n v="15"/>
    <n v="2105"/>
    <x v="0"/>
  </r>
  <r>
    <n v="334"/>
    <n v="167"/>
    <n v="14"/>
    <n v="3"/>
    <n v="715"/>
    <n v="20"/>
    <n v="2125"/>
    <x v="0"/>
  </r>
  <r>
    <n v="335"/>
    <n v="168"/>
    <n v="15"/>
    <n v="6"/>
    <n v="400"/>
    <n v="25"/>
    <n v="2375"/>
    <x v="0"/>
  </r>
  <r>
    <n v="336"/>
    <n v="168"/>
    <n v="16"/>
    <n v="2"/>
    <n v="965"/>
    <n v="20"/>
    <n v="1910"/>
    <x v="0"/>
  </r>
  <r>
    <n v="337"/>
    <n v="169"/>
    <n v="17"/>
    <n v="5"/>
    <n v="590"/>
    <n v="15"/>
    <n v="2935"/>
    <x v="0"/>
  </r>
  <r>
    <n v="338"/>
    <n v="169"/>
    <n v="18"/>
    <n v="3"/>
    <n v="775"/>
    <n v="20"/>
    <n v="2305"/>
    <x v="0"/>
  </r>
  <r>
    <n v="339"/>
    <n v="170"/>
    <n v="19"/>
    <n v="4"/>
    <n v="670"/>
    <n v="10"/>
    <n v="2670"/>
    <x v="0"/>
  </r>
  <r>
    <n v="340"/>
    <n v="170"/>
    <n v="20"/>
    <n v="2"/>
    <n v="880"/>
    <n v="15"/>
    <n v="1745"/>
    <x v="0"/>
  </r>
  <r>
    <n v="341"/>
    <n v="171"/>
    <n v="21"/>
    <n v="5"/>
    <n v="560"/>
    <n v="20"/>
    <n v="2780"/>
    <x v="0"/>
  </r>
  <r>
    <n v="342"/>
    <n v="171"/>
    <n v="22"/>
    <n v="3"/>
    <n v="740"/>
    <n v="15"/>
    <n v="2205"/>
    <x v="0"/>
  </r>
  <r>
    <n v="343"/>
    <n v="172"/>
    <n v="23"/>
    <n v="4"/>
    <n v="460"/>
    <n v="10"/>
    <n v="1830"/>
    <x v="0"/>
  </r>
  <r>
    <n v="344"/>
    <n v="172"/>
    <n v="24"/>
    <n v="2"/>
    <n v="945"/>
    <n v="25"/>
    <n v="1865"/>
    <x v="0"/>
  </r>
  <r>
    <n v="345"/>
    <n v="173"/>
    <n v="25"/>
    <n v="6"/>
    <n v="390"/>
    <n v="20"/>
    <n v="2320"/>
    <x v="0"/>
  </r>
  <r>
    <n v="346"/>
    <n v="173"/>
    <n v="26"/>
    <n v="3"/>
    <n v="665"/>
    <n v="15"/>
    <n v="1980"/>
    <x v="0"/>
  </r>
  <r>
    <n v="347"/>
    <n v="174"/>
    <n v="27"/>
    <n v="5"/>
    <n v="825"/>
    <n v="30"/>
    <n v="4095"/>
    <x v="0"/>
  </r>
  <r>
    <n v="348"/>
    <n v="174"/>
    <n v="28"/>
    <n v="2"/>
    <n v="600"/>
    <n v="10"/>
    <n v="1190"/>
    <x v="0"/>
  </r>
  <r>
    <n v="349"/>
    <n v="175"/>
    <n v="29"/>
    <n v="4"/>
    <n v="510"/>
    <n v="20"/>
    <n v="2020"/>
    <x v="0"/>
  </r>
  <r>
    <n v="350"/>
    <n v="175"/>
    <n v="30"/>
    <n v="3"/>
    <n v="770"/>
    <n v="15"/>
    <n v="2295"/>
    <x v="0"/>
  </r>
  <r>
    <n v="351"/>
    <n v="176"/>
    <n v="31"/>
    <n v="5"/>
    <n v="620"/>
    <n v="20"/>
    <n v="3080"/>
    <x v="0"/>
  </r>
  <r>
    <n v="352"/>
    <n v="176"/>
    <n v="32"/>
    <n v="2"/>
    <n v="920"/>
    <n v="20"/>
    <n v="1820"/>
    <x v="0"/>
  </r>
  <r>
    <n v="353"/>
    <n v="177"/>
    <n v="33"/>
    <n v="4"/>
    <n v="540"/>
    <n v="15"/>
    <n v="2145"/>
    <x v="0"/>
  </r>
  <r>
    <n v="354"/>
    <n v="177"/>
    <n v="34"/>
    <n v="3"/>
    <n v="725"/>
    <n v="20"/>
    <n v="2155"/>
    <x v="0"/>
  </r>
  <r>
    <n v="355"/>
    <n v="178"/>
    <n v="35"/>
    <n v="6"/>
    <n v="410"/>
    <n v="25"/>
    <n v="2435"/>
    <x v="0"/>
  </r>
  <r>
    <n v="356"/>
    <n v="178"/>
    <n v="36"/>
    <n v="2"/>
    <n v="980"/>
    <n v="20"/>
    <n v="1940"/>
    <x v="0"/>
  </r>
  <r>
    <n v="357"/>
    <n v="179"/>
    <n v="37"/>
    <n v="5"/>
    <n v="600"/>
    <n v="15"/>
    <n v="2985"/>
    <x v="0"/>
  </r>
  <r>
    <n v="358"/>
    <n v="179"/>
    <n v="38"/>
    <n v="3"/>
    <n v="785"/>
    <n v="20"/>
    <n v="2335"/>
    <x v="0"/>
  </r>
  <r>
    <n v="359"/>
    <n v="180"/>
    <n v="39"/>
    <n v="4"/>
    <n v="680"/>
    <n v="10"/>
    <n v="2710"/>
    <x v="0"/>
  </r>
  <r>
    <n v="360"/>
    <n v="180"/>
    <n v="40"/>
    <n v="2"/>
    <n v="895"/>
    <n v="15"/>
    <n v="1775"/>
    <x v="0"/>
  </r>
  <r>
    <n v="361"/>
    <n v="181"/>
    <n v="41"/>
    <n v="5"/>
    <n v="570"/>
    <n v="20"/>
    <n v="2830"/>
    <x v="0"/>
  </r>
  <r>
    <n v="362"/>
    <n v="181"/>
    <n v="42"/>
    <n v="3"/>
    <n v="750"/>
    <n v="15"/>
    <n v="2235"/>
    <x v="0"/>
  </r>
  <r>
    <n v="363"/>
    <n v="182"/>
    <n v="43"/>
    <n v="4"/>
    <n v="470"/>
    <n v="10"/>
    <n v="1870"/>
    <x v="0"/>
  </r>
  <r>
    <n v="364"/>
    <n v="182"/>
    <n v="44"/>
    <n v="2"/>
    <n v="960"/>
    <n v="25"/>
    <n v="1895"/>
    <x v="0"/>
  </r>
  <r>
    <n v="365"/>
    <n v="183"/>
    <n v="45"/>
    <n v="6"/>
    <n v="400"/>
    <n v="20"/>
    <n v="2380"/>
    <x v="0"/>
  </r>
  <r>
    <n v="366"/>
    <n v="183"/>
    <n v="46"/>
    <n v="3"/>
    <n v="675"/>
    <n v="15"/>
    <n v="2010"/>
    <x v="0"/>
  </r>
  <r>
    <n v="367"/>
    <n v="184"/>
    <n v="47"/>
    <n v="5"/>
    <n v="840"/>
    <n v="30"/>
    <n v="4170"/>
    <x v="0"/>
  </r>
  <r>
    <n v="368"/>
    <n v="184"/>
    <n v="48"/>
    <n v="2"/>
    <n v="615"/>
    <n v="10"/>
    <n v="1220"/>
    <x v="0"/>
  </r>
  <r>
    <n v="369"/>
    <n v="185"/>
    <n v="49"/>
    <n v="4"/>
    <n v="520"/>
    <n v="20"/>
    <n v="2060"/>
    <x v="0"/>
  </r>
  <r>
    <n v="370"/>
    <n v="185"/>
    <n v="50"/>
    <n v="3"/>
    <n v="780"/>
    <n v="15"/>
    <n v="2325"/>
    <x v="0"/>
  </r>
  <r>
    <n v="371"/>
    <n v="186"/>
    <n v="51"/>
    <n v="5"/>
    <n v="630"/>
    <n v="20"/>
    <n v="3130"/>
    <x v="0"/>
  </r>
  <r>
    <n v="372"/>
    <n v="186"/>
    <n v="52"/>
    <n v="2"/>
    <n v="935"/>
    <n v="20"/>
    <n v="1850"/>
    <x v="0"/>
  </r>
  <r>
    <n v="373"/>
    <n v="187"/>
    <n v="53"/>
    <n v="4"/>
    <n v="550"/>
    <n v="15"/>
    <n v="2185"/>
    <x v="0"/>
  </r>
  <r>
    <n v="374"/>
    <n v="187"/>
    <n v="54"/>
    <n v="3"/>
    <n v="735"/>
    <n v="20"/>
    <n v="2185"/>
    <x v="0"/>
  </r>
  <r>
    <n v="375"/>
    <n v="188"/>
    <n v="55"/>
    <n v="6"/>
    <n v="420"/>
    <n v="25"/>
    <n v="2495"/>
    <x v="0"/>
  </r>
  <r>
    <n v="376"/>
    <n v="188"/>
    <n v="56"/>
    <n v="2"/>
    <n v="995"/>
    <n v="20"/>
    <n v="1970"/>
    <x v="0"/>
  </r>
  <r>
    <n v="377"/>
    <n v="189"/>
    <n v="57"/>
    <n v="5"/>
    <n v="610"/>
    <n v="15"/>
    <n v="3035"/>
    <x v="0"/>
  </r>
  <r>
    <n v="378"/>
    <n v="189"/>
    <n v="58"/>
    <n v="3"/>
    <n v="795"/>
    <n v="20"/>
    <n v="2365"/>
    <x v="0"/>
  </r>
  <r>
    <n v="379"/>
    <n v="190"/>
    <n v="59"/>
    <n v="4"/>
    <n v="690"/>
    <n v="10"/>
    <n v="2750"/>
    <x v="0"/>
  </r>
  <r>
    <n v="380"/>
    <n v="190"/>
    <n v="60"/>
    <n v="2"/>
    <n v="910"/>
    <n v="15"/>
    <n v="1805"/>
    <x v="0"/>
  </r>
  <r>
    <n v="381"/>
    <n v="191"/>
    <n v="61"/>
    <n v="5"/>
    <n v="580"/>
    <n v="20"/>
    <n v="2880"/>
    <x v="1"/>
  </r>
  <r>
    <n v="382"/>
    <n v="191"/>
    <n v="62"/>
    <n v="3"/>
    <n v="760"/>
    <n v="15"/>
    <n v="2265"/>
    <x v="1"/>
  </r>
  <r>
    <n v="383"/>
    <n v="192"/>
    <n v="63"/>
    <n v="4"/>
    <n v="480"/>
    <n v="10"/>
    <n v="1910"/>
    <x v="1"/>
  </r>
  <r>
    <n v="384"/>
    <n v="192"/>
    <n v="64"/>
    <n v="2"/>
    <n v="975"/>
    <n v="25"/>
    <n v="1925"/>
    <x v="1"/>
  </r>
  <r>
    <n v="385"/>
    <n v="193"/>
    <n v="65"/>
    <n v="6"/>
    <n v="410"/>
    <n v="20"/>
    <n v="2440"/>
    <x v="1"/>
  </r>
  <r>
    <n v="386"/>
    <n v="193"/>
    <n v="66"/>
    <n v="3"/>
    <n v="685"/>
    <n v="15"/>
    <n v="2040"/>
    <x v="1"/>
  </r>
  <r>
    <n v="387"/>
    <n v="194"/>
    <n v="67"/>
    <n v="5"/>
    <n v="850"/>
    <n v="30"/>
    <n v="4220"/>
    <x v="1"/>
  </r>
  <r>
    <n v="388"/>
    <n v="194"/>
    <n v="68"/>
    <n v="2"/>
    <n v="630"/>
    <n v="10"/>
    <n v="1250"/>
    <x v="1"/>
  </r>
  <r>
    <n v="389"/>
    <n v="195"/>
    <n v="69"/>
    <n v="4"/>
    <n v="530"/>
    <n v="20"/>
    <n v="2100"/>
    <x v="1"/>
  </r>
  <r>
    <n v="390"/>
    <n v="195"/>
    <n v="70"/>
    <n v="3"/>
    <n v="790"/>
    <n v="15"/>
    <n v="2355"/>
    <x v="1"/>
  </r>
  <r>
    <n v="391"/>
    <n v="196"/>
    <n v="71"/>
    <n v="5"/>
    <n v="640"/>
    <n v="20"/>
    <n v="3180"/>
    <x v="1"/>
  </r>
  <r>
    <n v="392"/>
    <n v="196"/>
    <n v="72"/>
    <n v="2"/>
    <n v="950"/>
    <n v="20"/>
    <n v="1880"/>
    <x v="1"/>
  </r>
  <r>
    <n v="393"/>
    <n v="197"/>
    <n v="73"/>
    <n v="4"/>
    <n v="560"/>
    <n v="15"/>
    <n v="2225"/>
    <x v="1"/>
  </r>
  <r>
    <n v="394"/>
    <n v="197"/>
    <n v="74"/>
    <n v="3"/>
    <n v="745"/>
    <n v="20"/>
    <n v="2215"/>
    <x v="1"/>
  </r>
  <r>
    <n v="395"/>
    <n v="198"/>
    <n v="75"/>
    <n v="6"/>
    <n v="430"/>
    <n v="25"/>
    <n v="2555"/>
    <x v="1"/>
  </r>
  <r>
    <n v="396"/>
    <n v="198"/>
    <n v="76"/>
    <n v="2"/>
    <n v="1000"/>
    <n v="20"/>
    <n v="1980"/>
    <x v="1"/>
  </r>
  <r>
    <n v="397"/>
    <n v="199"/>
    <n v="77"/>
    <n v="5"/>
    <n v="620"/>
    <n v="15"/>
    <n v="3085"/>
    <x v="1"/>
  </r>
  <r>
    <n v="398"/>
    <n v="199"/>
    <n v="78"/>
    <n v="3"/>
    <n v="805"/>
    <n v="20"/>
    <n v="2395"/>
    <x v="1"/>
  </r>
  <r>
    <n v="399"/>
    <n v="200"/>
    <n v="79"/>
    <n v="4"/>
    <n v="700"/>
    <n v="10"/>
    <n v="2790"/>
    <x v="1"/>
  </r>
  <r>
    <n v="400"/>
    <n v="200"/>
    <n v="80"/>
    <n v="2"/>
    <n v="925"/>
    <n v="15"/>
    <n v="1835"/>
    <x v="1"/>
  </r>
  <r>
    <n v="401"/>
    <n v="201"/>
    <n v="81"/>
    <n v="5"/>
    <n v="590"/>
    <n v="20"/>
    <n v="2930"/>
    <x v="1"/>
  </r>
  <r>
    <n v="402"/>
    <n v="201"/>
    <n v="82"/>
    <n v="3"/>
    <n v="775"/>
    <n v="15"/>
    <n v="2310"/>
    <x v="1"/>
  </r>
  <r>
    <n v="403"/>
    <n v="202"/>
    <n v="83"/>
    <n v="4"/>
    <n v="490"/>
    <n v="10"/>
    <n v="1950"/>
    <x v="1"/>
  </r>
  <r>
    <n v="404"/>
    <n v="202"/>
    <n v="84"/>
    <n v="2"/>
    <n v="985"/>
    <n v="25"/>
    <n v="1945"/>
    <x v="1"/>
  </r>
  <r>
    <n v="405"/>
    <n v="203"/>
    <n v="85"/>
    <n v="6"/>
    <n v="420"/>
    <n v="20"/>
    <n v="2500"/>
    <x v="1"/>
  </r>
  <r>
    <n v="406"/>
    <n v="203"/>
    <n v="86"/>
    <n v="3"/>
    <n v="695"/>
    <n v="15"/>
    <n v="2070"/>
    <x v="1"/>
  </r>
  <r>
    <n v="407"/>
    <n v="204"/>
    <n v="87"/>
    <n v="5"/>
    <n v="860"/>
    <n v="30"/>
    <n v="4270"/>
    <x v="1"/>
  </r>
  <r>
    <n v="408"/>
    <n v="204"/>
    <n v="88"/>
    <n v="2"/>
    <n v="645"/>
    <n v="10"/>
    <n v="1280"/>
    <x v="1"/>
  </r>
  <r>
    <n v="409"/>
    <n v="205"/>
    <n v="89"/>
    <n v="4"/>
    <n v="540"/>
    <n v="20"/>
    <n v="2140"/>
    <x v="1"/>
  </r>
  <r>
    <n v="410"/>
    <n v="205"/>
    <n v="90"/>
    <n v="3"/>
    <n v="800"/>
    <n v="15"/>
    <n v="2385"/>
    <x v="1"/>
  </r>
  <r>
    <n v="411"/>
    <n v="206"/>
    <n v="91"/>
    <n v="5"/>
    <n v="650"/>
    <n v="20"/>
    <n v="3230"/>
    <x v="1"/>
  </r>
  <r>
    <n v="412"/>
    <n v="206"/>
    <n v="92"/>
    <n v="2"/>
    <n v="965"/>
    <n v="20"/>
    <n v="1910"/>
    <x v="1"/>
  </r>
  <r>
    <n v="413"/>
    <n v="207"/>
    <n v="93"/>
    <n v="4"/>
    <n v="570"/>
    <n v="15"/>
    <n v="2265"/>
    <x v="1"/>
  </r>
  <r>
    <n v="414"/>
    <n v="207"/>
    <n v="94"/>
    <n v="3"/>
    <n v="755"/>
    <n v="20"/>
    <n v="2245"/>
    <x v="1"/>
  </r>
  <r>
    <n v="415"/>
    <n v="208"/>
    <n v="95"/>
    <n v="6"/>
    <n v="440"/>
    <n v="25"/>
    <n v="2615"/>
    <x v="1"/>
  </r>
  <r>
    <n v="416"/>
    <n v="208"/>
    <n v="96"/>
    <n v="2"/>
    <n v="1005"/>
    <n v="20"/>
    <n v="1990"/>
    <x v="1"/>
  </r>
  <r>
    <n v="417"/>
    <n v="209"/>
    <n v="97"/>
    <n v="5"/>
    <n v="630"/>
    <n v="15"/>
    <n v="3135"/>
    <x v="1"/>
  </r>
  <r>
    <n v="418"/>
    <n v="209"/>
    <n v="98"/>
    <n v="3"/>
    <n v="815"/>
    <n v="20"/>
    <n v="2425"/>
    <x v="1"/>
  </r>
  <r>
    <n v="419"/>
    <n v="210"/>
    <n v="99"/>
    <n v="4"/>
    <n v="710"/>
    <n v="10"/>
    <n v="2830"/>
    <x v="1"/>
  </r>
  <r>
    <n v="420"/>
    <n v="210"/>
    <n v="100"/>
    <n v="2"/>
    <n v="940"/>
    <n v="15"/>
    <n v="1865"/>
    <x v="1"/>
  </r>
  <r>
    <n v="421"/>
    <n v="211"/>
    <n v="101"/>
    <n v="5"/>
    <n v="600"/>
    <n v="20"/>
    <n v="2980"/>
    <x v="2"/>
  </r>
  <r>
    <n v="422"/>
    <n v="211"/>
    <n v="102"/>
    <n v="3"/>
    <n v="790"/>
    <n v="15"/>
    <n v="2355"/>
    <x v="2"/>
  </r>
  <r>
    <n v="423"/>
    <n v="212"/>
    <n v="103"/>
    <n v="4"/>
    <n v="510"/>
    <n v="10"/>
    <n v="2030"/>
    <x v="2"/>
  </r>
  <r>
    <n v="424"/>
    <n v="212"/>
    <n v="104"/>
    <n v="2"/>
    <n v="995"/>
    <n v="25"/>
    <n v="1965"/>
    <x v="2"/>
  </r>
  <r>
    <n v="425"/>
    <n v="213"/>
    <n v="105"/>
    <n v="6"/>
    <n v="430"/>
    <n v="20"/>
    <n v="2560"/>
    <x v="2"/>
  </r>
  <r>
    <n v="426"/>
    <n v="213"/>
    <n v="106"/>
    <n v="3"/>
    <n v="705"/>
    <n v="15"/>
    <n v="2100"/>
    <x v="2"/>
  </r>
  <r>
    <n v="427"/>
    <n v="214"/>
    <n v="107"/>
    <n v="5"/>
    <n v="875"/>
    <n v="30"/>
    <n v="4345"/>
    <x v="2"/>
  </r>
  <r>
    <n v="428"/>
    <n v="214"/>
    <n v="108"/>
    <n v="2"/>
    <n v="660"/>
    <n v="10"/>
    <n v="1310"/>
    <x v="2"/>
  </r>
  <r>
    <n v="429"/>
    <n v="215"/>
    <n v="109"/>
    <n v="4"/>
    <n v="550"/>
    <n v="20"/>
    <n v="2180"/>
    <x v="2"/>
  </r>
  <r>
    <n v="430"/>
    <n v="215"/>
    <n v="110"/>
    <n v="3"/>
    <n v="810"/>
    <n v="15"/>
    <n v="2415"/>
    <x v="2"/>
  </r>
  <r>
    <n v="431"/>
    <n v="216"/>
    <n v="111"/>
    <n v="5"/>
    <n v="660"/>
    <n v="20"/>
    <n v="3280"/>
    <x v="2"/>
  </r>
  <r>
    <n v="432"/>
    <n v="216"/>
    <n v="112"/>
    <n v="2"/>
    <n v="980"/>
    <n v="20"/>
    <n v="1940"/>
    <x v="2"/>
  </r>
  <r>
    <n v="433"/>
    <n v="217"/>
    <n v="113"/>
    <n v="4"/>
    <n v="580"/>
    <n v="15"/>
    <n v="2305"/>
    <x v="2"/>
  </r>
  <r>
    <n v="434"/>
    <n v="217"/>
    <n v="114"/>
    <n v="3"/>
    <n v="765"/>
    <n v="20"/>
    <n v="2275"/>
    <x v="2"/>
  </r>
  <r>
    <n v="435"/>
    <n v="218"/>
    <n v="115"/>
    <n v="6"/>
    <n v="450"/>
    <n v="25"/>
    <n v="2675"/>
    <x v="2"/>
  </r>
  <r>
    <n v="436"/>
    <n v="218"/>
    <n v="116"/>
    <n v="2"/>
    <n v="1015"/>
    <n v="20"/>
    <n v="2010"/>
    <x v="2"/>
  </r>
  <r>
    <n v="437"/>
    <n v="219"/>
    <n v="117"/>
    <n v="5"/>
    <n v="640"/>
    <n v="15"/>
    <n v="3185"/>
    <x v="2"/>
  </r>
  <r>
    <n v="438"/>
    <n v="219"/>
    <n v="118"/>
    <n v="3"/>
    <n v="825"/>
    <n v="20"/>
    <n v="2455"/>
    <x v="2"/>
  </r>
  <r>
    <n v="439"/>
    <n v="220"/>
    <n v="119"/>
    <n v="4"/>
    <n v="720"/>
    <n v="10"/>
    <n v="2870"/>
    <x v="2"/>
  </r>
  <r>
    <n v="440"/>
    <n v="220"/>
    <n v="120"/>
    <n v="2"/>
    <n v="955"/>
    <n v="15"/>
    <n v="1895"/>
    <x v="2"/>
  </r>
  <r>
    <n v="441"/>
    <n v="221"/>
    <n v="121"/>
    <n v="5"/>
    <n v="610"/>
    <n v="20"/>
    <n v="3030"/>
    <x v="2"/>
  </r>
  <r>
    <n v="442"/>
    <n v="221"/>
    <n v="122"/>
    <n v="3"/>
    <n v="805"/>
    <n v="15"/>
    <n v="2400"/>
    <x v="2"/>
  </r>
  <r>
    <n v="443"/>
    <n v="222"/>
    <n v="123"/>
    <n v="4"/>
    <n v="520"/>
    <n v="10"/>
    <n v="2070"/>
    <x v="2"/>
  </r>
  <r>
    <n v="444"/>
    <n v="222"/>
    <n v="124"/>
    <n v="2"/>
    <n v="1005"/>
    <n v="25"/>
    <n v="1985"/>
    <x v="2"/>
  </r>
  <r>
    <n v="445"/>
    <n v="223"/>
    <n v="125"/>
    <n v="6"/>
    <n v="440"/>
    <n v="20"/>
    <n v="2620"/>
    <x v="2"/>
  </r>
  <r>
    <n v="446"/>
    <n v="223"/>
    <n v="126"/>
    <n v="3"/>
    <n v="715"/>
    <n v="15"/>
    <n v="2130"/>
    <x v="2"/>
  </r>
  <r>
    <n v="447"/>
    <n v="224"/>
    <n v="127"/>
    <n v="5"/>
    <n v="885"/>
    <n v="30"/>
    <n v="4395"/>
    <x v="2"/>
  </r>
  <r>
    <n v="448"/>
    <n v="224"/>
    <n v="128"/>
    <n v="2"/>
    <n v="675"/>
    <n v="10"/>
    <n v="1340"/>
    <x v="2"/>
  </r>
  <r>
    <n v="449"/>
    <n v="225"/>
    <n v="129"/>
    <n v="4"/>
    <n v="560"/>
    <n v="20"/>
    <n v="2220"/>
    <x v="2"/>
  </r>
  <r>
    <n v="450"/>
    <n v="225"/>
    <n v="130"/>
    <n v="3"/>
    <n v="820"/>
    <n v="15"/>
    <n v="2445"/>
    <x v="2"/>
  </r>
  <r>
    <n v="451"/>
    <n v="226"/>
    <n v="131"/>
    <n v="5"/>
    <n v="670"/>
    <n v="20"/>
    <n v="3330"/>
    <x v="3"/>
  </r>
  <r>
    <n v="452"/>
    <n v="226"/>
    <n v="132"/>
    <n v="2"/>
    <n v="995"/>
    <n v="20"/>
    <n v="1970"/>
    <x v="3"/>
  </r>
  <r>
    <n v="453"/>
    <n v="227"/>
    <n v="133"/>
    <n v="4"/>
    <n v="590"/>
    <n v="15"/>
    <n v="2345"/>
    <x v="3"/>
  </r>
  <r>
    <n v="454"/>
    <n v="227"/>
    <n v="134"/>
    <n v="3"/>
    <n v="775"/>
    <n v="20"/>
    <n v="2305"/>
    <x v="3"/>
  </r>
  <r>
    <n v="455"/>
    <n v="228"/>
    <n v="135"/>
    <n v="6"/>
    <n v="460"/>
    <n v="25"/>
    <n v="2735"/>
    <x v="3"/>
  </r>
  <r>
    <n v="456"/>
    <n v="228"/>
    <n v="136"/>
    <n v="2"/>
    <n v="1025"/>
    <n v="20"/>
    <n v="2030"/>
    <x v="3"/>
  </r>
  <r>
    <n v="457"/>
    <n v="229"/>
    <n v="137"/>
    <n v="5"/>
    <n v="650"/>
    <n v="15"/>
    <n v="3235"/>
    <x v="3"/>
  </r>
  <r>
    <n v="458"/>
    <n v="229"/>
    <n v="138"/>
    <n v="3"/>
    <n v="835"/>
    <n v="20"/>
    <n v="2485"/>
    <x v="3"/>
  </r>
  <r>
    <n v="459"/>
    <n v="230"/>
    <n v="139"/>
    <n v="4"/>
    <n v="730"/>
    <n v="10"/>
    <n v="2910"/>
    <x v="3"/>
  </r>
  <r>
    <n v="460"/>
    <n v="230"/>
    <n v="140"/>
    <n v="2"/>
    <n v="970"/>
    <n v="15"/>
    <n v="1925"/>
    <x v="3"/>
  </r>
  <r>
    <n v="461"/>
    <n v="231"/>
    <n v="141"/>
    <n v="5"/>
    <n v="620"/>
    <n v="20"/>
    <n v="3080"/>
    <x v="4"/>
  </r>
  <r>
    <n v="462"/>
    <n v="231"/>
    <n v="142"/>
    <n v="3"/>
    <n v="815"/>
    <n v="15"/>
    <n v="2430"/>
    <x v="4"/>
  </r>
  <r>
    <n v="463"/>
    <n v="232"/>
    <n v="143"/>
    <n v="4"/>
    <n v="530"/>
    <n v="10"/>
    <n v="2110"/>
    <x v="4"/>
  </r>
  <r>
    <n v="464"/>
    <n v="232"/>
    <n v="144"/>
    <n v="2"/>
    <n v="1015"/>
    <n v="25"/>
    <n v="2005"/>
    <x v="4"/>
  </r>
  <r>
    <n v="465"/>
    <n v="233"/>
    <n v="145"/>
    <n v="6"/>
    <n v="450"/>
    <n v="20"/>
    <n v="2680"/>
    <x v="4"/>
  </r>
  <r>
    <n v="466"/>
    <n v="233"/>
    <n v="146"/>
    <n v="3"/>
    <n v="725"/>
    <n v="15"/>
    <n v="2160"/>
    <x v="4"/>
  </r>
  <r>
    <n v="467"/>
    <n v="234"/>
    <n v="147"/>
    <n v="5"/>
    <n v="895"/>
    <n v="30"/>
    <n v="4445"/>
    <x v="4"/>
  </r>
  <r>
    <n v="468"/>
    <n v="234"/>
    <n v="148"/>
    <n v="2"/>
    <n v="690"/>
    <n v="10"/>
    <n v="1370"/>
    <x v="4"/>
  </r>
  <r>
    <n v="469"/>
    <n v="235"/>
    <n v="149"/>
    <n v="4"/>
    <n v="570"/>
    <n v="20"/>
    <n v="2260"/>
    <x v="4"/>
  </r>
  <r>
    <n v="470"/>
    <n v="235"/>
    <n v="150"/>
    <n v="3"/>
    <n v="830"/>
    <n v="15"/>
    <n v="2475"/>
    <x v="4"/>
  </r>
  <r>
    <n v="471"/>
    <n v="236"/>
    <n v="151"/>
    <n v="5"/>
    <n v="680"/>
    <n v="20"/>
    <n v="3380"/>
    <x v="5"/>
  </r>
  <r>
    <n v="472"/>
    <n v="236"/>
    <n v="152"/>
    <n v="2"/>
    <n v="1010"/>
    <n v="20"/>
    <n v="2000"/>
    <x v="5"/>
  </r>
  <r>
    <n v="473"/>
    <n v="237"/>
    <n v="153"/>
    <n v="4"/>
    <n v="600"/>
    <n v="15"/>
    <n v="2385"/>
    <x v="5"/>
  </r>
  <r>
    <n v="474"/>
    <n v="237"/>
    <n v="154"/>
    <n v="3"/>
    <n v="785"/>
    <n v="20"/>
    <n v="2335"/>
    <x v="5"/>
  </r>
  <r>
    <n v="475"/>
    <n v="238"/>
    <n v="155"/>
    <n v="6"/>
    <n v="470"/>
    <n v="25"/>
    <n v="2795"/>
    <x v="5"/>
  </r>
  <r>
    <n v="476"/>
    <n v="238"/>
    <n v="156"/>
    <n v="2"/>
    <n v="1035"/>
    <n v="20"/>
    <n v="2050"/>
    <x v="5"/>
  </r>
  <r>
    <n v="477"/>
    <n v="239"/>
    <n v="157"/>
    <n v="5"/>
    <n v="660"/>
    <n v="15"/>
    <n v="3285"/>
    <x v="5"/>
  </r>
  <r>
    <n v="478"/>
    <n v="239"/>
    <n v="158"/>
    <n v="3"/>
    <n v="845"/>
    <n v="20"/>
    <n v="2515"/>
    <x v="5"/>
  </r>
  <r>
    <n v="479"/>
    <n v="240"/>
    <n v="159"/>
    <n v="4"/>
    <n v="740"/>
    <n v="10"/>
    <n v="2950"/>
    <x v="5"/>
  </r>
  <r>
    <n v="480"/>
    <n v="240"/>
    <n v="160"/>
    <n v="2"/>
    <n v="985"/>
    <n v="15"/>
    <n v="1955"/>
    <x v="5"/>
  </r>
  <r>
    <n v="481"/>
    <n v="241"/>
    <n v="1"/>
    <n v="5"/>
    <n v="630"/>
    <n v="20"/>
    <n v="3130"/>
    <x v="0"/>
  </r>
  <r>
    <n v="482"/>
    <n v="241"/>
    <n v="2"/>
    <n v="3"/>
    <n v="825"/>
    <n v="15"/>
    <n v="2460"/>
    <x v="0"/>
  </r>
  <r>
    <n v="483"/>
    <n v="242"/>
    <n v="3"/>
    <n v="4"/>
    <n v="540"/>
    <n v="10"/>
    <n v="2150"/>
    <x v="0"/>
  </r>
  <r>
    <n v="484"/>
    <n v="242"/>
    <n v="4"/>
    <n v="2"/>
    <n v="1025"/>
    <n v="25"/>
    <n v="2025"/>
    <x v="0"/>
  </r>
  <r>
    <n v="485"/>
    <n v="243"/>
    <n v="5"/>
    <n v="6"/>
    <n v="460"/>
    <n v="20"/>
    <n v="2740"/>
    <x v="0"/>
  </r>
  <r>
    <n v="486"/>
    <n v="243"/>
    <n v="6"/>
    <n v="3"/>
    <n v="735"/>
    <n v="15"/>
    <n v="2190"/>
    <x v="0"/>
  </r>
  <r>
    <n v="487"/>
    <n v="244"/>
    <n v="7"/>
    <n v="5"/>
    <n v="910"/>
    <n v="30"/>
    <n v="4520"/>
    <x v="0"/>
  </r>
  <r>
    <n v="488"/>
    <n v="244"/>
    <n v="8"/>
    <n v="2"/>
    <n v="700"/>
    <n v="10"/>
    <n v="1390"/>
    <x v="0"/>
  </r>
  <r>
    <n v="489"/>
    <n v="245"/>
    <n v="9"/>
    <n v="4"/>
    <n v="580"/>
    <n v="20"/>
    <n v="2300"/>
    <x v="0"/>
  </r>
  <r>
    <n v="490"/>
    <n v="245"/>
    <n v="10"/>
    <n v="3"/>
    <n v="840"/>
    <n v="15"/>
    <n v="2505"/>
    <x v="0"/>
  </r>
  <r>
    <n v="491"/>
    <n v="246"/>
    <n v="11"/>
    <n v="5"/>
    <n v="690"/>
    <n v="20"/>
    <n v="3430"/>
    <x v="0"/>
  </r>
  <r>
    <n v="492"/>
    <n v="246"/>
    <n v="12"/>
    <n v="2"/>
    <n v="1025"/>
    <n v="20"/>
    <n v="2030"/>
    <x v="0"/>
  </r>
  <r>
    <n v="493"/>
    <n v="247"/>
    <n v="13"/>
    <n v="4"/>
    <n v="610"/>
    <n v="15"/>
    <n v="2425"/>
    <x v="0"/>
  </r>
  <r>
    <n v="494"/>
    <n v="247"/>
    <n v="14"/>
    <n v="3"/>
    <n v="795"/>
    <n v="20"/>
    <n v="2365"/>
    <x v="0"/>
  </r>
  <r>
    <n v="495"/>
    <n v="248"/>
    <n v="15"/>
    <n v="6"/>
    <n v="480"/>
    <n v="25"/>
    <n v="2855"/>
    <x v="0"/>
  </r>
  <r>
    <n v="496"/>
    <n v="248"/>
    <n v="16"/>
    <n v="2"/>
    <n v="1045"/>
    <n v="20"/>
    <n v="2070"/>
    <x v="0"/>
  </r>
  <r>
    <n v="497"/>
    <n v="249"/>
    <n v="17"/>
    <n v="5"/>
    <n v="670"/>
    <n v="15"/>
    <n v="3335"/>
    <x v="0"/>
  </r>
  <r>
    <n v="498"/>
    <n v="249"/>
    <n v="18"/>
    <n v="3"/>
    <n v="855"/>
    <n v="20"/>
    <n v="2545"/>
    <x v="0"/>
  </r>
  <r>
    <n v="499"/>
    <n v="250"/>
    <n v="19"/>
    <n v="4"/>
    <n v="750"/>
    <n v="10"/>
    <n v="2990"/>
    <x v="0"/>
  </r>
  <r>
    <n v="500"/>
    <n v="250"/>
    <n v="20"/>
    <n v="2"/>
    <n v="1000"/>
    <n v="15"/>
    <n v="1985"/>
    <x v="0"/>
  </r>
  <r>
    <n v="501"/>
    <n v="251"/>
    <n v="21"/>
    <n v="5"/>
    <n v="540"/>
    <n v="20"/>
    <n v="2680"/>
    <x v="0"/>
  </r>
  <r>
    <n v="502"/>
    <n v="251"/>
    <n v="22"/>
    <n v="3"/>
    <n v="725"/>
    <n v="15"/>
    <n v="2160"/>
    <x v="0"/>
  </r>
  <r>
    <n v="503"/>
    <n v="252"/>
    <n v="23"/>
    <n v="4"/>
    <n v="455"/>
    <n v="10"/>
    <n v="1810"/>
    <x v="0"/>
  </r>
  <r>
    <n v="504"/>
    <n v="252"/>
    <n v="24"/>
    <n v="2"/>
    <n v="940"/>
    <n v="25"/>
    <n v="1855"/>
    <x v="0"/>
  </r>
  <r>
    <n v="505"/>
    <n v="253"/>
    <n v="25"/>
    <n v="6"/>
    <n v="385"/>
    <n v="20"/>
    <n v="2290"/>
    <x v="0"/>
  </r>
  <r>
    <n v="506"/>
    <n v="253"/>
    <n v="26"/>
    <n v="3"/>
    <n v="665"/>
    <n v="15"/>
    <n v="1980"/>
    <x v="0"/>
  </r>
  <r>
    <n v="507"/>
    <n v="254"/>
    <n v="27"/>
    <n v="5"/>
    <n v="815"/>
    <n v="30"/>
    <n v="4045"/>
    <x v="0"/>
  </r>
  <r>
    <n v="508"/>
    <n v="254"/>
    <n v="28"/>
    <n v="2"/>
    <n v="595"/>
    <n v="10"/>
    <n v="1180"/>
    <x v="0"/>
  </r>
  <r>
    <n v="509"/>
    <n v="255"/>
    <n v="29"/>
    <n v="4"/>
    <n v="505"/>
    <n v="20"/>
    <n v="2000"/>
    <x v="0"/>
  </r>
  <r>
    <n v="510"/>
    <n v="255"/>
    <n v="30"/>
    <n v="3"/>
    <n v="775"/>
    <n v="15"/>
    <n v="2310"/>
    <x v="0"/>
  </r>
  <r>
    <n v="511"/>
    <n v="256"/>
    <n v="31"/>
    <n v="5"/>
    <n v="625"/>
    <n v="20"/>
    <n v="3105"/>
    <x v="0"/>
  </r>
  <r>
    <n v="512"/>
    <n v="256"/>
    <n v="32"/>
    <n v="2"/>
    <n v="915"/>
    <n v="20"/>
    <n v="1810"/>
    <x v="0"/>
  </r>
  <r>
    <n v="513"/>
    <n v="257"/>
    <n v="33"/>
    <n v="4"/>
    <n v="535"/>
    <n v="15"/>
    <n v="2125"/>
    <x v="0"/>
  </r>
  <r>
    <n v="514"/>
    <n v="257"/>
    <n v="34"/>
    <n v="3"/>
    <n v="720"/>
    <n v="20"/>
    <n v="2140"/>
    <x v="0"/>
  </r>
  <r>
    <n v="515"/>
    <n v="258"/>
    <n v="35"/>
    <n v="6"/>
    <n v="405"/>
    <n v="25"/>
    <n v="2405"/>
    <x v="0"/>
  </r>
  <r>
    <n v="516"/>
    <n v="258"/>
    <n v="36"/>
    <n v="2"/>
    <n v="970"/>
    <n v="20"/>
    <n v="1920"/>
    <x v="0"/>
  </r>
  <r>
    <n v="517"/>
    <n v="259"/>
    <n v="37"/>
    <n v="5"/>
    <n v="595"/>
    <n v="15"/>
    <n v="2960"/>
    <x v="0"/>
  </r>
  <r>
    <n v="518"/>
    <n v="259"/>
    <n v="38"/>
    <n v="3"/>
    <n v="785"/>
    <n v="20"/>
    <n v="2335"/>
    <x v="0"/>
  </r>
  <r>
    <n v="519"/>
    <n v="260"/>
    <n v="39"/>
    <n v="4"/>
    <n v="665"/>
    <n v="10"/>
    <n v="2650"/>
    <x v="0"/>
  </r>
  <r>
    <n v="520"/>
    <n v="260"/>
    <n v="40"/>
    <n v="2"/>
    <n v="895"/>
    <n v="15"/>
    <n v="1775"/>
    <x v="0"/>
  </r>
  <r>
    <n v="521"/>
    <n v="261"/>
    <n v="41"/>
    <n v="5"/>
    <n v="555"/>
    <n v="20"/>
    <n v="2755"/>
    <x v="0"/>
  </r>
  <r>
    <n v="522"/>
    <n v="261"/>
    <n v="42"/>
    <n v="3"/>
    <n v="745"/>
    <n v="15"/>
    <n v="2220"/>
    <x v="0"/>
  </r>
  <r>
    <n v="523"/>
    <n v="262"/>
    <n v="43"/>
    <n v="4"/>
    <n v="475"/>
    <n v="10"/>
    <n v="1890"/>
    <x v="0"/>
  </r>
  <r>
    <n v="524"/>
    <n v="262"/>
    <n v="44"/>
    <n v="2"/>
    <n v="955"/>
    <n v="25"/>
    <n v="1885"/>
    <x v="0"/>
  </r>
  <r>
    <n v="525"/>
    <n v="263"/>
    <n v="45"/>
    <n v="6"/>
    <n v="395"/>
    <n v="20"/>
    <n v="2350"/>
    <x v="0"/>
  </r>
  <r>
    <n v="526"/>
    <n v="263"/>
    <n v="46"/>
    <n v="3"/>
    <n v="685"/>
    <n v="15"/>
    <n v="2040"/>
    <x v="0"/>
  </r>
  <r>
    <n v="527"/>
    <n v="264"/>
    <n v="47"/>
    <n v="5"/>
    <n v="835"/>
    <n v="30"/>
    <n v="4145"/>
    <x v="0"/>
  </r>
  <r>
    <n v="528"/>
    <n v="264"/>
    <n v="48"/>
    <n v="2"/>
    <n v="615"/>
    <n v="10"/>
    <n v="1220"/>
    <x v="0"/>
  </r>
  <r>
    <n v="529"/>
    <n v="265"/>
    <n v="49"/>
    <n v="4"/>
    <n v="515"/>
    <n v="20"/>
    <n v="2040"/>
    <x v="0"/>
  </r>
  <r>
    <n v="530"/>
    <n v="265"/>
    <n v="50"/>
    <n v="3"/>
    <n v="795"/>
    <n v="15"/>
    <n v="2370"/>
    <x v="0"/>
  </r>
  <r>
    <n v="531"/>
    <n v="266"/>
    <n v="51"/>
    <n v="5"/>
    <n v="635"/>
    <n v="20"/>
    <n v="3155"/>
    <x v="0"/>
  </r>
  <r>
    <n v="532"/>
    <n v="266"/>
    <n v="52"/>
    <n v="2"/>
    <n v="935"/>
    <n v="20"/>
    <n v="1850"/>
    <x v="0"/>
  </r>
  <r>
    <n v="533"/>
    <n v="267"/>
    <n v="53"/>
    <n v="4"/>
    <n v="545"/>
    <n v="15"/>
    <n v="2165"/>
    <x v="0"/>
  </r>
  <r>
    <n v="534"/>
    <n v="267"/>
    <n v="54"/>
    <n v="3"/>
    <n v="730"/>
    <n v="20"/>
    <n v="2170"/>
    <x v="0"/>
  </r>
  <r>
    <n v="535"/>
    <n v="268"/>
    <n v="55"/>
    <n v="6"/>
    <n v="415"/>
    <n v="25"/>
    <n v="2465"/>
    <x v="0"/>
  </r>
  <r>
    <n v="536"/>
    <n v="268"/>
    <n v="56"/>
    <n v="2"/>
    <n v="990"/>
    <n v="20"/>
    <n v="1960"/>
    <x v="0"/>
  </r>
  <r>
    <n v="537"/>
    <n v="269"/>
    <n v="57"/>
    <n v="5"/>
    <n v="605"/>
    <n v="15"/>
    <n v="3010"/>
    <x v="0"/>
  </r>
  <r>
    <n v="538"/>
    <n v="269"/>
    <n v="58"/>
    <n v="3"/>
    <n v="805"/>
    <n v="20"/>
    <n v="2395"/>
    <x v="0"/>
  </r>
  <r>
    <n v="539"/>
    <n v="270"/>
    <n v="59"/>
    <n v="4"/>
    <n v="675"/>
    <n v="10"/>
    <n v="2690"/>
    <x v="0"/>
  </r>
  <r>
    <n v="540"/>
    <n v="270"/>
    <n v="60"/>
    <n v="2"/>
    <n v="915"/>
    <n v="15"/>
    <n v="1815"/>
    <x v="0"/>
  </r>
  <r>
    <n v="541"/>
    <n v="271"/>
    <n v="61"/>
    <n v="5"/>
    <n v="565"/>
    <n v="20"/>
    <n v="2805"/>
    <x v="1"/>
  </r>
  <r>
    <n v="542"/>
    <n v="271"/>
    <n v="62"/>
    <n v="3"/>
    <n v="755"/>
    <n v="15"/>
    <n v="2250"/>
    <x v="1"/>
  </r>
  <r>
    <n v="543"/>
    <n v="272"/>
    <n v="63"/>
    <n v="4"/>
    <n v="485"/>
    <n v="10"/>
    <n v="1930"/>
    <x v="1"/>
  </r>
  <r>
    <n v="544"/>
    <n v="272"/>
    <n v="64"/>
    <n v="2"/>
    <n v="965"/>
    <n v="25"/>
    <n v="1905"/>
    <x v="1"/>
  </r>
  <r>
    <n v="545"/>
    <n v="273"/>
    <n v="65"/>
    <n v="6"/>
    <n v="405"/>
    <n v="20"/>
    <n v="2410"/>
    <x v="1"/>
  </r>
  <r>
    <n v="546"/>
    <n v="273"/>
    <n v="66"/>
    <n v="3"/>
    <n v="695"/>
    <n v="15"/>
    <n v="2070"/>
    <x v="1"/>
  </r>
  <r>
    <n v="547"/>
    <n v="274"/>
    <n v="67"/>
    <n v="5"/>
    <n v="845"/>
    <n v="30"/>
    <n v="4195"/>
    <x v="1"/>
  </r>
  <r>
    <n v="548"/>
    <n v="274"/>
    <n v="68"/>
    <n v="2"/>
    <n v="625"/>
    <n v="10"/>
    <n v="1240"/>
    <x v="1"/>
  </r>
  <r>
    <n v="549"/>
    <n v="275"/>
    <n v="69"/>
    <n v="4"/>
    <n v="525"/>
    <n v="20"/>
    <n v="2080"/>
    <x v="1"/>
  </r>
  <r>
    <n v="550"/>
    <n v="275"/>
    <n v="70"/>
    <n v="3"/>
    <n v="805"/>
    <n v="15"/>
    <n v="2400"/>
    <x v="1"/>
  </r>
  <r>
    <n v="551"/>
    <n v="276"/>
    <n v="71"/>
    <n v="5"/>
    <n v="645"/>
    <n v="20"/>
    <n v="3205"/>
    <x v="1"/>
  </r>
  <r>
    <n v="552"/>
    <n v="276"/>
    <n v="72"/>
    <n v="2"/>
    <n v="955"/>
    <n v="20"/>
    <n v="1890"/>
    <x v="1"/>
  </r>
  <r>
    <n v="553"/>
    <n v="277"/>
    <n v="73"/>
    <n v="4"/>
    <n v="555"/>
    <n v="15"/>
    <n v="2205"/>
    <x v="1"/>
  </r>
  <r>
    <n v="554"/>
    <n v="277"/>
    <n v="74"/>
    <n v="3"/>
    <n v="740"/>
    <n v="20"/>
    <n v="2200"/>
    <x v="1"/>
  </r>
  <r>
    <n v="555"/>
    <n v="278"/>
    <n v="75"/>
    <n v="6"/>
    <n v="425"/>
    <n v="25"/>
    <n v="2525"/>
    <x v="1"/>
  </r>
  <r>
    <n v="556"/>
    <n v="278"/>
    <n v="76"/>
    <n v="2"/>
    <n v="1010"/>
    <n v="20"/>
    <n v="2000"/>
    <x v="1"/>
  </r>
  <r>
    <n v="557"/>
    <n v="279"/>
    <n v="77"/>
    <n v="5"/>
    <n v="615"/>
    <n v="15"/>
    <n v="3060"/>
    <x v="1"/>
  </r>
  <r>
    <n v="558"/>
    <n v="279"/>
    <n v="78"/>
    <n v="3"/>
    <n v="815"/>
    <n v="20"/>
    <n v="2425"/>
    <x v="1"/>
  </r>
  <r>
    <n v="559"/>
    <n v="280"/>
    <n v="79"/>
    <n v="4"/>
    <n v="685"/>
    <n v="10"/>
    <n v="2730"/>
    <x v="1"/>
  </r>
  <r>
    <n v="560"/>
    <n v="280"/>
    <n v="80"/>
    <n v="2"/>
    <n v="935"/>
    <n v="15"/>
    <n v="1855"/>
    <x v="1"/>
  </r>
  <r>
    <n v="561"/>
    <n v="281"/>
    <n v="81"/>
    <n v="5"/>
    <n v="575"/>
    <n v="20"/>
    <n v="2855"/>
    <x v="1"/>
  </r>
  <r>
    <n v="562"/>
    <n v="281"/>
    <n v="82"/>
    <n v="3"/>
    <n v="765"/>
    <n v="15"/>
    <n v="2280"/>
    <x v="1"/>
  </r>
  <r>
    <n v="563"/>
    <n v="282"/>
    <n v="83"/>
    <n v="4"/>
    <n v="495"/>
    <n v="10"/>
    <n v="1970"/>
    <x v="1"/>
  </r>
  <r>
    <n v="564"/>
    <n v="282"/>
    <n v="84"/>
    <n v="2"/>
    <n v="975"/>
    <n v="25"/>
    <n v="1925"/>
    <x v="1"/>
  </r>
  <r>
    <n v="565"/>
    <n v="283"/>
    <n v="85"/>
    <n v="6"/>
    <n v="415"/>
    <n v="20"/>
    <n v="2470"/>
    <x v="1"/>
  </r>
  <r>
    <n v="566"/>
    <n v="283"/>
    <n v="86"/>
    <n v="3"/>
    <n v="705"/>
    <n v="15"/>
    <n v="2100"/>
    <x v="1"/>
  </r>
  <r>
    <n v="567"/>
    <n v="284"/>
    <n v="87"/>
    <n v="5"/>
    <n v="855"/>
    <n v="30"/>
    <n v="4245"/>
    <x v="1"/>
  </r>
  <r>
    <n v="568"/>
    <n v="284"/>
    <n v="88"/>
    <n v="2"/>
    <n v="635"/>
    <n v="10"/>
    <n v="1260"/>
    <x v="1"/>
  </r>
  <r>
    <n v="569"/>
    <n v="285"/>
    <n v="89"/>
    <n v="4"/>
    <n v="535"/>
    <n v="20"/>
    <n v="2120"/>
    <x v="1"/>
  </r>
  <r>
    <n v="570"/>
    <n v="285"/>
    <n v="90"/>
    <n v="3"/>
    <n v="815"/>
    <n v="15"/>
    <n v="2430"/>
    <x v="1"/>
  </r>
  <r>
    <n v="571"/>
    <n v="286"/>
    <n v="91"/>
    <n v="5"/>
    <n v="655"/>
    <n v="20"/>
    <n v="3255"/>
    <x v="1"/>
  </r>
  <r>
    <n v="572"/>
    <n v="286"/>
    <n v="92"/>
    <n v="2"/>
    <n v="975"/>
    <n v="20"/>
    <n v="1930"/>
    <x v="1"/>
  </r>
  <r>
    <n v="573"/>
    <n v="287"/>
    <n v="93"/>
    <n v="4"/>
    <n v="565"/>
    <n v="15"/>
    <n v="2245"/>
    <x v="1"/>
  </r>
  <r>
    <n v="574"/>
    <n v="287"/>
    <n v="94"/>
    <n v="3"/>
    <n v="750"/>
    <n v="20"/>
    <n v="2230"/>
    <x v="1"/>
  </r>
  <r>
    <n v="575"/>
    <n v="288"/>
    <n v="95"/>
    <n v="6"/>
    <n v="435"/>
    <n v="25"/>
    <n v="2585"/>
    <x v="1"/>
  </r>
  <r>
    <n v="576"/>
    <n v="288"/>
    <n v="96"/>
    <n v="2"/>
    <n v="1025"/>
    <n v="20"/>
    <n v="2030"/>
    <x v="1"/>
  </r>
  <r>
    <n v="577"/>
    <n v="289"/>
    <n v="97"/>
    <n v="5"/>
    <n v="625"/>
    <n v="15"/>
    <n v="3110"/>
    <x v="1"/>
  </r>
  <r>
    <n v="578"/>
    <n v="289"/>
    <n v="98"/>
    <n v="3"/>
    <n v="825"/>
    <n v="20"/>
    <n v="2455"/>
    <x v="1"/>
  </r>
  <r>
    <n v="579"/>
    <n v="290"/>
    <n v="99"/>
    <n v="4"/>
    <n v="695"/>
    <n v="10"/>
    <n v="2770"/>
    <x v="1"/>
  </r>
  <r>
    <n v="580"/>
    <n v="290"/>
    <n v="100"/>
    <n v="2"/>
    <n v="950"/>
    <n v="15"/>
    <n v="1885"/>
    <x v="1"/>
  </r>
  <r>
    <n v="581"/>
    <n v="291"/>
    <n v="101"/>
    <n v="5"/>
    <n v="585"/>
    <n v="20"/>
    <n v="2905"/>
    <x v="2"/>
  </r>
  <r>
    <n v="582"/>
    <n v="291"/>
    <n v="102"/>
    <n v="3"/>
    <n v="775"/>
    <n v="15"/>
    <n v="2310"/>
    <x v="2"/>
  </r>
  <r>
    <n v="583"/>
    <n v="292"/>
    <n v="103"/>
    <n v="4"/>
    <n v="505"/>
    <n v="10"/>
    <n v="2010"/>
    <x v="2"/>
  </r>
  <r>
    <n v="584"/>
    <n v="292"/>
    <n v="104"/>
    <n v="2"/>
    <n v="985"/>
    <n v="25"/>
    <n v="1945"/>
    <x v="2"/>
  </r>
  <r>
    <n v="585"/>
    <n v="293"/>
    <n v="105"/>
    <n v="6"/>
    <n v="425"/>
    <n v="20"/>
    <n v="2530"/>
    <x v="2"/>
  </r>
  <r>
    <n v="586"/>
    <n v="293"/>
    <n v="106"/>
    <n v="3"/>
    <n v="715"/>
    <n v="15"/>
    <n v="2130"/>
    <x v="2"/>
  </r>
  <r>
    <n v="587"/>
    <n v="294"/>
    <n v="107"/>
    <n v="5"/>
    <n v="865"/>
    <n v="30"/>
    <n v="4295"/>
    <x v="2"/>
  </r>
  <r>
    <n v="588"/>
    <n v="294"/>
    <n v="108"/>
    <n v="2"/>
    <n v="645"/>
    <n v="10"/>
    <n v="1280"/>
    <x v="2"/>
  </r>
  <r>
    <n v="589"/>
    <n v="295"/>
    <n v="109"/>
    <n v="4"/>
    <n v="545"/>
    <n v="20"/>
    <n v="2160"/>
    <x v="2"/>
  </r>
  <r>
    <n v="590"/>
    <n v="295"/>
    <n v="110"/>
    <n v="3"/>
    <n v="825"/>
    <n v="15"/>
    <n v="2460"/>
    <x v="2"/>
  </r>
  <r>
    <n v="591"/>
    <n v="296"/>
    <n v="111"/>
    <n v="5"/>
    <n v="665"/>
    <n v="20"/>
    <n v="3305"/>
    <x v="2"/>
  </r>
  <r>
    <n v="592"/>
    <n v="296"/>
    <n v="112"/>
    <n v="2"/>
    <n v="985"/>
    <n v="20"/>
    <n v="1950"/>
    <x v="2"/>
  </r>
  <r>
    <n v="593"/>
    <n v="297"/>
    <n v="113"/>
    <n v="4"/>
    <n v="575"/>
    <n v="15"/>
    <n v="2285"/>
    <x v="2"/>
  </r>
  <r>
    <n v="594"/>
    <n v="297"/>
    <n v="114"/>
    <n v="3"/>
    <n v="760"/>
    <n v="20"/>
    <n v="2260"/>
    <x v="2"/>
  </r>
  <r>
    <n v="595"/>
    <n v="298"/>
    <n v="115"/>
    <n v="6"/>
    <n v="445"/>
    <n v="25"/>
    <n v="2645"/>
    <x v="2"/>
  </r>
  <r>
    <n v="596"/>
    <n v="298"/>
    <n v="116"/>
    <n v="2"/>
    <n v="1035"/>
    <n v="20"/>
    <n v="2050"/>
    <x v="2"/>
  </r>
  <r>
    <n v="597"/>
    <n v="299"/>
    <n v="117"/>
    <n v="5"/>
    <n v="635"/>
    <n v="15"/>
    <n v="3155"/>
    <x v="2"/>
  </r>
  <r>
    <n v="598"/>
    <n v="299"/>
    <n v="118"/>
    <n v="3"/>
    <n v="835"/>
    <n v="20"/>
    <n v="2485"/>
    <x v="2"/>
  </r>
  <r>
    <n v="599"/>
    <n v="300"/>
    <n v="119"/>
    <n v="4"/>
    <n v="705"/>
    <n v="10"/>
    <n v="2810"/>
    <x v="2"/>
  </r>
  <r>
    <n v="600"/>
    <n v="300"/>
    <n v="120"/>
    <n v="2"/>
    <n v="965"/>
    <n v="15"/>
    <n v="1915"/>
    <x v="2"/>
  </r>
  <r>
    <n v="601"/>
    <n v="301"/>
    <n v="121"/>
    <n v="5"/>
    <n v="595"/>
    <n v="20"/>
    <n v="2955"/>
    <x v="2"/>
  </r>
  <r>
    <n v="602"/>
    <n v="301"/>
    <n v="122"/>
    <n v="3"/>
    <n v="785"/>
    <n v="15"/>
    <n v="2340"/>
    <x v="2"/>
  </r>
  <r>
    <n v="603"/>
    <n v="302"/>
    <n v="123"/>
    <n v="4"/>
    <n v="515"/>
    <n v="10"/>
    <n v="2050"/>
    <x v="2"/>
  </r>
  <r>
    <n v="604"/>
    <n v="302"/>
    <n v="124"/>
    <n v="2"/>
    <n v="995"/>
    <n v="25"/>
    <n v="1965"/>
    <x v="2"/>
  </r>
  <r>
    <n v="605"/>
    <n v="303"/>
    <n v="125"/>
    <n v="6"/>
    <n v="435"/>
    <n v="20"/>
    <n v="2590"/>
    <x v="2"/>
  </r>
  <r>
    <n v="606"/>
    <n v="303"/>
    <n v="126"/>
    <n v="3"/>
    <n v="725"/>
    <n v="15"/>
    <n v="2160"/>
    <x v="2"/>
  </r>
  <r>
    <n v="607"/>
    <n v="304"/>
    <n v="127"/>
    <n v="5"/>
    <n v="875"/>
    <n v="30"/>
    <n v="4345"/>
    <x v="2"/>
  </r>
  <r>
    <n v="608"/>
    <n v="304"/>
    <n v="128"/>
    <n v="2"/>
    <n v="655"/>
    <n v="10"/>
    <n v="1300"/>
    <x v="2"/>
  </r>
  <r>
    <n v="609"/>
    <n v="305"/>
    <n v="129"/>
    <n v="4"/>
    <n v="555"/>
    <n v="20"/>
    <n v="2200"/>
    <x v="2"/>
  </r>
  <r>
    <n v="610"/>
    <n v="305"/>
    <n v="130"/>
    <n v="3"/>
    <n v="835"/>
    <n v="15"/>
    <n v="2490"/>
    <x v="2"/>
  </r>
  <r>
    <n v="611"/>
    <n v="306"/>
    <n v="131"/>
    <n v="5"/>
    <n v="675"/>
    <n v="20"/>
    <n v="3355"/>
    <x v="3"/>
  </r>
  <r>
    <n v="612"/>
    <n v="306"/>
    <n v="132"/>
    <n v="2"/>
    <n v="1000"/>
    <n v="20"/>
    <n v="1980"/>
    <x v="3"/>
  </r>
  <r>
    <n v="613"/>
    <n v="307"/>
    <n v="133"/>
    <n v="4"/>
    <n v="585"/>
    <n v="15"/>
    <n v="2325"/>
    <x v="3"/>
  </r>
  <r>
    <n v="614"/>
    <n v="307"/>
    <n v="134"/>
    <n v="3"/>
    <n v="770"/>
    <n v="20"/>
    <n v="2290"/>
    <x v="3"/>
  </r>
  <r>
    <n v="615"/>
    <n v="308"/>
    <n v="135"/>
    <n v="6"/>
    <n v="455"/>
    <n v="25"/>
    <n v="2705"/>
    <x v="3"/>
  </r>
  <r>
    <n v="616"/>
    <n v="308"/>
    <n v="136"/>
    <n v="2"/>
    <n v="1045"/>
    <n v="20"/>
    <n v="2070"/>
    <x v="3"/>
  </r>
  <r>
    <n v="617"/>
    <n v="309"/>
    <n v="137"/>
    <n v="5"/>
    <n v="645"/>
    <n v="15"/>
    <n v="3210"/>
    <x v="3"/>
  </r>
  <r>
    <n v="618"/>
    <n v="309"/>
    <n v="138"/>
    <n v="3"/>
    <n v="845"/>
    <n v="20"/>
    <n v="2515"/>
    <x v="3"/>
  </r>
  <r>
    <n v="619"/>
    <n v="310"/>
    <n v="139"/>
    <n v="4"/>
    <n v="715"/>
    <n v="10"/>
    <n v="2850"/>
    <x v="3"/>
  </r>
  <r>
    <n v="620"/>
    <n v="310"/>
    <n v="140"/>
    <n v="2"/>
    <n v="980"/>
    <n v="15"/>
    <n v="1945"/>
    <x v="3"/>
  </r>
  <r>
    <n v="621"/>
    <n v="311"/>
    <n v="141"/>
    <n v="5"/>
    <n v="605"/>
    <n v="20"/>
    <n v="3005"/>
    <x v="4"/>
  </r>
  <r>
    <n v="622"/>
    <n v="311"/>
    <n v="142"/>
    <n v="3"/>
    <n v="795"/>
    <n v="15"/>
    <n v="2370"/>
    <x v="4"/>
  </r>
  <r>
    <n v="623"/>
    <n v="312"/>
    <n v="143"/>
    <n v="4"/>
    <n v="525"/>
    <n v="10"/>
    <n v="2090"/>
    <x v="4"/>
  </r>
  <r>
    <n v="624"/>
    <n v="312"/>
    <n v="144"/>
    <n v="2"/>
    <n v="1005"/>
    <n v="25"/>
    <n v="1985"/>
    <x v="4"/>
  </r>
  <r>
    <n v="625"/>
    <n v="313"/>
    <n v="145"/>
    <n v="6"/>
    <n v="445"/>
    <n v="20"/>
    <n v="2650"/>
    <x v="4"/>
  </r>
  <r>
    <n v="626"/>
    <n v="313"/>
    <n v="146"/>
    <n v="3"/>
    <n v="735"/>
    <n v="15"/>
    <n v="2190"/>
    <x v="4"/>
  </r>
  <r>
    <n v="627"/>
    <n v="314"/>
    <n v="147"/>
    <n v="5"/>
    <n v="885"/>
    <n v="30"/>
    <n v="4395"/>
    <x v="4"/>
  </r>
  <r>
    <n v="628"/>
    <n v="314"/>
    <n v="148"/>
    <n v="2"/>
    <n v="665"/>
    <n v="10"/>
    <n v="1320"/>
    <x v="4"/>
  </r>
  <r>
    <n v="629"/>
    <n v="315"/>
    <n v="149"/>
    <n v="4"/>
    <n v="565"/>
    <n v="20"/>
    <n v="2240"/>
    <x v="4"/>
  </r>
  <r>
    <n v="630"/>
    <n v="315"/>
    <n v="150"/>
    <n v="3"/>
    <n v="845"/>
    <n v="15"/>
    <n v="2520"/>
    <x v="4"/>
  </r>
  <r>
    <n v="631"/>
    <n v="316"/>
    <n v="151"/>
    <n v="5"/>
    <n v="685"/>
    <n v="20"/>
    <n v="3405"/>
    <x v="5"/>
  </r>
  <r>
    <n v="632"/>
    <n v="316"/>
    <n v="152"/>
    <n v="2"/>
    <n v="1015"/>
    <n v="20"/>
    <n v="2010"/>
    <x v="5"/>
  </r>
  <r>
    <n v="633"/>
    <n v="317"/>
    <n v="153"/>
    <n v="4"/>
    <n v="595"/>
    <n v="15"/>
    <n v="2365"/>
    <x v="5"/>
  </r>
  <r>
    <n v="634"/>
    <n v="317"/>
    <n v="154"/>
    <n v="3"/>
    <n v="780"/>
    <n v="20"/>
    <n v="2320"/>
    <x v="5"/>
  </r>
  <r>
    <n v="635"/>
    <n v="318"/>
    <n v="155"/>
    <n v="6"/>
    <n v="465"/>
    <n v="25"/>
    <n v="2765"/>
    <x v="5"/>
  </r>
  <r>
    <n v="636"/>
    <n v="318"/>
    <n v="156"/>
    <n v="2"/>
    <n v="1055"/>
    <n v="20"/>
    <n v="2090"/>
    <x v="5"/>
  </r>
  <r>
    <n v="637"/>
    <n v="319"/>
    <n v="157"/>
    <n v="5"/>
    <n v="655"/>
    <n v="15"/>
    <n v="3260"/>
    <x v="5"/>
  </r>
  <r>
    <n v="638"/>
    <n v="319"/>
    <n v="158"/>
    <n v="3"/>
    <n v="855"/>
    <n v="20"/>
    <n v="2545"/>
    <x v="5"/>
  </r>
  <r>
    <n v="639"/>
    <n v="320"/>
    <n v="159"/>
    <n v="4"/>
    <n v="725"/>
    <n v="10"/>
    <n v="2890"/>
    <x v="5"/>
  </r>
  <r>
    <n v="640"/>
    <n v="320"/>
    <n v="160"/>
    <n v="2"/>
    <n v="995"/>
    <n v="15"/>
    <n v="1975"/>
    <x v="5"/>
  </r>
  <r>
    <n v="641"/>
    <n v="321"/>
    <n v="1"/>
    <n v="5"/>
    <n v="550"/>
    <n v="20"/>
    <n v="2730"/>
    <x v="0"/>
  </r>
  <r>
    <n v="642"/>
    <n v="321"/>
    <n v="2"/>
    <n v="3"/>
    <n v="740"/>
    <n v="15"/>
    <n v="2205"/>
    <x v="0"/>
  </r>
  <r>
    <n v="643"/>
    <n v="322"/>
    <n v="3"/>
    <n v="4"/>
    <n v="465"/>
    <n v="10"/>
    <n v="1850"/>
    <x v="0"/>
  </r>
  <r>
    <n v="644"/>
    <n v="322"/>
    <n v="4"/>
    <n v="2"/>
    <n v="950"/>
    <n v="25"/>
    <n v="1875"/>
    <x v="0"/>
  </r>
  <r>
    <n v="645"/>
    <n v="323"/>
    <n v="5"/>
    <n v="6"/>
    <n v="395"/>
    <n v="20"/>
    <n v="2350"/>
    <x v="0"/>
  </r>
  <r>
    <n v="646"/>
    <n v="323"/>
    <n v="6"/>
    <n v="3"/>
    <n v="675"/>
    <n v="15"/>
    <n v="2010"/>
    <x v="0"/>
  </r>
  <r>
    <n v="647"/>
    <n v="324"/>
    <n v="7"/>
    <n v="5"/>
    <n v="825"/>
    <n v="30"/>
    <n v="4095"/>
    <x v="0"/>
  </r>
  <r>
    <n v="648"/>
    <n v="324"/>
    <n v="8"/>
    <n v="2"/>
    <n v="605"/>
    <n v="10"/>
    <n v="1200"/>
    <x v="0"/>
  </r>
  <r>
    <n v="649"/>
    <n v="325"/>
    <n v="9"/>
    <n v="4"/>
    <n v="515"/>
    <n v="20"/>
    <n v="2040"/>
    <x v="0"/>
  </r>
  <r>
    <n v="650"/>
    <n v="325"/>
    <n v="10"/>
    <n v="3"/>
    <n v="785"/>
    <n v="15"/>
    <n v="2340"/>
    <x v="0"/>
  </r>
  <r>
    <n v="651"/>
    <n v="326"/>
    <n v="11"/>
    <n v="5"/>
    <n v="635"/>
    <n v="20"/>
    <n v="3155"/>
    <x v="0"/>
  </r>
  <r>
    <n v="652"/>
    <n v="326"/>
    <n v="12"/>
    <n v="2"/>
    <n v="925"/>
    <n v="20"/>
    <n v="1830"/>
    <x v="0"/>
  </r>
  <r>
    <n v="653"/>
    <n v="327"/>
    <n v="13"/>
    <n v="4"/>
    <n v="545"/>
    <n v="15"/>
    <n v="2165"/>
    <x v="0"/>
  </r>
  <r>
    <n v="654"/>
    <n v="327"/>
    <n v="14"/>
    <n v="3"/>
    <n v="730"/>
    <n v="20"/>
    <n v="2170"/>
    <x v="0"/>
  </r>
  <r>
    <n v="655"/>
    <n v="328"/>
    <n v="15"/>
    <n v="6"/>
    <n v="405"/>
    <n v="25"/>
    <n v="2405"/>
    <x v="0"/>
  </r>
  <r>
    <n v="656"/>
    <n v="328"/>
    <n v="16"/>
    <n v="2"/>
    <n v="985"/>
    <n v="20"/>
    <n v="1950"/>
    <x v="0"/>
  </r>
  <r>
    <n v="657"/>
    <n v="329"/>
    <n v="17"/>
    <n v="5"/>
    <n v="605"/>
    <n v="15"/>
    <n v="3010"/>
    <x v="0"/>
  </r>
  <r>
    <n v="658"/>
    <n v="329"/>
    <n v="18"/>
    <n v="3"/>
    <n v="795"/>
    <n v="20"/>
    <n v="2365"/>
    <x v="0"/>
  </r>
  <r>
    <n v="659"/>
    <n v="330"/>
    <n v="19"/>
    <n v="4"/>
    <n v="675"/>
    <n v="10"/>
    <n v="2690"/>
    <x v="0"/>
  </r>
  <r>
    <n v="660"/>
    <n v="330"/>
    <n v="20"/>
    <n v="2"/>
    <n v="915"/>
    <n v="15"/>
    <n v="1815"/>
    <x v="0"/>
  </r>
  <r>
    <n v="661"/>
    <n v="331"/>
    <n v="21"/>
    <n v="5"/>
    <n v="565"/>
    <n v="20"/>
    <n v="2805"/>
    <x v="0"/>
  </r>
  <r>
    <n v="662"/>
    <n v="331"/>
    <n v="22"/>
    <n v="3"/>
    <n v="755"/>
    <n v="15"/>
    <n v="2250"/>
    <x v="0"/>
  </r>
  <r>
    <n v="663"/>
    <n v="332"/>
    <n v="23"/>
    <n v="4"/>
    <n v="485"/>
    <n v="10"/>
    <n v="1930"/>
    <x v="0"/>
  </r>
  <r>
    <n v="664"/>
    <n v="332"/>
    <n v="24"/>
    <n v="2"/>
    <n v="965"/>
    <n v="25"/>
    <n v="1905"/>
    <x v="0"/>
  </r>
  <r>
    <n v="665"/>
    <n v="333"/>
    <n v="25"/>
    <n v="6"/>
    <n v="415"/>
    <n v="20"/>
    <n v="2470"/>
    <x v="0"/>
  </r>
  <r>
    <n v="666"/>
    <n v="333"/>
    <n v="26"/>
    <n v="3"/>
    <n v="695"/>
    <n v="15"/>
    <n v="2070"/>
    <x v="0"/>
  </r>
  <r>
    <n v="667"/>
    <n v="334"/>
    <n v="27"/>
    <n v="5"/>
    <n v="845"/>
    <n v="30"/>
    <n v="4195"/>
    <x v="0"/>
  </r>
  <r>
    <n v="668"/>
    <n v="334"/>
    <n v="28"/>
    <n v="2"/>
    <n v="625"/>
    <n v="10"/>
    <n v="1240"/>
    <x v="0"/>
  </r>
  <r>
    <n v="669"/>
    <n v="335"/>
    <n v="29"/>
    <n v="4"/>
    <n v="525"/>
    <n v="20"/>
    <n v="2080"/>
    <x v="0"/>
  </r>
  <r>
    <n v="670"/>
    <n v="335"/>
    <n v="30"/>
    <n v="3"/>
    <n v="805"/>
    <n v="15"/>
    <n v="2400"/>
    <x v="0"/>
  </r>
  <r>
    <n v="671"/>
    <n v="336"/>
    <n v="31"/>
    <n v="5"/>
    <n v="645"/>
    <n v="20"/>
    <n v="3205"/>
    <x v="0"/>
  </r>
  <r>
    <n v="672"/>
    <n v="336"/>
    <n v="32"/>
    <n v="2"/>
    <n v="955"/>
    <n v="20"/>
    <n v="1890"/>
    <x v="0"/>
  </r>
  <r>
    <n v="673"/>
    <n v="337"/>
    <n v="33"/>
    <n v="4"/>
    <n v="555"/>
    <n v="15"/>
    <n v="2205"/>
    <x v="0"/>
  </r>
  <r>
    <n v="674"/>
    <n v="337"/>
    <n v="34"/>
    <n v="3"/>
    <n v="740"/>
    <n v="20"/>
    <n v="2200"/>
    <x v="0"/>
  </r>
  <r>
    <n v="675"/>
    <n v="338"/>
    <n v="35"/>
    <n v="6"/>
    <n v="425"/>
    <n v="25"/>
    <n v="2525"/>
    <x v="0"/>
  </r>
  <r>
    <n v="676"/>
    <n v="338"/>
    <n v="36"/>
    <n v="2"/>
    <n v="1010"/>
    <n v="20"/>
    <n v="2000"/>
    <x v="0"/>
  </r>
  <r>
    <n v="677"/>
    <n v="339"/>
    <n v="37"/>
    <n v="5"/>
    <n v="615"/>
    <n v="15"/>
    <n v="3060"/>
    <x v="0"/>
  </r>
  <r>
    <n v="678"/>
    <n v="339"/>
    <n v="38"/>
    <n v="3"/>
    <n v="815"/>
    <n v="20"/>
    <n v="2425"/>
    <x v="0"/>
  </r>
  <r>
    <n v="679"/>
    <n v="340"/>
    <n v="39"/>
    <n v="4"/>
    <n v="685"/>
    <n v="10"/>
    <n v="2730"/>
    <x v="0"/>
  </r>
  <r>
    <n v="680"/>
    <n v="340"/>
    <n v="40"/>
    <n v="2"/>
    <n v="935"/>
    <n v="15"/>
    <n v="1855"/>
    <x v="0"/>
  </r>
  <r>
    <n v="681"/>
    <n v="341"/>
    <n v="41"/>
    <n v="5"/>
    <n v="575"/>
    <n v="20"/>
    <n v="2855"/>
    <x v="0"/>
  </r>
  <r>
    <n v="682"/>
    <n v="341"/>
    <n v="42"/>
    <n v="3"/>
    <n v="765"/>
    <n v="15"/>
    <n v="2280"/>
    <x v="0"/>
  </r>
  <r>
    <n v="683"/>
    <n v="342"/>
    <n v="43"/>
    <n v="4"/>
    <n v="495"/>
    <n v="10"/>
    <n v="1970"/>
    <x v="0"/>
  </r>
  <r>
    <n v="684"/>
    <n v="342"/>
    <n v="44"/>
    <n v="2"/>
    <n v="975"/>
    <n v="25"/>
    <n v="1925"/>
    <x v="0"/>
  </r>
  <r>
    <n v="685"/>
    <n v="343"/>
    <n v="45"/>
    <n v="6"/>
    <n v="415"/>
    <n v="20"/>
    <n v="2470"/>
    <x v="0"/>
  </r>
  <r>
    <n v="686"/>
    <n v="343"/>
    <n v="46"/>
    <n v="3"/>
    <n v="705"/>
    <n v="15"/>
    <n v="2100"/>
    <x v="0"/>
  </r>
  <r>
    <n v="687"/>
    <n v="344"/>
    <n v="47"/>
    <n v="5"/>
    <n v="855"/>
    <n v="30"/>
    <n v="4245"/>
    <x v="0"/>
  </r>
  <r>
    <n v="688"/>
    <n v="344"/>
    <n v="48"/>
    <n v="2"/>
    <n v="635"/>
    <n v="10"/>
    <n v="1260"/>
    <x v="0"/>
  </r>
  <r>
    <n v="689"/>
    <n v="345"/>
    <n v="49"/>
    <n v="4"/>
    <n v="535"/>
    <n v="20"/>
    <n v="2120"/>
    <x v="0"/>
  </r>
  <r>
    <n v="690"/>
    <n v="345"/>
    <n v="50"/>
    <n v="3"/>
    <n v="815"/>
    <n v="15"/>
    <n v="2430"/>
    <x v="0"/>
  </r>
  <r>
    <n v="691"/>
    <n v="346"/>
    <n v="51"/>
    <n v="5"/>
    <n v="655"/>
    <n v="20"/>
    <n v="3255"/>
    <x v="0"/>
  </r>
  <r>
    <n v="692"/>
    <n v="346"/>
    <n v="52"/>
    <n v="2"/>
    <n v="975"/>
    <n v="20"/>
    <n v="1930"/>
    <x v="0"/>
  </r>
  <r>
    <n v="693"/>
    <n v="347"/>
    <n v="53"/>
    <n v="4"/>
    <n v="565"/>
    <n v="15"/>
    <n v="2245"/>
    <x v="0"/>
  </r>
  <r>
    <n v="694"/>
    <n v="347"/>
    <n v="54"/>
    <n v="3"/>
    <n v="750"/>
    <n v="20"/>
    <n v="2230"/>
    <x v="0"/>
  </r>
  <r>
    <n v="695"/>
    <n v="348"/>
    <n v="55"/>
    <n v="6"/>
    <n v="435"/>
    <n v="25"/>
    <n v="2585"/>
    <x v="0"/>
  </r>
  <r>
    <n v="696"/>
    <n v="348"/>
    <n v="56"/>
    <n v="2"/>
    <n v="1025"/>
    <n v="20"/>
    <n v="2030"/>
    <x v="0"/>
  </r>
  <r>
    <n v="697"/>
    <n v="349"/>
    <n v="57"/>
    <n v="5"/>
    <n v="625"/>
    <n v="15"/>
    <n v="3110"/>
    <x v="0"/>
  </r>
  <r>
    <n v="698"/>
    <n v="349"/>
    <n v="58"/>
    <n v="3"/>
    <n v="825"/>
    <n v="20"/>
    <n v="2455"/>
    <x v="0"/>
  </r>
  <r>
    <n v="699"/>
    <n v="350"/>
    <n v="59"/>
    <n v="4"/>
    <n v="695"/>
    <n v="10"/>
    <n v="2770"/>
    <x v="0"/>
  </r>
  <r>
    <n v="700"/>
    <n v="350"/>
    <n v="60"/>
    <n v="2"/>
    <n v="950"/>
    <n v="15"/>
    <n v="1885"/>
    <x v="0"/>
  </r>
  <r>
    <n v="701"/>
    <n v="351"/>
    <n v="61"/>
    <n v="5"/>
    <n v="585"/>
    <n v="20"/>
    <n v="2905"/>
    <x v="1"/>
  </r>
  <r>
    <n v="702"/>
    <n v="351"/>
    <n v="62"/>
    <n v="3"/>
    <n v="775"/>
    <n v="15"/>
    <n v="2310"/>
    <x v="1"/>
  </r>
  <r>
    <n v="703"/>
    <n v="352"/>
    <n v="63"/>
    <n v="4"/>
    <n v="505"/>
    <n v="10"/>
    <n v="2010"/>
    <x v="1"/>
  </r>
  <r>
    <n v="704"/>
    <n v="352"/>
    <n v="64"/>
    <n v="2"/>
    <n v="985"/>
    <n v="25"/>
    <n v="1945"/>
    <x v="1"/>
  </r>
  <r>
    <n v="705"/>
    <n v="353"/>
    <n v="65"/>
    <n v="6"/>
    <n v="425"/>
    <n v="20"/>
    <n v="2530"/>
    <x v="1"/>
  </r>
  <r>
    <n v="706"/>
    <n v="353"/>
    <n v="66"/>
    <n v="3"/>
    <n v="715"/>
    <n v="15"/>
    <n v="2130"/>
    <x v="1"/>
  </r>
  <r>
    <n v="707"/>
    <n v="354"/>
    <n v="67"/>
    <n v="5"/>
    <n v="865"/>
    <n v="30"/>
    <n v="4295"/>
    <x v="1"/>
  </r>
  <r>
    <n v="708"/>
    <n v="354"/>
    <n v="68"/>
    <n v="2"/>
    <n v="645"/>
    <n v="10"/>
    <n v="1280"/>
    <x v="1"/>
  </r>
  <r>
    <n v="709"/>
    <n v="355"/>
    <n v="69"/>
    <n v="4"/>
    <n v="545"/>
    <n v="20"/>
    <n v="2160"/>
    <x v="1"/>
  </r>
  <r>
    <n v="710"/>
    <n v="355"/>
    <n v="70"/>
    <n v="3"/>
    <n v="825"/>
    <n v="15"/>
    <n v="2460"/>
    <x v="1"/>
  </r>
  <r>
    <n v="711"/>
    <n v="356"/>
    <n v="71"/>
    <n v="5"/>
    <n v="665"/>
    <n v="20"/>
    <n v="3305"/>
    <x v="1"/>
  </r>
  <r>
    <n v="712"/>
    <n v="356"/>
    <n v="72"/>
    <n v="2"/>
    <n v="985"/>
    <n v="20"/>
    <n v="1950"/>
    <x v="1"/>
  </r>
  <r>
    <n v="713"/>
    <n v="357"/>
    <n v="73"/>
    <n v="4"/>
    <n v="575"/>
    <n v="15"/>
    <n v="2285"/>
    <x v="1"/>
  </r>
  <r>
    <n v="714"/>
    <n v="357"/>
    <n v="74"/>
    <n v="3"/>
    <n v="760"/>
    <n v="20"/>
    <n v="2260"/>
    <x v="1"/>
  </r>
  <r>
    <n v="715"/>
    <n v="358"/>
    <n v="75"/>
    <n v="6"/>
    <n v="445"/>
    <n v="25"/>
    <n v="2645"/>
    <x v="1"/>
  </r>
  <r>
    <n v="716"/>
    <n v="358"/>
    <n v="76"/>
    <n v="2"/>
    <n v="1035"/>
    <n v="20"/>
    <n v="2050"/>
    <x v="1"/>
  </r>
  <r>
    <n v="717"/>
    <n v="359"/>
    <n v="77"/>
    <n v="5"/>
    <n v="635"/>
    <n v="15"/>
    <n v="3155"/>
    <x v="1"/>
  </r>
  <r>
    <n v="718"/>
    <n v="359"/>
    <n v="78"/>
    <n v="3"/>
    <n v="835"/>
    <n v="20"/>
    <n v="2485"/>
    <x v="1"/>
  </r>
  <r>
    <n v="719"/>
    <n v="360"/>
    <n v="79"/>
    <n v="4"/>
    <n v="705"/>
    <n v="10"/>
    <n v="2810"/>
    <x v="1"/>
  </r>
  <r>
    <n v="720"/>
    <n v="360"/>
    <n v="80"/>
    <n v="2"/>
    <n v="965"/>
    <n v="15"/>
    <n v="1915"/>
    <x v="1"/>
  </r>
  <r>
    <n v="721"/>
    <n v="361"/>
    <n v="81"/>
    <n v="5"/>
    <n v="595"/>
    <n v="20"/>
    <n v="2955"/>
    <x v="1"/>
  </r>
  <r>
    <n v="722"/>
    <n v="361"/>
    <n v="82"/>
    <n v="3"/>
    <n v="785"/>
    <n v="15"/>
    <n v="2340"/>
    <x v="1"/>
  </r>
  <r>
    <n v="723"/>
    <n v="362"/>
    <n v="83"/>
    <n v="4"/>
    <n v="515"/>
    <n v="10"/>
    <n v="2050"/>
    <x v="1"/>
  </r>
  <r>
    <n v="724"/>
    <n v="362"/>
    <n v="84"/>
    <n v="2"/>
    <n v="995"/>
    <n v="25"/>
    <n v="1965"/>
    <x v="1"/>
  </r>
  <r>
    <n v="725"/>
    <n v="363"/>
    <n v="85"/>
    <n v="6"/>
    <n v="435"/>
    <n v="20"/>
    <n v="2590"/>
    <x v="1"/>
  </r>
  <r>
    <n v="726"/>
    <n v="363"/>
    <n v="86"/>
    <n v="3"/>
    <n v="725"/>
    <n v="15"/>
    <n v="2160"/>
    <x v="1"/>
  </r>
  <r>
    <n v="727"/>
    <n v="364"/>
    <n v="87"/>
    <n v="5"/>
    <n v="875"/>
    <n v="30"/>
    <n v="4345"/>
    <x v="1"/>
  </r>
  <r>
    <n v="728"/>
    <n v="364"/>
    <n v="88"/>
    <n v="2"/>
    <n v="655"/>
    <n v="10"/>
    <n v="1300"/>
    <x v="1"/>
  </r>
  <r>
    <n v="729"/>
    <n v="365"/>
    <n v="89"/>
    <n v="4"/>
    <n v="555"/>
    <n v="20"/>
    <n v="2200"/>
    <x v="1"/>
  </r>
  <r>
    <n v="730"/>
    <n v="365"/>
    <n v="90"/>
    <n v="3"/>
    <n v="835"/>
    <n v="15"/>
    <n v="2490"/>
    <x v="1"/>
  </r>
  <r>
    <n v="731"/>
    <n v="366"/>
    <n v="91"/>
    <n v="5"/>
    <n v="675"/>
    <n v="20"/>
    <n v="3355"/>
    <x v="1"/>
  </r>
  <r>
    <n v="732"/>
    <n v="366"/>
    <n v="92"/>
    <n v="2"/>
    <n v="1000"/>
    <n v="20"/>
    <n v="1980"/>
    <x v="1"/>
  </r>
  <r>
    <n v="733"/>
    <n v="367"/>
    <n v="93"/>
    <n v="4"/>
    <n v="585"/>
    <n v="15"/>
    <n v="2325"/>
    <x v="1"/>
  </r>
  <r>
    <n v="734"/>
    <n v="367"/>
    <n v="94"/>
    <n v="3"/>
    <n v="770"/>
    <n v="20"/>
    <n v="2290"/>
    <x v="1"/>
  </r>
  <r>
    <n v="735"/>
    <n v="368"/>
    <n v="95"/>
    <n v="6"/>
    <n v="455"/>
    <n v="25"/>
    <n v="2705"/>
    <x v="1"/>
  </r>
  <r>
    <n v="736"/>
    <n v="368"/>
    <n v="96"/>
    <n v="2"/>
    <n v="1045"/>
    <n v="20"/>
    <n v="2070"/>
    <x v="1"/>
  </r>
  <r>
    <n v="737"/>
    <n v="369"/>
    <n v="97"/>
    <n v="5"/>
    <n v="645"/>
    <n v="15"/>
    <n v="3210"/>
    <x v="1"/>
  </r>
  <r>
    <n v="738"/>
    <n v="369"/>
    <n v="98"/>
    <n v="3"/>
    <n v="845"/>
    <n v="20"/>
    <n v="2515"/>
    <x v="1"/>
  </r>
  <r>
    <n v="739"/>
    <n v="370"/>
    <n v="99"/>
    <n v="4"/>
    <n v="715"/>
    <n v="10"/>
    <n v="2850"/>
    <x v="1"/>
  </r>
  <r>
    <n v="740"/>
    <n v="370"/>
    <n v="100"/>
    <n v="2"/>
    <n v="980"/>
    <n v="15"/>
    <n v="1945"/>
    <x v="1"/>
  </r>
  <r>
    <n v="741"/>
    <n v="371"/>
    <n v="101"/>
    <n v="5"/>
    <n v="605"/>
    <n v="20"/>
    <n v="3005"/>
    <x v="2"/>
  </r>
  <r>
    <n v="742"/>
    <n v="371"/>
    <n v="102"/>
    <n v="3"/>
    <n v="795"/>
    <n v="15"/>
    <n v="2370"/>
    <x v="2"/>
  </r>
  <r>
    <n v="743"/>
    <n v="372"/>
    <n v="103"/>
    <n v="4"/>
    <n v="525"/>
    <n v="10"/>
    <n v="2090"/>
    <x v="2"/>
  </r>
  <r>
    <n v="744"/>
    <n v="372"/>
    <n v="104"/>
    <n v="2"/>
    <n v="1005"/>
    <n v="25"/>
    <n v="1985"/>
    <x v="2"/>
  </r>
  <r>
    <n v="745"/>
    <n v="373"/>
    <n v="105"/>
    <n v="6"/>
    <n v="445"/>
    <n v="20"/>
    <n v="2650"/>
    <x v="2"/>
  </r>
  <r>
    <n v="746"/>
    <n v="373"/>
    <n v="106"/>
    <n v="3"/>
    <n v="735"/>
    <n v="15"/>
    <n v="2190"/>
    <x v="2"/>
  </r>
  <r>
    <n v="747"/>
    <n v="374"/>
    <n v="107"/>
    <n v="5"/>
    <n v="885"/>
    <n v="30"/>
    <n v="4395"/>
    <x v="2"/>
  </r>
  <r>
    <n v="748"/>
    <n v="374"/>
    <n v="108"/>
    <n v="2"/>
    <n v="665"/>
    <n v="10"/>
    <n v="1320"/>
    <x v="2"/>
  </r>
  <r>
    <n v="749"/>
    <n v="375"/>
    <n v="109"/>
    <n v="4"/>
    <n v="565"/>
    <n v="20"/>
    <n v="2240"/>
    <x v="2"/>
  </r>
  <r>
    <n v="750"/>
    <n v="375"/>
    <n v="110"/>
    <n v="3"/>
    <n v="845"/>
    <n v="15"/>
    <n v="2520"/>
    <x v="2"/>
  </r>
  <r>
    <n v="751"/>
    <n v="376"/>
    <n v="111"/>
    <n v="5"/>
    <n v="615"/>
    <n v="20"/>
    <n v="3055"/>
    <x v="2"/>
  </r>
  <r>
    <n v="752"/>
    <n v="376"/>
    <n v="112"/>
    <n v="3"/>
    <n v="805"/>
    <n v="15"/>
    <n v="2400"/>
    <x v="2"/>
  </r>
  <r>
    <n v="753"/>
    <n v="377"/>
    <n v="113"/>
    <n v="4"/>
    <n v="535"/>
    <n v="10"/>
    <n v="2130"/>
    <x v="2"/>
  </r>
  <r>
    <n v="754"/>
    <n v="377"/>
    <n v="114"/>
    <n v="2"/>
    <n v="1015"/>
    <n v="25"/>
    <n v="2005"/>
    <x v="2"/>
  </r>
  <r>
    <n v="755"/>
    <n v="378"/>
    <n v="115"/>
    <n v="6"/>
    <n v="455"/>
    <n v="20"/>
    <n v="2710"/>
    <x v="2"/>
  </r>
  <r>
    <n v="756"/>
    <n v="378"/>
    <n v="116"/>
    <n v="3"/>
    <n v="745"/>
    <n v="15"/>
    <n v="2220"/>
    <x v="2"/>
  </r>
  <r>
    <n v="757"/>
    <n v="379"/>
    <n v="117"/>
    <n v="5"/>
    <n v="665"/>
    <n v="15"/>
    <n v="3310"/>
    <x v="2"/>
  </r>
  <r>
    <n v="758"/>
    <n v="379"/>
    <n v="118"/>
    <n v="3"/>
    <n v="855"/>
    <n v="20"/>
    <n v="2545"/>
    <x v="2"/>
  </r>
  <r>
    <n v="759"/>
    <n v="380"/>
    <n v="119"/>
    <n v="4"/>
    <n v="725"/>
    <n v="10"/>
    <n v="2890"/>
    <x v="2"/>
  </r>
  <r>
    <n v="760"/>
    <n v="380"/>
    <n v="120"/>
    <n v="2"/>
    <n v="985"/>
    <n v="15"/>
    <n v="1955"/>
    <x v="2"/>
  </r>
  <r>
    <n v="761"/>
    <n v="381"/>
    <n v="121"/>
    <n v="5"/>
    <n v="625"/>
    <n v="20"/>
    <n v="3105"/>
    <x v="2"/>
  </r>
  <r>
    <n v="762"/>
    <n v="381"/>
    <n v="122"/>
    <n v="3"/>
    <n v="815"/>
    <n v="15"/>
    <n v="2430"/>
    <x v="2"/>
  </r>
  <r>
    <n v="763"/>
    <n v="382"/>
    <n v="123"/>
    <n v="4"/>
    <n v="545"/>
    <n v="10"/>
    <n v="2170"/>
    <x v="2"/>
  </r>
  <r>
    <n v="764"/>
    <n v="382"/>
    <n v="124"/>
    <n v="2"/>
    <n v="1025"/>
    <n v="25"/>
    <n v="2025"/>
    <x v="2"/>
  </r>
  <r>
    <n v="765"/>
    <n v="383"/>
    <n v="125"/>
    <n v="6"/>
    <n v="465"/>
    <n v="20"/>
    <n v="2770"/>
    <x v="2"/>
  </r>
  <r>
    <n v="766"/>
    <n v="383"/>
    <n v="126"/>
    <n v="3"/>
    <n v="755"/>
    <n v="15"/>
    <n v="2250"/>
    <x v="2"/>
  </r>
  <r>
    <n v="767"/>
    <n v="384"/>
    <n v="127"/>
    <n v="5"/>
    <n v="675"/>
    <n v="30"/>
    <n v="3345"/>
    <x v="2"/>
  </r>
  <r>
    <n v="768"/>
    <n v="384"/>
    <n v="128"/>
    <n v="2"/>
    <n v="685"/>
    <n v="10"/>
    <n v="1360"/>
    <x v="2"/>
  </r>
  <r>
    <n v="769"/>
    <n v="385"/>
    <n v="129"/>
    <n v="4"/>
    <n v="575"/>
    <n v="20"/>
    <n v="2280"/>
    <x v="2"/>
  </r>
  <r>
    <n v="770"/>
    <n v="385"/>
    <n v="130"/>
    <n v="3"/>
    <n v="865"/>
    <n v="15"/>
    <n v="2580"/>
    <x v="2"/>
  </r>
  <r>
    <n v="771"/>
    <n v="386"/>
    <n v="131"/>
    <n v="5"/>
    <n v="635"/>
    <n v="20"/>
    <n v="3155"/>
    <x v="3"/>
  </r>
  <r>
    <n v="772"/>
    <n v="386"/>
    <n v="132"/>
    <n v="2"/>
    <n v="1010"/>
    <n v="20"/>
    <n v="2000"/>
    <x v="3"/>
  </r>
  <r>
    <n v="773"/>
    <n v="387"/>
    <n v="133"/>
    <n v="4"/>
    <n v="555"/>
    <n v="15"/>
    <n v="2205"/>
    <x v="3"/>
  </r>
  <r>
    <n v="774"/>
    <n v="387"/>
    <n v="134"/>
    <n v="3"/>
    <n v="785"/>
    <n v="20"/>
    <n v="2335"/>
    <x v="3"/>
  </r>
  <r>
    <n v="775"/>
    <n v="388"/>
    <n v="135"/>
    <n v="6"/>
    <n v="475"/>
    <n v="25"/>
    <n v="2825"/>
    <x v="3"/>
  </r>
  <r>
    <n v="776"/>
    <n v="388"/>
    <n v="136"/>
    <n v="2"/>
    <n v="1055"/>
    <n v="20"/>
    <n v="2090"/>
    <x v="3"/>
  </r>
  <r>
    <n v="777"/>
    <n v="389"/>
    <n v="137"/>
    <n v="5"/>
    <n v="685"/>
    <n v="15"/>
    <n v="3410"/>
    <x v="3"/>
  </r>
  <r>
    <n v="778"/>
    <n v="389"/>
    <n v="138"/>
    <n v="3"/>
    <n v="865"/>
    <n v="20"/>
    <n v="2575"/>
    <x v="3"/>
  </r>
  <r>
    <n v="779"/>
    <n v="390"/>
    <n v="139"/>
    <n v="4"/>
    <n v="735"/>
    <n v="10"/>
    <n v="2930"/>
    <x v="3"/>
  </r>
  <r>
    <n v="780"/>
    <n v="390"/>
    <n v="140"/>
    <n v="2"/>
    <n v="995"/>
    <n v="15"/>
    <n v="1975"/>
    <x v="3"/>
  </r>
  <r>
    <n v="781"/>
    <n v="391"/>
    <n v="141"/>
    <n v="5"/>
    <n v="645"/>
    <n v="20"/>
    <n v="3205"/>
    <x v="4"/>
  </r>
  <r>
    <n v="782"/>
    <n v="391"/>
    <n v="142"/>
    <n v="3"/>
    <n v="825"/>
    <n v="15"/>
    <n v="2460"/>
    <x v="4"/>
  </r>
  <r>
    <n v="783"/>
    <n v="392"/>
    <n v="143"/>
    <n v="4"/>
    <n v="565"/>
    <n v="10"/>
    <n v="2250"/>
    <x v="4"/>
  </r>
  <r>
    <n v="784"/>
    <n v="392"/>
    <n v="144"/>
    <n v="2"/>
    <n v="1035"/>
    <n v="25"/>
    <n v="2045"/>
    <x v="4"/>
  </r>
  <r>
    <n v="785"/>
    <n v="393"/>
    <n v="145"/>
    <n v="6"/>
    <n v="485"/>
    <n v="20"/>
    <n v="2890"/>
    <x v="4"/>
  </r>
  <r>
    <n v="786"/>
    <n v="393"/>
    <n v="146"/>
    <n v="3"/>
    <n v="765"/>
    <n v="15"/>
    <n v="2280"/>
    <x v="4"/>
  </r>
  <r>
    <n v="787"/>
    <n v="394"/>
    <n v="147"/>
    <n v="5"/>
    <n v="695"/>
    <n v="30"/>
    <n v="3445"/>
    <x v="4"/>
  </r>
  <r>
    <n v="788"/>
    <n v="394"/>
    <n v="148"/>
    <n v="2"/>
    <n v="705"/>
    <n v="10"/>
    <n v="1400"/>
    <x v="4"/>
  </r>
  <r>
    <n v="789"/>
    <n v="395"/>
    <n v="149"/>
    <n v="4"/>
    <n v="585"/>
    <n v="20"/>
    <n v="2320"/>
    <x v="4"/>
  </r>
  <r>
    <n v="790"/>
    <n v="395"/>
    <n v="150"/>
    <n v="3"/>
    <n v="875"/>
    <n v="15"/>
    <n v="2610"/>
    <x v="4"/>
  </r>
  <r>
    <n v="791"/>
    <n v="396"/>
    <n v="151"/>
    <n v="5"/>
    <n v="655"/>
    <n v="20"/>
    <n v="3255"/>
    <x v="5"/>
  </r>
  <r>
    <n v="792"/>
    <n v="396"/>
    <n v="152"/>
    <n v="2"/>
    <n v="1025"/>
    <n v="20"/>
    <n v="2030"/>
    <x v="5"/>
  </r>
  <r>
    <n v="793"/>
    <n v="397"/>
    <n v="153"/>
    <n v="4"/>
    <n v="575"/>
    <n v="15"/>
    <n v="2285"/>
    <x v="5"/>
  </r>
  <r>
    <n v="794"/>
    <n v="397"/>
    <n v="154"/>
    <n v="3"/>
    <n v="795"/>
    <n v="20"/>
    <n v="2365"/>
    <x v="5"/>
  </r>
  <r>
    <n v="795"/>
    <n v="398"/>
    <n v="155"/>
    <n v="6"/>
    <n v="495"/>
    <n v="25"/>
    <n v="2945"/>
    <x v="5"/>
  </r>
  <r>
    <n v="796"/>
    <n v="398"/>
    <n v="156"/>
    <n v="2"/>
    <n v="1065"/>
    <n v="20"/>
    <n v="2110"/>
    <x v="5"/>
  </r>
  <r>
    <n v="797"/>
    <n v="399"/>
    <n v="157"/>
    <n v="5"/>
    <n v="705"/>
    <n v="15"/>
    <n v="3510"/>
    <x v="5"/>
  </r>
  <r>
    <n v="798"/>
    <n v="399"/>
    <n v="158"/>
    <n v="3"/>
    <n v="875"/>
    <n v="20"/>
    <n v="2605"/>
    <x v="5"/>
  </r>
  <r>
    <n v="799"/>
    <n v="400"/>
    <n v="159"/>
    <n v="4"/>
    <n v="745"/>
    <n v="10"/>
    <n v="2970"/>
    <x v="5"/>
  </r>
  <r>
    <n v="800"/>
    <n v="400"/>
    <n v="160"/>
    <n v="2"/>
    <n v="1005"/>
    <n v="15"/>
    <n v="1995"/>
    <x v="5"/>
  </r>
  <r>
    <n v="801"/>
    <n v="401"/>
    <n v="1"/>
    <n v="5"/>
    <n v="565"/>
    <n v="20"/>
    <n v="2805"/>
    <x v="0"/>
  </r>
  <r>
    <n v="802"/>
    <n v="401"/>
    <n v="2"/>
    <n v="3"/>
    <n v="745"/>
    <n v="15"/>
    <n v="2220"/>
    <x v="0"/>
  </r>
  <r>
    <n v="803"/>
    <n v="402"/>
    <n v="3"/>
    <n v="4"/>
    <n v="475"/>
    <n v="10"/>
    <n v="1890"/>
    <x v="0"/>
  </r>
  <r>
    <n v="804"/>
    <n v="402"/>
    <n v="4"/>
    <n v="2"/>
    <n v="965"/>
    <n v="25"/>
    <n v="1905"/>
    <x v="0"/>
  </r>
  <r>
    <n v="805"/>
    <n v="403"/>
    <n v="5"/>
    <n v="6"/>
    <n v="405"/>
    <n v="20"/>
    <n v="2410"/>
    <x v="0"/>
  </r>
  <r>
    <n v="806"/>
    <n v="403"/>
    <n v="6"/>
    <n v="3"/>
    <n v="685"/>
    <n v="15"/>
    <n v="2040"/>
    <x v="0"/>
  </r>
  <r>
    <n v="807"/>
    <n v="404"/>
    <n v="7"/>
    <n v="5"/>
    <n v="825"/>
    <n v="30"/>
    <n v="4095"/>
    <x v="0"/>
  </r>
  <r>
    <n v="808"/>
    <n v="404"/>
    <n v="8"/>
    <n v="2"/>
    <n v="625"/>
    <n v="10"/>
    <n v="1240"/>
    <x v="0"/>
  </r>
  <r>
    <n v="809"/>
    <n v="405"/>
    <n v="9"/>
    <n v="4"/>
    <n v="515"/>
    <n v="20"/>
    <n v="2040"/>
    <x v="0"/>
  </r>
  <r>
    <n v="810"/>
    <n v="405"/>
    <n v="10"/>
    <n v="3"/>
    <n v="785"/>
    <n v="15"/>
    <n v="2340"/>
    <x v="0"/>
  </r>
  <r>
    <n v="811"/>
    <n v="406"/>
    <n v="11"/>
    <n v="5"/>
    <n v="635"/>
    <n v="20"/>
    <n v="3155"/>
    <x v="0"/>
  </r>
  <r>
    <n v="812"/>
    <n v="406"/>
    <n v="12"/>
    <n v="2"/>
    <n v="925"/>
    <n v="20"/>
    <n v="1830"/>
    <x v="0"/>
  </r>
  <r>
    <n v="813"/>
    <n v="407"/>
    <n v="13"/>
    <n v="4"/>
    <n v="545"/>
    <n v="15"/>
    <n v="2165"/>
    <x v="0"/>
  </r>
  <r>
    <n v="814"/>
    <n v="407"/>
    <n v="14"/>
    <n v="3"/>
    <n v="735"/>
    <n v="20"/>
    <n v="2185"/>
    <x v="0"/>
  </r>
  <r>
    <n v="815"/>
    <n v="408"/>
    <n v="15"/>
    <n v="6"/>
    <n v="415"/>
    <n v="25"/>
    <n v="2465"/>
    <x v="0"/>
  </r>
  <r>
    <n v="816"/>
    <n v="408"/>
    <n v="16"/>
    <n v="2"/>
    <n v="985"/>
    <n v="20"/>
    <n v="1950"/>
    <x v="0"/>
  </r>
  <r>
    <n v="817"/>
    <n v="409"/>
    <n v="17"/>
    <n v="5"/>
    <n v="605"/>
    <n v="15"/>
    <n v="3010"/>
    <x v="0"/>
  </r>
  <r>
    <n v="818"/>
    <n v="409"/>
    <n v="18"/>
    <n v="3"/>
    <n v="805"/>
    <n v="20"/>
    <n v="2395"/>
    <x v="0"/>
  </r>
  <r>
    <n v="819"/>
    <n v="410"/>
    <n v="19"/>
    <n v="4"/>
    <n v="675"/>
    <n v="10"/>
    <n v="2690"/>
    <x v="0"/>
  </r>
  <r>
    <n v="820"/>
    <n v="410"/>
    <n v="20"/>
    <n v="2"/>
    <n v="945"/>
    <n v="15"/>
    <n v="1875"/>
    <x v="0"/>
  </r>
  <r>
    <n v="821"/>
    <n v="411"/>
    <n v="21"/>
    <n v="5"/>
    <n v="575"/>
    <n v="20"/>
    <n v="2855"/>
    <x v="0"/>
  </r>
  <r>
    <n v="822"/>
    <n v="411"/>
    <n v="22"/>
    <n v="3"/>
    <n v="765"/>
    <n v="15"/>
    <n v="2280"/>
    <x v="0"/>
  </r>
  <r>
    <n v="823"/>
    <n v="412"/>
    <n v="23"/>
    <n v="4"/>
    <n v="495"/>
    <n v="10"/>
    <n v="1970"/>
    <x v="0"/>
  </r>
  <r>
    <n v="824"/>
    <n v="412"/>
    <n v="24"/>
    <n v="2"/>
    <n v="975"/>
    <n v="25"/>
    <n v="1925"/>
    <x v="0"/>
  </r>
  <r>
    <n v="825"/>
    <n v="413"/>
    <n v="25"/>
    <n v="6"/>
    <n v="425"/>
    <n v="20"/>
    <n v="2530"/>
    <x v="0"/>
  </r>
  <r>
    <n v="826"/>
    <n v="413"/>
    <n v="26"/>
    <n v="3"/>
    <n v="705"/>
    <n v="15"/>
    <n v="2100"/>
    <x v="0"/>
  </r>
  <r>
    <n v="827"/>
    <n v="414"/>
    <n v="27"/>
    <n v="5"/>
    <n v="845"/>
    <n v="30"/>
    <n v="4195"/>
    <x v="0"/>
  </r>
  <r>
    <n v="828"/>
    <n v="414"/>
    <n v="28"/>
    <n v="2"/>
    <n v="645"/>
    <n v="10"/>
    <n v="1280"/>
    <x v="0"/>
  </r>
  <r>
    <n v="829"/>
    <n v="415"/>
    <n v="29"/>
    <n v="4"/>
    <n v="535"/>
    <n v="20"/>
    <n v="2120"/>
    <x v="0"/>
  </r>
  <r>
    <n v="830"/>
    <n v="415"/>
    <n v="30"/>
    <n v="3"/>
    <n v="815"/>
    <n v="15"/>
    <n v="2430"/>
    <x v="0"/>
  </r>
  <r>
    <n v="831"/>
    <n v="416"/>
    <n v="31"/>
    <n v="5"/>
    <n v="645"/>
    <n v="20"/>
    <n v="3205"/>
    <x v="0"/>
  </r>
  <r>
    <n v="832"/>
    <n v="416"/>
    <n v="32"/>
    <n v="2"/>
    <n v="955"/>
    <n v="20"/>
    <n v="1890"/>
    <x v="0"/>
  </r>
  <r>
    <n v="833"/>
    <n v="417"/>
    <n v="33"/>
    <n v="4"/>
    <n v="555"/>
    <n v="15"/>
    <n v="2205"/>
    <x v="0"/>
  </r>
  <r>
    <n v="834"/>
    <n v="417"/>
    <n v="34"/>
    <n v="3"/>
    <n v="745"/>
    <n v="20"/>
    <n v="2215"/>
    <x v="0"/>
  </r>
  <r>
    <n v="835"/>
    <n v="418"/>
    <n v="35"/>
    <n v="6"/>
    <n v="435"/>
    <n v="25"/>
    <n v="2585"/>
    <x v="0"/>
  </r>
  <r>
    <n v="836"/>
    <n v="418"/>
    <n v="36"/>
    <n v="2"/>
    <n v="995"/>
    <n v="20"/>
    <n v="1970"/>
    <x v="0"/>
  </r>
  <r>
    <n v="837"/>
    <n v="419"/>
    <n v="37"/>
    <n v="5"/>
    <n v="615"/>
    <n v="15"/>
    <n v="3060"/>
    <x v="0"/>
  </r>
  <r>
    <n v="838"/>
    <n v="419"/>
    <n v="38"/>
    <n v="3"/>
    <n v="825"/>
    <n v="20"/>
    <n v="2455"/>
    <x v="0"/>
  </r>
  <r>
    <n v="839"/>
    <n v="420"/>
    <n v="39"/>
    <n v="4"/>
    <n v="685"/>
    <n v="10"/>
    <n v="2730"/>
    <x v="0"/>
  </r>
  <r>
    <n v="840"/>
    <n v="420"/>
    <n v="40"/>
    <n v="2"/>
    <n v="965"/>
    <n v="15"/>
    <n v="1915"/>
    <x v="0"/>
  </r>
  <r>
    <n v="841"/>
    <n v="421"/>
    <n v="41"/>
    <n v="5"/>
    <n v="585"/>
    <n v="20"/>
    <n v="2905"/>
    <x v="0"/>
  </r>
  <r>
    <n v="842"/>
    <n v="421"/>
    <n v="42"/>
    <n v="3"/>
    <n v="775"/>
    <n v="15"/>
    <n v="2310"/>
    <x v="0"/>
  </r>
  <r>
    <n v="843"/>
    <n v="422"/>
    <n v="43"/>
    <n v="4"/>
    <n v="505"/>
    <n v="10"/>
    <n v="2010"/>
    <x v="0"/>
  </r>
  <r>
    <n v="844"/>
    <n v="422"/>
    <n v="44"/>
    <n v="2"/>
    <n v="985"/>
    <n v="25"/>
    <n v="1945"/>
    <x v="0"/>
  </r>
  <r>
    <n v="845"/>
    <n v="423"/>
    <n v="45"/>
    <n v="6"/>
    <n v="445"/>
    <n v="20"/>
    <n v="2650"/>
    <x v="0"/>
  </r>
  <r>
    <n v="846"/>
    <n v="423"/>
    <n v="46"/>
    <n v="3"/>
    <n v="715"/>
    <n v="15"/>
    <n v="2130"/>
    <x v="0"/>
  </r>
  <r>
    <n v="847"/>
    <n v="424"/>
    <n v="47"/>
    <n v="5"/>
    <n v="865"/>
    <n v="30"/>
    <n v="4295"/>
    <x v="0"/>
  </r>
  <r>
    <n v="848"/>
    <n v="424"/>
    <n v="48"/>
    <n v="2"/>
    <n v="655"/>
    <n v="10"/>
    <n v="1300"/>
    <x v="0"/>
  </r>
  <r>
    <n v="849"/>
    <n v="425"/>
    <n v="49"/>
    <n v="4"/>
    <n v="555"/>
    <n v="20"/>
    <n v="2200"/>
    <x v="0"/>
  </r>
  <r>
    <n v="850"/>
    <n v="425"/>
    <n v="50"/>
    <n v="3"/>
    <n v="835"/>
    <n v="15"/>
    <n v="2490"/>
    <x v="0"/>
  </r>
  <r>
    <n v="851"/>
    <n v="426"/>
    <n v="51"/>
    <n v="5"/>
    <n v="655"/>
    <n v="20"/>
    <n v="3255"/>
    <x v="0"/>
  </r>
  <r>
    <n v="852"/>
    <n v="426"/>
    <n v="52"/>
    <n v="2"/>
    <n v="975"/>
    <n v="20"/>
    <n v="1930"/>
    <x v="0"/>
  </r>
  <r>
    <n v="853"/>
    <n v="427"/>
    <n v="53"/>
    <n v="4"/>
    <n v="575"/>
    <n v="15"/>
    <n v="2285"/>
    <x v="0"/>
  </r>
  <r>
    <n v="854"/>
    <n v="427"/>
    <n v="54"/>
    <n v="3"/>
    <n v="765"/>
    <n v="20"/>
    <n v="2275"/>
    <x v="0"/>
  </r>
  <r>
    <n v="855"/>
    <n v="428"/>
    <n v="55"/>
    <n v="6"/>
    <n v="455"/>
    <n v="25"/>
    <n v="2705"/>
    <x v="0"/>
  </r>
  <r>
    <n v="856"/>
    <n v="428"/>
    <n v="56"/>
    <n v="2"/>
    <n v="1015"/>
    <n v="20"/>
    <n v="2010"/>
    <x v="0"/>
  </r>
  <r>
    <n v="857"/>
    <n v="429"/>
    <n v="57"/>
    <n v="5"/>
    <n v="625"/>
    <n v="15"/>
    <n v="3110"/>
    <x v="0"/>
  </r>
  <r>
    <n v="858"/>
    <n v="429"/>
    <n v="58"/>
    <n v="3"/>
    <n v="845"/>
    <n v="20"/>
    <n v="2515"/>
    <x v="0"/>
  </r>
  <r>
    <n v="859"/>
    <n v="430"/>
    <n v="59"/>
    <n v="4"/>
    <n v="695"/>
    <n v="10"/>
    <n v="2770"/>
    <x v="0"/>
  </r>
  <r>
    <n v="860"/>
    <n v="430"/>
    <n v="60"/>
    <n v="2"/>
    <n v="985"/>
    <n v="15"/>
    <n v="1955"/>
    <x v="0"/>
  </r>
  <r>
    <n v="861"/>
    <n v="431"/>
    <n v="61"/>
    <n v="5"/>
    <n v="595"/>
    <n v="20"/>
    <n v="2955"/>
    <x v="1"/>
  </r>
  <r>
    <n v="862"/>
    <n v="431"/>
    <n v="62"/>
    <n v="3"/>
    <n v="785"/>
    <n v="15"/>
    <n v="2340"/>
    <x v="1"/>
  </r>
  <r>
    <n v="863"/>
    <n v="432"/>
    <n v="63"/>
    <n v="4"/>
    <n v="515"/>
    <n v="10"/>
    <n v="2050"/>
    <x v="1"/>
  </r>
  <r>
    <n v="864"/>
    <n v="432"/>
    <n v="64"/>
    <n v="2"/>
    <n v="995"/>
    <n v="25"/>
    <n v="1965"/>
    <x v="1"/>
  </r>
  <r>
    <n v="865"/>
    <n v="433"/>
    <n v="65"/>
    <n v="6"/>
    <n v="465"/>
    <n v="20"/>
    <n v="2770"/>
    <x v="1"/>
  </r>
  <r>
    <n v="866"/>
    <n v="433"/>
    <n v="66"/>
    <n v="3"/>
    <n v="735"/>
    <n v="15"/>
    <n v="2190"/>
    <x v="1"/>
  </r>
  <r>
    <n v="867"/>
    <n v="434"/>
    <n v="67"/>
    <n v="5"/>
    <n v="875"/>
    <n v="30"/>
    <n v="4345"/>
    <x v="1"/>
  </r>
  <r>
    <n v="868"/>
    <n v="434"/>
    <n v="68"/>
    <n v="2"/>
    <n v="675"/>
    <n v="10"/>
    <n v="1340"/>
    <x v="1"/>
  </r>
  <r>
    <n v="869"/>
    <n v="435"/>
    <n v="69"/>
    <n v="4"/>
    <n v="565"/>
    <n v="20"/>
    <n v="2260"/>
    <x v="1"/>
  </r>
  <r>
    <n v="870"/>
    <n v="435"/>
    <n v="70"/>
    <n v="3"/>
    <n v="855"/>
    <n v="15"/>
    <n v="2550"/>
    <x v="1"/>
  </r>
  <r>
    <n v="871"/>
    <n v="436"/>
    <n v="71"/>
    <n v="5"/>
    <n v="605"/>
    <n v="20"/>
    <n v="3005"/>
    <x v="1"/>
  </r>
  <r>
    <n v="872"/>
    <n v="436"/>
    <n v="72"/>
    <n v="2"/>
    <n v="1005"/>
    <n v="20"/>
    <n v="1990"/>
    <x v="1"/>
  </r>
  <r>
    <n v="873"/>
    <n v="437"/>
    <n v="73"/>
    <n v="4"/>
    <n v="525"/>
    <n v="15"/>
    <n v="2085"/>
    <x v="1"/>
  </r>
  <r>
    <n v="874"/>
    <n v="437"/>
    <n v="74"/>
    <n v="3"/>
    <n v="775"/>
    <n v="20"/>
    <n v="2305"/>
    <x v="1"/>
  </r>
  <r>
    <n v="875"/>
    <n v="438"/>
    <n v="75"/>
    <n v="6"/>
    <n v="475"/>
    <n v="25"/>
    <n v="2825"/>
    <x v="1"/>
  </r>
  <r>
    <n v="876"/>
    <n v="438"/>
    <n v="76"/>
    <n v="2"/>
    <n v="1025"/>
    <n v="20"/>
    <n v="2030"/>
    <x v="1"/>
  </r>
  <r>
    <n v="877"/>
    <n v="439"/>
    <n v="77"/>
    <n v="5"/>
    <n v="635"/>
    <n v="15"/>
    <n v="3160"/>
    <x v="1"/>
  </r>
  <r>
    <n v="878"/>
    <n v="439"/>
    <n v="78"/>
    <n v="3"/>
    <n v="865"/>
    <n v="20"/>
    <n v="2575"/>
    <x v="1"/>
  </r>
  <r>
    <n v="879"/>
    <n v="440"/>
    <n v="79"/>
    <n v="4"/>
    <n v="715"/>
    <n v="10"/>
    <n v="2850"/>
    <x v="1"/>
  </r>
  <r>
    <n v="880"/>
    <n v="440"/>
    <n v="80"/>
    <n v="2"/>
    <n v="995"/>
    <n v="15"/>
    <n v="1975"/>
    <x v="1"/>
  </r>
  <r>
    <n v="881"/>
    <n v="441"/>
    <n v="81"/>
    <n v="5"/>
    <n v="615"/>
    <n v="20"/>
    <n v="3055"/>
    <x v="1"/>
  </r>
  <r>
    <n v="882"/>
    <n v="441"/>
    <n v="82"/>
    <n v="3"/>
    <n v="795"/>
    <n v="15"/>
    <n v="2385"/>
    <x v="1"/>
  </r>
  <r>
    <n v="883"/>
    <n v="442"/>
    <n v="83"/>
    <n v="4"/>
    <n v="535"/>
    <n v="10"/>
    <n v="2130"/>
    <x v="1"/>
  </r>
  <r>
    <n v="884"/>
    <n v="442"/>
    <n v="84"/>
    <n v="2"/>
    <n v="1015"/>
    <n v="25"/>
    <n v="2005"/>
    <x v="1"/>
  </r>
  <r>
    <n v="885"/>
    <n v="443"/>
    <n v="85"/>
    <n v="6"/>
    <n v="485"/>
    <n v="20"/>
    <n v="2890"/>
    <x v="1"/>
  </r>
  <r>
    <n v="886"/>
    <n v="443"/>
    <n v="86"/>
    <n v="3"/>
    <n v="755"/>
    <n v="15"/>
    <n v="2250"/>
    <x v="1"/>
  </r>
  <r>
    <n v="887"/>
    <n v="444"/>
    <n v="87"/>
    <n v="5"/>
    <n v="895"/>
    <n v="30"/>
    <n v="4445"/>
    <x v="1"/>
  </r>
  <r>
    <n v="888"/>
    <n v="444"/>
    <n v="88"/>
    <n v="2"/>
    <n v="685"/>
    <n v="10"/>
    <n v="1360"/>
    <x v="1"/>
  </r>
  <r>
    <n v="889"/>
    <n v="445"/>
    <n v="89"/>
    <n v="4"/>
    <n v="575"/>
    <n v="20"/>
    <n v="2280"/>
    <x v="1"/>
  </r>
  <r>
    <n v="890"/>
    <n v="445"/>
    <n v="90"/>
    <n v="3"/>
    <n v="875"/>
    <n v="15"/>
    <n v="2610"/>
    <x v="1"/>
  </r>
  <r>
    <n v="891"/>
    <n v="446"/>
    <n v="91"/>
    <n v="5"/>
    <n v="625"/>
    <n v="20"/>
    <n v="3105"/>
    <x v="1"/>
  </r>
  <r>
    <n v="892"/>
    <n v="446"/>
    <n v="92"/>
    <n v="2"/>
    <n v="1025"/>
    <n v="20"/>
    <n v="2030"/>
    <x v="1"/>
  </r>
  <r>
    <n v="893"/>
    <n v="447"/>
    <n v="93"/>
    <n v="4"/>
    <n v="545"/>
    <n v="15"/>
    <n v="2165"/>
    <x v="1"/>
  </r>
  <r>
    <n v="894"/>
    <n v="447"/>
    <n v="94"/>
    <n v="3"/>
    <n v="785"/>
    <n v="20"/>
    <n v="2335"/>
    <x v="1"/>
  </r>
  <r>
    <n v="895"/>
    <n v="448"/>
    <n v="95"/>
    <n v="6"/>
    <n v="495"/>
    <n v="25"/>
    <n v="2945"/>
    <x v="1"/>
  </r>
  <r>
    <n v="896"/>
    <n v="448"/>
    <n v="96"/>
    <n v="2"/>
    <n v="1045"/>
    <n v="20"/>
    <n v="2070"/>
    <x v="1"/>
  </r>
  <r>
    <n v="897"/>
    <n v="449"/>
    <n v="97"/>
    <n v="5"/>
    <n v="645"/>
    <n v="15"/>
    <n v="3210"/>
    <x v="1"/>
  </r>
  <r>
    <n v="898"/>
    <n v="449"/>
    <n v="98"/>
    <n v="3"/>
    <n v="885"/>
    <n v="20"/>
    <n v="2635"/>
    <x v="1"/>
  </r>
  <r>
    <n v="899"/>
    <n v="450"/>
    <n v="99"/>
    <n v="4"/>
    <n v="725"/>
    <n v="10"/>
    <n v="2890"/>
    <x v="1"/>
  </r>
  <r>
    <n v="900"/>
    <n v="450"/>
    <n v="100"/>
    <n v="2"/>
    <n v="1005"/>
    <n v="15"/>
    <n v="1995"/>
    <x v="1"/>
  </r>
  <r>
    <n v="901"/>
    <n v="451"/>
    <n v="101"/>
    <n v="5"/>
    <n v="635"/>
    <n v="20"/>
    <n v="3155"/>
    <x v="2"/>
  </r>
  <r>
    <n v="902"/>
    <n v="451"/>
    <n v="102"/>
    <n v="3"/>
    <n v="805"/>
    <n v="15"/>
    <n v="2400"/>
    <x v="2"/>
  </r>
  <r>
    <n v="903"/>
    <n v="452"/>
    <n v="103"/>
    <n v="4"/>
    <n v="555"/>
    <n v="10"/>
    <n v="2210"/>
    <x v="2"/>
  </r>
  <r>
    <n v="904"/>
    <n v="452"/>
    <n v="104"/>
    <n v="2"/>
    <n v="1035"/>
    <n v="25"/>
    <n v="2045"/>
    <x v="2"/>
  </r>
  <r>
    <n v="905"/>
    <n v="453"/>
    <n v="105"/>
    <n v="6"/>
    <n v="505"/>
    <n v="20"/>
    <n v="3010"/>
    <x v="2"/>
  </r>
  <r>
    <n v="906"/>
    <n v="453"/>
    <n v="106"/>
    <n v="3"/>
    <n v="765"/>
    <n v="15"/>
    <n v="2280"/>
    <x v="2"/>
  </r>
  <r>
    <n v="907"/>
    <n v="454"/>
    <n v="107"/>
    <n v="5"/>
    <n v="905"/>
    <n v="30"/>
    <n v="4495"/>
    <x v="2"/>
  </r>
  <r>
    <n v="908"/>
    <n v="454"/>
    <n v="108"/>
    <n v="2"/>
    <n v="695"/>
    <n v="10"/>
    <n v="1380"/>
    <x v="2"/>
  </r>
  <r>
    <n v="909"/>
    <n v="455"/>
    <n v="109"/>
    <n v="4"/>
    <n v="585"/>
    <n v="20"/>
    <n v="2320"/>
    <x v="2"/>
  </r>
  <r>
    <n v="910"/>
    <n v="455"/>
    <n v="110"/>
    <n v="3"/>
    <n v="895"/>
    <n v="15"/>
    <n v="2670"/>
    <x v="2"/>
  </r>
  <r>
    <n v="911"/>
    <n v="456"/>
    <n v="111"/>
    <n v="5"/>
    <n v="655"/>
    <n v="20"/>
    <n v="3255"/>
    <x v="2"/>
  </r>
  <r>
    <n v="912"/>
    <n v="456"/>
    <n v="112"/>
    <n v="2"/>
    <n v="1045"/>
    <n v="20"/>
    <n v="2070"/>
    <x v="2"/>
  </r>
  <r>
    <n v="913"/>
    <n v="457"/>
    <n v="113"/>
    <n v="4"/>
    <n v="565"/>
    <n v="15"/>
    <n v="2245"/>
    <x v="2"/>
  </r>
  <r>
    <n v="914"/>
    <n v="457"/>
    <n v="114"/>
    <n v="3"/>
    <n v="805"/>
    <n v="20"/>
    <n v="2395"/>
    <x v="2"/>
  </r>
  <r>
    <n v="915"/>
    <n v="458"/>
    <n v="115"/>
    <n v="6"/>
    <n v="515"/>
    <n v="25"/>
    <n v="3065"/>
    <x v="2"/>
  </r>
  <r>
    <n v="916"/>
    <n v="458"/>
    <n v="116"/>
    <n v="2"/>
    <n v="1065"/>
    <n v="20"/>
    <n v="2110"/>
    <x v="2"/>
  </r>
  <r>
    <n v="917"/>
    <n v="459"/>
    <n v="117"/>
    <n v="5"/>
    <n v="665"/>
    <n v="15"/>
    <n v="3310"/>
    <x v="2"/>
  </r>
  <r>
    <n v="918"/>
    <n v="459"/>
    <n v="118"/>
    <n v="3"/>
    <n v="895"/>
    <n v="20"/>
    <n v="2665"/>
    <x v="2"/>
  </r>
  <r>
    <n v="919"/>
    <n v="460"/>
    <n v="119"/>
    <n v="4"/>
    <n v="735"/>
    <n v="10"/>
    <n v="2930"/>
    <x v="2"/>
  </r>
  <r>
    <n v="920"/>
    <n v="460"/>
    <n v="120"/>
    <n v="2"/>
    <n v="1015"/>
    <n v="15"/>
    <n v="2015"/>
    <x v="2"/>
  </r>
  <r>
    <n v="921"/>
    <n v="461"/>
    <n v="121"/>
    <n v="5"/>
    <n v="645"/>
    <n v="20"/>
    <n v="3205"/>
    <x v="2"/>
  </r>
  <r>
    <n v="922"/>
    <n v="461"/>
    <n v="122"/>
    <n v="3"/>
    <n v="825"/>
    <n v="15"/>
    <n v="2460"/>
    <x v="2"/>
  </r>
  <r>
    <n v="923"/>
    <n v="462"/>
    <n v="123"/>
    <n v="4"/>
    <n v="575"/>
    <n v="10"/>
    <n v="2290"/>
    <x v="2"/>
  </r>
  <r>
    <n v="924"/>
    <n v="462"/>
    <n v="124"/>
    <n v="2"/>
    <n v="1045"/>
    <n v="25"/>
    <n v="2065"/>
    <x v="2"/>
  </r>
  <r>
    <n v="925"/>
    <n v="463"/>
    <n v="125"/>
    <n v="6"/>
    <n v="525"/>
    <n v="20"/>
    <n v="3130"/>
    <x v="2"/>
  </r>
  <r>
    <n v="926"/>
    <n v="463"/>
    <n v="126"/>
    <n v="3"/>
    <n v="785"/>
    <n v="15"/>
    <n v="2340"/>
    <x v="2"/>
  </r>
  <r>
    <n v="927"/>
    <n v="464"/>
    <n v="127"/>
    <n v="5"/>
    <n v="915"/>
    <n v="30"/>
    <n v="4545"/>
    <x v="2"/>
  </r>
  <r>
    <n v="928"/>
    <n v="464"/>
    <n v="128"/>
    <n v="2"/>
    <n v="705"/>
    <n v="10"/>
    <n v="1400"/>
    <x v="2"/>
  </r>
  <r>
    <n v="929"/>
    <n v="465"/>
    <n v="129"/>
    <n v="4"/>
    <n v="595"/>
    <n v="20"/>
    <n v="2360"/>
    <x v="2"/>
  </r>
  <r>
    <n v="930"/>
    <n v="465"/>
    <n v="130"/>
    <n v="3"/>
    <n v="905"/>
    <n v="15"/>
    <n v="2700"/>
    <x v="2"/>
  </r>
  <r>
    <n v="931"/>
    <n v="466"/>
    <n v="131"/>
    <n v="5"/>
    <n v="665"/>
    <n v="20"/>
    <n v="3305"/>
    <x v="3"/>
  </r>
  <r>
    <n v="932"/>
    <n v="466"/>
    <n v="132"/>
    <n v="2"/>
    <n v="1065"/>
    <n v="20"/>
    <n v="2110"/>
    <x v="3"/>
  </r>
  <r>
    <n v="933"/>
    <n v="467"/>
    <n v="133"/>
    <n v="4"/>
    <n v="585"/>
    <n v="15"/>
    <n v="2325"/>
    <x v="3"/>
  </r>
  <r>
    <n v="934"/>
    <n v="467"/>
    <n v="134"/>
    <n v="3"/>
    <n v="825"/>
    <n v="20"/>
    <n v="2455"/>
    <x v="3"/>
  </r>
  <r>
    <n v="935"/>
    <n v="468"/>
    <n v="135"/>
    <n v="6"/>
    <n v="535"/>
    <n v="25"/>
    <n v="3185"/>
    <x v="3"/>
  </r>
  <r>
    <n v="936"/>
    <n v="468"/>
    <n v="136"/>
    <n v="2"/>
    <n v="1085"/>
    <n v="20"/>
    <n v="2150"/>
    <x v="3"/>
  </r>
  <r>
    <n v="937"/>
    <n v="469"/>
    <n v="137"/>
    <n v="5"/>
    <n v="685"/>
    <n v="15"/>
    <n v="3410"/>
    <x v="3"/>
  </r>
  <r>
    <n v="938"/>
    <n v="469"/>
    <n v="138"/>
    <n v="3"/>
    <n v="905"/>
    <n v="20"/>
    <n v="2695"/>
    <x v="3"/>
  </r>
  <r>
    <n v="939"/>
    <n v="470"/>
    <n v="139"/>
    <n v="4"/>
    <n v="745"/>
    <n v="10"/>
    <n v="2970"/>
    <x v="3"/>
  </r>
  <r>
    <n v="940"/>
    <n v="470"/>
    <n v="140"/>
    <n v="2"/>
    <n v="1025"/>
    <n v="15"/>
    <n v="2035"/>
    <x v="3"/>
  </r>
  <r>
    <n v="941"/>
    <n v="471"/>
    <n v="141"/>
    <n v="5"/>
    <n v="675"/>
    <n v="20"/>
    <n v="3355"/>
    <x v="4"/>
  </r>
  <r>
    <n v="942"/>
    <n v="471"/>
    <n v="142"/>
    <n v="3"/>
    <n v="845"/>
    <n v="15"/>
    <n v="2520"/>
    <x v="4"/>
  </r>
  <r>
    <n v="943"/>
    <n v="472"/>
    <n v="143"/>
    <n v="4"/>
    <n v="595"/>
    <n v="10"/>
    <n v="2370"/>
    <x v="4"/>
  </r>
  <r>
    <n v="944"/>
    <n v="472"/>
    <n v="144"/>
    <n v="2"/>
    <n v="1055"/>
    <n v="25"/>
    <n v="2085"/>
    <x v="4"/>
  </r>
  <r>
    <n v="945"/>
    <n v="473"/>
    <n v="145"/>
    <n v="6"/>
    <n v="545"/>
    <n v="20"/>
    <n v="3250"/>
    <x v="4"/>
  </r>
  <r>
    <n v="946"/>
    <n v="473"/>
    <n v="146"/>
    <n v="3"/>
    <n v="805"/>
    <n v="15"/>
    <n v="2400"/>
    <x v="4"/>
  </r>
  <r>
    <n v="947"/>
    <n v="474"/>
    <n v="147"/>
    <n v="5"/>
    <n v="925"/>
    <n v="30"/>
    <n v="4595"/>
    <x v="4"/>
  </r>
  <r>
    <n v="948"/>
    <n v="474"/>
    <n v="148"/>
    <n v="2"/>
    <n v="715"/>
    <n v="10"/>
    <n v="1420"/>
    <x v="4"/>
  </r>
  <r>
    <n v="949"/>
    <n v="475"/>
    <n v="149"/>
    <n v="4"/>
    <n v="605"/>
    <n v="20"/>
    <n v="2400"/>
    <x v="4"/>
  </r>
  <r>
    <n v="950"/>
    <n v="475"/>
    <n v="150"/>
    <n v="3"/>
    <n v="915"/>
    <n v="15"/>
    <n v="2730"/>
    <x v="4"/>
  </r>
  <r>
    <n v="951"/>
    <n v="476"/>
    <n v="151"/>
    <n v="5"/>
    <n v="685"/>
    <n v="20"/>
    <n v="3405"/>
    <x v="5"/>
  </r>
  <r>
    <n v="952"/>
    <n v="476"/>
    <n v="152"/>
    <n v="2"/>
    <n v="1075"/>
    <n v="20"/>
    <n v="2130"/>
    <x v="5"/>
  </r>
  <r>
    <n v="953"/>
    <n v="477"/>
    <n v="153"/>
    <n v="4"/>
    <n v="605"/>
    <n v="15"/>
    <n v="2405"/>
    <x v="5"/>
  </r>
  <r>
    <n v="954"/>
    <n v="477"/>
    <n v="154"/>
    <n v="3"/>
    <n v="845"/>
    <n v="20"/>
    <n v="2515"/>
    <x v="5"/>
  </r>
  <r>
    <n v="955"/>
    <n v="478"/>
    <n v="155"/>
    <n v="6"/>
    <n v="555"/>
    <n v="25"/>
    <n v="3305"/>
    <x v="5"/>
  </r>
  <r>
    <n v="956"/>
    <n v="478"/>
    <n v="156"/>
    <n v="2"/>
    <n v="1095"/>
    <n v="20"/>
    <n v="2170"/>
    <x v="5"/>
  </r>
  <r>
    <n v="957"/>
    <n v="479"/>
    <n v="157"/>
    <n v="5"/>
    <n v="695"/>
    <n v="15"/>
    <n v="3460"/>
    <x v="5"/>
  </r>
  <r>
    <n v="958"/>
    <n v="479"/>
    <n v="158"/>
    <n v="3"/>
    <n v="915"/>
    <n v="20"/>
    <n v="2725"/>
    <x v="5"/>
  </r>
  <r>
    <n v="959"/>
    <n v="480"/>
    <n v="159"/>
    <n v="4"/>
    <n v="755"/>
    <n v="10"/>
    <n v="3010"/>
    <x v="5"/>
  </r>
  <r>
    <n v="960"/>
    <n v="480"/>
    <n v="160"/>
    <n v="2"/>
    <n v="1035"/>
    <n v="15"/>
    <n v="2055"/>
    <x v="5"/>
  </r>
  <r>
    <n v="961"/>
    <n v="481"/>
    <n v="1"/>
    <n v="5"/>
    <n v="575"/>
    <n v="20"/>
    <n v="2855"/>
    <x v="0"/>
  </r>
  <r>
    <n v="962"/>
    <n v="481"/>
    <n v="2"/>
    <n v="3"/>
    <n v="755"/>
    <n v="15"/>
    <n v="2250"/>
    <x v="0"/>
  </r>
  <r>
    <n v="963"/>
    <n v="482"/>
    <n v="3"/>
    <n v="4"/>
    <n v="485"/>
    <n v="10"/>
    <n v="1930"/>
    <x v="0"/>
  </r>
  <r>
    <n v="964"/>
    <n v="482"/>
    <n v="4"/>
    <n v="2"/>
    <n v="975"/>
    <n v="25"/>
    <n v="1925"/>
    <x v="0"/>
  </r>
  <r>
    <n v="965"/>
    <n v="483"/>
    <n v="5"/>
    <n v="6"/>
    <n v="415"/>
    <n v="20"/>
    <n v="2470"/>
    <x v="0"/>
  </r>
  <r>
    <n v="966"/>
    <n v="483"/>
    <n v="6"/>
    <n v="3"/>
    <n v="695"/>
    <n v="15"/>
    <n v="2070"/>
    <x v="0"/>
  </r>
  <r>
    <n v="967"/>
    <n v="484"/>
    <n v="7"/>
    <n v="5"/>
    <n v="835"/>
    <n v="30"/>
    <n v="4145"/>
    <x v="0"/>
  </r>
  <r>
    <n v="968"/>
    <n v="484"/>
    <n v="8"/>
    <n v="2"/>
    <n v="635"/>
    <n v="10"/>
    <n v="1260"/>
    <x v="0"/>
  </r>
  <r>
    <n v="969"/>
    <n v="485"/>
    <n v="9"/>
    <n v="4"/>
    <n v="525"/>
    <n v="20"/>
    <n v="2080"/>
    <x v="0"/>
  </r>
  <r>
    <n v="970"/>
    <n v="485"/>
    <n v="10"/>
    <n v="3"/>
    <n v="805"/>
    <n v="15"/>
    <n v="2400"/>
    <x v="0"/>
  </r>
  <r>
    <n v="971"/>
    <n v="486"/>
    <n v="11"/>
    <n v="5"/>
    <n v="645"/>
    <n v="20"/>
    <n v="3205"/>
    <x v="0"/>
  </r>
  <r>
    <n v="972"/>
    <n v="486"/>
    <n v="12"/>
    <n v="2"/>
    <n v="945"/>
    <n v="20"/>
    <n v="1870"/>
    <x v="0"/>
  </r>
  <r>
    <n v="973"/>
    <n v="487"/>
    <n v="13"/>
    <n v="4"/>
    <n v="555"/>
    <n v="15"/>
    <n v="2205"/>
    <x v="0"/>
  </r>
  <r>
    <n v="974"/>
    <n v="487"/>
    <n v="14"/>
    <n v="3"/>
    <n v="745"/>
    <n v="20"/>
    <n v="2215"/>
    <x v="0"/>
  </r>
  <r>
    <n v="975"/>
    <n v="488"/>
    <n v="15"/>
    <n v="6"/>
    <n v="425"/>
    <n v="25"/>
    <n v="2525"/>
    <x v="0"/>
  </r>
  <r>
    <n v="976"/>
    <n v="488"/>
    <n v="16"/>
    <n v="2"/>
    <n v="995"/>
    <n v="20"/>
    <n v="1970"/>
    <x v="0"/>
  </r>
  <r>
    <n v="977"/>
    <n v="489"/>
    <n v="17"/>
    <n v="5"/>
    <n v="615"/>
    <n v="15"/>
    <n v="3060"/>
    <x v="0"/>
  </r>
  <r>
    <n v="978"/>
    <n v="489"/>
    <n v="18"/>
    <n v="3"/>
    <n v="815"/>
    <n v="20"/>
    <n v="2425"/>
    <x v="0"/>
  </r>
  <r>
    <n v="979"/>
    <n v="490"/>
    <n v="19"/>
    <n v="4"/>
    <n v="685"/>
    <n v="10"/>
    <n v="2730"/>
    <x v="0"/>
  </r>
  <r>
    <n v="980"/>
    <n v="490"/>
    <n v="20"/>
    <n v="2"/>
    <n v="965"/>
    <n v="15"/>
    <n v="1915"/>
    <x v="0"/>
  </r>
  <r>
    <n v="981"/>
    <n v="491"/>
    <n v="21"/>
    <n v="5"/>
    <n v="575"/>
    <n v="20"/>
    <n v="2855"/>
    <x v="0"/>
  </r>
  <r>
    <n v="982"/>
    <n v="491"/>
    <n v="22"/>
    <n v="3"/>
    <n v="765"/>
    <n v="15"/>
    <n v="2280"/>
    <x v="0"/>
  </r>
  <r>
    <n v="983"/>
    <n v="492"/>
    <n v="23"/>
    <n v="4"/>
    <n v="495"/>
    <n v="10"/>
    <n v="1970"/>
    <x v="0"/>
  </r>
  <r>
    <n v="984"/>
    <n v="492"/>
    <n v="24"/>
    <n v="2"/>
    <n v="985"/>
    <n v="25"/>
    <n v="1945"/>
    <x v="0"/>
  </r>
  <r>
    <n v="985"/>
    <n v="493"/>
    <n v="25"/>
    <n v="6"/>
    <n v="435"/>
    <n v="20"/>
    <n v="2590"/>
    <x v="0"/>
  </r>
  <r>
    <n v="986"/>
    <n v="493"/>
    <n v="26"/>
    <n v="3"/>
    <n v="715"/>
    <n v="15"/>
    <n v="2130"/>
    <x v="0"/>
  </r>
  <r>
    <n v="987"/>
    <n v="494"/>
    <n v="27"/>
    <n v="5"/>
    <n v="855"/>
    <n v="30"/>
    <n v="4245"/>
    <x v="0"/>
  </r>
  <r>
    <n v="988"/>
    <n v="494"/>
    <n v="28"/>
    <n v="2"/>
    <n v="655"/>
    <n v="10"/>
    <n v="1300"/>
    <x v="0"/>
  </r>
  <r>
    <n v="989"/>
    <n v="495"/>
    <n v="29"/>
    <n v="4"/>
    <n v="545"/>
    <n v="20"/>
    <n v="2160"/>
    <x v="0"/>
  </r>
  <r>
    <n v="990"/>
    <n v="495"/>
    <n v="30"/>
    <n v="3"/>
    <n v="825"/>
    <n v="15"/>
    <n v="2460"/>
    <x v="0"/>
  </r>
  <r>
    <n v="991"/>
    <n v="496"/>
    <n v="31"/>
    <n v="5"/>
    <n v="595"/>
    <n v="20"/>
    <n v="2955"/>
    <x v="0"/>
  </r>
  <r>
    <n v="992"/>
    <n v="496"/>
    <n v="32"/>
    <n v="2"/>
    <n v="975"/>
    <n v="20"/>
    <n v="1930"/>
    <x v="0"/>
  </r>
  <r>
    <n v="993"/>
    <n v="497"/>
    <n v="33"/>
    <n v="4"/>
    <n v="515"/>
    <n v="15"/>
    <n v="2045"/>
    <x v="0"/>
  </r>
  <r>
    <n v="994"/>
    <n v="497"/>
    <n v="34"/>
    <n v="3"/>
    <n v="775"/>
    <n v="20"/>
    <n v="2305"/>
    <x v="0"/>
  </r>
  <r>
    <n v="995"/>
    <n v="498"/>
    <n v="35"/>
    <n v="6"/>
    <n v="445"/>
    <n v="25"/>
    <n v="2645"/>
    <x v="0"/>
  </r>
  <r>
    <n v="996"/>
    <n v="498"/>
    <n v="36"/>
    <n v="2"/>
    <n v="1015"/>
    <n v="20"/>
    <n v="2010"/>
    <x v="0"/>
  </r>
  <r>
    <n v="997"/>
    <n v="499"/>
    <n v="37"/>
    <n v="5"/>
    <n v="625"/>
    <n v="15"/>
    <n v="3110"/>
    <x v="0"/>
  </r>
  <r>
    <n v="998"/>
    <n v="499"/>
    <n v="38"/>
    <n v="3"/>
    <n v="845"/>
    <n v="20"/>
    <n v="2515"/>
    <x v="0"/>
  </r>
  <r>
    <n v="999"/>
    <n v="500"/>
    <n v="39"/>
    <n v="4"/>
    <n v="565"/>
    <n v="20"/>
    <n v="2240"/>
    <x v="0"/>
  </r>
  <r>
    <n v="1000"/>
    <n v="500"/>
    <n v="40"/>
    <n v="3"/>
    <n v="835"/>
    <n v="15"/>
    <n v="2490"/>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n v="1"/>
    <x v="0"/>
    <x v="0"/>
    <n v="1"/>
    <n v="4.5"/>
    <x v="0"/>
  </r>
  <r>
    <n v="2"/>
    <n v="2"/>
    <x v="1"/>
    <x v="0"/>
    <n v="0"/>
    <n v="4.8"/>
    <x v="1"/>
  </r>
  <r>
    <n v="3"/>
    <n v="3"/>
    <x v="2"/>
    <x v="0"/>
    <n v="2"/>
    <n v="4.2"/>
    <x v="2"/>
  </r>
  <r>
    <n v="4"/>
    <n v="4"/>
    <x v="3"/>
    <x v="0"/>
    <n v="0"/>
    <n v="4.7"/>
    <x v="1"/>
  </r>
  <r>
    <n v="5"/>
    <n v="5"/>
    <x v="4"/>
    <x v="0"/>
    <n v="1"/>
    <n v="4.5999999999999996"/>
    <x v="3"/>
  </r>
  <r>
    <n v="6"/>
    <n v="6"/>
    <x v="5"/>
    <x v="0"/>
    <n v="0"/>
    <n v="4.9000000000000004"/>
    <x v="1"/>
  </r>
  <r>
    <n v="7"/>
    <n v="7"/>
    <x v="6"/>
    <x v="0"/>
    <n v="3"/>
    <n v="4"/>
    <x v="4"/>
  </r>
  <r>
    <n v="8"/>
    <n v="8"/>
    <x v="7"/>
    <x v="0"/>
    <n v="1"/>
    <n v="4.4000000000000004"/>
    <x v="2"/>
  </r>
  <r>
    <n v="9"/>
    <n v="9"/>
    <x v="8"/>
    <x v="0"/>
    <n v="0"/>
    <n v="4.8"/>
    <x v="1"/>
  </r>
  <r>
    <n v="10"/>
    <n v="10"/>
    <x v="9"/>
    <x v="0"/>
    <n v="2"/>
    <n v="4.0999999999999996"/>
    <x v="2"/>
  </r>
  <r>
    <n v="11"/>
    <n v="11"/>
    <x v="10"/>
    <x v="0"/>
    <n v="0"/>
    <n v="4.7"/>
    <x v="1"/>
  </r>
  <r>
    <n v="12"/>
    <n v="12"/>
    <x v="11"/>
    <x v="0"/>
    <n v="1"/>
    <n v="4.5"/>
    <x v="3"/>
  </r>
  <r>
    <n v="13"/>
    <n v="13"/>
    <x v="12"/>
    <x v="0"/>
    <n v="2"/>
    <n v="4.3"/>
    <x v="2"/>
  </r>
  <r>
    <n v="14"/>
    <n v="14"/>
    <x v="13"/>
    <x v="0"/>
    <n v="0"/>
    <n v="4.9000000000000004"/>
    <x v="1"/>
  </r>
  <r>
    <n v="15"/>
    <n v="15"/>
    <x v="14"/>
    <x v="0"/>
    <n v="1"/>
    <n v="4.5999999999999996"/>
    <x v="3"/>
  </r>
  <r>
    <n v="16"/>
    <n v="16"/>
    <x v="15"/>
    <x v="0"/>
    <n v="0"/>
    <n v="4.8"/>
    <x v="1"/>
  </r>
  <r>
    <n v="17"/>
    <n v="17"/>
    <x v="16"/>
    <x v="0"/>
    <n v="3"/>
    <n v="4"/>
    <x v="4"/>
  </r>
  <r>
    <n v="18"/>
    <n v="18"/>
    <x v="17"/>
    <x v="0"/>
    <n v="1"/>
    <n v="4.4000000000000004"/>
    <x v="2"/>
  </r>
  <r>
    <n v="19"/>
    <n v="19"/>
    <x v="18"/>
    <x v="0"/>
    <n v="0"/>
    <n v="4.7"/>
    <x v="1"/>
  </r>
  <r>
    <n v="20"/>
    <n v="20"/>
    <x v="19"/>
    <x v="0"/>
    <n v="2"/>
    <n v="4.2"/>
    <x v="2"/>
  </r>
  <r>
    <n v="21"/>
    <n v="21"/>
    <x v="20"/>
    <x v="0"/>
    <n v="0"/>
    <n v="4.8"/>
    <x v="1"/>
  </r>
  <r>
    <n v="22"/>
    <n v="22"/>
    <x v="21"/>
    <x v="0"/>
    <n v="1"/>
    <n v="4.5"/>
    <x v="3"/>
  </r>
  <r>
    <n v="23"/>
    <n v="23"/>
    <x v="22"/>
    <x v="0"/>
    <n v="2"/>
    <n v="4.3"/>
    <x v="2"/>
  </r>
  <r>
    <n v="24"/>
    <n v="24"/>
    <x v="23"/>
    <x v="0"/>
    <n v="0"/>
    <n v="4.9000000000000004"/>
    <x v="1"/>
  </r>
  <r>
    <n v="25"/>
    <n v="25"/>
    <x v="24"/>
    <x v="0"/>
    <n v="1"/>
    <n v="4.5999999999999996"/>
    <x v="3"/>
  </r>
  <r>
    <n v="26"/>
    <n v="26"/>
    <x v="25"/>
    <x v="0"/>
    <n v="0"/>
    <n v="4.8"/>
    <x v="1"/>
  </r>
  <r>
    <n v="27"/>
    <n v="27"/>
    <x v="26"/>
    <x v="0"/>
    <n v="3"/>
    <n v="4"/>
    <x v="4"/>
  </r>
  <r>
    <n v="28"/>
    <n v="28"/>
    <x v="27"/>
    <x v="0"/>
    <n v="1"/>
    <n v="4.4000000000000004"/>
    <x v="2"/>
  </r>
  <r>
    <n v="29"/>
    <n v="29"/>
    <x v="28"/>
    <x v="0"/>
    <n v="0"/>
    <n v="4.7"/>
    <x v="1"/>
  </r>
  <r>
    <n v="30"/>
    <n v="30"/>
    <x v="29"/>
    <x v="0"/>
    <n v="2"/>
    <n v="4.2"/>
    <x v="2"/>
  </r>
  <r>
    <n v="31"/>
    <n v="31"/>
    <x v="30"/>
    <x v="0"/>
    <n v="0"/>
    <n v="4.8"/>
    <x v="1"/>
  </r>
  <r>
    <n v="32"/>
    <n v="32"/>
    <x v="31"/>
    <x v="0"/>
    <n v="1"/>
    <n v="4.5"/>
    <x v="3"/>
  </r>
  <r>
    <n v="33"/>
    <n v="33"/>
    <x v="32"/>
    <x v="0"/>
    <n v="2"/>
    <n v="4.3"/>
    <x v="2"/>
  </r>
  <r>
    <n v="34"/>
    <n v="34"/>
    <x v="33"/>
    <x v="0"/>
    <n v="0"/>
    <n v="4.9000000000000004"/>
    <x v="1"/>
  </r>
  <r>
    <n v="35"/>
    <n v="35"/>
    <x v="34"/>
    <x v="0"/>
    <n v="1"/>
    <n v="4.5999999999999996"/>
    <x v="3"/>
  </r>
  <r>
    <n v="36"/>
    <n v="36"/>
    <x v="35"/>
    <x v="0"/>
    <n v="0"/>
    <n v="4.8"/>
    <x v="1"/>
  </r>
  <r>
    <n v="37"/>
    <n v="37"/>
    <x v="36"/>
    <x v="0"/>
    <n v="3"/>
    <n v="4"/>
    <x v="4"/>
  </r>
  <r>
    <n v="38"/>
    <n v="38"/>
    <x v="37"/>
    <x v="0"/>
    <n v="1"/>
    <n v="4.4000000000000004"/>
    <x v="2"/>
  </r>
  <r>
    <n v="39"/>
    <n v="39"/>
    <x v="38"/>
    <x v="0"/>
    <n v="0"/>
    <n v="4.7"/>
    <x v="1"/>
  </r>
  <r>
    <n v="40"/>
    <n v="40"/>
    <x v="39"/>
    <x v="0"/>
    <n v="2"/>
    <n v="4.2"/>
    <x v="2"/>
  </r>
  <r>
    <n v="41"/>
    <n v="41"/>
    <x v="40"/>
    <x v="0"/>
    <n v="0"/>
    <n v="4.8"/>
    <x v="1"/>
  </r>
  <r>
    <n v="42"/>
    <n v="42"/>
    <x v="41"/>
    <x v="0"/>
    <n v="1"/>
    <n v="4.5"/>
    <x v="3"/>
  </r>
  <r>
    <n v="43"/>
    <n v="43"/>
    <x v="42"/>
    <x v="0"/>
    <n v="2"/>
    <n v="4.3"/>
    <x v="2"/>
  </r>
  <r>
    <n v="44"/>
    <n v="44"/>
    <x v="43"/>
    <x v="0"/>
    <n v="0"/>
    <n v="4.9000000000000004"/>
    <x v="1"/>
  </r>
  <r>
    <n v="45"/>
    <n v="45"/>
    <x v="44"/>
    <x v="0"/>
    <n v="1"/>
    <n v="4.5999999999999996"/>
    <x v="3"/>
  </r>
  <r>
    <n v="46"/>
    <n v="46"/>
    <x v="45"/>
    <x v="0"/>
    <n v="0"/>
    <n v="4.8"/>
    <x v="1"/>
  </r>
  <r>
    <n v="47"/>
    <n v="47"/>
    <x v="46"/>
    <x v="0"/>
    <n v="3"/>
    <n v="4"/>
    <x v="4"/>
  </r>
  <r>
    <n v="48"/>
    <n v="48"/>
    <x v="47"/>
    <x v="0"/>
    <n v="1"/>
    <n v="4.4000000000000004"/>
    <x v="2"/>
  </r>
  <r>
    <n v="49"/>
    <n v="49"/>
    <x v="48"/>
    <x v="0"/>
    <n v="0"/>
    <n v="4.7"/>
    <x v="1"/>
  </r>
  <r>
    <n v="50"/>
    <n v="50"/>
    <x v="49"/>
    <x v="0"/>
    <n v="2"/>
    <n v="4.2"/>
    <x v="2"/>
  </r>
  <r>
    <n v="51"/>
    <n v="51"/>
    <x v="50"/>
    <x v="0"/>
    <n v="0"/>
    <n v="4.8"/>
    <x v="1"/>
  </r>
  <r>
    <n v="52"/>
    <n v="52"/>
    <x v="51"/>
    <x v="0"/>
    <n v="1"/>
    <n v="4.5"/>
    <x v="3"/>
  </r>
  <r>
    <n v="53"/>
    <n v="53"/>
    <x v="52"/>
    <x v="0"/>
    <n v="2"/>
    <n v="4.3"/>
    <x v="2"/>
  </r>
  <r>
    <n v="54"/>
    <n v="54"/>
    <x v="53"/>
    <x v="0"/>
    <n v="0"/>
    <n v="4.9000000000000004"/>
    <x v="1"/>
  </r>
  <r>
    <n v="55"/>
    <n v="55"/>
    <x v="54"/>
    <x v="0"/>
    <n v="1"/>
    <n v="4.5999999999999996"/>
    <x v="3"/>
  </r>
  <r>
    <n v="56"/>
    <n v="56"/>
    <x v="55"/>
    <x v="0"/>
    <n v="0"/>
    <n v="4.8"/>
    <x v="1"/>
  </r>
  <r>
    <n v="57"/>
    <n v="57"/>
    <x v="56"/>
    <x v="0"/>
    <n v="3"/>
    <n v="4"/>
    <x v="4"/>
  </r>
  <r>
    <n v="58"/>
    <n v="58"/>
    <x v="57"/>
    <x v="0"/>
    <n v="1"/>
    <n v="4.4000000000000004"/>
    <x v="2"/>
  </r>
  <r>
    <n v="59"/>
    <n v="59"/>
    <x v="58"/>
    <x v="0"/>
    <n v="0"/>
    <n v="4.7"/>
    <x v="1"/>
  </r>
  <r>
    <n v="60"/>
    <n v="60"/>
    <x v="59"/>
    <x v="0"/>
    <n v="2"/>
    <n v="4.2"/>
    <x v="2"/>
  </r>
  <r>
    <n v="61"/>
    <n v="61"/>
    <x v="60"/>
    <x v="0"/>
    <n v="0"/>
    <n v="4.8"/>
    <x v="1"/>
  </r>
  <r>
    <n v="62"/>
    <n v="62"/>
    <x v="61"/>
    <x v="0"/>
    <n v="1"/>
    <n v="4.5"/>
    <x v="3"/>
  </r>
  <r>
    <n v="63"/>
    <n v="63"/>
    <x v="62"/>
    <x v="0"/>
    <n v="2"/>
    <n v="4.3"/>
    <x v="2"/>
  </r>
  <r>
    <n v="64"/>
    <n v="64"/>
    <x v="63"/>
    <x v="0"/>
    <n v="0"/>
    <n v="4.9000000000000004"/>
    <x v="1"/>
  </r>
  <r>
    <n v="65"/>
    <n v="65"/>
    <x v="64"/>
    <x v="0"/>
    <n v="1"/>
    <n v="4.5999999999999996"/>
    <x v="3"/>
  </r>
  <r>
    <n v="66"/>
    <n v="66"/>
    <x v="65"/>
    <x v="0"/>
    <n v="0"/>
    <n v="4.8"/>
    <x v="1"/>
  </r>
  <r>
    <n v="67"/>
    <n v="67"/>
    <x v="66"/>
    <x v="0"/>
    <n v="3"/>
    <n v="4"/>
    <x v="4"/>
  </r>
  <r>
    <n v="68"/>
    <n v="68"/>
    <x v="67"/>
    <x v="0"/>
    <n v="1"/>
    <n v="4.4000000000000004"/>
    <x v="2"/>
  </r>
  <r>
    <n v="69"/>
    <n v="69"/>
    <x v="68"/>
    <x v="0"/>
    <n v="0"/>
    <n v="4.7"/>
    <x v="1"/>
  </r>
  <r>
    <n v="70"/>
    <n v="70"/>
    <x v="69"/>
    <x v="0"/>
    <n v="2"/>
    <n v="4.2"/>
    <x v="2"/>
  </r>
  <r>
    <n v="71"/>
    <n v="71"/>
    <x v="70"/>
    <x v="0"/>
    <n v="0"/>
    <n v="4.8"/>
    <x v="1"/>
  </r>
  <r>
    <n v="72"/>
    <n v="72"/>
    <x v="71"/>
    <x v="0"/>
    <n v="1"/>
    <n v="4.5"/>
    <x v="3"/>
  </r>
  <r>
    <n v="73"/>
    <n v="73"/>
    <x v="72"/>
    <x v="0"/>
    <n v="2"/>
    <n v="4.3"/>
    <x v="2"/>
  </r>
  <r>
    <n v="74"/>
    <n v="74"/>
    <x v="73"/>
    <x v="0"/>
    <n v="0"/>
    <n v="4.9000000000000004"/>
    <x v="1"/>
  </r>
  <r>
    <n v="75"/>
    <n v="75"/>
    <x v="74"/>
    <x v="0"/>
    <n v="1"/>
    <n v="4.5999999999999996"/>
    <x v="3"/>
  </r>
  <r>
    <n v="76"/>
    <n v="76"/>
    <x v="75"/>
    <x v="0"/>
    <n v="0"/>
    <n v="4.8"/>
    <x v="1"/>
  </r>
  <r>
    <n v="77"/>
    <n v="77"/>
    <x v="76"/>
    <x v="0"/>
    <n v="3"/>
    <n v="4"/>
    <x v="4"/>
  </r>
  <r>
    <n v="78"/>
    <n v="78"/>
    <x v="77"/>
    <x v="0"/>
    <n v="1"/>
    <n v="4.4000000000000004"/>
    <x v="2"/>
  </r>
  <r>
    <n v="79"/>
    <n v="79"/>
    <x v="78"/>
    <x v="0"/>
    <n v="0"/>
    <n v="4.7"/>
    <x v="1"/>
  </r>
  <r>
    <n v="80"/>
    <n v="80"/>
    <x v="79"/>
    <x v="0"/>
    <n v="2"/>
    <n v="4.2"/>
    <x v="2"/>
  </r>
  <r>
    <n v="81"/>
    <n v="81"/>
    <x v="80"/>
    <x v="0"/>
    <n v="0"/>
    <n v="4.8"/>
    <x v="1"/>
  </r>
  <r>
    <n v="82"/>
    <n v="82"/>
    <x v="81"/>
    <x v="0"/>
    <n v="1"/>
    <n v="4.5"/>
    <x v="3"/>
  </r>
  <r>
    <n v="83"/>
    <n v="83"/>
    <x v="82"/>
    <x v="0"/>
    <n v="2"/>
    <n v="4.3"/>
    <x v="2"/>
  </r>
  <r>
    <n v="84"/>
    <n v="84"/>
    <x v="83"/>
    <x v="0"/>
    <n v="0"/>
    <n v="4.9000000000000004"/>
    <x v="1"/>
  </r>
  <r>
    <n v="85"/>
    <n v="85"/>
    <x v="84"/>
    <x v="0"/>
    <n v="1"/>
    <n v="4.5999999999999996"/>
    <x v="3"/>
  </r>
  <r>
    <n v="86"/>
    <n v="86"/>
    <x v="85"/>
    <x v="0"/>
    <n v="0"/>
    <n v="4.8"/>
    <x v="1"/>
  </r>
  <r>
    <n v="87"/>
    <n v="87"/>
    <x v="86"/>
    <x v="0"/>
    <n v="3"/>
    <n v="4"/>
    <x v="4"/>
  </r>
  <r>
    <n v="88"/>
    <n v="88"/>
    <x v="87"/>
    <x v="0"/>
    <n v="1"/>
    <n v="4.4000000000000004"/>
    <x v="2"/>
  </r>
  <r>
    <n v="89"/>
    <n v="89"/>
    <x v="88"/>
    <x v="0"/>
    <n v="0"/>
    <n v="4.7"/>
    <x v="1"/>
  </r>
  <r>
    <n v="90"/>
    <n v="90"/>
    <x v="89"/>
    <x v="0"/>
    <n v="2"/>
    <n v="4.2"/>
    <x v="2"/>
  </r>
  <r>
    <n v="91"/>
    <n v="91"/>
    <x v="90"/>
    <x v="0"/>
    <n v="0"/>
    <n v="4.8"/>
    <x v="1"/>
  </r>
  <r>
    <n v="92"/>
    <n v="92"/>
    <x v="91"/>
    <x v="0"/>
    <n v="1"/>
    <n v="4.5"/>
    <x v="3"/>
  </r>
  <r>
    <n v="93"/>
    <n v="93"/>
    <x v="92"/>
    <x v="0"/>
    <n v="2"/>
    <n v="4.3"/>
    <x v="2"/>
  </r>
  <r>
    <n v="94"/>
    <n v="94"/>
    <x v="93"/>
    <x v="0"/>
    <n v="0"/>
    <n v="4.9000000000000004"/>
    <x v="1"/>
  </r>
  <r>
    <n v="95"/>
    <n v="95"/>
    <x v="94"/>
    <x v="0"/>
    <n v="1"/>
    <n v="4.5999999999999996"/>
    <x v="3"/>
  </r>
  <r>
    <n v="96"/>
    <n v="96"/>
    <x v="95"/>
    <x v="0"/>
    <n v="0"/>
    <n v="4.8"/>
    <x v="1"/>
  </r>
  <r>
    <n v="97"/>
    <n v="97"/>
    <x v="96"/>
    <x v="0"/>
    <n v="3"/>
    <n v="4"/>
    <x v="4"/>
  </r>
  <r>
    <n v="98"/>
    <n v="98"/>
    <x v="97"/>
    <x v="0"/>
    <n v="1"/>
    <n v="4.4000000000000004"/>
    <x v="2"/>
  </r>
  <r>
    <n v="99"/>
    <n v="99"/>
    <x v="98"/>
    <x v="0"/>
    <n v="0"/>
    <n v="4.7"/>
    <x v="1"/>
  </r>
  <r>
    <n v="100"/>
    <n v="100"/>
    <x v="99"/>
    <x v="0"/>
    <n v="2"/>
    <n v="4.2"/>
    <x v="2"/>
  </r>
  <r>
    <n v="101"/>
    <n v="101"/>
    <x v="100"/>
    <x v="0"/>
    <n v="0"/>
    <n v="4.8"/>
    <x v="1"/>
  </r>
  <r>
    <n v="102"/>
    <n v="102"/>
    <x v="101"/>
    <x v="0"/>
    <n v="1"/>
    <n v="4.5"/>
    <x v="3"/>
  </r>
  <r>
    <n v="103"/>
    <n v="103"/>
    <x v="102"/>
    <x v="0"/>
    <n v="2"/>
    <n v="4.3"/>
    <x v="2"/>
  </r>
  <r>
    <n v="104"/>
    <n v="104"/>
    <x v="103"/>
    <x v="0"/>
    <n v="0"/>
    <n v="4.9000000000000004"/>
    <x v="1"/>
  </r>
  <r>
    <n v="105"/>
    <n v="105"/>
    <x v="104"/>
    <x v="0"/>
    <n v="1"/>
    <n v="4.5999999999999996"/>
    <x v="3"/>
  </r>
  <r>
    <n v="106"/>
    <n v="106"/>
    <x v="105"/>
    <x v="0"/>
    <n v="0"/>
    <n v="4.8"/>
    <x v="1"/>
  </r>
  <r>
    <n v="107"/>
    <n v="107"/>
    <x v="106"/>
    <x v="0"/>
    <n v="3"/>
    <n v="4"/>
    <x v="4"/>
  </r>
  <r>
    <n v="108"/>
    <n v="108"/>
    <x v="107"/>
    <x v="0"/>
    <n v="1"/>
    <n v="4.4000000000000004"/>
    <x v="2"/>
  </r>
  <r>
    <n v="109"/>
    <n v="109"/>
    <x v="108"/>
    <x v="0"/>
    <n v="0"/>
    <n v="4.7"/>
    <x v="1"/>
  </r>
  <r>
    <n v="110"/>
    <n v="110"/>
    <x v="109"/>
    <x v="0"/>
    <n v="2"/>
    <n v="4.2"/>
    <x v="2"/>
  </r>
  <r>
    <n v="111"/>
    <n v="111"/>
    <x v="110"/>
    <x v="0"/>
    <n v="0"/>
    <n v="4.8"/>
    <x v="1"/>
  </r>
  <r>
    <n v="112"/>
    <n v="112"/>
    <x v="111"/>
    <x v="0"/>
    <n v="1"/>
    <n v="4.5"/>
    <x v="3"/>
  </r>
  <r>
    <n v="113"/>
    <n v="113"/>
    <x v="112"/>
    <x v="0"/>
    <n v="2"/>
    <n v="4.3"/>
    <x v="2"/>
  </r>
  <r>
    <n v="114"/>
    <n v="114"/>
    <x v="113"/>
    <x v="0"/>
    <n v="0"/>
    <n v="4.9000000000000004"/>
    <x v="1"/>
  </r>
  <r>
    <n v="115"/>
    <n v="115"/>
    <x v="114"/>
    <x v="0"/>
    <n v="1"/>
    <n v="4.5999999999999996"/>
    <x v="3"/>
  </r>
  <r>
    <n v="116"/>
    <n v="116"/>
    <x v="115"/>
    <x v="0"/>
    <n v="0"/>
    <n v="4.8"/>
    <x v="1"/>
  </r>
  <r>
    <n v="117"/>
    <n v="117"/>
    <x v="116"/>
    <x v="0"/>
    <n v="3"/>
    <n v="4"/>
    <x v="4"/>
  </r>
  <r>
    <n v="118"/>
    <n v="118"/>
    <x v="117"/>
    <x v="0"/>
    <n v="1"/>
    <n v="4.4000000000000004"/>
    <x v="2"/>
  </r>
  <r>
    <n v="119"/>
    <n v="119"/>
    <x v="118"/>
    <x v="0"/>
    <n v="0"/>
    <n v="4.7"/>
    <x v="1"/>
  </r>
  <r>
    <n v="120"/>
    <n v="120"/>
    <x v="119"/>
    <x v="0"/>
    <n v="2"/>
    <n v="4.2"/>
    <x v="2"/>
  </r>
  <r>
    <n v="121"/>
    <n v="121"/>
    <x v="120"/>
    <x v="0"/>
    <n v="0"/>
    <n v="4.8"/>
    <x v="1"/>
  </r>
  <r>
    <n v="122"/>
    <n v="122"/>
    <x v="121"/>
    <x v="0"/>
    <n v="1"/>
    <n v="4.5"/>
    <x v="3"/>
  </r>
  <r>
    <n v="123"/>
    <n v="123"/>
    <x v="122"/>
    <x v="0"/>
    <n v="2"/>
    <n v="4.3"/>
    <x v="2"/>
  </r>
  <r>
    <n v="124"/>
    <n v="124"/>
    <x v="123"/>
    <x v="0"/>
    <n v="0"/>
    <n v="4.9000000000000004"/>
    <x v="1"/>
  </r>
  <r>
    <n v="125"/>
    <n v="125"/>
    <x v="124"/>
    <x v="0"/>
    <n v="1"/>
    <n v="4.5999999999999996"/>
    <x v="3"/>
  </r>
  <r>
    <n v="126"/>
    <n v="126"/>
    <x v="125"/>
    <x v="0"/>
    <n v="0"/>
    <n v="4.8"/>
    <x v="1"/>
  </r>
  <r>
    <n v="127"/>
    <n v="127"/>
    <x v="126"/>
    <x v="0"/>
    <n v="3"/>
    <n v="4"/>
    <x v="4"/>
  </r>
  <r>
    <n v="128"/>
    <n v="128"/>
    <x v="127"/>
    <x v="0"/>
    <n v="1"/>
    <n v="4.4000000000000004"/>
    <x v="2"/>
  </r>
  <r>
    <n v="129"/>
    <n v="129"/>
    <x v="128"/>
    <x v="0"/>
    <n v="0"/>
    <n v="4.7"/>
    <x v="1"/>
  </r>
  <r>
    <n v="130"/>
    <n v="130"/>
    <x v="129"/>
    <x v="0"/>
    <n v="2"/>
    <n v="4.2"/>
    <x v="2"/>
  </r>
  <r>
    <n v="131"/>
    <n v="131"/>
    <x v="130"/>
    <x v="0"/>
    <n v="0"/>
    <n v="4.8"/>
    <x v="1"/>
  </r>
  <r>
    <n v="132"/>
    <n v="132"/>
    <x v="131"/>
    <x v="0"/>
    <n v="1"/>
    <n v="4.5"/>
    <x v="3"/>
  </r>
  <r>
    <n v="133"/>
    <n v="133"/>
    <x v="132"/>
    <x v="0"/>
    <n v="2"/>
    <n v="4.3"/>
    <x v="2"/>
  </r>
  <r>
    <n v="134"/>
    <n v="134"/>
    <x v="133"/>
    <x v="0"/>
    <n v="0"/>
    <n v="4.9000000000000004"/>
    <x v="1"/>
  </r>
  <r>
    <n v="135"/>
    <n v="135"/>
    <x v="134"/>
    <x v="0"/>
    <n v="1"/>
    <n v="4.5999999999999996"/>
    <x v="3"/>
  </r>
  <r>
    <n v="136"/>
    <n v="136"/>
    <x v="135"/>
    <x v="0"/>
    <n v="0"/>
    <n v="4.8"/>
    <x v="1"/>
  </r>
  <r>
    <n v="137"/>
    <n v="137"/>
    <x v="136"/>
    <x v="0"/>
    <n v="3"/>
    <n v="4"/>
    <x v="4"/>
  </r>
  <r>
    <n v="138"/>
    <n v="138"/>
    <x v="137"/>
    <x v="0"/>
    <n v="1"/>
    <n v="4.4000000000000004"/>
    <x v="2"/>
  </r>
  <r>
    <n v="139"/>
    <n v="139"/>
    <x v="138"/>
    <x v="0"/>
    <n v="0"/>
    <n v="4.7"/>
    <x v="1"/>
  </r>
  <r>
    <n v="140"/>
    <n v="140"/>
    <x v="139"/>
    <x v="0"/>
    <n v="2"/>
    <n v="4.2"/>
    <x v="2"/>
  </r>
  <r>
    <n v="141"/>
    <n v="141"/>
    <x v="140"/>
    <x v="0"/>
    <n v="0"/>
    <n v="4.8"/>
    <x v="1"/>
  </r>
  <r>
    <n v="142"/>
    <n v="142"/>
    <x v="141"/>
    <x v="0"/>
    <n v="1"/>
    <n v="4.5"/>
    <x v="3"/>
  </r>
  <r>
    <n v="143"/>
    <n v="143"/>
    <x v="142"/>
    <x v="0"/>
    <n v="2"/>
    <n v="4.3"/>
    <x v="2"/>
  </r>
  <r>
    <n v="144"/>
    <n v="144"/>
    <x v="143"/>
    <x v="0"/>
    <n v="0"/>
    <n v="4.9000000000000004"/>
    <x v="1"/>
  </r>
  <r>
    <n v="145"/>
    <n v="145"/>
    <x v="144"/>
    <x v="0"/>
    <n v="1"/>
    <n v="4.5999999999999996"/>
    <x v="3"/>
  </r>
  <r>
    <n v="146"/>
    <n v="146"/>
    <x v="145"/>
    <x v="0"/>
    <n v="0"/>
    <n v="4.8"/>
    <x v="1"/>
  </r>
  <r>
    <n v="147"/>
    <n v="147"/>
    <x v="146"/>
    <x v="0"/>
    <n v="3"/>
    <n v="4"/>
    <x v="4"/>
  </r>
  <r>
    <n v="148"/>
    <n v="148"/>
    <x v="147"/>
    <x v="0"/>
    <n v="1"/>
    <n v="4.4000000000000004"/>
    <x v="2"/>
  </r>
  <r>
    <n v="149"/>
    <n v="149"/>
    <x v="148"/>
    <x v="0"/>
    <n v="0"/>
    <n v="4.7"/>
    <x v="1"/>
  </r>
  <r>
    <n v="150"/>
    <n v="150"/>
    <x v="149"/>
    <x v="0"/>
    <n v="2"/>
    <n v="4.2"/>
    <x v="2"/>
  </r>
  <r>
    <n v="151"/>
    <n v="151"/>
    <x v="150"/>
    <x v="0"/>
    <n v="0"/>
    <n v="4.8"/>
    <x v="1"/>
  </r>
  <r>
    <n v="152"/>
    <n v="152"/>
    <x v="151"/>
    <x v="0"/>
    <n v="1"/>
    <n v="4.5"/>
    <x v="3"/>
  </r>
  <r>
    <n v="153"/>
    <n v="153"/>
    <x v="152"/>
    <x v="0"/>
    <n v="2"/>
    <n v="4.3"/>
    <x v="2"/>
  </r>
  <r>
    <n v="154"/>
    <n v="154"/>
    <x v="153"/>
    <x v="0"/>
    <n v="0"/>
    <n v="4.9000000000000004"/>
    <x v="1"/>
  </r>
  <r>
    <n v="155"/>
    <n v="155"/>
    <x v="154"/>
    <x v="0"/>
    <n v="1"/>
    <n v="4.5999999999999996"/>
    <x v="3"/>
  </r>
  <r>
    <n v="156"/>
    <n v="156"/>
    <x v="155"/>
    <x v="0"/>
    <n v="0"/>
    <n v="4.8"/>
    <x v="1"/>
  </r>
  <r>
    <n v="157"/>
    <n v="157"/>
    <x v="156"/>
    <x v="0"/>
    <n v="3"/>
    <n v="4"/>
    <x v="4"/>
  </r>
  <r>
    <n v="158"/>
    <n v="158"/>
    <x v="157"/>
    <x v="0"/>
    <n v="1"/>
    <n v="4.4000000000000004"/>
    <x v="2"/>
  </r>
  <r>
    <n v="159"/>
    <n v="159"/>
    <x v="158"/>
    <x v="0"/>
    <n v="0"/>
    <n v="4.7"/>
    <x v="1"/>
  </r>
  <r>
    <n v="160"/>
    <n v="160"/>
    <x v="159"/>
    <x v="0"/>
    <n v="2"/>
    <n v="4.2"/>
    <x v="2"/>
  </r>
  <r>
    <n v="161"/>
    <n v="161"/>
    <x v="160"/>
    <x v="0"/>
    <n v="0"/>
    <n v="4.8"/>
    <x v="1"/>
  </r>
  <r>
    <n v="162"/>
    <n v="162"/>
    <x v="161"/>
    <x v="0"/>
    <n v="1"/>
    <n v="4.5"/>
    <x v="3"/>
  </r>
  <r>
    <n v="163"/>
    <n v="163"/>
    <x v="162"/>
    <x v="0"/>
    <n v="2"/>
    <n v="4.3"/>
    <x v="2"/>
  </r>
  <r>
    <n v="164"/>
    <n v="164"/>
    <x v="163"/>
    <x v="0"/>
    <n v="0"/>
    <n v="4.9000000000000004"/>
    <x v="1"/>
  </r>
  <r>
    <n v="165"/>
    <n v="165"/>
    <x v="164"/>
    <x v="0"/>
    <n v="1"/>
    <n v="4.5999999999999996"/>
    <x v="3"/>
  </r>
  <r>
    <n v="166"/>
    <n v="166"/>
    <x v="165"/>
    <x v="0"/>
    <n v="0"/>
    <n v="4.8"/>
    <x v="1"/>
  </r>
  <r>
    <n v="167"/>
    <n v="167"/>
    <x v="166"/>
    <x v="0"/>
    <n v="3"/>
    <n v="4"/>
    <x v="4"/>
  </r>
  <r>
    <n v="168"/>
    <n v="168"/>
    <x v="167"/>
    <x v="0"/>
    <n v="1"/>
    <n v="4.4000000000000004"/>
    <x v="2"/>
  </r>
  <r>
    <n v="169"/>
    <n v="169"/>
    <x v="168"/>
    <x v="0"/>
    <n v="0"/>
    <n v="4.7"/>
    <x v="1"/>
  </r>
  <r>
    <n v="170"/>
    <n v="170"/>
    <x v="169"/>
    <x v="0"/>
    <n v="2"/>
    <n v="4.2"/>
    <x v="2"/>
  </r>
  <r>
    <n v="171"/>
    <n v="171"/>
    <x v="170"/>
    <x v="0"/>
    <n v="0"/>
    <n v="4.8"/>
    <x v="1"/>
  </r>
  <r>
    <n v="172"/>
    <n v="172"/>
    <x v="171"/>
    <x v="0"/>
    <n v="1"/>
    <n v="4.5"/>
    <x v="3"/>
  </r>
  <r>
    <n v="173"/>
    <n v="173"/>
    <x v="172"/>
    <x v="0"/>
    <n v="2"/>
    <n v="4.3"/>
    <x v="2"/>
  </r>
  <r>
    <n v="174"/>
    <n v="174"/>
    <x v="173"/>
    <x v="0"/>
    <n v="0"/>
    <n v="4.9000000000000004"/>
    <x v="1"/>
  </r>
  <r>
    <n v="175"/>
    <n v="175"/>
    <x v="174"/>
    <x v="0"/>
    <n v="1"/>
    <n v="4.5999999999999996"/>
    <x v="3"/>
  </r>
  <r>
    <n v="176"/>
    <n v="176"/>
    <x v="175"/>
    <x v="1"/>
    <n v="4"/>
    <n v="3.8"/>
    <x v="5"/>
  </r>
  <r>
    <n v="177"/>
    <n v="177"/>
    <x v="176"/>
    <x v="1"/>
    <n v="5"/>
    <n v="3.7"/>
    <x v="6"/>
  </r>
  <r>
    <n v="178"/>
    <n v="178"/>
    <x v="177"/>
    <x v="1"/>
    <n v="3"/>
    <n v="3.9"/>
    <x v="7"/>
  </r>
  <r>
    <n v="179"/>
    <n v="179"/>
    <x v="178"/>
    <x v="1"/>
    <n v="4"/>
    <n v="3.6"/>
    <x v="8"/>
  </r>
  <r>
    <n v="180"/>
    <n v="180"/>
    <x v="179"/>
    <x v="1"/>
    <n v="6"/>
    <n v="3.5"/>
    <x v="9"/>
  </r>
  <r>
    <n v="181"/>
    <n v="181"/>
    <x v="180"/>
    <x v="1"/>
    <n v="3"/>
    <n v="3.9"/>
    <x v="7"/>
  </r>
  <r>
    <n v="182"/>
    <n v="182"/>
    <x v="181"/>
    <x v="1"/>
    <n v="5"/>
    <n v="3.7"/>
    <x v="10"/>
  </r>
  <r>
    <n v="183"/>
    <n v="183"/>
    <x v="182"/>
    <x v="1"/>
    <n v="4"/>
    <n v="3.8"/>
    <x v="4"/>
  </r>
  <r>
    <n v="184"/>
    <n v="184"/>
    <x v="183"/>
    <x v="1"/>
    <n v="3"/>
    <n v="3.9"/>
    <x v="11"/>
  </r>
  <r>
    <n v="185"/>
    <n v="185"/>
    <x v="184"/>
    <x v="1"/>
    <n v="6"/>
    <n v="3.5"/>
    <x v="12"/>
  </r>
  <r>
    <n v="186"/>
    <n v="186"/>
    <x v="185"/>
    <x v="1"/>
    <n v="4"/>
    <n v="3.8"/>
    <x v="4"/>
  </r>
  <r>
    <n v="187"/>
    <n v="187"/>
    <x v="186"/>
    <x v="1"/>
    <n v="5"/>
    <n v="3.7"/>
    <x v="10"/>
  </r>
  <r>
    <n v="188"/>
    <n v="188"/>
    <x v="187"/>
    <x v="1"/>
    <n v="3"/>
    <n v="3.9"/>
    <x v="7"/>
  </r>
  <r>
    <n v="189"/>
    <n v="189"/>
    <x v="188"/>
    <x v="1"/>
    <n v="4"/>
    <n v="3.6"/>
    <x v="8"/>
  </r>
  <r>
    <n v="190"/>
    <n v="190"/>
    <x v="189"/>
    <x v="1"/>
    <n v="6"/>
    <n v="3.5"/>
    <x v="9"/>
  </r>
  <r>
    <n v="191"/>
    <n v="191"/>
    <x v="190"/>
    <x v="1"/>
    <n v="3"/>
    <n v="3.9"/>
    <x v="2"/>
  </r>
  <r>
    <n v="192"/>
    <n v="192"/>
    <x v="191"/>
    <x v="1"/>
    <n v="5"/>
    <n v="3.7"/>
    <x v="4"/>
  </r>
  <r>
    <n v="193"/>
    <n v="193"/>
    <x v="192"/>
    <x v="1"/>
    <n v="4"/>
    <n v="3.8"/>
    <x v="7"/>
  </r>
  <r>
    <n v="194"/>
    <n v="194"/>
    <x v="193"/>
    <x v="1"/>
    <n v="3"/>
    <n v="3.9"/>
    <x v="11"/>
  </r>
  <r>
    <n v="195"/>
    <n v="195"/>
    <x v="194"/>
    <x v="1"/>
    <n v="6"/>
    <n v="3.5"/>
    <x v="12"/>
  </r>
  <r>
    <n v="196"/>
    <n v="196"/>
    <x v="195"/>
    <x v="1"/>
    <n v="4"/>
    <n v="3.8"/>
    <x v="4"/>
  </r>
  <r>
    <n v="197"/>
    <n v="197"/>
    <x v="196"/>
    <x v="1"/>
    <n v="5"/>
    <n v="3.7"/>
    <x v="10"/>
  </r>
  <r>
    <n v="198"/>
    <n v="198"/>
    <x v="197"/>
    <x v="1"/>
    <n v="3"/>
    <n v="3.9"/>
    <x v="7"/>
  </r>
  <r>
    <n v="199"/>
    <n v="199"/>
    <x v="198"/>
    <x v="1"/>
    <n v="4"/>
    <n v="3.6"/>
    <x v="8"/>
  </r>
  <r>
    <n v="200"/>
    <n v="200"/>
    <x v="199"/>
    <x v="1"/>
    <n v="6"/>
    <n v="3.5"/>
    <x v="9"/>
  </r>
  <r>
    <n v="201"/>
    <n v="201"/>
    <x v="200"/>
    <x v="2"/>
    <n v="0"/>
    <n v="0"/>
    <x v="13"/>
  </r>
  <r>
    <n v="202"/>
    <n v="202"/>
    <x v="201"/>
    <x v="2"/>
    <n v="0"/>
    <n v="0"/>
    <x v="13"/>
  </r>
  <r>
    <n v="203"/>
    <n v="203"/>
    <x v="202"/>
    <x v="2"/>
    <n v="0"/>
    <n v="0"/>
    <x v="13"/>
  </r>
  <r>
    <n v="204"/>
    <n v="204"/>
    <x v="203"/>
    <x v="2"/>
    <n v="0"/>
    <n v="0"/>
    <x v="13"/>
  </r>
  <r>
    <n v="205"/>
    <n v="205"/>
    <x v="204"/>
    <x v="2"/>
    <n v="0"/>
    <n v="0"/>
    <x v="13"/>
  </r>
  <r>
    <n v="206"/>
    <n v="206"/>
    <x v="205"/>
    <x v="2"/>
    <n v="0"/>
    <n v="0"/>
    <x v="13"/>
  </r>
  <r>
    <n v="207"/>
    <n v="207"/>
    <x v="206"/>
    <x v="2"/>
    <n v="0"/>
    <n v="0"/>
    <x v="13"/>
  </r>
  <r>
    <n v="208"/>
    <n v="208"/>
    <x v="207"/>
    <x v="2"/>
    <n v="0"/>
    <n v="0"/>
    <x v="13"/>
  </r>
  <r>
    <n v="209"/>
    <n v="209"/>
    <x v="208"/>
    <x v="2"/>
    <n v="0"/>
    <n v="0"/>
    <x v="13"/>
  </r>
  <r>
    <n v="210"/>
    <n v="210"/>
    <x v="209"/>
    <x v="2"/>
    <n v="0"/>
    <n v="0"/>
    <x v="13"/>
  </r>
  <r>
    <n v="211"/>
    <n v="211"/>
    <x v="210"/>
    <x v="2"/>
    <n v="0"/>
    <n v="0"/>
    <x v="13"/>
  </r>
  <r>
    <n v="212"/>
    <n v="212"/>
    <x v="211"/>
    <x v="2"/>
    <n v="0"/>
    <n v="0"/>
    <x v="13"/>
  </r>
  <r>
    <n v="213"/>
    <n v="213"/>
    <x v="212"/>
    <x v="2"/>
    <n v="0"/>
    <n v="0"/>
    <x v="13"/>
  </r>
  <r>
    <n v="214"/>
    <n v="214"/>
    <x v="213"/>
    <x v="2"/>
    <n v="0"/>
    <n v="0"/>
    <x v="13"/>
  </r>
  <r>
    <n v="215"/>
    <n v="215"/>
    <x v="214"/>
    <x v="2"/>
    <n v="0"/>
    <n v="0"/>
    <x v="13"/>
  </r>
  <r>
    <n v="216"/>
    <n v="216"/>
    <x v="215"/>
    <x v="2"/>
    <n v="0"/>
    <n v="0"/>
    <x v="13"/>
  </r>
  <r>
    <n v="217"/>
    <n v="217"/>
    <x v="216"/>
    <x v="2"/>
    <n v="0"/>
    <n v="0"/>
    <x v="13"/>
  </r>
  <r>
    <n v="218"/>
    <n v="218"/>
    <x v="217"/>
    <x v="2"/>
    <n v="0"/>
    <n v="0"/>
    <x v="13"/>
  </r>
  <r>
    <n v="219"/>
    <n v="219"/>
    <x v="218"/>
    <x v="2"/>
    <n v="0"/>
    <n v="0"/>
    <x v="13"/>
  </r>
  <r>
    <n v="220"/>
    <n v="220"/>
    <x v="219"/>
    <x v="2"/>
    <n v="0"/>
    <n v="0"/>
    <x v="13"/>
  </r>
  <r>
    <n v="221"/>
    <n v="221"/>
    <x v="220"/>
    <x v="3"/>
    <n v="0"/>
    <n v="0"/>
    <x v="14"/>
  </r>
  <r>
    <n v="222"/>
    <n v="222"/>
    <x v="221"/>
    <x v="3"/>
    <n v="0"/>
    <n v="0"/>
    <x v="14"/>
  </r>
  <r>
    <n v="223"/>
    <n v="223"/>
    <x v="222"/>
    <x v="3"/>
    <n v="0"/>
    <n v="0"/>
    <x v="14"/>
  </r>
  <r>
    <n v="224"/>
    <n v="224"/>
    <x v="223"/>
    <x v="3"/>
    <n v="0"/>
    <n v="0"/>
    <x v="14"/>
  </r>
  <r>
    <n v="225"/>
    <n v="225"/>
    <x v="224"/>
    <x v="3"/>
    <n v="0"/>
    <n v="0"/>
    <x v="14"/>
  </r>
  <r>
    <n v="226"/>
    <n v="226"/>
    <x v="225"/>
    <x v="3"/>
    <n v="0"/>
    <n v="0"/>
    <x v="14"/>
  </r>
  <r>
    <n v="227"/>
    <n v="227"/>
    <x v="226"/>
    <x v="3"/>
    <n v="0"/>
    <n v="0"/>
    <x v="14"/>
  </r>
  <r>
    <n v="228"/>
    <n v="228"/>
    <x v="227"/>
    <x v="3"/>
    <n v="0"/>
    <n v="0"/>
    <x v="14"/>
  </r>
  <r>
    <n v="229"/>
    <n v="229"/>
    <x v="228"/>
    <x v="3"/>
    <n v="0"/>
    <n v="0"/>
    <x v="14"/>
  </r>
  <r>
    <n v="230"/>
    <n v="230"/>
    <x v="229"/>
    <x v="3"/>
    <n v="0"/>
    <n v="0"/>
    <x v="14"/>
  </r>
  <r>
    <n v="231"/>
    <n v="231"/>
    <x v="230"/>
    <x v="3"/>
    <n v="0"/>
    <n v="0"/>
    <x v="14"/>
  </r>
  <r>
    <n v="232"/>
    <n v="232"/>
    <x v="231"/>
    <x v="3"/>
    <n v="0"/>
    <n v="0"/>
    <x v="14"/>
  </r>
  <r>
    <n v="233"/>
    <n v="233"/>
    <x v="232"/>
    <x v="3"/>
    <n v="0"/>
    <n v="0"/>
    <x v="14"/>
  </r>
  <r>
    <n v="234"/>
    <n v="234"/>
    <x v="233"/>
    <x v="3"/>
    <n v="0"/>
    <n v="0"/>
    <x v="14"/>
  </r>
  <r>
    <n v="235"/>
    <n v="235"/>
    <x v="234"/>
    <x v="3"/>
    <n v="0"/>
    <n v="0"/>
    <x v="14"/>
  </r>
  <r>
    <n v="236"/>
    <n v="236"/>
    <x v="235"/>
    <x v="3"/>
    <n v="0"/>
    <n v="0"/>
    <x v="14"/>
  </r>
  <r>
    <n v="237"/>
    <n v="237"/>
    <x v="236"/>
    <x v="3"/>
    <n v="0"/>
    <n v="0"/>
    <x v="14"/>
  </r>
  <r>
    <n v="238"/>
    <n v="238"/>
    <x v="237"/>
    <x v="3"/>
    <n v="0"/>
    <n v="0"/>
    <x v="14"/>
  </r>
  <r>
    <n v="239"/>
    <n v="239"/>
    <x v="238"/>
    <x v="3"/>
    <n v="0"/>
    <n v="0"/>
    <x v="14"/>
  </r>
  <r>
    <n v="240"/>
    <n v="240"/>
    <x v="239"/>
    <x v="3"/>
    <n v="0"/>
    <n v="0"/>
    <x v="14"/>
  </r>
  <r>
    <n v="241"/>
    <n v="241"/>
    <x v="240"/>
    <x v="4"/>
    <n v="0"/>
    <n v="0"/>
    <x v="15"/>
  </r>
  <r>
    <n v="242"/>
    <n v="242"/>
    <x v="241"/>
    <x v="4"/>
    <n v="0"/>
    <n v="0"/>
    <x v="15"/>
  </r>
  <r>
    <n v="243"/>
    <n v="243"/>
    <x v="242"/>
    <x v="4"/>
    <n v="0"/>
    <n v="0"/>
    <x v="15"/>
  </r>
  <r>
    <n v="244"/>
    <n v="244"/>
    <x v="243"/>
    <x v="4"/>
    <n v="0"/>
    <n v="0"/>
    <x v="15"/>
  </r>
  <r>
    <n v="245"/>
    <n v="245"/>
    <x v="244"/>
    <x v="4"/>
    <n v="0"/>
    <n v="0"/>
    <x v="15"/>
  </r>
  <r>
    <n v="246"/>
    <n v="246"/>
    <x v="245"/>
    <x v="4"/>
    <n v="0"/>
    <n v="0"/>
    <x v="15"/>
  </r>
  <r>
    <n v="247"/>
    <n v="247"/>
    <x v="246"/>
    <x v="4"/>
    <n v="0"/>
    <n v="0"/>
    <x v="15"/>
  </r>
  <r>
    <n v="248"/>
    <n v="248"/>
    <x v="247"/>
    <x v="4"/>
    <n v="0"/>
    <n v="0"/>
    <x v="15"/>
  </r>
  <r>
    <n v="249"/>
    <n v="249"/>
    <x v="248"/>
    <x v="4"/>
    <n v="0"/>
    <n v="0"/>
    <x v="15"/>
  </r>
  <r>
    <n v="250"/>
    <n v="250"/>
    <x v="249"/>
    <x v="4"/>
    <n v="0"/>
    <n v="0"/>
    <x v="15"/>
  </r>
  <r>
    <n v="251"/>
    <n v="251"/>
    <x v="250"/>
    <x v="0"/>
    <n v="1"/>
    <n v="4.5"/>
    <x v="0"/>
  </r>
  <r>
    <n v="252"/>
    <n v="252"/>
    <x v="251"/>
    <x v="0"/>
    <n v="0"/>
    <n v="4.8"/>
    <x v="1"/>
  </r>
  <r>
    <n v="253"/>
    <n v="253"/>
    <x v="252"/>
    <x v="0"/>
    <n v="2"/>
    <n v="4.2"/>
    <x v="2"/>
  </r>
  <r>
    <n v="254"/>
    <n v="254"/>
    <x v="253"/>
    <x v="0"/>
    <n v="0"/>
    <n v="4.7"/>
    <x v="1"/>
  </r>
  <r>
    <n v="255"/>
    <n v="255"/>
    <x v="254"/>
    <x v="0"/>
    <n v="1"/>
    <n v="4.5999999999999996"/>
    <x v="3"/>
  </r>
  <r>
    <n v="256"/>
    <n v="256"/>
    <x v="255"/>
    <x v="0"/>
    <n v="0"/>
    <n v="4.9000000000000004"/>
    <x v="1"/>
  </r>
  <r>
    <n v="257"/>
    <n v="257"/>
    <x v="256"/>
    <x v="0"/>
    <n v="3"/>
    <n v="4"/>
    <x v="4"/>
  </r>
  <r>
    <n v="258"/>
    <n v="258"/>
    <x v="257"/>
    <x v="0"/>
    <n v="1"/>
    <n v="4.4000000000000004"/>
    <x v="2"/>
  </r>
  <r>
    <n v="259"/>
    <n v="259"/>
    <x v="258"/>
    <x v="0"/>
    <n v="0"/>
    <n v="4.7"/>
    <x v="1"/>
  </r>
  <r>
    <n v="260"/>
    <n v="260"/>
    <x v="259"/>
    <x v="0"/>
    <n v="2"/>
    <n v="4.2"/>
    <x v="2"/>
  </r>
  <r>
    <n v="261"/>
    <n v="261"/>
    <x v="260"/>
    <x v="0"/>
    <n v="0"/>
    <n v="4.8"/>
    <x v="1"/>
  </r>
  <r>
    <n v="262"/>
    <n v="262"/>
    <x v="261"/>
    <x v="0"/>
    <n v="1"/>
    <n v="4.5"/>
    <x v="3"/>
  </r>
  <r>
    <n v="263"/>
    <n v="263"/>
    <x v="262"/>
    <x v="0"/>
    <n v="2"/>
    <n v="4.3"/>
    <x v="2"/>
  </r>
  <r>
    <n v="264"/>
    <n v="264"/>
    <x v="263"/>
    <x v="0"/>
    <n v="0"/>
    <n v="4.9000000000000004"/>
    <x v="1"/>
  </r>
  <r>
    <n v="265"/>
    <n v="265"/>
    <x v="264"/>
    <x v="0"/>
    <n v="1"/>
    <n v="4.5999999999999996"/>
    <x v="3"/>
  </r>
  <r>
    <n v="266"/>
    <n v="266"/>
    <x v="265"/>
    <x v="0"/>
    <n v="0"/>
    <n v="4.8"/>
    <x v="1"/>
  </r>
  <r>
    <n v="267"/>
    <n v="267"/>
    <x v="266"/>
    <x v="0"/>
    <n v="3"/>
    <n v="4"/>
    <x v="4"/>
  </r>
  <r>
    <n v="268"/>
    <n v="268"/>
    <x v="267"/>
    <x v="0"/>
    <n v="1"/>
    <n v="4.4000000000000004"/>
    <x v="2"/>
  </r>
  <r>
    <n v="269"/>
    <n v="269"/>
    <x v="268"/>
    <x v="0"/>
    <n v="0"/>
    <n v="4.7"/>
    <x v="1"/>
  </r>
  <r>
    <n v="270"/>
    <n v="270"/>
    <x v="269"/>
    <x v="0"/>
    <n v="2"/>
    <n v="4.2"/>
    <x v="2"/>
  </r>
  <r>
    <n v="271"/>
    <n v="271"/>
    <x v="270"/>
    <x v="0"/>
    <n v="0"/>
    <n v="4.8"/>
    <x v="1"/>
  </r>
  <r>
    <n v="272"/>
    <n v="272"/>
    <x v="271"/>
    <x v="0"/>
    <n v="1"/>
    <n v="4.5"/>
    <x v="3"/>
  </r>
  <r>
    <n v="273"/>
    <n v="273"/>
    <x v="272"/>
    <x v="0"/>
    <n v="2"/>
    <n v="4.3"/>
    <x v="2"/>
  </r>
  <r>
    <n v="274"/>
    <n v="274"/>
    <x v="273"/>
    <x v="0"/>
    <n v="0"/>
    <n v="4.9000000000000004"/>
    <x v="1"/>
  </r>
  <r>
    <n v="275"/>
    <n v="275"/>
    <x v="274"/>
    <x v="0"/>
    <n v="1"/>
    <n v="4.5999999999999996"/>
    <x v="3"/>
  </r>
  <r>
    <n v="276"/>
    <n v="276"/>
    <x v="275"/>
    <x v="0"/>
    <n v="0"/>
    <n v="4.8"/>
    <x v="1"/>
  </r>
  <r>
    <n v="277"/>
    <n v="277"/>
    <x v="276"/>
    <x v="0"/>
    <n v="3"/>
    <n v="4"/>
    <x v="4"/>
  </r>
  <r>
    <n v="278"/>
    <n v="278"/>
    <x v="277"/>
    <x v="0"/>
    <n v="1"/>
    <n v="4.4000000000000004"/>
    <x v="2"/>
  </r>
  <r>
    <n v="279"/>
    <n v="279"/>
    <x v="278"/>
    <x v="0"/>
    <n v="0"/>
    <n v="4.7"/>
    <x v="1"/>
  </r>
  <r>
    <n v="280"/>
    <n v="280"/>
    <x v="279"/>
    <x v="0"/>
    <n v="2"/>
    <n v="4.2"/>
    <x v="2"/>
  </r>
  <r>
    <n v="281"/>
    <n v="281"/>
    <x v="280"/>
    <x v="0"/>
    <n v="0"/>
    <n v="4.8"/>
    <x v="1"/>
  </r>
  <r>
    <n v="282"/>
    <n v="282"/>
    <x v="281"/>
    <x v="0"/>
    <n v="1"/>
    <n v="4.5"/>
    <x v="3"/>
  </r>
  <r>
    <n v="283"/>
    <n v="283"/>
    <x v="282"/>
    <x v="0"/>
    <n v="2"/>
    <n v="4.3"/>
    <x v="2"/>
  </r>
  <r>
    <n v="284"/>
    <n v="284"/>
    <x v="283"/>
    <x v="0"/>
    <n v="0"/>
    <n v="4.9000000000000004"/>
    <x v="1"/>
  </r>
  <r>
    <n v="285"/>
    <n v="285"/>
    <x v="284"/>
    <x v="0"/>
    <n v="1"/>
    <n v="4.5999999999999996"/>
    <x v="3"/>
  </r>
  <r>
    <n v="286"/>
    <n v="286"/>
    <x v="285"/>
    <x v="0"/>
    <n v="0"/>
    <n v="4.8"/>
    <x v="1"/>
  </r>
  <r>
    <n v="287"/>
    <n v="287"/>
    <x v="286"/>
    <x v="0"/>
    <n v="3"/>
    <n v="4"/>
    <x v="4"/>
  </r>
  <r>
    <n v="288"/>
    <n v="288"/>
    <x v="287"/>
    <x v="0"/>
    <n v="1"/>
    <n v="4.4000000000000004"/>
    <x v="2"/>
  </r>
  <r>
    <n v="289"/>
    <n v="289"/>
    <x v="288"/>
    <x v="0"/>
    <n v="0"/>
    <n v="4.7"/>
    <x v="1"/>
  </r>
  <r>
    <n v="290"/>
    <n v="290"/>
    <x v="289"/>
    <x v="0"/>
    <n v="2"/>
    <n v="4.2"/>
    <x v="2"/>
  </r>
  <r>
    <n v="291"/>
    <n v="291"/>
    <x v="290"/>
    <x v="0"/>
    <n v="0"/>
    <n v="4.8"/>
    <x v="1"/>
  </r>
  <r>
    <n v="292"/>
    <n v="292"/>
    <x v="291"/>
    <x v="0"/>
    <n v="1"/>
    <n v="4.5"/>
    <x v="3"/>
  </r>
  <r>
    <n v="293"/>
    <n v="293"/>
    <x v="292"/>
    <x v="0"/>
    <n v="2"/>
    <n v="4.3"/>
    <x v="2"/>
  </r>
  <r>
    <n v="294"/>
    <n v="294"/>
    <x v="293"/>
    <x v="0"/>
    <n v="0"/>
    <n v="4.9000000000000004"/>
    <x v="1"/>
  </r>
  <r>
    <n v="295"/>
    <n v="295"/>
    <x v="294"/>
    <x v="0"/>
    <n v="1"/>
    <n v="4.5999999999999996"/>
    <x v="3"/>
  </r>
  <r>
    <n v="296"/>
    <n v="296"/>
    <x v="295"/>
    <x v="0"/>
    <n v="0"/>
    <n v="4.8"/>
    <x v="1"/>
  </r>
  <r>
    <n v="297"/>
    <n v="297"/>
    <x v="296"/>
    <x v="0"/>
    <n v="3"/>
    <n v="4"/>
    <x v="4"/>
  </r>
  <r>
    <n v="298"/>
    <n v="298"/>
    <x v="297"/>
    <x v="0"/>
    <n v="1"/>
    <n v="4.4000000000000004"/>
    <x v="2"/>
  </r>
  <r>
    <n v="299"/>
    <n v="299"/>
    <x v="298"/>
    <x v="0"/>
    <n v="0"/>
    <n v="4.7"/>
    <x v="1"/>
  </r>
  <r>
    <n v="300"/>
    <n v="300"/>
    <x v="299"/>
    <x v="0"/>
    <n v="2"/>
    <n v="4.2"/>
    <x v="2"/>
  </r>
  <r>
    <n v="301"/>
    <n v="301"/>
    <x v="300"/>
    <x v="0"/>
    <n v="0"/>
    <n v="4.8"/>
    <x v="1"/>
  </r>
  <r>
    <n v="302"/>
    <n v="302"/>
    <x v="301"/>
    <x v="0"/>
    <n v="1"/>
    <n v="4.5"/>
    <x v="3"/>
  </r>
  <r>
    <n v="303"/>
    <n v="303"/>
    <x v="302"/>
    <x v="0"/>
    <n v="2"/>
    <n v="4.3"/>
    <x v="2"/>
  </r>
  <r>
    <n v="304"/>
    <n v="304"/>
    <x v="303"/>
    <x v="0"/>
    <n v="0"/>
    <n v="4.9000000000000004"/>
    <x v="1"/>
  </r>
  <r>
    <n v="305"/>
    <n v="305"/>
    <x v="304"/>
    <x v="0"/>
    <n v="1"/>
    <n v="4.5999999999999996"/>
    <x v="3"/>
  </r>
  <r>
    <n v="306"/>
    <n v="306"/>
    <x v="305"/>
    <x v="0"/>
    <n v="0"/>
    <n v="4.8"/>
    <x v="1"/>
  </r>
  <r>
    <n v="307"/>
    <n v="307"/>
    <x v="306"/>
    <x v="0"/>
    <n v="3"/>
    <n v="4"/>
    <x v="4"/>
  </r>
  <r>
    <n v="308"/>
    <n v="308"/>
    <x v="307"/>
    <x v="0"/>
    <n v="1"/>
    <n v="4.4000000000000004"/>
    <x v="2"/>
  </r>
  <r>
    <n v="309"/>
    <n v="309"/>
    <x v="308"/>
    <x v="0"/>
    <n v="0"/>
    <n v="4.7"/>
    <x v="1"/>
  </r>
  <r>
    <n v="310"/>
    <n v="310"/>
    <x v="309"/>
    <x v="0"/>
    <n v="2"/>
    <n v="4.2"/>
    <x v="2"/>
  </r>
  <r>
    <n v="311"/>
    <n v="311"/>
    <x v="310"/>
    <x v="0"/>
    <n v="0"/>
    <n v="4.8"/>
    <x v="1"/>
  </r>
  <r>
    <n v="312"/>
    <n v="312"/>
    <x v="311"/>
    <x v="0"/>
    <n v="1"/>
    <n v="4.5"/>
    <x v="3"/>
  </r>
  <r>
    <n v="313"/>
    <n v="313"/>
    <x v="312"/>
    <x v="0"/>
    <n v="2"/>
    <n v="4.3"/>
    <x v="2"/>
  </r>
  <r>
    <n v="314"/>
    <n v="314"/>
    <x v="313"/>
    <x v="0"/>
    <n v="0"/>
    <n v="4.9000000000000004"/>
    <x v="1"/>
  </r>
  <r>
    <n v="315"/>
    <n v="315"/>
    <x v="314"/>
    <x v="0"/>
    <n v="1"/>
    <n v="4.5999999999999996"/>
    <x v="3"/>
  </r>
  <r>
    <n v="316"/>
    <n v="316"/>
    <x v="315"/>
    <x v="0"/>
    <n v="0"/>
    <n v="4.8"/>
    <x v="1"/>
  </r>
  <r>
    <n v="317"/>
    <n v="317"/>
    <x v="316"/>
    <x v="0"/>
    <n v="3"/>
    <n v="4"/>
    <x v="4"/>
  </r>
  <r>
    <n v="318"/>
    <n v="318"/>
    <x v="317"/>
    <x v="0"/>
    <n v="1"/>
    <n v="4.4000000000000004"/>
    <x v="2"/>
  </r>
  <r>
    <n v="319"/>
    <n v="319"/>
    <x v="318"/>
    <x v="0"/>
    <n v="0"/>
    <n v="4.7"/>
    <x v="1"/>
  </r>
  <r>
    <n v="320"/>
    <n v="320"/>
    <x v="319"/>
    <x v="0"/>
    <n v="2"/>
    <n v="4.2"/>
    <x v="2"/>
  </r>
  <r>
    <n v="321"/>
    <n v="321"/>
    <x v="320"/>
    <x v="0"/>
    <n v="0"/>
    <n v="4.8"/>
    <x v="1"/>
  </r>
  <r>
    <n v="322"/>
    <n v="322"/>
    <x v="321"/>
    <x v="0"/>
    <n v="1"/>
    <n v="4.5"/>
    <x v="3"/>
  </r>
  <r>
    <n v="323"/>
    <n v="323"/>
    <x v="322"/>
    <x v="0"/>
    <n v="2"/>
    <n v="4.3"/>
    <x v="2"/>
  </r>
  <r>
    <n v="324"/>
    <n v="324"/>
    <x v="323"/>
    <x v="0"/>
    <n v="0"/>
    <n v="4.9000000000000004"/>
    <x v="1"/>
  </r>
  <r>
    <n v="325"/>
    <n v="325"/>
    <x v="324"/>
    <x v="0"/>
    <n v="1"/>
    <n v="4.5999999999999996"/>
    <x v="3"/>
  </r>
  <r>
    <n v="326"/>
    <n v="326"/>
    <x v="325"/>
    <x v="1"/>
    <n v="4"/>
    <n v="3.8"/>
    <x v="5"/>
  </r>
  <r>
    <n v="327"/>
    <n v="327"/>
    <x v="326"/>
    <x v="1"/>
    <n v="5"/>
    <n v="3.7"/>
    <x v="6"/>
  </r>
  <r>
    <n v="328"/>
    <n v="328"/>
    <x v="327"/>
    <x v="1"/>
    <n v="3"/>
    <n v="3.9"/>
    <x v="7"/>
  </r>
  <r>
    <n v="329"/>
    <n v="329"/>
    <x v="328"/>
    <x v="1"/>
    <n v="4"/>
    <n v="3.6"/>
    <x v="8"/>
  </r>
  <r>
    <n v="330"/>
    <n v="330"/>
    <x v="329"/>
    <x v="1"/>
    <n v="6"/>
    <n v="3.5"/>
    <x v="9"/>
  </r>
  <r>
    <n v="331"/>
    <n v="331"/>
    <x v="330"/>
    <x v="1"/>
    <n v="3"/>
    <n v="3.9"/>
    <x v="11"/>
  </r>
  <r>
    <n v="332"/>
    <n v="332"/>
    <x v="331"/>
    <x v="1"/>
    <n v="5"/>
    <n v="3.7"/>
    <x v="4"/>
  </r>
  <r>
    <n v="333"/>
    <n v="333"/>
    <x v="332"/>
    <x v="1"/>
    <n v="4"/>
    <n v="3.8"/>
    <x v="7"/>
  </r>
  <r>
    <n v="334"/>
    <n v="334"/>
    <x v="333"/>
    <x v="1"/>
    <n v="3"/>
    <n v="3.9"/>
    <x v="11"/>
  </r>
  <r>
    <n v="335"/>
    <n v="335"/>
    <x v="334"/>
    <x v="1"/>
    <n v="6"/>
    <n v="3.5"/>
    <x v="12"/>
  </r>
  <r>
    <n v="336"/>
    <n v="336"/>
    <x v="335"/>
    <x v="1"/>
    <n v="4"/>
    <n v="3.8"/>
    <x v="4"/>
  </r>
  <r>
    <n v="337"/>
    <n v="337"/>
    <x v="336"/>
    <x v="1"/>
    <n v="5"/>
    <n v="3.7"/>
    <x v="10"/>
  </r>
  <r>
    <n v="338"/>
    <n v="338"/>
    <x v="337"/>
    <x v="1"/>
    <n v="3"/>
    <n v="3.9"/>
    <x v="7"/>
  </r>
  <r>
    <n v="339"/>
    <n v="339"/>
    <x v="338"/>
    <x v="1"/>
    <n v="4"/>
    <n v="3.6"/>
    <x v="8"/>
  </r>
  <r>
    <n v="340"/>
    <n v="340"/>
    <x v="339"/>
    <x v="1"/>
    <n v="6"/>
    <n v="3.5"/>
    <x v="9"/>
  </r>
  <r>
    <n v="341"/>
    <n v="341"/>
    <x v="340"/>
    <x v="1"/>
    <n v="3"/>
    <n v="3.9"/>
    <x v="2"/>
  </r>
  <r>
    <n v="342"/>
    <n v="342"/>
    <x v="341"/>
    <x v="1"/>
    <n v="5"/>
    <n v="3.7"/>
    <x v="4"/>
  </r>
  <r>
    <n v="343"/>
    <n v="343"/>
    <x v="342"/>
    <x v="1"/>
    <n v="4"/>
    <n v="3.8"/>
    <x v="7"/>
  </r>
  <r>
    <n v="344"/>
    <n v="344"/>
    <x v="343"/>
    <x v="1"/>
    <n v="3"/>
    <n v="3.9"/>
    <x v="11"/>
  </r>
  <r>
    <n v="345"/>
    <n v="345"/>
    <x v="344"/>
    <x v="1"/>
    <n v="6"/>
    <n v="3.5"/>
    <x v="12"/>
  </r>
  <r>
    <n v="346"/>
    <n v="346"/>
    <x v="345"/>
    <x v="1"/>
    <n v="4"/>
    <n v="3.8"/>
    <x v="4"/>
  </r>
  <r>
    <n v="347"/>
    <n v="347"/>
    <x v="346"/>
    <x v="1"/>
    <n v="5"/>
    <n v="3.7"/>
    <x v="10"/>
  </r>
  <r>
    <n v="348"/>
    <n v="348"/>
    <x v="347"/>
    <x v="1"/>
    <n v="3"/>
    <n v="3.9"/>
    <x v="7"/>
  </r>
  <r>
    <n v="349"/>
    <n v="349"/>
    <x v="348"/>
    <x v="1"/>
    <n v="4"/>
    <n v="3.6"/>
    <x v="8"/>
  </r>
  <r>
    <n v="350"/>
    <n v="350"/>
    <x v="349"/>
    <x v="1"/>
    <n v="6"/>
    <n v="3.5"/>
    <x v="9"/>
  </r>
  <r>
    <n v="351"/>
    <n v="351"/>
    <x v="350"/>
    <x v="2"/>
    <n v="0"/>
    <n v="0"/>
    <x v="13"/>
  </r>
  <r>
    <n v="352"/>
    <n v="352"/>
    <x v="351"/>
    <x v="2"/>
    <n v="0"/>
    <n v="0"/>
    <x v="13"/>
  </r>
  <r>
    <n v="353"/>
    <n v="353"/>
    <x v="352"/>
    <x v="2"/>
    <n v="0"/>
    <n v="0"/>
    <x v="13"/>
  </r>
  <r>
    <n v="354"/>
    <n v="354"/>
    <x v="353"/>
    <x v="2"/>
    <n v="0"/>
    <n v="0"/>
    <x v="13"/>
  </r>
  <r>
    <n v="355"/>
    <n v="355"/>
    <x v="354"/>
    <x v="2"/>
    <n v="0"/>
    <n v="0"/>
    <x v="13"/>
  </r>
  <r>
    <n v="356"/>
    <n v="356"/>
    <x v="355"/>
    <x v="2"/>
    <n v="0"/>
    <n v="0"/>
    <x v="13"/>
  </r>
  <r>
    <n v="357"/>
    <n v="357"/>
    <x v="356"/>
    <x v="2"/>
    <n v="0"/>
    <n v="0"/>
    <x v="13"/>
  </r>
  <r>
    <n v="358"/>
    <n v="358"/>
    <x v="357"/>
    <x v="2"/>
    <n v="0"/>
    <n v="0"/>
    <x v="13"/>
  </r>
  <r>
    <n v="359"/>
    <n v="359"/>
    <x v="358"/>
    <x v="2"/>
    <n v="0"/>
    <n v="0"/>
    <x v="13"/>
  </r>
  <r>
    <n v="360"/>
    <n v="360"/>
    <x v="359"/>
    <x v="2"/>
    <n v="0"/>
    <n v="0"/>
    <x v="13"/>
  </r>
  <r>
    <n v="361"/>
    <n v="361"/>
    <x v="360"/>
    <x v="2"/>
    <n v="0"/>
    <n v="0"/>
    <x v="13"/>
  </r>
  <r>
    <n v="362"/>
    <n v="362"/>
    <x v="361"/>
    <x v="2"/>
    <n v="0"/>
    <n v="0"/>
    <x v="13"/>
  </r>
  <r>
    <n v="363"/>
    <n v="363"/>
    <x v="362"/>
    <x v="2"/>
    <n v="0"/>
    <n v="0"/>
    <x v="13"/>
  </r>
  <r>
    <n v="364"/>
    <n v="364"/>
    <x v="363"/>
    <x v="2"/>
    <n v="0"/>
    <n v="0"/>
    <x v="13"/>
  </r>
  <r>
    <n v="365"/>
    <n v="365"/>
    <x v="364"/>
    <x v="2"/>
    <n v="0"/>
    <n v="0"/>
    <x v="13"/>
  </r>
  <r>
    <n v="366"/>
    <n v="366"/>
    <x v="365"/>
    <x v="2"/>
    <n v="0"/>
    <n v="0"/>
    <x v="13"/>
  </r>
  <r>
    <n v="367"/>
    <n v="367"/>
    <x v="366"/>
    <x v="2"/>
    <n v="0"/>
    <n v="0"/>
    <x v="13"/>
  </r>
  <r>
    <n v="368"/>
    <n v="368"/>
    <x v="367"/>
    <x v="2"/>
    <n v="0"/>
    <n v="0"/>
    <x v="13"/>
  </r>
  <r>
    <n v="369"/>
    <n v="369"/>
    <x v="368"/>
    <x v="2"/>
    <n v="0"/>
    <n v="0"/>
    <x v="13"/>
  </r>
  <r>
    <n v="370"/>
    <n v="370"/>
    <x v="369"/>
    <x v="2"/>
    <n v="0"/>
    <n v="0"/>
    <x v="13"/>
  </r>
  <r>
    <n v="371"/>
    <n v="371"/>
    <x v="370"/>
    <x v="3"/>
    <n v="0"/>
    <n v="0"/>
    <x v="14"/>
  </r>
  <r>
    <n v="372"/>
    <n v="372"/>
    <x v="371"/>
    <x v="3"/>
    <n v="0"/>
    <n v="0"/>
    <x v="14"/>
  </r>
  <r>
    <n v="373"/>
    <n v="373"/>
    <x v="372"/>
    <x v="3"/>
    <n v="0"/>
    <n v="0"/>
    <x v="14"/>
  </r>
  <r>
    <n v="374"/>
    <n v="374"/>
    <x v="373"/>
    <x v="3"/>
    <n v="0"/>
    <n v="0"/>
    <x v="14"/>
  </r>
  <r>
    <n v="375"/>
    <n v="375"/>
    <x v="374"/>
    <x v="3"/>
    <n v="0"/>
    <n v="0"/>
    <x v="14"/>
  </r>
  <r>
    <n v="376"/>
    <n v="376"/>
    <x v="375"/>
    <x v="3"/>
    <n v="0"/>
    <n v="0"/>
    <x v="14"/>
  </r>
  <r>
    <n v="377"/>
    <n v="377"/>
    <x v="376"/>
    <x v="3"/>
    <n v="0"/>
    <n v="0"/>
    <x v="14"/>
  </r>
  <r>
    <n v="378"/>
    <n v="378"/>
    <x v="377"/>
    <x v="3"/>
    <n v="0"/>
    <n v="0"/>
    <x v="14"/>
  </r>
  <r>
    <n v="379"/>
    <n v="379"/>
    <x v="378"/>
    <x v="3"/>
    <n v="0"/>
    <n v="0"/>
    <x v="14"/>
  </r>
  <r>
    <n v="380"/>
    <n v="380"/>
    <x v="379"/>
    <x v="3"/>
    <n v="0"/>
    <n v="0"/>
    <x v="14"/>
  </r>
  <r>
    <n v="381"/>
    <n v="381"/>
    <x v="380"/>
    <x v="3"/>
    <n v="0"/>
    <n v="0"/>
    <x v="14"/>
  </r>
  <r>
    <n v="382"/>
    <n v="382"/>
    <x v="381"/>
    <x v="3"/>
    <n v="0"/>
    <n v="0"/>
    <x v="14"/>
  </r>
  <r>
    <n v="383"/>
    <n v="383"/>
    <x v="382"/>
    <x v="3"/>
    <n v="0"/>
    <n v="0"/>
    <x v="14"/>
  </r>
  <r>
    <n v="384"/>
    <n v="384"/>
    <x v="383"/>
    <x v="3"/>
    <n v="0"/>
    <n v="0"/>
    <x v="14"/>
  </r>
  <r>
    <n v="385"/>
    <n v="385"/>
    <x v="384"/>
    <x v="3"/>
    <n v="0"/>
    <n v="0"/>
    <x v="14"/>
  </r>
  <r>
    <n v="386"/>
    <n v="386"/>
    <x v="385"/>
    <x v="3"/>
    <n v="0"/>
    <n v="0"/>
    <x v="14"/>
  </r>
  <r>
    <n v="387"/>
    <n v="387"/>
    <x v="386"/>
    <x v="3"/>
    <n v="0"/>
    <n v="0"/>
    <x v="14"/>
  </r>
  <r>
    <n v="388"/>
    <n v="388"/>
    <x v="387"/>
    <x v="3"/>
    <n v="0"/>
    <n v="0"/>
    <x v="14"/>
  </r>
  <r>
    <n v="389"/>
    <n v="389"/>
    <x v="388"/>
    <x v="3"/>
    <n v="0"/>
    <n v="0"/>
    <x v="14"/>
  </r>
  <r>
    <n v="390"/>
    <n v="390"/>
    <x v="389"/>
    <x v="3"/>
    <n v="0"/>
    <n v="0"/>
    <x v="14"/>
  </r>
  <r>
    <n v="391"/>
    <n v="391"/>
    <x v="390"/>
    <x v="4"/>
    <n v="0"/>
    <n v="0"/>
    <x v="15"/>
  </r>
  <r>
    <n v="392"/>
    <n v="392"/>
    <x v="391"/>
    <x v="4"/>
    <n v="0"/>
    <n v="0"/>
    <x v="15"/>
  </r>
  <r>
    <n v="393"/>
    <n v="393"/>
    <x v="392"/>
    <x v="4"/>
    <n v="0"/>
    <n v="0"/>
    <x v="15"/>
  </r>
  <r>
    <n v="394"/>
    <n v="394"/>
    <x v="393"/>
    <x v="4"/>
    <n v="0"/>
    <n v="0"/>
    <x v="15"/>
  </r>
  <r>
    <n v="395"/>
    <n v="395"/>
    <x v="394"/>
    <x v="4"/>
    <n v="0"/>
    <n v="0"/>
    <x v="15"/>
  </r>
  <r>
    <n v="396"/>
    <n v="396"/>
    <x v="395"/>
    <x v="4"/>
    <n v="0"/>
    <n v="0"/>
    <x v="15"/>
  </r>
  <r>
    <n v="397"/>
    <n v="397"/>
    <x v="396"/>
    <x v="4"/>
    <n v="0"/>
    <n v="0"/>
    <x v="15"/>
  </r>
  <r>
    <n v="398"/>
    <n v="398"/>
    <x v="397"/>
    <x v="4"/>
    <n v="0"/>
    <n v="0"/>
    <x v="15"/>
  </r>
  <r>
    <n v="399"/>
    <n v="399"/>
    <x v="398"/>
    <x v="4"/>
    <n v="0"/>
    <n v="0"/>
    <x v="15"/>
  </r>
  <r>
    <n v="400"/>
    <n v="400"/>
    <x v="399"/>
    <x v="4"/>
    <n v="0"/>
    <n v="0"/>
    <x v="15"/>
  </r>
  <r>
    <n v="401"/>
    <n v="401"/>
    <x v="400"/>
    <x v="0"/>
    <n v="1"/>
    <n v="4.5"/>
    <x v="0"/>
  </r>
  <r>
    <n v="402"/>
    <n v="402"/>
    <x v="401"/>
    <x v="0"/>
    <n v="0"/>
    <n v="4.8"/>
    <x v="1"/>
  </r>
  <r>
    <n v="403"/>
    <n v="403"/>
    <x v="402"/>
    <x v="0"/>
    <n v="2"/>
    <n v="4.2"/>
    <x v="2"/>
  </r>
  <r>
    <n v="404"/>
    <n v="404"/>
    <x v="403"/>
    <x v="0"/>
    <n v="0"/>
    <n v="4.7"/>
    <x v="1"/>
  </r>
  <r>
    <n v="405"/>
    <n v="405"/>
    <x v="404"/>
    <x v="0"/>
    <n v="1"/>
    <n v="4.5999999999999996"/>
    <x v="3"/>
  </r>
  <r>
    <n v="406"/>
    <n v="406"/>
    <x v="405"/>
    <x v="0"/>
    <n v="0"/>
    <n v="4.9000000000000004"/>
    <x v="1"/>
  </r>
  <r>
    <n v="407"/>
    <n v="407"/>
    <x v="406"/>
    <x v="0"/>
    <n v="3"/>
    <n v="4"/>
    <x v="4"/>
  </r>
  <r>
    <n v="408"/>
    <n v="408"/>
    <x v="407"/>
    <x v="0"/>
    <n v="1"/>
    <n v="4.4000000000000004"/>
    <x v="2"/>
  </r>
  <r>
    <n v="409"/>
    <n v="409"/>
    <x v="408"/>
    <x v="0"/>
    <n v="0"/>
    <n v="4.7"/>
    <x v="1"/>
  </r>
  <r>
    <n v="410"/>
    <n v="410"/>
    <x v="409"/>
    <x v="0"/>
    <n v="2"/>
    <n v="4.2"/>
    <x v="2"/>
  </r>
  <r>
    <n v="411"/>
    <n v="411"/>
    <x v="410"/>
    <x v="0"/>
    <n v="0"/>
    <n v="4.8"/>
    <x v="1"/>
  </r>
  <r>
    <n v="412"/>
    <n v="412"/>
    <x v="411"/>
    <x v="0"/>
    <n v="1"/>
    <n v="4.5"/>
    <x v="3"/>
  </r>
  <r>
    <n v="413"/>
    <n v="413"/>
    <x v="412"/>
    <x v="0"/>
    <n v="2"/>
    <n v="4.3"/>
    <x v="2"/>
  </r>
  <r>
    <n v="414"/>
    <n v="414"/>
    <x v="413"/>
    <x v="0"/>
    <n v="0"/>
    <n v="4.9000000000000004"/>
    <x v="1"/>
  </r>
  <r>
    <n v="415"/>
    <n v="415"/>
    <x v="414"/>
    <x v="0"/>
    <n v="1"/>
    <n v="4.5999999999999996"/>
    <x v="3"/>
  </r>
  <r>
    <n v="416"/>
    <n v="416"/>
    <x v="415"/>
    <x v="0"/>
    <n v="0"/>
    <n v="4.8"/>
    <x v="1"/>
  </r>
  <r>
    <n v="417"/>
    <n v="417"/>
    <x v="416"/>
    <x v="0"/>
    <n v="3"/>
    <n v="4"/>
    <x v="4"/>
  </r>
  <r>
    <n v="418"/>
    <n v="418"/>
    <x v="417"/>
    <x v="0"/>
    <n v="1"/>
    <n v="4.4000000000000004"/>
    <x v="2"/>
  </r>
  <r>
    <n v="419"/>
    <n v="419"/>
    <x v="418"/>
    <x v="0"/>
    <n v="0"/>
    <n v="4.7"/>
    <x v="1"/>
  </r>
  <r>
    <n v="420"/>
    <n v="420"/>
    <x v="419"/>
    <x v="0"/>
    <n v="2"/>
    <n v="4.2"/>
    <x v="2"/>
  </r>
  <r>
    <n v="421"/>
    <n v="421"/>
    <x v="420"/>
    <x v="0"/>
    <n v="0"/>
    <n v="4.8"/>
    <x v="1"/>
  </r>
  <r>
    <n v="422"/>
    <n v="422"/>
    <x v="421"/>
    <x v="0"/>
    <n v="1"/>
    <n v="4.5"/>
    <x v="3"/>
  </r>
  <r>
    <n v="423"/>
    <n v="423"/>
    <x v="422"/>
    <x v="0"/>
    <n v="2"/>
    <n v="4.3"/>
    <x v="2"/>
  </r>
  <r>
    <n v="424"/>
    <n v="424"/>
    <x v="423"/>
    <x v="0"/>
    <n v="0"/>
    <n v="4.9000000000000004"/>
    <x v="1"/>
  </r>
  <r>
    <n v="425"/>
    <n v="425"/>
    <x v="424"/>
    <x v="0"/>
    <n v="1"/>
    <n v="4.5999999999999996"/>
    <x v="3"/>
  </r>
  <r>
    <n v="426"/>
    <n v="426"/>
    <x v="425"/>
    <x v="0"/>
    <n v="0"/>
    <n v="4.8"/>
    <x v="1"/>
  </r>
  <r>
    <n v="427"/>
    <n v="427"/>
    <x v="426"/>
    <x v="0"/>
    <n v="3"/>
    <n v="4"/>
    <x v="4"/>
  </r>
  <r>
    <n v="428"/>
    <n v="428"/>
    <x v="427"/>
    <x v="0"/>
    <n v="1"/>
    <n v="4.4000000000000004"/>
    <x v="2"/>
  </r>
  <r>
    <n v="429"/>
    <n v="429"/>
    <x v="428"/>
    <x v="0"/>
    <n v="0"/>
    <n v="4.7"/>
    <x v="1"/>
  </r>
  <r>
    <n v="430"/>
    <n v="430"/>
    <x v="429"/>
    <x v="0"/>
    <n v="2"/>
    <n v="4.2"/>
    <x v="2"/>
  </r>
  <r>
    <n v="431"/>
    <n v="431"/>
    <x v="430"/>
    <x v="0"/>
    <n v="0"/>
    <n v="4.8"/>
    <x v="1"/>
  </r>
  <r>
    <n v="432"/>
    <n v="432"/>
    <x v="431"/>
    <x v="0"/>
    <n v="1"/>
    <n v="4.5"/>
    <x v="3"/>
  </r>
  <r>
    <n v="433"/>
    <n v="433"/>
    <x v="432"/>
    <x v="0"/>
    <n v="2"/>
    <n v="4.3"/>
    <x v="2"/>
  </r>
  <r>
    <n v="434"/>
    <n v="434"/>
    <x v="433"/>
    <x v="0"/>
    <n v="0"/>
    <n v="4.9000000000000004"/>
    <x v="1"/>
  </r>
  <r>
    <n v="435"/>
    <n v="435"/>
    <x v="434"/>
    <x v="0"/>
    <n v="1"/>
    <n v="4.5999999999999996"/>
    <x v="3"/>
  </r>
  <r>
    <n v="436"/>
    <n v="436"/>
    <x v="435"/>
    <x v="0"/>
    <n v="0"/>
    <n v="4.8"/>
    <x v="1"/>
  </r>
  <r>
    <n v="437"/>
    <n v="437"/>
    <x v="436"/>
    <x v="0"/>
    <n v="3"/>
    <n v="4"/>
    <x v="4"/>
  </r>
  <r>
    <n v="438"/>
    <n v="438"/>
    <x v="437"/>
    <x v="0"/>
    <n v="1"/>
    <n v="4.4000000000000004"/>
    <x v="2"/>
  </r>
  <r>
    <n v="439"/>
    <n v="439"/>
    <x v="438"/>
    <x v="0"/>
    <n v="0"/>
    <n v="4.7"/>
    <x v="1"/>
  </r>
  <r>
    <n v="440"/>
    <n v="440"/>
    <x v="439"/>
    <x v="0"/>
    <n v="2"/>
    <n v="4.2"/>
    <x v="2"/>
  </r>
  <r>
    <n v="441"/>
    <n v="441"/>
    <x v="440"/>
    <x v="0"/>
    <n v="0"/>
    <n v="4.8"/>
    <x v="1"/>
  </r>
  <r>
    <n v="442"/>
    <n v="442"/>
    <x v="441"/>
    <x v="0"/>
    <n v="1"/>
    <n v="4.5"/>
    <x v="3"/>
  </r>
  <r>
    <n v="443"/>
    <n v="443"/>
    <x v="442"/>
    <x v="0"/>
    <n v="2"/>
    <n v="4.3"/>
    <x v="2"/>
  </r>
  <r>
    <n v="444"/>
    <n v="444"/>
    <x v="443"/>
    <x v="0"/>
    <n v="0"/>
    <n v="4.9000000000000004"/>
    <x v="1"/>
  </r>
  <r>
    <n v="445"/>
    <n v="445"/>
    <x v="444"/>
    <x v="0"/>
    <n v="1"/>
    <n v="4.5999999999999996"/>
    <x v="3"/>
  </r>
  <r>
    <n v="446"/>
    <n v="446"/>
    <x v="445"/>
    <x v="0"/>
    <n v="0"/>
    <n v="4.8"/>
    <x v="1"/>
  </r>
  <r>
    <n v="447"/>
    <n v="447"/>
    <x v="446"/>
    <x v="0"/>
    <n v="3"/>
    <n v="4"/>
    <x v="4"/>
  </r>
  <r>
    <n v="448"/>
    <n v="448"/>
    <x v="447"/>
    <x v="0"/>
    <n v="1"/>
    <n v="4.4000000000000004"/>
    <x v="2"/>
  </r>
  <r>
    <n v="449"/>
    <n v="449"/>
    <x v="448"/>
    <x v="0"/>
    <n v="0"/>
    <n v="4.7"/>
    <x v="1"/>
  </r>
  <r>
    <n v="450"/>
    <n v="450"/>
    <x v="449"/>
    <x v="0"/>
    <n v="2"/>
    <n v="4.2"/>
    <x v="2"/>
  </r>
  <r>
    <n v="451"/>
    <n v="451"/>
    <x v="450"/>
    <x v="0"/>
    <n v="0"/>
    <n v="4.8"/>
    <x v="1"/>
  </r>
  <r>
    <n v="452"/>
    <n v="452"/>
    <x v="451"/>
    <x v="0"/>
    <n v="1"/>
    <n v="4.5"/>
    <x v="3"/>
  </r>
  <r>
    <n v="453"/>
    <n v="453"/>
    <x v="452"/>
    <x v="0"/>
    <n v="2"/>
    <n v="4.3"/>
    <x v="2"/>
  </r>
  <r>
    <n v="454"/>
    <n v="454"/>
    <x v="453"/>
    <x v="0"/>
    <n v="0"/>
    <n v="4.9000000000000004"/>
    <x v="1"/>
  </r>
  <r>
    <n v="455"/>
    <n v="455"/>
    <x v="454"/>
    <x v="0"/>
    <n v="1"/>
    <n v="4.5999999999999996"/>
    <x v="3"/>
  </r>
  <r>
    <n v="456"/>
    <n v="456"/>
    <x v="455"/>
    <x v="0"/>
    <n v="0"/>
    <n v="4.8"/>
    <x v="1"/>
  </r>
  <r>
    <n v="457"/>
    <n v="457"/>
    <x v="456"/>
    <x v="0"/>
    <n v="3"/>
    <n v="4"/>
    <x v="4"/>
  </r>
  <r>
    <n v="458"/>
    <n v="458"/>
    <x v="457"/>
    <x v="0"/>
    <n v="1"/>
    <n v="4.4000000000000004"/>
    <x v="2"/>
  </r>
  <r>
    <n v="459"/>
    <n v="459"/>
    <x v="458"/>
    <x v="0"/>
    <n v="0"/>
    <n v="4.7"/>
    <x v="1"/>
  </r>
  <r>
    <n v="460"/>
    <n v="460"/>
    <x v="459"/>
    <x v="0"/>
    <n v="2"/>
    <n v="4.2"/>
    <x v="2"/>
  </r>
  <r>
    <n v="461"/>
    <n v="461"/>
    <x v="460"/>
    <x v="0"/>
    <n v="0"/>
    <n v="4.8"/>
    <x v="1"/>
  </r>
  <r>
    <n v="462"/>
    <n v="462"/>
    <x v="461"/>
    <x v="0"/>
    <n v="1"/>
    <n v="4.5"/>
    <x v="3"/>
  </r>
  <r>
    <n v="463"/>
    <n v="463"/>
    <x v="462"/>
    <x v="0"/>
    <n v="2"/>
    <n v="4.3"/>
    <x v="2"/>
  </r>
  <r>
    <n v="464"/>
    <n v="464"/>
    <x v="463"/>
    <x v="0"/>
    <n v="0"/>
    <n v="4.9000000000000004"/>
    <x v="1"/>
  </r>
  <r>
    <n v="465"/>
    <n v="465"/>
    <x v="464"/>
    <x v="0"/>
    <n v="1"/>
    <n v="4.5999999999999996"/>
    <x v="3"/>
  </r>
  <r>
    <n v="466"/>
    <n v="466"/>
    <x v="465"/>
    <x v="0"/>
    <n v="0"/>
    <n v="4.8"/>
    <x v="1"/>
  </r>
  <r>
    <n v="467"/>
    <n v="467"/>
    <x v="466"/>
    <x v="0"/>
    <n v="3"/>
    <n v="4"/>
    <x v="4"/>
  </r>
  <r>
    <n v="468"/>
    <n v="468"/>
    <x v="467"/>
    <x v="0"/>
    <n v="1"/>
    <n v="4.4000000000000004"/>
    <x v="2"/>
  </r>
  <r>
    <n v="469"/>
    <n v="469"/>
    <x v="468"/>
    <x v="0"/>
    <n v="0"/>
    <n v="4.7"/>
    <x v="1"/>
  </r>
  <r>
    <n v="470"/>
    <n v="470"/>
    <x v="469"/>
    <x v="0"/>
    <n v="2"/>
    <n v="4.2"/>
    <x v="2"/>
  </r>
  <r>
    <n v="471"/>
    <n v="471"/>
    <x v="470"/>
    <x v="0"/>
    <n v="0"/>
    <n v="4.8"/>
    <x v="1"/>
  </r>
  <r>
    <n v="472"/>
    <n v="472"/>
    <x v="471"/>
    <x v="0"/>
    <n v="1"/>
    <n v="4.5"/>
    <x v="3"/>
  </r>
  <r>
    <n v="473"/>
    <n v="473"/>
    <x v="472"/>
    <x v="0"/>
    <n v="2"/>
    <n v="4.3"/>
    <x v="2"/>
  </r>
  <r>
    <n v="474"/>
    <n v="474"/>
    <x v="473"/>
    <x v="0"/>
    <n v="0"/>
    <n v="4.9000000000000004"/>
    <x v="1"/>
  </r>
  <r>
    <n v="475"/>
    <n v="475"/>
    <x v="474"/>
    <x v="0"/>
    <n v="1"/>
    <n v="4.5999999999999996"/>
    <x v="3"/>
  </r>
  <r>
    <n v="476"/>
    <n v="476"/>
    <x v="475"/>
    <x v="0"/>
    <n v="0"/>
    <n v="4.8"/>
    <x v="1"/>
  </r>
  <r>
    <n v="477"/>
    <n v="477"/>
    <x v="476"/>
    <x v="0"/>
    <n v="3"/>
    <n v="4"/>
    <x v="4"/>
  </r>
  <r>
    <n v="478"/>
    <n v="478"/>
    <x v="477"/>
    <x v="0"/>
    <n v="1"/>
    <n v="4.4000000000000004"/>
    <x v="2"/>
  </r>
  <r>
    <n v="479"/>
    <n v="479"/>
    <x v="478"/>
    <x v="0"/>
    <n v="0"/>
    <n v="4.7"/>
    <x v="1"/>
  </r>
  <r>
    <n v="480"/>
    <n v="480"/>
    <x v="479"/>
    <x v="0"/>
    <n v="2"/>
    <n v="4.2"/>
    <x v="2"/>
  </r>
  <r>
    <n v="481"/>
    <n v="481"/>
    <x v="480"/>
    <x v="0"/>
    <n v="0"/>
    <n v="4.8"/>
    <x v="1"/>
  </r>
  <r>
    <n v="482"/>
    <n v="482"/>
    <x v="481"/>
    <x v="0"/>
    <n v="1"/>
    <n v="4.5"/>
    <x v="3"/>
  </r>
  <r>
    <n v="483"/>
    <n v="483"/>
    <x v="482"/>
    <x v="0"/>
    <n v="2"/>
    <n v="4.3"/>
    <x v="2"/>
  </r>
  <r>
    <n v="484"/>
    <n v="484"/>
    <x v="483"/>
    <x v="0"/>
    <n v="0"/>
    <n v="4.9000000000000004"/>
    <x v="1"/>
  </r>
  <r>
    <n v="485"/>
    <n v="485"/>
    <x v="484"/>
    <x v="0"/>
    <n v="1"/>
    <n v="4.5999999999999996"/>
    <x v="3"/>
  </r>
  <r>
    <n v="486"/>
    <n v="486"/>
    <x v="485"/>
    <x v="0"/>
    <n v="0"/>
    <n v="4.8"/>
    <x v="1"/>
  </r>
  <r>
    <n v="487"/>
    <n v="487"/>
    <x v="486"/>
    <x v="0"/>
    <n v="3"/>
    <n v="4"/>
    <x v="4"/>
  </r>
  <r>
    <n v="488"/>
    <n v="488"/>
    <x v="487"/>
    <x v="0"/>
    <n v="1"/>
    <n v="4.4000000000000004"/>
    <x v="2"/>
  </r>
  <r>
    <n v="489"/>
    <n v="489"/>
    <x v="488"/>
    <x v="0"/>
    <n v="0"/>
    <n v="4.7"/>
    <x v="1"/>
  </r>
  <r>
    <n v="490"/>
    <n v="490"/>
    <x v="489"/>
    <x v="0"/>
    <n v="2"/>
    <n v="4.2"/>
    <x v="2"/>
  </r>
  <r>
    <n v="491"/>
    <n v="491"/>
    <x v="490"/>
    <x v="0"/>
    <n v="0"/>
    <n v="4.8"/>
    <x v="1"/>
  </r>
  <r>
    <n v="492"/>
    <n v="492"/>
    <x v="491"/>
    <x v="0"/>
    <n v="1"/>
    <n v="4.5"/>
    <x v="3"/>
  </r>
  <r>
    <n v="493"/>
    <n v="493"/>
    <x v="492"/>
    <x v="0"/>
    <n v="2"/>
    <n v="4.3"/>
    <x v="2"/>
  </r>
  <r>
    <n v="494"/>
    <n v="494"/>
    <x v="493"/>
    <x v="0"/>
    <n v="0"/>
    <n v="4.9000000000000004"/>
    <x v="1"/>
  </r>
  <r>
    <n v="495"/>
    <n v="495"/>
    <x v="494"/>
    <x v="0"/>
    <n v="1"/>
    <n v="4.5999999999999996"/>
    <x v="3"/>
  </r>
  <r>
    <n v="496"/>
    <n v="496"/>
    <x v="495"/>
    <x v="0"/>
    <n v="0"/>
    <n v="4.8"/>
    <x v="1"/>
  </r>
  <r>
    <n v="497"/>
    <n v="497"/>
    <x v="496"/>
    <x v="0"/>
    <n v="3"/>
    <n v="4"/>
    <x v="4"/>
  </r>
  <r>
    <n v="498"/>
    <n v="498"/>
    <x v="497"/>
    <x v="0"/>
    <n v="1"/>
    <n v="4.4000000000000004"/>
    <x v="2"/>
  </r>
  <r>
    <n v="499"/>
    <n v="499"/>
    <x v="498"/>
    <x v="0"/>
    <n v="0"/>
    <n v="4.7"/>
    <x v="1"/>
  </r>
  <r>
    <n v="500"/>
    <n v="500"/>
    <x v="499"/>
    <x v="0"/>
    <n v="2"/>
    <n v="4.2"/>
    <x v="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n v="1"/>
    <s v="BlueDart"/>
    <x v="0"/>
    <n v="120"/>
    <n v="1800"/>
    <n v="4200"/>
    <n v="500"/>
    <n v="6500"/>
  </r>
  <r>
    <n v="2"/>
    <n v="2"/>
    <s v="Delhivery"/>
    <x v="1"/>
    <n v="85"/>
    <n v="1300"/>
    <n v="3000"/>
    <n v="400"/>
    <n v="4700"/>
  </r>
  <r>
    <n v="3"/>
    <n v="3"/>
    <s v="DTDC"/>
    <x v="2"/>
    <n v="65"/>
    <n v="1000"/>
    <n v="2400"/>
    <n v="350"/>
    <n v="3750"/>
  </r>
  <r>
    <n v="4"/>
    <n v="4"/>
    <s v="Ecom Express"/>
    <x v="3"/>
    <n v="150"/>
    <n v="2200"/>
    <n v="5000"/>
    <n v="600"/>
    <n v="7800"/>
  </r>
  <r>
    <n v="5"/>
    <n v="5"/>
    <s v="XpressBees"/>
    <x v="0"/>
    <n v="210"/>
    <n v="3000"/>
    <n v="6500"/>
    <n v="700"/>
    <n v="10200"/>
  </r>
  <r>
    <n v="6"/>
    <n v="6"/>
    <s v="BlueDart"/>
    <x v="4"/>
    <n v="450"/>
    <n v="5200"/>
    <n v="11000"/>
    <n v="1000"/>
    <n v="17200"/>
  </r>
  <r>
    <n v="7"/>
    <n v="7"/>
    <s v="Delhivery"/>
    <x v="0"/>
    <n v="175"/>
    <n v="2500"/>
    <n v="5500"/>
    <n v="600"/>
    <n v="8600"/>
  </r>
  <r>
    <n v="8"/>
    <n v="8"/>
    <s v="DTDC"/>
    <x v="1"/>
    <n v="95"/>
    <n v="1500"/>
    <n v="3400"/>
    <n v="400"/>
    <n v="5300"/>
  </r>
  <r>
    <n v="9"/>
    <n v="9"/>
    <s v="Ecom Express"/>
    <x v="2"/>
    <n v="70"/>
    <n v="1100"/>
    <n v="2500"/>
    <n v="350"/>
    <n v="3950"/>
  </r>
  <r>
    <n v="10"/>
    <n v="10"/>
    <s v="XpressBees"/>
    <x v="0"/>
    <n v="240"/>
    <n v="3400"/>
    <n v="7200"/>
    <n v="750"/>
    <n v="11350"/>
  </r>
  <r>
    <n v="11"/>
    <n v="11"/>
    <s v="BlueDart"/>
    <x v="0"/>
    <n v="130"/>
    <n v="1900"/>
    <n v="4400"/>
    <n v="500"/>
    <n v="6800"/>
  </r>
  <r>
    <n v="12"/>
    <n v="12"/>
    <s v="Delhivery"/>
    <x v="3"/>
    <n v="110"/>
    <n v="1700"/>
    <n v="3800"/>
    <n v="450"/>
    <n v="5950"/>
  </r>
  <r>
    <n v="13"/>
    <n v="13"/>
    <s v="DTDC"/>
    <x v="1"/>
    <n v="90"/>
    <n v="1400"/>
    <n v="3200"/>
    <n v="400"/>
    <n v="5000"/>
  </r>
  <r>
    <n v="14"/>
    <n v="14"/>
    <s v="Ecom Express"/>
    <x v="0"/>
    <n v="185"/>
    <n v="2700"/>
    <n v="5900"/>
    <n v="650"/>
    <n v="9250"/>
  </r>
  <r>
    <n v="15"/>
    <n v="15"/>
    <s v="XpressBees"/>
    <x v="4"/>
    <n v="500"/>
    <n v="5700"/>
    <n v="12000"/>
    <n v="1100"/>
    <n v="18800"/>
  </r>
  <r>
    <n v="16"/>
    <n v="16"/>
    <s v="BlueDart"/>
    <x v="2"/>
    <n v="75"/>
    <n v="1150"/>
    <n v="2600"/>
    <n v="350"/>
    <n v="4100"/>
  </r>
  <r>
    <n v="17"/>
    <n v="17"/>
    <s v="Delhivery"/>
    <x v="0"/>
    <n v="220"/>
    <n v="3200"/>
    <n v="6800"/>
    <n v="700"/>
    <n v="10700"/>
  </r>
  <r>
    <n v="18"/>
    <n v="18"/>
    <s v="DTDC"/>
    <x v="3"/>
    <n v="140"/>
    <n v="2100"/>
    <n v="4700"/>
    <n v="500"/>
    <n v="7300"/>
  </r>
  <r>
    <n v="19"/>
    <n v="19"/>
    <s v="Ecom Express"/>
    <x v="1"/>
    <n v="100"/>
    <n v="1550"/>
    <n v="3500"/>
    <n v="400"/>
    <n v="5450"/>
  </r>
  <r>
    <n v="20"/>
    <n v="20"/>
    <s v="XpressBees"/>
    <x v="0"/>
    <n v="260"/>
    <n v="3700"/>
    <n v="7800"/>
    <n v="800"/>
    <n v="12300"/>
  </r>
  <r>
    <n v="21"/>
    <n v="21"/>
    <s v="BlueDart"/>
    <x v="0"/>
    <n v="125"/>
    <n v="1850"/>
    <n v="4300"/>
    <n v="500"/>
    <n v="6650"/>
  </r>
  <r>
    <n v="22"/>
    <n v="22"/>
    <s v="Delhivery"/>
    <x v="2"/>
    <n v="80"/>
    <n v="1250"/>
    <n v="2900"/>
    <n v="350"/>
    <n v="4500"/>
  </r>
  <r>
    <n v="23"/>
    <n v="23"/>
    <s v="DTDC"/>
    <x v="0"/>
    <n v="195"/>
    <n v="2850"/>
    <n v="6100"/>
    <n v="650"/>
    <n v="9600"/>
  </r>
  <r>
    <n v="24"/>
    <n v="24"/>
    <s v="Ecom Express"/>
    <x v="3"/>
    <n v="115"/>
    <n v="1750"/>
    <n v="3900"/>
    <n v="450"/>
    <n v="6100"/>
  </r>
  <r>
    <n v="25"/>
    <n v="25"/>
    <s v="XpressBees"/>
    <x v="1"/>
    <n v="105"/>
    <n v="1600"/>
    <n v="3600"/>
    <n v="400"/>
    <n v="5600"/>
  </r>
  <r>
    <n v="26"/>
    <n v="26"/>
    <s v="BlueDart"/>
    <x v="4"/>
    <n v="480"/>
    <n v="5500"/>
    <n v="11500"/>
    <n v="1050"/>
    <n v="18050"/>
  </r>
  <r>
    <n v="27"/>
    <n v="27"/>
    <s v="Delhivery"/>
    <x v="0"/>
    <n v="230"/>
    <n v="3300"/>
    <n v="7000"/>
    <n v="750"/>
    <n v="11050"/>
  </r>
  <r>
    <n v="28"/>
    <n v="28"/>
    <s v="DTDC"/>
    <x v="2"/>
    <n v="60"/>
    <n v="950"/>
    <n v="2200"/>
    <n v="300"/>
    <n v="3450"/>
  </r>
  <r>
    <n v="29"/>
    <n v="29"/>
    <s v="Ecom Express"/>
    <x v="0"/>
    <n v="160"/>
    <n v="2350"/>
    <n v="5200"/>
    <n v="550"/>
    <n v="8100"/>
  </r>
  <r>
    <n v="30"/>
    <n v="30"/>
    <s v="XpressBees"/>
    <x v="3"/>
    <n v="135"/>
    <n v="2000"/>
    <n v="4500"/>
    <n v="500"/>
    <n v="7000"/>
  </r>
  <r>
    <n v="31"/>
    <n v="31"/>
    <s v="BlueDart"/>
    <x v="1"/>
    <n v="100"/>
    <n v="1550"/>
    <n v="3500"/>
    <n v="400"/>
    <n v="5450"/>
  </r>
  <r>
    <n v="32"/>
    <n v="32"/>
    <s v="Delhivery"/>
    <x v="0"/>
    <n v="245"/>
    <n v="3500"/>
    <n v="7500"/>
    <n v="800"/>
    <n v="11800"/>
  </r>
  <r>
    <n v="33"/>
    <n v="33"/>
    <s v="DTDC"/>
    <x v="2"/>
    <n v="72"/>
    <n v="1100"/>
    <n v="2500"/>
    <n v="350"/>
    <n v="3950"/>
  </r>
  <r>
    <n v="34"/>
    <n v="34"/>
    <s v="Ecom Express"/>
    <x v="0"/>
    <n v="180"/>
    <n v="2650"/>
    <n v="5800"/>
    <n v="650"/>
    <n v="9100"/>
  </r>
  <r>
    <n v="35"/>
    <n v="35"/>
    <s v="XpressBees"/>
    <x v="4"/>
    <n v="420"/>
    <n v="4900"/>
    <n v="10500"/>
    <n v="950"/>
    <n v="16350"/>
  </r>
  <r>
    <n v="36"/>
    <n v="36"/>
    <s v="BlueDart"/>
    <x v="3"/>
    <n v="145"/>
    <n v="2150"/>
    <n v="4800"/>
    <n v="500"/>
    <n v="7450"/>
  </r>
  <r>
    <n v="37"/>
    <n v="37"/>
    <s v="Delhivery"/>
    <x v="1"/>
    <n v="92"/>
    <n v="1450"/>
    <n v="3300"/>
    <n v="400"/>
    <n v="5150"/>
  </r>
  <r>
    <n v="38"/>
    <n v="38"/>
    <s v="DTDC"/>
    <x v="0"/>
    <n v="205"/>
    <n v="2950"/>
    <n v="6300"/>
    <n v="700"/>
    <n v="9950"/>
  </r>
  <r>
    <n v="39"/>
    <n v="39"/>
    <s v="Ecom Express"/>
    <x v="2"/>
    <n v="68"/>
    <n v="1050"/>
    <n v="2350"/>
    <n v="350"/>
    <n v="3750"/>
  </r>
  <r>
    <n v="40"/>
    <n v="40"/>
    <s v="XpressBees"/>
    <x v="0"/>
    <n v="250"/>
    <n v="3600"/>
    <n v="7600"/>
    <n v="800"/>
    <n v="12000"/>
  </r>
  <r>
    <n v="41"/>
    <n v="41"/>
    <s v="BlueDart"/>
    <x v="0"/>
    <n v="135"/>
    <n v="2000"/>
    <n v="4500"/>
    <n v="500"/>
    <n v="7000"/>
  </r>
  <r>
    <n v="42"/>
    <n v="42"/>
    <s v="Delhivery"/>
    <x v="3"/>
    <n v="120"/>
    <n v="1800"/>
    <n v="4000"/>
    <n v="450"/>
    <n v="6250"/>
  </r>
  <r>
    <n v="43"/>
    <n v="43"/>
    <s v="DTDC"/>
    <x v="1"/>
    <n v="88"/>
    <n v="1350"/>
    <n v="3100"/>
    <n v="400"/>
    <n v="4850"/>
  </r>
  <r>
    <n v="44"/>
    <n v="44"/>
    <s v="Ecom Express"/>
    <x v="0"/>
    <n v="170"/>
    <n v="2500"/>
    <n v="5400"/>
    <n v="600"/>
    <n v="8500"/>
  </r>
  <r>
    <n v="45"/>
    <n v="45"/>
    <s v="XpressBees"/>
    <x v="4"/>
    <n v="460"/>
    <n v="5300"/>
    <n v="11200"/>
    <n v="1000"/>
    <n v="17500"/>
  </r>
  <r>
    <n v="46"/>
    <n v="46"/>
    <s v="BlueDart"/>
    <x v="2"/>
    <n v="78"/>
    <n v="1200"/>
    <n v="2700"/>
    <n v="350"/>
    <n v="4250"/>
  </r>
  <r>
    <n v="47"/>
    <n v="47"/>
    <s v="Delhivery"/>
    <x v="0"/>
    <n v="215"/>
    <n v="3100"/>
    <n v="6600"/>
    <n v="700"/>
    <n v="10400"/>
  </r>
  <r>
    <n v="48"/>
    <n v="48"/>
    <s v="DTDC"/>
    <x v="3"/>
    <n v="150"/>
    <n v="2200"/>
    <n v="4900"/>
    <n v="500"/>
    <n v="7600"/>
  </r>
  <r>
    <n v="49"/>
    <n v="49"/>
    <s v="Ecom Express"/>
    <x v="1"/>
    <n v="98"/>
    <n v="1500"/>
    <n v="3400"/>
    <n v="400"/>
    <n v="5300"/>
  </r>
  <r>
    <n v="50"/>
    <n v="50"/>
    <s v="XpressBees"/>
    <x v="0"/>
    <n v="270"/>
    <n v="3900"/>
    <n v="8200"/>
    <n v="850"/>
    <n v="12950"/>
  </r>
  <r>
    <n v="51"/>
    <n v="51"/>
    <s v="BlueDart"/>
    <x v="0"/>
    <n v="125"/>
    <n v="1850"/>
    <n v="4300"/>
    <n v="500"/>
    <n v="6650"/>
  </r>
  <r>
    <n v="52"/>
    <n v="52"/>
    <s v="Delhivery"/>
    <x v="1"/>
    <n v="85"/>
    <n v="1300"/>
    <n v="3000"/>
    <n v="400"/>
    <n v="4700"/>
  </r>
  <r>
    <n v="53"/>
    <n v="53"/>
    <s v="DTDC"/>
    <x v="2"/>
    <n v="65"/>
    <n v="1000"/>
    <n v="2400"/>
    <n v="350"/>
    <n v="3750"/>
  </r>
  <r>
    <n v="54"/>
    <n v="54"/>
    <s v="Ecom Express"/>
    <x v="3"/>
    <n v="150"/>
    <n v="2200"/>
    <n v="5000"/>
    <n v="600"/>
    <n v="7800"/>
  </r>
  <r>
    <n v="55"/>
    <n v="55"/>
    <s v="XpressBees"/>
    <x v="0"/>
    <n v="210"/>
    <n v="3000"/>
    <n v="6500"/>
    <n v="700"/>
    <n v="10200"/>
  </r>
  <r>
    <n v="56"/>
    <n v="56"/>
    <s v="BlueDart"/>
    <x v="4"/>
    <n v="450"/>
    <n v="5200"/>
    <n v="11000"/>
    <n v="1000"/>
    <n v="17200"/>
  </r>
  <r>
    <n v="57"/>
    <n v="57"/>
    <s v="Delhivery"/>
    <x v="0"/>
    <n v="175"/>
    <n v="2500"/>
    <n v="5500"/>
    <n v="600"/>
    <n v="8600"/>
  </r>
  <r>
    <n v="58"/>
    <n v="58"/>
    <s v="DTDC"/>
    <x v="1"/>
    <n v="95"/>
    <n v="1500"/>
    <n v="3400"/>
    <n v="400"/>
    <n v="5300"/>
  </r>
  <r>
    <n v="59"/>
    <n v="59"/>
    <s v="Ecom Express"/>
    <x v="2"/>
    <n v="70"/>
    <n v="1100"/>
    <n v="2500"/>
    <n v="350"/>
    <n v="3950"/>
  </r>
  <r>
    <n v="60"/>
    <n v="60"/>
    <s v="XpressBees"/>
    <x v="0"/>
    <n v="240"/>
    <n v="3400"/>
    <n v="7200"/>
    <n v="750"/>
    <n v="11350"/>
  </r>
  <r>
    <n v="61"/>
    <n v="61"/>
    <s v="BlueDart"/>
    <x v="0"/>
    <n v="130"/>
    <n v="1900"/>
    <n v="4400"/>
    <n v="500"/>
    <n v="6800"/>
  </r>
  <r>
    <n v="62"/>
    <n v="62"/>
    <s v="Delhivery"/>
    <x v="3"/>
    <n v="110"/>
    <n v="1700"/>
    <n v="3800"/>
    <n v="450"/>
    <n v="5950"/>
  </r>
  <r>
    <n v="63"/>
    <n v="63"/>
    <s v="DTDC"/>
    <x v="1"/>
    <n v="90"/>
    <n v="1400"/>
    <n v="3200"/>
    <n v="400"/>
    <n v="5000"/>
  </r>
  <r>
    <n v="64"/>
    <n v="64"/>
    <s v="Ecom Express"/>
    <x v="0"/>
    <n v="185"/>
    <n v="2700"/>
    <n v="5900"/>
    <n v="650"/>
    <n v="9250"/>
  </r>
  <r>
    <n v="65"/>
    <n v="65"/>
    <s v="XpressBees"/>
    <x v="4"/>
    <n v="500"/>
    <n v="5700"/>
    <n v="12000"/>
    <n v="1100"/>
    <n v="18800"/>
  </r>
  <r>
    <n v="66"/>
    <n v="66"/>
    <s v="BlueDart"/>
    <x v="2"/>
    <n v="75"/>
    <n v="1150"/>
    <n v="2600"/>
    <n v="350"/>
    <n v="4100"/>
  </r>
  <r>
    <n v="67"/>
    <n v="67"/>
    <s v="Delhivery"/>
    <x v="0"/>
    <n v="220"/>
    <n v="3200"/>
    <n v="6800"/>
    <n v="700"/>
    <n v="10700"/>
  </r>
  <r>
    <n v="68"/>
    <n v="68"/>
    <s v="DTDC"/>
    <x v="3"/>
    <n v="140"/>
    <n v="2100"/>
    <n v="4700"/>
    <n v="500"/>
    <n v="7300"/>
  </r>
  <r>
    <n v="69"/>
    <n v="69"/>
    <s v="Ecom Express"/>
    <x v="1"/>
    <n v="100"/>
    <n v="1550"/>
    <n v="3500"/>
    <n v="400"/>
    <n v="5450"/>
  </r>
  <r>
    <n v="70"/>
    <n v="70"/>
    <s v="XpressBees"/>
    <x v="0"/>
    <n v="260"/>
    <n v="3700"/>
    <n v="7800"/>
    <n v="800"/>
    <n v="12300"/>
  </r>
  <r>
    <n v="71"/>
    <n v="71"/>
    <s v="BlueDart"/>
    <x v="0"/>
    <n v="125"/>
    <n v="1850"/>
    <n v="4300"/>
    <n v="500"/>
    <n v="6650"/>
  </r>
  <r>
    <n v="72"/>
    <n v="72"/>
    <s v="Delhivery"/>
    <x v="2"/>
    <n v="80"/>
    <n v="1250"/>
    <n v="2900"/>
    <n v="350"/>
    <n v="4500"/>
  </r>
  <r>
    <n v="73"/>
    <n v="73"/>
    <s v="DTDC"/>
    <x v="0"/>
    <n v="195"/>
    <n v="2850"/>
    <n v="6100"/>
    <n v="650"/>
    <n v="9600"/>
  </r>
  <r>
    <n v="74"/>
    <n v="74"/>
    <s v="Ecom Express"/>
    <x v="3"/>
    <n v="115"/>
    <n v="1750"/>
    <n v="3900"/>
    <n v="450"/>
    <n v="6100"/>
  </r>
  <r>
    <n v="75"/>
    <n v="75"/>
    <s v="XpressBees"/>
    <x v="1"/>
    <n v="105"/>
    <n v="1600"/>
    <n v="3600"/>
    <n v="400"/>
    <n v="5600"/>
  </r>
  <r>
    <n v="76"/>
    <n v="76"/>
    <s v="BlueDart"/>
    <x v="4"/>
    <n v="480"/>
    <n v="5500"/>
    <n v="11500"/>
    <n v="1050"/>
    <n v="18050"/>
  </r>
  <r>
    <n v="77"/>
    <n v="77"/>
    <s v="Delhivery"/>
    <x v="0"/>
    <n v="230"/>
    <n v="3300"/>
    <n v="7000"/>
    <n v="750"/>
    <n v="11050"/>
  </r>
  <r>
    <n v="78"/>
    <n v="78"/>
    <s v="DTDC"/>
    <x v="2"/>
    <n v="60"/>
    <n v="950"/>
    <n v="2200"/>
    <n v="300"/>
    <n v="3450"/>
  </r>
  <r>
    <n v="79"/>
    <n v="79"/>
    <s v="Ecom Express"/>
    <x v="0"/>
    <n v="160"/>
    <n v="2350"/>
    <n v="5200"/>
    <n v="550"/>
    <n v="8100"/>
  </r>
  <r>
    <n v="80"/>
    <n v="80"/>
    <s v="XpressBees"/>
    <x v="3"/>
    <n v="135"/>
    <n v="2000"/>
    <n v="4500"/>
    <n v="500"/>
    <n v="7000"/>
  </r>
  <r>
    <n v="81"/>
    <n v="81"/>
    <s v="BlueDart"/>
    <x v="1"/>
    <n v="100"/>
    <n v="1550"/>
    <n v="3500"/>
    <n v="400"/>
    <n v="5450"/>
  </r>
  <r>
    <n v="82"/>
    <n v="82"/>
    <s v="Delhivery"/>
    <x v="0"/>
    <n v="245"/>
    <n v="3500"/>
    <n v="7500"/>
    <n v="800"/>
    <n v="11800"/>
  </r>
  <r>
    <n v="83"/>
    <n v="83"/>
    <s v="DTDC"/>
    <x v="2"/>
    <n v="72"/>
    <n v="1100"/>
    <n v="2500"/>
    <n v="350"/>
    <n v="3950"/>
  </r>
  <r>
    <n v="84"/>
    <n v="84"/>
    <s v="Ecom Express"/>
    <x v="0"/>
    <n v="180"/>
    <n v="2650"/>
    <n v="5800"/>
    <n v="650"/>
    <n v="9100"/>
  </r>
  <r>
    <n v="85"/>
    <n v="85"/>
    <s v="XpressBees"/>
    <x v="4"/>
    <n v="420"/>
    <n v="4900"/>
    <n v="10500"/>
    <n v="950"/>
    <n v="16350"/>
  </r>
  <r>
    <n v="86"/>
    <n v="86"/>
    <s v="BlueDart"/>
    <x v="3"/>
    <n v="145"/>
    <n v="2150"/>
    <n v="4800"/>
    <n v="500"/>
    <n v="7450"/>
  </r>
  <r>
    <n v="87"/>
    <n v="87"/>
    <s v="Delhivery"/>
    <x v="1"/>
    <n v="92"/>
    <n v="1450"/>
    <n v="3300"/>
    <n v="400"/>
    <n v="5150"/>
  </r>
  <r>
    <n v="88"/>
    <n v="88"/>
    <s v="DTDC"/>
    <x v="0"/>
    <n v="205"/>
    <n v="2950"/>
    <n v="6300"/>
    <n v="700"/>
    <n v="9950"/>
  </r>
  <r>
    <n v="89"/>
    <n v="89"/>
    <s v="Ecom Express"/>
    <x v="2"/>
    <n v="68"/>
    <n v="1050"/>
    <n v="2350"/>
    <n v="350"/>
    <n v="3750"/>
  </r>
  <r>
    <n v="90"/>
    <n v="90"/>
    <s v="XpressBees"/>
    <x v="0"/>
    <n v="250"/>
    <n v="3600"/>
    <n v="7600"/>
    <n v="800"/>
    <n v="12000"/>
  </r>
  <r>
    <n v="91"/>
    <n v="91"/>
    <s v="BlueDart"/>
    <x v="0"/>
    <n v="135"/>
    <n v="2000"/>
    <n v="4500"/>
    <n v="500"/>
    <n v="7000"/>
  </r>
  <r>
    <n v="92"/>
    <n v="92"/>
    <s v="Delhivery"/>
    <x v="3"/>
    <n v="120"/>
    <n v="1800"/>
    <n v="4000"/>
    <n v="450"/>
    <n v="6250"/>
  </r>
  <r>
    <n v="93"/>
    <n v="93"/>
    <s v="DTDC"/>
    <x v="1"/>
    <n v="88"/>
    <n v="1350"/>
    <n v="3100"/>
    <n v="400"/>
    <n v="4850"/>
  </r>
  <r>
    <n v="94"/>
    <n v="94"/>
    <s v="Ecom Express"/>
    <x v="0"/>
    <n v="170"/>
    <n v="2500"/>
    <n v="5400"/>
    <n v="600"/>
    <n v="8500"/>
  </r>
  <r>
    <n v="95"/>
    <n v="95"/>
    <s v="XpressBees"/>
    <x v="4"/>
    <n v="460"/>
    <n v="5300"/>
    <n v="11200"/>
    <n v="1000"/>
    <n v="17500"/>
  </r>
  <r>
    <n v="96"/>
    <n v="96"/>
    <s v="BlueDart"/>
    <x v="2"/>
    <n v="78"/>
    <n v="1200"/>
    <n v="2700"/>
    <n v="350"/>
    <n v="4250"/>
  </r>
  <r>
    <n v="97"/>
    <n v="97"/>
    <s v="Delhivery"/>
    <x v="0"/>
    <n v="215"/>
    <n v="3100"/>
    <n v="6600"/>
    <n v="700"/>
    <n v="10400"/>
  </r>
  <r>
    <n v="98"/>
    <n v="98"/>
    <s v="DTDC"/>
    <x v="3"/>
    <n v="150"/>
    <n v="2200"/>
    <n v="4900"/>
    <n v="500"/>
    <n v="7600"/>
  </r>
  <r>
    <n v="99"/>
    <n v="99"/>
    <s v="Ecom Express"/>
    <x v="1"/>
    <n v="98"/>
    <n v="1500"/>
    <n v="3400"/>
    <n v="400"/>
    <n v="5300"/>
  </r>
  <r>
    <n v="100"/>
    <n v="100"/>
    <s v="XpressBees"/>
    <x v="0"/>
    <n v="270"/>
    <n v="3900"/>
    <n v="8200"/>
    <n v="850"/>
    <n v="12950"/>
  </r>
  <r>
    <n v="101"/>
    <n v="101"/>
    <s v="BlueDart"/>
    <x v="0"/>
    <n v="120"/>
    <n v="1800"/>
    <n v="4200"/>
    <n v="500"/>
    <n v="6500"/>
  </r>
  <r>
    <n v="102"/>
    <n v="102"/>
    <s v="Delhivery"/>
    <x v="1"/>
    <n v="85"/>
    <n v="1300"/>
    <n v="3000"/>
    <n v="400"/>
    <n v="4700"/>
  </r>
  <r>
    <n v="103"/>
    <n v="103"/>
    <s v="DTDC"/>
    <x v="2"/>
    <n v="65"/>
    <n v="1000"/>
    <n v="2400"/>
    <n v="350"/>
    <n v="3750"/>
  </r>
  <r>
    <n v="104"/>
    <n v="104"/>
    <s v="Ecom Express"/>
    <x v="3"/>
    <n v="150"/>
    <n v="2200"/>
    <n v="5000"/>
    <n v="600"/>
    <n v="7800"/>
  </r>
  <r>
    <n v="105"/>
    <n v="105"/>
    <s v="XpressBees"/>
    <x v="0"/>
    <n v="210"/>
    <n v="3000"/>
    <n v="6500"/>
    <n v="700"/>
    <n v="10200"/>
  </r>
  <r>
    <n v="106"/>
    <n v="106"/>
    <s v="BlueDart"/>
    <x v="4"/>
    <n v="450"/>
    <n v="5200"/>
    <n v="11000"/>
    <n v="1000"/>
    <n v="17200"/>
  </r>
  <r>
    <n v="107"/>
    <n v="107"/>
    <s v="Delhivery"/>
    <x v="0"/>
    <n v="175"/>
    <n v="2500"/>
    <n v="5500"/>
    <n v="600"/>
    <n v="8600"/>
  </r>
  <r>
    <n v="108"/>
    <n v="108"/>
    <s v="DTDC"/>
    <x v="1"/>
    <n v="95"/>
    <n v="1500"/>
    <n v="3400"/>
    <n v="400"/>
    <n v="5300"/>
  </r>
  <r>
    <n v="109"/>
    <n v="109"/>
    <s v="Ecom Express"/>
    <x v="2"/>
    <n v="70"/>
    <n v="1100"/>
    <n v="2500"/>
    <n v="350"/>
    <n v="3950"/>
  </r>
  <r>
    <n v="110"/>
    <n v="110"/>
    <s v="XpressBees"/>
    <x v="0"/>
    <n v="240"/>
    <n v="3400"/>
    <n v="7200"/>
    <n v="750"/>
    <n v="11350"/>
  </r>
  <r>
    <n v="111"/>
    <n v="111"/>
    <s v="BlueDart"/>
    <x v="0"/>
    <n v="130"/>
    <n v="1900"/>
    <n v="4400"/>
    <n v="500"/>
    <n v="6800"/>
  </r>
  <r>
    <n v="112"/>
    <n v="112"/>
    <s v="Delhivery"/>
    <x v="3"/>
    <n v="110"/>
    <n v="1700"/>
    <n v="3800"/>
    <n v="450"/>
    <n v="5950"/>
  </r>
  <r>
    <n v="113"/>
    <n v="113"/>
    <s v="DTDC"/>
    <x v="1"/>
    <n v="90"/>
    <n v="1400"/>
    <n v="3200"/>
    <n v="400"/>
    <n v="5000"/>
  </r>
  <r>
    <n v="114"/>
    <n v="114"/>
    <s v="Ecom Express"/>
    <x v="0"/>
    <n v="185"/>
    <n v="2700"/>
    <n v="5900"/>
    <n v="650"/>
    <n v="9250"/>
  </r>
  <r>
    <n v="115"/>
    <n v="115"/>
    <s v="XpressBees"/>
    <x v="4"/>
    <n v="500"/>
    <n v="5700"/>
    <n v="12000"/>
    <n v="1100"/>
    <n v="18800"/>
  </r>
  <r>
    <n v="116"/>
    <n v="116"/>
    <s v="BlueDart"/>
    <x v="2"/>
    <n v="75"/>
    <n v="1150"/>
    <n v="2600"/>
    <n v="350"/>
    <n v="4100"/>
  </r>
  <r>
    <n v="117"/>
    <n v="117"/>
    <s v="Delhivery"/>
    <x v="0"/>
    <n v="220"/>
    <n v="3200"/>
    <n v="6800"/>
    <n v="700"/>
    <n v="10700"/>
  </r>
  <r>
    <n v="118"/>
    <n v="118"/>
    <s v="DTDC"/>
    <x v="3"/>
    <n v="140"/>
    <n v="2100"/>
    <n v="4700"/>
    <n v="500"/>
    <n v="7300"/>
  </r>
  <r>
    <n v="119"/>
    <n v="119"/>
    <s v="Ecom Express"/>
    <x v="1"/>
    <n v="100"/>
    <n v="1550"/>
    <n v="3500"/>
    <n v="400"/>
    <n v="5450"/>
  </r>
  <r>
    <n v="120"/>
    <n v="120"/>
    <s v="XpressBees"/>
    <x v="0"/>
    <n v="260"/>
    <n v="3700"/>
    <n v="7800"/>
    <n v="800"/>
    <n v="12300"/>
  </r>
  <r>
    <n v="121"/>
    <n v="121"/>
    <s v="BlueDart"/>
    <x v="0"/>
    <n v="125"/>
    <n v="1850"/>
    <n v="4300"/>
    <n v="500"/>
    <n v="6650"/>
  </r>
  <r>
    <n v="122"/>
    <n v="122"/>
    <s v="Delhivery"/>
    <x v="2"/>
    <n v="80"/>
    <n v="1250"/>
    <n v="2900"/>
    <n v="350"/>
    <n v="4500"/>
  </r>
  <r>
    <n v="123"/>
    <n v="123"/>
    <s v="DTDC"/>
    <x v="0"/>
    <n v="195"/>
    <n v="2850"/>
    <n v="6100"/>
    <n v="650"/>
    <n v="9600"/>
  </r>
  <r>
    <n v="124"/>
    <n v="124"/>
    <s v="Ecom Express"/>
    <x v="3"/>
    <n v="115"/>
    <n v="1750"/>
    <n v="3900"/>
    <n v="450"/>
    <n v="6100"/>
  </r>
  <r>
    <n v="125"/>
    <n v="125"/>
    <s v="XpressBees"/>
    <x v="1"/>
    <n v="105"/>
    <n v="1600"/>
    <n v="3600"/>
    <n v="400"/>
    <n v="5600"/>
  </r>
  <r>
    <n v="126"/>
    <n v="126"/>
    <s v="BlueDart"/>
    <x v="4"/>
    <n v="480"/>
    <n v="5500"/>
    <n v="11500"/>
    <n v="1050"/>
    <n v="18050"/>
  </r>
  <r>
    <n v="127"/>
    <n v="127"/>
    <s v="Delhivery"/>
    <x v="0"/>
    <n v="230"/>
    <n v="3300"/>
    <n v="7000"/>
    <n v="750"/>
    <n v="11050"/>
  </r>
  <r>
    <n v="128"/>
    <n v="128"/>
    <s v="DTDC"/>
    <x v="2"/>
    <n v="60"/>
    <n v="950"/>
    <n v="2200"/>
    <n v="300"/>
    <n v="3450"/>
  </r>
  <r>
    <n v="129"/>
    <n v="129"/>
    <s v="Ecom Express"/>
    <x v="0"/>
    <n v="160"/>
    <n v="2350"/>
    <n v="5200"/>
    <n v="550"/>
    <n v="8100"/>
  </r>
  <r>
    <n v="130"/>
    <n v="130"/>
    <s v="XpressBees"/>
    <x v="3"/>
    <n v="135"/>
    <n v="2000"/>
    <n v="4500"/>
    <n v="500"/>
    <n v="7000"/>
  </r>
  <r>
    <n v="131"/>
    <n v="131"/>
    <s v="BlueDart"/>
    <x v="1"/>
    <n v="100"/>
    <n v="1550"/>
    <n v="3500"/>
    <n v="400"/>
    <n v="5450"/>
  </r>
  <r>
    <n v="132"/>
    <n v="132"/>
    <s v="Delhivery"/>
    <x v="0"/>
    <n v="245"/>
    <n v="3500"/>
    <n v="7500"/>
    <n v="800"/>
    <n v="11800"/>
  </r>
  <r>
    <n v="133"/>
    <n v="133"/>
    <s v="DTDC"/>
    <x v="2"/>
    <n v="72"/>
    <n v="1100"/>
    <n v="2500"/>
    <n v="350"/>
    <n v="3950"/>
  </r>
  <r>
    <n v="134"/>
    <n v="134"/>
    <s v="Ecom Express"/>
    <x v="0"/>
    <n v="180"/>
    <n v="2650"/>
    <n v="5800"/>
    <n v="650"/>
    <n v="9100"/>
  </r>
  <r>
    <n v="135"/>
    <n v="135"/>
    <s v="XpressBees"/>
    <x v="4"/>
    <n v="420"/>
    <n v="4900"/>
    <n v="10500"/>
    <n v="950"/>
    <n v="16350"/>
  </r>
  <r>
    <n v="136"/>
    <n v="136"/>
    <s v="BlueDart"/>
    <x v="3"/>
    <n v="145"/>
    <n v="2150"/>
    <n v="4800"/>
    <n v="500"/>
    <n v="7450"/>
  </r>
  <r>
    <n v="137"/>
    <n v="137"/>
    <s v="Delhivery"/>
    <x v="1"/>
    <n v="92"/>
    <n v="1450"/>
    <n v="3300"/>
    <n v="400"/>
    <n v="5150"/>
  </r>
  <r>
    <n v="138"/>
    <n v="138"/>
    <s v="DTDC"/>
    <x v="0"/>
    <n v="205"/>
    <n v="2950"/>
    <n v="6300"/>
    <n v="700"/>
    <n v="9950"/>
  </r>
  <r>
    <n v="139"/>
    <n v="139"/>
    <s v="Ecom Express"/>
    <x v="2"/>
    <n v="68"/>
    <n v="1050"/>
    <n v="2350"/>
    <n v="350"/>
    <n v="3750"/>
  </r>
  <r>
    <n v="140"/>
    <n v="140"/>
    <s v="XpressBees"/>
    <x v="0"/>
    <n v="250"/>
    <n v="3600"/>
    <n v="7600"/>
    <n v="800"/>
    <n v="12000"/>
  </r>
  <r>
    <n v="141"/>
    <n v="141"/>
    <s v="BlueDart"/>
    <x v="0"/>
    <n v="135"/>
    <n v="2000"/>
    <n v="4500"/>
    <n v="500"/>
    <n v="7000"/>
  </r>
  <r>
    <n v="142"/>
    <n v="142"/>
    <s v="Delhivery"/>
    <x v="3"/>
    <n v="120"/>
    <n v="1800"/>
    <n v="4000"/>
    <n v="450"/>
    <n v="6250"/>
  </r>
  <r>
    <n v="143"/>
    <n v="143"/>
    <s v="DTDC"/>
    <x v="1"/>
    <n v="88"/>
    <n v="1350"/>
    <n v="3100"/>
    <n v="400"/>
    <n v="4850"/>
  </r>
  <r>
    <n v="144"/>
    <n v="144"/>
    <s v="Ecom Express"/>
    <x v="0"/>
    <n v="170"/>
    <n v="2500"/>
    <n v="5400"/>
    <n v="600"/>
    <n v="8500"/>
  </r>
  <r>
    <n v="145"/>
    <n v="145"/>
    <s v="XpressBees"/>
    <x v="4"/>
    <n v="460"/>
    <n v="5300"/>
    <n v="11200"/>
    <n v="1000"/>
    <n v="17500"/>
  </r>
  <r>
    <n v="146"/>
    <n v="146"/>
    <s v="BlueDart"/>
    <x v="2"/>
    <n v="78"/>
    <n v="1200"/>
    <n v="2700"/>
    <n v="350"/>
    <n v="4250"/>
  </r>
  <r>
    <n v="147"/>
    <n v="147"/>
    <s v="Delhivery"/>
    <x v="0"/>
    <n v="215"/>
    <n v="3100"/>
    <n v="6600"/>
    <n v="700"/>
    <n v="10400"/>
  </r>
  <r>
    <n v="148"/>
    <n v="148"/>
    <s v="DTDC"/>
    <x v="3"/>
    <n v="150"/>
    <n v="2200"/>
    <n v="4900"/>
    <n v="500"/>
    <n v="7600"/>
  </r>
  <r>
    <n v="149"/>
    <n v="149"/>
    <s v="Ecom Express"/>
    <x v="1"/>
    <n v="98"/>
    <n v="1500"/>
    <n v="3400"/>
    <n v="400"/>
    <n v="5300"/>
  </r>
  <r>
    <n v="150"/>
    <n v="150"/>
    <s v="XpressBees"/>
    <x v="0"/>
    <n v="270"/>
    <n v="3900"/>
    <n v="8200"/>
    <n v="850"/>
    <n v="12950"/>
  </r>
  <r>
    <n v="151"/>
    <n v="151"/>
    <s v="BlueDart"/>
    <x v="0"/>
    <n v="120"/>
    <n v="1800"/>
    <n v="4200"/>
    <n v="500"/>
    <n v="6500"/>
  </r>
  <r>
    <n v="152"/>
    <n v="152"/>
    <s v="Delhivery"/>
    <x v="1"/>
    <n v="85"/>
    <n v="1300"/>
    <n v="3000"/>
    <n v="400"/>
    <n v="4700"/>
  </r>
  <r>
    <n v="153"/>
    <n v="153"/>
    <s v="DTDC"/>
    <x v="2"/>
    <n v="65"/>
    <n v="1000"/>
    <n v="2400"/>
    <n v="350"/>
    <n v="3750"/>
  </r>
  <r>
    <n v="154"/>
    <n v="154"/>
    <s v="Ecom Express"/>
    <x v="3"/>
    <n v="150"/>
    <n v="2200"/>
    <n v="5000"/>
    <n v="600"/>
    <n v="7800"/>
  </r>
  <r>
    <n v="155"/>
    <n v="155"/>
    <s v="XpressBees"/>
    <x v="0"/>
    <n v="210"/>
    <n v="3000"/>
    <n v="6500"/>
    <n v="700"/>
    <n v="10200"/>
  </r>
  <r>
    <n v="156"/>
    <n v="156"/>
    <s v="BlueDart"/>
    <x v="4"/>
    <n v="450"/>
    <n v="5200"/>
    <n v="11000"/>
    <n v="1000"/>
    <n v="17200"/>
  </r>
  <r>
    <n v="157"/>
    <n v="157"/>
    <s v="Delhivery"/>
    <x v="0"/>
    <n v="175"/>
    <n v="2500"/>
    <n v="5500"/>
    <n v="600"/>
    <n v="8600"/>
  </r>
  <r>
    <n v="158"/>
    <n v="158"/>
    <s v="DTDC"/>
    <x v="1"/>
    <n v="95"/>
    <n v="1500"/>
    <n v="3400"/>
    <n v="400"/>
    <n v="5300"/>
  </r>
  <r>
    <n v="159"/>
    <n v="159"/>
    <s v="Ecom Express"/>
    <x v="2"/>
    <n v="70"/>
    <n v="1100"/>
    <n v="2500"/>
    <n v="350"/>
    <n v="3950"/>
  </r>
  <r>
    <n v="160"/>
    <n v="160"/>
    <s v="XpressBees"/>
    <x v="0"/>
    <n v="240"/>
    <n v="3400"/>
    <n v="7200"/>
    <n v="750"/>
    <n v="11350"/>
  </r>
  <r>
    <n v="161"/>
    <n v="161"/>
    <s v="BlueDart"/>
    <x v="0"/>
    <n v="130"/>
    <n v="1900"/>
    <n v="4400"/>
    <n v="500"/>
    <n v="6800"/>
  </r>
  <r>
    <n v="162"/>
    <n v="162"/>
    <s v="Delhivery"/>
    <x v="3"/>
    <n v="110"/>
    <n v="1700"/>
    <n v="3800"/>
    <n v="450"/>
    <n v="5950"/>
  </r>
  <r>
    <n v="163"/>
    <n v="163"/>
    <s v="DTDC"/>
    <x v="1"/>
    <n v="90"/>
    <n v="1400"/>
    <n v="3200"/>
    <n v="400"/>
    <n v="5000"/>
  </r>
  <r>
    <n v="164"/>
    <n v="164"/>
    <s v="Ecom Express"/>
    <x v="0"/>
    <n v="185"/>
    <n v="2700"/>
    <n v="5900"/>
    <n v="650"/>
    <n v="9250"/>
  </r>
  <r>
    <n v="165"/>
    <n v="165"/>
    <s v="XpressBees"/>
    <x v="4"/>
    <n v="500"/>
    <n v="5700"/>
    <n v="12000"/>
    <n v="1100"/>
    <n v="18800"/>
  </r>
  <r>
    <n v="166"/>
    <n v="166"/>
    <s v="BlueDart"/>
    <x v="2"/>
    <n v="75"/>
    <n v="1150"/>
    <n v="2600"/>
    <n v="350"/>
    <n v="4100"/>
  </r>
  <r>
    <n v="167"/>
    <n v="167"/>
    <s v="Delhivery"/>
    <x v="0"/>
    <n v="220"/>
    <n v="3200"/>
    <n v="6800"/>
    <n v="700"/>
    <n v="10700"/>
  </r>
  <r>
    <n v="168"/>
    <n v="168"/>
    <s v="DTDC"/>
    <x v="3"/>
    <n v="140"/>
    <n v="2100"/>
    <n v="4700"/>
    <n v="500"/>
    <n v="7300"/>
  </r>
  <r>
    <n v="169"/>
    <n v="169"/>
    <s v="Ecom Express"/>
    <x v="1"/>
    <n v="100"/>
    <n v="1550"/>
    <n v="3500"/>
    <n v="400"/>
    <n v="5450"/>
  </r>
  <r>
    <n v="170"/>
    <n v="170"/>
    <s v="XpressBees"/>
    <x v="0"/>
    <n v="260"/>
    <n v="3700"/>
    <n v="7800"/>
    <n v="800"/>
    <n v="12300"/>
  </r>
  <r>
    <n v="171"/>
    <n v="171"/>
    <s v="BlueDart"/>
    <x v="0"/>
    <n v="125"/>
    <n v="1850"/>
    <n v="4300"/>
    <n v="500"/>
    <n v="6650"/>
  </r>
  <r>
    <n v="172"/>
    <n v="172"/>
    <s v="Delhivery"/>
    <x v="2"/>
    <n v="80"/>
    <n v="1250"/>
    <n v="2900"/>
    <n v="350"/>
    <n v="4500"/>
  </r>
  <r>
    <n v="173"/>
    <n v="173"/>
    <s v="DTDC"/>
    <x v="0"/>
    <n v="195"/>
    <n v="2850"/>
    <n v="6100"/>
    <n v="650"/>
    <n v="9600"/>
  </r>
  <r>
    <n v="174"/>
    <n v="174"/>
    <s v="Ecom Express"/>
    <x v="3"/>
    <n v="115"/>
    <n v="1750"/>
    <n v="3900"/>
    <n v="450"/>
    <n v="6100"/>
  </r>
  <r>
    <n v="175"/>
    <n v="175"/>
    <s v="XpressBees"/>
    <x v="1"/>
    <n v="105"/>
    <n v="1600"/>
    <n v="3600"/>
    <n v="400"/>
    <n v="5600"/>
  </r>
  <r>
    <n v="176"/>
    <n v="176"/>
    <s v="BlueDart"/>
    <x v="4"/>
    <n v="480"/>
    <n v="5500"/>
    <n v="11500"/>
    <n v="1050"/>
    <n v="18050"/>
  </r>
  <r>
    <n v="177"/>
    <n v="177"/>
    <s v="Delhivery"/>
    <x v="0"/>
    <n v="230"/>
    <n v="3300"/>
    <n v="7000"/>
    <n v="750"/>
    <n v="11050"/>
  </r>
  <r>
    <n v="178"/>
    <n v="178"/>
    <s v="DTDC"/>
    <x v="2"/>
    <n v="60"/>
    <n v="950"/>
    <n v="2200"/>
    <n v="300"/>
    <n v="3450"/>
  </r>
  <r>
    <n v="179"/>
    <n v="179"/>
    <s v="Ecom Express"/>
    <x v="0"/>
    <n v="160"/>
    <n v="2350"/>
    <n v="5200"/>
    <n v="550"/>
    <n v="8100"/>
  </r>
  <r>
    <n v="180"/>
    <n v="180"/>
    <s v="XpressBees"/>
    <x v="3"/>
    <n v="135"/>
    <n v="2000"/>
    <n v="4500"/>
    <n v="500"/>
    <n v="7000"/>
  </r>
  <r>
    <n v="181"/>
    <n v="181"/>
    <s v="BlueDart"/>
    <x v="1"/>
    <n v="100"/>
    <n v="1550"/>
    <n v="3500"/>
    <n v="400"/>
    <n v="5450"/>
  </r>
  <r>
    <n v="182"/>
    <n v="182"/>
    <s v="Delhivery"/>
    <x v="0"/>
    <n v="245"/>
    <n v="3500"/>
    <n v="7500"/>
    <n v="800"/>
    <n v="11800"/>
  </r>
  <r>
    <n v="183"/>
    <n v="183"/>
    <s v="DTDC"/>
    <x v="2"/>
    <n v="72"/>
    <n v="1100"/>
    <n v="2500"/>
    <n v="350"/>
    <n v="3950"/>
  </r>
  <r>
    <n v="184"/>
    <n v="184"/>
    <s v="Ecom Express"/>
    <x v="0"/>
    <n v="180"/>
    <n v="2650"/>
    <n v="5800"/>
    <n v="650"/>
    <n v="9100"/>
  </r>
  <r>
    <n v="185"/>
    <n v="185"/>
    <s v="XpressBees"/>
    <x v="4"/>
    <n v="420"/>
    <n v="4900"/>
    <n v="10500"/>
    <n v="950"/>
    <n v="16350"/>
  </r>
  <r>
    <n v="186"/>
    <n v="186"/>
    <s v="BlueDart"/>
    <x v="3"/>
    <n v="145"/>
    <n v="2150"/>
    <n v="4800"/>
    <n v="500"/>
    <n v="7450"/>
  </r>
  <r>
    <n v="187"/>
    <n v="187"/>
    <s v="Delhivery"/>
    <x v="1"/>
    <n v="92"/>
    <n v="1450"/>
    <n v="3300"/>
    <n v="400"/>
    <n v="5150"/>
  </r>
  <r>
    <n v="188"/>
    <n v="188"/>
    <s v="DTDC"/>
    <x v="0"/>
    <n v="205"/>
    <n v="2950"/>
    <n v="6300"/>
    <n v="700"/>
    <n v="9950"/>
  </r>
  <r>
    <n v="189"/>
    <n v="189"/>
    <s v="Ecom Express"/>
    <x v="2"/>
    <n v="68"/>
    <n v="1050"/>
    <n v="2350"/>
    <n v="350"/>
    <n v="3750"/>
  </r>
  <r>
    <n v="190"/>
    <n v="190"/>
    <s v="XpressBees"/>
    <x v="0"/>
    <n v="250"/>
    <n v="3600"/>
    <n v="7600"/>
    <n v="800"/>
    <n v="12000"/>
  </r>
  <r>
    <n v="191"/>
    <n v="191"/>
    <s v="BlueDart"/>
    <x v="0"/>
    <n v="135"/>
    <n v="2000"/>
    <n v="4500"/>
    <n v="500"/>
    <n v="7000"/>
  </r>
  <r>
    <n v="192"/>
    <n v="192"/>
    <s v="Delhivery"/>
    <x v="3"/>
    <n v="120"/>
    <n v="1800"/>
    <n v="4000"/>
    <n v="450"/>
    <n v="6250"/>
  </r>
  <r>
    <n v="193"/>
    <n v="193"/>
    <s v="DTDC"/>
    <x v="1"/>
    <n v="88"/>
    <n v="1350"/>
    <n v="3100"/>
    <n v="400"/>
    <n v="4850"/>
  </r>
  <r>
    <n v="194"/>
    <n v="194"/>
    <s v="Ecom Express"/>
    <x v="0"/>
    <n v="170"/>
    <n v="2500"/>
    <n v="5400"/>
    <n v="600"/>
    <n v="8500"/>
  </r>
  <r>
    <n v="195"/>
    <n v="195"/>
    <s v="XpressBees"/>
    <x v="4"/>
    <n v="460"/>
    <n v="5300"/>
    <n v="11200"/>
    <n v="1000"/>
    <n v="17500"/>
  </r>
  <r>
    <n v="196"/>
    <n v="196"/>
    <s v="BlueDart"/>
    <x v="2"/>
    <n v="78"/>
    <n v="1200"/>
    <n v="2700"/>
    <n v="350"/>
    <n v="4250"/>
  </r>
  <r>
    <n v="197"/>
    <n v="197"/>
    <s v="Delhivery"/>
    <x v="0"/>
    <n v="215"/>
    <n v="3100"/>
    <n v="6600"/>
    <n v="700"/>
    <n v="10400"/>
  </r>
  <r>
    <n v="198"/>
    <n v="198"/>
    <s v="DTDC"/>
    <x v="3"/>
    <n v="150"/>
    <n v="2200"/>
    <n v="4900"/>
    <n v="500"/>
    <n v="7600"/>
  </r>
  <r>
    <n v="199"/>
    <n v="199"/>
    <s v="Ecom Express"/>
    <x v="1"/>
    <n v="98"/>
    <n v="1500"/>
    <n v="3400"/>
    <n v="400"/>
    <n v="5300"/>
  </r>
  <r>
    <n v="200"/>
    <n v="200"/>
    <s v="XpressBees"/>
    <x v="0"/>
    <n v="270"/>
    <n v="3900"/>
    <n v="8200"/>
    <n v="850"/>
    <n v="12950"/>
  </r>
  <r>
    <n v="201"/>
    <n v="201"/>
    <s v="BlueDart"/>
    <x v="0"/>
    <n v="120"/>
    <n v="1800"/>
    <n v="4200"/>
    <n v="500"/>
    <n v="6500"/>
  </r>
  <r>
    <n v="202"/>
    <n v="202"/>
    <s v="Delhivery"/>
    <x v="1"/>
    <n v="85"/>
    <n v="1300"/>
    <n v="3000"/>
    <n v="400"/>
    <n v="4700"/>
  </r>
  <r>
    <n v="203"/>
    <n v="203"/>
    <s v="DTDC"/>
    <x v="2"/>
    <n v="65"/>
    <n v="1000"/>
    <n v="2400"/>
    <n v="350"/>
    <n v="3750"/>
  </r>
  <r>
    <n v="204"/>
    <n v="204"/>
    <s v="Ecom Express"/>
    <x v="3"/>
    <n v="150"/>
    <n v="2200"/>
    <n v="5000"/>
    <n v="600"/>
    <n v="7800"/>
  </r>
  <r>
    <n v="205"/>
    <n v="205"/>
    <s v="XpressBees"/>
    <x v="0"/>
    <n v="210"/>
    <n v="3000"/>
    <n v="6500"/>
    <n v="700"/>
    <n v="10200"/>
  </r>
  <r>
    <n v="206"/>
    <n v="206"/>
    <s v="BlueDart"/>
    <x v="4"/>
    <n v="450"/>
    <n v="5200"/>
    <n v="11000"/>
    <n v="1000"/>
    <n v="17200"/>
  </r>
  <r>
    <n v="207"/>
    <n v="207"/>
    <s v="Delhivery"/>
    <x v="0"/>
    <n v="175"/>
    <n v="2500"/>
    <n v="5500"/>
    <n v="600"/>
    <n v="8600"/>
  </r>
  <r>
    <n v="208"/>
    <n v="208"/>
    <s v="DTDC"/>
    <x v="1"/>
    <n v="95"/>
    <n v="1500"/>
    <n v="3400"/>
    <n v="400"/>
    <n v="5300"/>
  </r>
  <r>
    <n v="209"/>
    <n v="209"/>
    <s v="Ecom Express"/>
    <x v="2"/>
    <n v="70"/>
    <n v="1100"/>
    <n v="2500"/>
    <n v="350"/>
    <n v="3950"/>
  </r>
  <r>
    <n v="210"/>
    <n v="210"/>
    <s v="XpressBees"/>
    <x v="0"/>
    <n v="240"/>
    <n v="3400"/>
    <n v="7200"/>
    <n v="750"/>
    <n v="11350"/>
  </r>
  <r>
    <n v="211"/>
    <n v="211"/>
    <s v="BlueDart"/>
    <x v="0"/>
    <n v="130"/>
    <n v="1900"/>
    <n v="4400"/>
    <n v="500"/>
    <n v="6800"/>
  </r>
  <r>
    <n v="212"/>
    <n v="212"/>
    <s v="Delhivery"/>
    <x v="3"/>
    <n v="110"/>
    <n v="1700"/>
    <n v="3800"/>
    <n v="450"/>
    <n v="5950"/>
  </r>
  <r>
    <n v="213"/>
    <n v="213"/>
    <s v="DTDC"/>
    <x v="1"/>
    <n v="90"/>
    <n v="1400"/>
    <n v="3200"/>
    <n v="400"/>
    <n v="5000"/>
  </r>
  <r>
    <n v="214"/>
    <n v="214"/>
    <s v="Ecom Express"/>
    <x v="0"/>
    <n v="185"/>
    <n v="2700"/>
    <n v="5900"/>
    <n v="650"/>
    <n v="9250"/>
  </r>
  <r>
    <n v="215"/>
    <n v="215"/>
    <s v="XpressBees"/>
    <x v="4"/>
    <n v="500"/>
    <n v="5700"/>
    <n v="12000"/>
    <n v="1100"/>
    <n v="18800"/>
  </r>
  <r>
    <n v="216"/>
    <n v="216"/>
    <s v="BlueDart"/>
    <x v="2"/>
    <n v="75"/>
    <n v="1150"/>
    <n v="2600"/>
    <n v="350"/>
    <n v="4100"/>
  </r>
  <r>
    <n v="217"/>
    <n v="217"/>
    <s v="Delhivery"/>
    <x v="0"/>
    <n v="220"/>
    <n v="3200"/>
    <n v="6800"/>
    <n v="700"/>
    <n v="10700"/>
  </r>
  <r>
    <n v="218"/>
    <n v="218"/>
    <s v="DTDC"/>
    <x v="3"/>
    <n v="140"/>
    <n v="2100"/>
    <n v="4700"/>
    <n v="500"/>
    <n v="7300"/>
  </r>
  <r>
    <n v="219"/>
    <n v="219"/>
    <s v="Ecom Express"/>
    <x v="1"/>
    <n v="100"/>
    <n v="1550"/>
    <n v="3500"/>
    <n v="400"/>
    <n v="5450"/>
  </r>
  <r>
    <n v="220"/>
    <n v="220"/>
    <s v="XpressBees"/>
    <x v="0"/>
    <n v="260"/>
    <n v="3700"/>
    <n v="7800"/>
    <n v="800"/>
    <n v="12300"/>
  </r>
  <r>
    <n v="221"/>
    <n v="221"/>
    <s v="BlueDart"/>
    <x v="0"/>
    <n v="125"/>
    <n v="1850"/>
    <n v="4300"/>
    <n v="500"/>
    <n v="6650"/>
  </r>
  <r>
    <n v="222"/>
    <n v="222"/>
    <s v="Delhivery"/>
    <x v="2"/>
    <n v="80"/>
    <n v="1250"/>
    <n v="2900"/>
    <n v="350"/>
    <n v="4500"/>
  </r>
  <r>
    <n v="223"/>
    <n v="223"/>
    <s v="DTDC"/>
    <x v="0"/>
    <n v="195"/>
    <n v="2850"/>
    <n v="6100"/>
    <n v="650"/>
    <n v="9600"/>
  </r>
  <r>
    <n v="224"/>
    <n v="224"/>
    <s v="Ecom Express"/>
    <x v="3"/>
    <n v="115"/>
    <n v="1750"/>
    <n v="3900"/>
    <n v="450"/>
    <n v="6100"/>
  </r>
  <r>
    <n v="225"/>
    <n v="225"/>
    <s v="XpressBees"/>
    <x v="1"/>
    <n v="105"/>
    <n v="1600"/>
    <n v="3600"/>
    <n v="400"/>
    <n v="5600"/>
  </r>
  <r>
    <n v="226"/>
    <n v="226"/>
    <s v="BlueDart"/>
    <x v="4"/>
    <n v="480"/>
    <n v="5500"/>
    <n v="11500"/>
    <n v="1050"/>
    <n v="18050"/>
  </r>
  <r>
    <n v="227"/>
    <n v="227"/>
    <s v="Delhivery"/>
    <x v="0"/>
    <n v="230"/>
    <n v="3300"/>
    <n v="7000"/>
    <n v="750"/>
    <n v="11050"/>
  </r>
  <r>
    <n v="228"/>
    <n v="228"/>
    <s v="DTDC"/>
    <x v="2"/>
    <n v="60"/>
    <n v="950"/>
    <n v="2200"/>
    <n v="300"/>
    <n v="3450"/>
  </r>
  <r>
    <n v="229"/>
    <n v="229"/>
    <s v="Ecom Express"/>
    <x v="0"/>
    <n v="160"/>
    <n v="2350"/>
    <n v="5200"/>
    <n v="550"/>
    <n v="8100"/>
  </r>
  <r>
    <n v="230"/>
    <n v="230"/>
    <s v="XpressBees"/>
    <x v="3"/>
    <n v="135"/>
    <n v="2000"/>
    <n v="4500"/>
    <n v="500"/>
    <n v="7000"/>
  </r>
  <r>
    <n v="231"/>
    <n v="231"/>
    <s v="BlueDart"/>
    <x v="1"/>
    <n v="100"/>
    <n v="1550"/>
    <n v="3500"/>
    <n v="400"/>
    <n v="5450"/>
  </r>
  <r>
    <n v="232"/>
    <n v="232"/>
    <s v="Delhivery"/>
    <x v="0"/>
    <n v="245"/>
    <n v="3500"/>
    <n v="7500"/>
    <n v="800"/>
    <n v="11800"/>
  </r>
  <r>
    <n v="233"/>
    <n v="233"/>
    <s v="DTDC"/>
    <x v="2"/>
    <n v="72"/>
    <n v="1100"/>
    <n v="2500"/>
    <n v="350"/>
    <n v="3950"/>
  </r>
  <r>
    <n v="234"/>
    <n v="234"/>
    <s v="Ecom Express"/>
    <x v="0"/>
    <n v="180"/>
    <n v="2650"/>
    <n v="5800"/>
    <n v="650"/>
    <n v="9100"/>
  </r>
  <r>
    <n v="235"/>
    <n v="235"/>
    <s v="XpressBees"/>
    <x v="4"/>
    <n v="420"/>
    <n v="4900"/>
    <n v="10500"/>
    <n v="950"/>
    <n v="16350"/>
  </r>
  <r>
    <n v="236"/>
    <n v="236"/>
    <s v="BlueDart"/>
    <x v="3"/>
    <n v="145"/>
    <n v="2150"/>
    <n v="4800"/>
    <n v="500"/>
    <n v="7450"/>
  </r>
  <r>
    <n v="237"/>
    <n v="237"/>
    <s v="Delhivery"/>
    <x v="1"/>
    <n v="92"/>
    <n v="1450"/>
    <n v="3300"/>
    <n v="400"/>
    <n v="5150"/>
  </r>
  <r>
    <n v="238"/>
    <n v="238"/>
    <s v="DTDC"/>
    <x v="0"/>
    <n v="205"/>
    <n v="2950"/>
    <n v="6300"/>
    <n v="700"/>
    <n v="9950"/>
  </r>
  <r>
    <n v="239"/>
    <n v="239"/>
    <s v="Ecom Express"/>
    <x v="2"/>
    <n v="68"/>
    <n v="1050"/>
    <n v="2350"/>
    <n v="350"/>
    <n v="3750"/>
  </r>
  <r>
    <n v="240"/>
    <n v="240"/>
    <s v="XpressBees"/>
    <x v="0"/>
    <n v="250"/>
    <n v="3600"/>
    <n v="7600"/>
    <n v="800"/>
    <n v="12000"/>
  </r>
  <r>
    <n v="241"/>
    <n v="241"/>
    <s v="BlueDart"/>
    <x v="0"/>
    <n v="135"/>
    <n v="2000"/>
    <n v="4500"/>
    <n v="500"/>
    <n v="7000"/>
  </r>
  <r>
    <n v="242"/>
    <n v="242"/>
    <s v="Delhivery"/>
    <x v="3"/>
    <n v="120"/>
    <n v="1800"/>
    <n v="4000"/>
    <n v="450"/>
    <n v="6250"/>
  </r>
  <r>
    <n v="243"/>
    <n v="243"/>
    <s v="DTDC"/>
    <x v="1"/>
    <n v="88"/>
    <n v="1350"/>
    <n v="3100"/>
    <n v="400"/>
    <n v="4850"/>
  </r>
  <r>
    <n v="244"/>
    <n v="244"/>
    <s v="Ecom Express"/>
    <x v="0"/>
    <n v="170"/>
    <n v="2500"/>
    <n v="5400"/>
    <n v="600"/>
    <n v="8500"/>
  </r>
  <r>
    <n v="245"/>
    <n v="245"/>
    <s v="XpressBees"/>
    <x v="4"/>
    <n v="460"/>
    <n v="5300"/>
    <n v="11200"/>
    <n v="1000"/>
    <n v="17500"/>
  </r>
  <r>
    <n v="246"/>
    <n v="246"/>
    <s v="BlueDart"/>
    <x v="2"/>
    <n v="78"/>
    <n v="1200"/>
    <n v="2700"/>
    <n v="350"/>
    <n v="4250"/>
  </r>
  <r>
    <n v="247"/>
    <n v="247"/>
    <s v="Delhivery"/>
    <x v="0"/>
    <n v="215"/>
    <n v="3100"/>
    <n v="6600"/>
    <n v="700"/>
    <n v="10400"/>
  </r>
  <r>
    <n v="248"/>
    <n v="248"/>
    <s v="DTDC"/>
    <x v="3"/>
    <n v="150"/>
    <n v="2200"/>
    <n v="4900"/>
    <n v="500"/>
    <n v="7600"/>
  </r>
  <r>
    <n v="249"/>
    <n v="249"/>
    <s v="Ecom Express"/>
    <x v="1"/>
    <n v="98"/>
    <n v="1500"/>
    <n v="3400"/>
    <n v="400"/>
    <n v="5300"/>
  </r>
  <r>
    <n v="250"/>
    <n v="250"/>
    <s v="XpressBees"/>
    <x v="0"/>
    <n v="270"/>
    <n v="3900"/>
    <n v="8200"/>
    <n v="850"/>
    <n v="12950"/>
  </r>
  <r>
    <n v="251"/>
    <n v="251"/>
    <s v="BlueDart"/>
    <x v="0"/>
    <n v="125"/>
    <n v="1850"/>
    <n v="4300"/>
    <n v="500"/>
    <n v="6650"/>
  </r>
  <r>
    <n v="252"/>
    <n v="252"/>
    <s v="Delhivery"/>
    <x v="1"/>
    <n v="85"/>
    <n v="1300"/>
    <n v="3000"/>
    <n v="400"/>
    <n v="4700"/>
  </r>
  <r>
    <n v="253"/>
    <n v="253"/>
    <s v="DTDC"/>
    <x v="2"/>
    <n v="65"/>
    <n v="1000"/>
    <n v="2400"/>
    <n v="350"/>
    <n v="3750"/>
  </r>
  <r>
    <n v="254"/>
    <n v="254"/>
    <s v="Ecom Express"/>
    <x v="3"/>
    <n v="150"/>
    <n v="2200"/>
    <n v="5000"/>
    <n v="600"/>
    <n v="7800"/>
  </r>
  <r>
    <n v="255"/>
    <n v="255"/>
    <s v="XpressBees"/>
    <x v="0"/>
    <n v="210"/>
    <n v="3000"/>
    <n v="6500"/>
    <n v="700"/>
    <n v="10200"/>
  </r>
  <r>
    <n v="256"/>
    <n v="256"/>
    <s v="BlueDart"/>
    <x v="4"/>
    <n v="450"/>
    <n v="5200"/>
    <n v="11000"/>
    <n v="1000"/>
    <n v="17200"/>
  </r>
  <r>
    <n v="257"/>
    <n v="257"/>
    <s v="Delhivery"/>
    <x v="0"/>
    <n v="175"/>
    <n v="2500"/>
    <n v="5500"/>
    <n v="600"/>
    <n v="8600"/>
  </r>
  <r>
    <n v="258"/>
    <n v="258"/>
    <s v="DTDC"/>
    <x v="1"/>
    <n v="95"/>
    <n v="1500"/>
    <n v="3400"/>
    <n v="400"/>
    <n v="5300"/>
  </r>
  <r>
    <n v="259"/>
    <n v="259"/>
    <s v="Ecom Express"/>
    <x v="2"/>
    <n v="70"/>
    <n v="1100"/>
    <n v="2500"/>
    <n v="350"/>
    <n v="3950"/>
  </r>
  <r>
    <n v="260"/>
    <n v="260"/>
    <s v="XpressBees"/>
    <x v="0"/>
    <n v="240"/>
    <n v="3400"/>
    <n v="7200"/>
    <n v="750"/>
    <n v="11350"/>
  </r>
  <r>
    <n v="261"/>
    <n v="261"/>
    <s v="BlueDart"/>
    <x v="0"/>
    <n v="130"/>
    <n v="1900"/>
    <n v="4400"/>
    <n v="500"/>
    <n v="6800"/>
  </r>
  <r>
    <n v="262"/>
    <n v="262"/>
    <s v="Delhivery"/>
    <x v="3"/>
    <n v="110"/>
    <n v="1700"/>
    <n v="3800"/>
    <n v="450"/>
    <n v="5950"/>
  </r>
  <r>
    <n v="263"/>
    <n v="263"/>
    <s v="DTDC"/>
    <x v="1"/>
    <n v="90"/>
    <n v="1400"/>
    <n v="3200"/>
    <n v="400"/>
    <n v="5000"/>
  </r>
  <r>
    <n v="264"/>
    <n v="264"/>
    <s v="Ecom Express"/>
    <x v="0"/>
    <n v="185"/>
    <n v="2700"/>
    <n v="5900"/>
    <n v="650"/>
    <n v="9250"/>
  </r>
  <r>
    <n v="265"/>
    <n v="265"/>
    <s v="XpressBees"/>
    <x v="4"/>
    <n v="500"/>
    <n v="5700"/>
    <n v="12000"/>
    <n v="1100"/>
    <n v="18800"/>
  </r>
  <r>
    <n v="266"/>
    <n v="266"/>
    <s v="BlueDart"/>
    <x v="2"/>
    <n v="75"/>
    <n v="1150"/>
    <n v="2600"/>
    <n v="350"/>
    <n v="4100"/>
  </r>
  <r>
    <n v="267"/>
    <n v="267"/>
    <s v="Delhivery"/>
    <x v="0"/>
    <n v="220"/>
    <n v="3200"/>
    <n v="6800"/>
    <n v="700"/>
    <n v="10700"/>
  </r>
  <r>
    <n v="268"/>
    <n v="268"/>
    <s v="DTDC"/>
    <x v="3"/>
    <n v="140"/>
    <n v="2100"/>
    <n v="4700"/>
    <n v="500"/>
    <n v="7300"/>
  </r>
  <r>
    <n v="269"/>
    <n v="269"/>
    <s v="Ecom Express"/>
    <x v="1"/>
    <n v="100"/>
    <n v="1550"/>
    <n v="3500"/>
    <n v="400"/>
    <n v="5450"/>
  </r>
  <r>
    <n v="270"/>
    <n v="270"/>
    <s v="XpressBees"/>
    <x v="0"/>
    <n v="260"/>
    <n v="3700"/>
    <n v="7800"/>
    <n v="800"/>
    <n v="12300"/>
  </r>
  <r>
    <n v="271"/>
    <n v="271"/>
    <s v="BlueDart"/>
    <x v="0"/>
    <n v="125"/>
    <n v="1850"/>
    <n v="4300"/>
    <n v="500"/>
    <n v="6650"/>
  </r>
  <r>
    <n v="272"/>
    <n v="272"/>
    <s v="Delhivery"/>
    <x v="2"/>
    <n v="80"/>
    <n v="1250"/>
    <n v="2900"/>
    <n v="350"/>
    <n v="4500"/>
  </r>
  <r>
    <n v="273"/>
    <n v="273"/>
    <s v="DTDC"/>
    <x v="0"/>
    <n v="195"/>
    <n v="2850"/>
    <n v="6100"/>
    <n v="650"/>
    <n v="9600"/>
  </r>
  <r>
    <n v="274"/>
    <n v="274"/>
    <s v="Ecom Express"/>
    <x v="3"/>
    <n v="115"/>
    <n v="1750"/>
    <n v="3900"/>
    <n v="450"/>
    <n v="6100"/>
  </r>
  <r>
    <n v="275"/>
    <n v="275"/>
    <s v="XpressBees"/>
    <x v="1"/>
    <n v="105"/>
    <n v="1600"/>
    <n v="3600"/>
    <n v="400"/>
    <n v="5600"/>
  </r>
  <r>
    <n v="276"/>
    <n v="276"/>
    <s v="BlueDart"/>
    <x v="4"/>
    <n v="480"/>
    <n v="5500"/>
    <n v="11500"/>
    <n v="1050"/>
    <n v="18050"/>
  </r>
  <r>
    <n v="277"/>
    <n v="277"/>
    <s v="Delhivery"/>
    <x v="0"/>
    <n v="230"/>
    <n v="3300"/>
    <n v="7000"/>
    <n v="750"/>
    <n v="11050"/>
  </r>
  <r>
    <n v="278"/>
    <n v="278"/>
    <s v="DTDC"/>
    <x v="2"/>
    <n v="60"/>
    <n v="950"/>
    <n v="2200"/>
    <n v="300"/>
    <n v="3450"/>
  </r>
  <r>
    <n v="279"/>
    <n v="279"/>
    <s v="Ecom Express"/>
    <x v="0"/>
    <n v="160"/>
    <n v="2350"/>
    <n v="5200"/>
    <n v="550"/>
    <n v="8100"/>
  </r>
  <r>
    <n v="280"/>
    <n v="280"/>
    <s v="XpressBees"/>
    <x v="3"/>
    <n v="135"/>
    <n v="2000"/>
    <n v="4500"/>
    <n v="500"/>
    <n v="7000"/>
  </r>
  <r>
    <n v="281"/>
    <n v="281"/>
    <s v="BlueDart"/>
    <x v="1"/>
    <n v="100"/>
    <n v="1550"/>
    <n v="3500"/>
    <n v="400"/>
    <n v="5450"/>
  </r>
  <r>
    <n v="282"/>
    <n v="282"/>
    <s v="Delhivery"/>
    <x v="0"/>
    <n v="245"/>
    <n v="3500"/>
    <n v="7500"/>
    <n v="800"/>
    <n v="11800"/>
  </r>
  <r>
    <n v="283"/>
    <n v="283"/>
    <s v="DTDC"/>
    <x v="2"/>
    <n v="72"/>
    <n v="1100"/>
    <n v="2500"/>
    <n v="350"/>
    <n v="3950"/>
  </r>
  <r>
    <n v="284"/>
    <n v="284"/>
    <s v="Ecom Express"/>
    <x v="0"/>
    <n v="180"/>
    <n v="2650"/>
    <n v="5800"/>
    <n v="650"/>
    <n v="9100"/>
  </r>
  <r>
    <n v="285"/>
    <n v="285"/>
    <s v="XpressBees"/>
    <x v="4"/>
    <n v="420"/>
    <n v="4900"/>
    <n v="10500"/>
    <n v="950"/>
    <n v="16350"/>
  </r>
  <r>
    <n v="286"/>
    <n v="286"/>
    <s v="BlueDart"/>
    <x v="3"/>
    <n v="145"/>
    <n v="2150"/>
    <n v="4800"/>
    <n v="500"/>
    <n v="7450"/>
  </r>
  <r>
    <n v="287"/>
    <n v="287"/>
    <s v="Delhivery"/>
    <x v="1"/>
    <n v="92"/>
    <n v="1450"/>
    <n v="3300"/>
    <n v="400"/>
    <n v="5150"/>
  </r>
  <r>
    <n v="288"/>
    <n v="288"/>
    <s v="DTDC"/>
    <x v="0"/>
    <n v="205"/>
    <n v="2950"/>
    <n v="6300"/>
    <n v="700"/>
    <n v="9950"/>
  </r>
  <r>
    <n v="289"/>
    <n v="289"/>
    <s v="Ecom Express"/>
    <x v="2"/>
    <n v="68"/>
    <n v="1050"/>
    <n v="2350"/>
    <n v="350"/>
    <n v="3750"/>
  </r>
  <r>
    <n v="290"/>
    <n v="290"/>
    <s v="XpressBees"/>
    <x v="0"/>
    <n v="250"/>
    <n v="3600"/>
    <n v="7600"/>
    <n v="800"/>
    <n v="12000"/>
  </r>
  <r>
    <n v="291"/>
    <n v="291"/>
    <s v="BlueDart"/>
    <x v="0"/>
    <n v="135"/>
    <n v="2000"/>
    <n v="4500"/>
    <n v="500"/>
    <n v="7000"/>
  </r>
  <r>
    <n v="292"/>
    <n v="292"/>
    <s v="Delhivery"/>
    <x v="3"/>
    <n v="120"/>
    <n v="1800"/>
    <n v="4000"/>
    <n v="450"/>
    <n v="6250"/>
  </r>
  <r>
    <n v="293"/>
    <n v="293"/>
    <s v="DTDC"/>
    <x v="1"/>
    <n v="88"/>
    <n v="1350"/>
    <n v="3100"/>
    <n v="400"/>
    <n v="4850"/>
  </r>
  <r>
    <n v="294"/>
    <n v="294"/>
    <s v="Ecom Express"/>
    <x v="0"/>
    <n v="170"/>
    <n v="2500"/>
    <n v="5400"/>
    <n v="600"/>
    <n v="8500"/>
  </r>
  <r>
    <n v="295"/>
    <n v="295"/>
    <s v="XpressBees"/>
    <x v="4"/>
    <n v="460"/>
    <n v="5300"/>
    <n v="11200"/>
    <n v="1000"/>
    <n v="17500"/>
  </r>
  <r>
    <n v="296"/>
    <n v="296"/>
    <s v="BlueDart"/>
    <x v="2"/>
    <n v="78"/>
    <n v="1200"/>
    <n v="2700"/>
    <n v="350"/>
    <n v="4250"/>
  </r>
  <r>
    <n v="297"/>
    <n v="297"/>
    <s v="Delhivery"/>
    <x v="0"/>
    <n v="215"/>
    <n v="3100"/>
    <n v="6600"/>
    <n v="700"/>
    <n v="10400"/>
  </r>
  <r>
    <n v="298"/>
    <n v="298"/>
    <s v="DTDC"/>
    <x v="3"/>
    <n v="150"/>
    <n v="2200"/>
    <n v="4900"/>
    <n v="500"/>
    <n v="7600"/>
  </r>
  <r>
    <n v="299"/>
    <n v="299"/>
    <s v="Ecom Express"/>
    <x v="1"/>
    <n v="98"/>
    <n v="1500"/>
    <n v="3400"/>
    <n v="400"/>
    <n v="5300"/>
  </r>
  <r>
    <n v="300"/>
    <n v="300"/>
    <s v="XpressBees"/>
    <x v="0"/>
    <n v="270"/>
    <n v="3900"/>
    <n v="8200"/>
    <n v="850"/>
    <n v="12950"/>
  </r>
  <r>
    <n v="301"/>
    <n v="301"/>
    <s v="BlueDart"/>
    <x v="0"/>
    <n v="120"/>
    <n v="1800"/>
    <n v="4200"/>
    <n v="500"/>
    <n v="6500"/>
  </r>
  <r>
    <n v="302"/>
    <n v="302"/>
    <s v="Delhivery"/>
    <x v="1"/>
    <n v="85"/>
    <n v="1300"/>
    <n v="3000"/>
    <n v="400"/>
    <n v="4700"/>
  </r>
  <r>
    <n v="303"/>
    <n v="303"/>
    <s v="DTDC"/>
    <x v="2"/>
    <n v="65"/>
    <n v="1000"/>
    <n v="2400"/>
    <n v="350"/>
    <n v="3750"/>
  </r>
  <r>
    <n v="304"/>
    <n v="304"/>
    <s v="Ecom Express"/>
    <x v="3"/>
    <n v="150"/>
    <n v="2200"/>
    <n v="5000"/>
    <n v="600"/>
    <n v="7800"/>
  </r>
  <r>
    <n v="305"/>
    <n v="305"/>
    <s v="XpressBees"/>
    <x v="0"/>
    <n v="210"/>
    <n v="3000"/>
    <n v="6500"/>
    <n v="700"/>
    <n v="10200"/>
  </r>
  <r>
    <n v="306"/>
    <n v="306"/>
    <s v="BlueDart"/>
    <x v="4"/>
    <n v="450"/>
    <n v="5200"/>
    <n v="11000"/>
    <n v="1000"/>
    <n v="17200"/>
  </r>
  <r>
    <n v="307"/>
    <n v="307"/>
    <s v="Delhivery"/>
    <x v="0"/>
    <n v="175"/>
    <n v="2500"/>
    <n v="5500"/>
    <n v="600"/>
    <n v="8600"/>
  </r>
  <r>
    <n v="308"/>
    <n v="308"/>
    <s v="DTDC"/>
    <x v="1"/>
    <n v="95"/>
    <n v="1500"/>
    <n v="3400"/>
    <n v="400"/>
    <n v="5300"/>
  </r>
  <r>
    <n v="309"/>
    <n v="309"/>
    <s v="Ecom Express"/>
    <x v="2"/>
    <n v="70"/>
    <n v="1100"/>
    <n v="2500"/>
    <n v="350"/>
    <n v="3950"/>
  </r>
  <r>
    <n v="310"/>
    <n v="310"/>
    <s v="XpressBees"/>
    <x v="0"/>
    <n v="240"/>
    <n v="3400"/>
    <n v="7200"/>
    <n v="750"/>
    <n v="11350"/>
  </r>
  <r>
    <n v="311"/>
    <n v="311"/>
    <s v="BlueDart"/>
    <x v="0"/>
    <n v="130"/>
    <n v="1900"/>
    <n v="4400"/>
    <n v="500"/>
    <n v="6800"/>
  </r>
  <r>
    <n v="312"/>
    <n v="312"/>
    <s v="Delhivery"/>
    <x v="3"/>
    <n v="110"/>
    <n v="1700"/>
    <n v="3800"/>
    <n v="450"/>
    <n v="5950"/>
  </r>
  <r>
    <n v="313"/>
    <n v="313"/>
    <s v="DTDC"/>
    <x v="1"/>
    <n v="90"/>
    <n v="1400"/>
    <n v="3200"/>
    <n v="400"/>
    <n v="5000"/>
  </r>
  <r>
    <n v="314"/>
    <n v="314"/>
    <s v="Ecom Express"/>
    <x v="0"/>
    <n v="185"/>
    <n v="2700"/>
    <n v="5900"/>
    <n v="650"/>
    <n v="9250"/>
  </r>
  <r>
    <n v="315"/>
    <n v="315"/>
    <s v="XpressBees"/>
    <x v="4"/>
    <n v="500"/>
    <n v="5700"/>
    <n v="12000"/>
    <n v="1100"/>
    <n v="18800"/>
  </r>
  <r>
    <n v="316"/>
    <n v="316"/>
    <s v="BlueDart"/>
    <x v="2"/>
    <n v="75"/>
    <n v="1150"/>
    <n v="2600"/>
    <n v="350"/>
    <n v="4100"/>
  </r>
  <r>
    <n v="317"/>
    <n v="317"/>
    <s v="Delhivery"/>
    <x v="0"/>
    <n v="220"/>
    <n v="3200"/>
    <n v="6800"/>
    <n v="700"/>
    <n v="10700"/>
  </r>
  <r>
    <n v="318"/>
    <n v="318"/>
    <s v="DTDC"/>
    <x v="3"/>
    <n v="140"/>
    <n v="2100"/>
    <n v="4700"/>
    <n v="500"/>
    <n v="7300"/>
  </r>
  <r>
    <n v="319"/>
    <n v="319"/>
    <s v="Ecom Express"/>
    <x v="1"/>
    <n v="100"/>
    <n v="1550"/>
    <n v="3500"/>
    <n v="400"/>
    <n v="5450"/>
  </r>
  <r>
    <n v="320"/>
    <n v="320"/>
    <s v="XpressBees"/>
    <x v="0"/>
    <n v="260"/>
    <n v="3700"/>
    <n v="7800"/>
    <n v="800"/>
    <n v="12300"/>
  </r>
  <r>
    <n v="321"/>
    <n v="321"/>
    <s v="BlueDart"/>
    <x v="0"/>
    <n v="125"/>
    <n v="1850"/>
    <n v="4300"/>
    <n v="500"/>
    <n v="6650"/>
  </r>
  <r>
    <n v="322"/>
    <n v="322"/>
    <s v="Delhivery"/>
    <x v="2"/>
    <n v="80"/>
    <n v="1250"/>
    <n v="2900"/>
    <n v="350"/>
    <n v="4500"/>
  </r>
  <r>
    <n v="323"/>
    <n v="323"/>
    <s v="DTDC"/>
    <x v="0"/>
    <n v="195"/>
    <n v="2850"/>
    <n v="6100"/>
    <n v="650"/>
    <n v="9600"/>
  </r>
  <r>
    <n v="324"/>
    <n v="324"/>
    <s v="Ecom Express"/>
    <x v="3"/>
    <n v="115"/>
    <n v="1750"/>
    <n v="3900"/>
    <n v="450"/>
    <n v="6100"/>
  </r>
  <r>
    <n v="325"/>
    <n v="325"/>
    <s v="XpressBees"/>
    <x v="1"/>
    <n v="105"/>
    <n v="1600"/>
    <n v="3600"/>
    <n v="400"/>
    <n v="5600"/>
  </r>
  <r>
    <n v="326"/>
    <n v="326"/>
    <s v="BlueDart"/>
    <x v="4"/>
    <n v="480"/>
    <n v="5500"/>
    <n v="11500"/>
    <n v="1050"/>
    <n v="18050"/>
  </r>
  <r>
    <n v="327"/>
    <n v="327"/>
    <s v="Delhivery"/>
    <x v="0"/>
    <n v="230"/>
    <n v="3300"/>
    <n v="7000"/>
    <n v="750"/>
    <n v="11050"/>
  </r>
  <r>
    <n v="328"/>
    <n v="328"/>
    <s v="DTDC"/>
    <x v="2"/>
    <n v="60"/>
    <n v="950"/>
    <n v="2200"/>
    <n v="300"/>
    <n v="3450"/>
  </r>
  <r>
    <n v="329"/>
    <n v="329"/>
    <s v="Ecom Express"/>
    <x v="0"/>
    <n v="160"/>
    <n v="2350"/>
    <n v="5200"/>
    <n v="550"/>
    <n v="8100"/>
  </r>
  <r>
    <n v="330"/>
    <n v="330"/>
    <s v="XpressBees"/>
    <x v="3"/>
    <n v="135"/>
    <n v="2000"/>
    <n v="4500"/>
    <n v="500"/>
    <n v="7000"/>
  </r>
  <r>
    <n v="331"/>
    <n v="331"/>
    <s v="BlueDart"/>
    <x v="1"/>
    <n v="100"/>
    <n v="1550"/>
    <n v="3500"/>
    <n v="400"/>
    <n v="5450"/>
  </r>
  <r>
    <n v="332"/>
    <n v="332"/>
    <s v="Delhivery"/>
    <x v="0"/>
    <n v="245"/>
    <n v="3500"/>
    <n v="7500"/>
    <n v="800"/>
    <n v="11800"/>
  </r>
  <r>
    <n v="333"/>
    <n v="333"/>
    <s v="DTDC"/>
    <x v="2"/>
    <n v="72"/>
    <n v="1100"/>
    <n v="2500"/>
    <n v="350"/>
    <n v="3950"/>
  </r>
  <r>
    <n v="334"/>
    <n v="334"/>
    <s v="Ecom Express"/>
    <x v="0"/>
    <n v="180"/>
    <n v="2650"/>
    <n v="5800"/>
    <n v="650"/>
    <n v="9100"/>
  </r>
  <r>
    <n v="335"/>
    <n v="335"/>
    <s v="XpressBees"/>
    <x v="4"/>
    <n v="420"/>
    <n v="4900"/>
    <n v="10500"/>
    <n v="950"/>
    <n v="16350"/>
  </r>
  <r>
    <n v="336"/>
    <n v="336"/>
    <s v="BlueDart"/>
    <x v="3"/>
    <n v="145"/>
    <n v="2150"/>
    <n v="4800"/>
    <n v="500"/>
    <n v="7450"/>
  </r>
  <r>
    <n v="337"/>
    <n v="337"/>
    <s v="Delhivery"/>
    <x v="1"/>
    <n v="92"/>
    <n v="1450"/>
    <n v="3300"/>
    <n v="400"/>
    <n v="5150"/>
  </r>
  <r>
    <n v="338"/>
    <n v="338"/>
    <s v="DTDC"/>
    <x v="0"/>
    <n v="205"/>
    <n v="2950"/>
    <n v="6300"/>
    <n v="700"/>
    <n v="9950"/>
  </r>
  <r>
    <n v="339"/>
    <n v="339"/>
    <s v="Ecom Express"/>
    <x v="2"/>
    <n v="68"/>
    <n v="1050"/>
    <n v="2350"/>
    <n v="350"/>
    <n v="3750"/>
  </r>
  <r>
    <n v="340"/>
    <n v="340"/>
    <s v="XpressBees"/>
    <x v="0"/>
    <n v="250"/>
    <n v="3600"/>
    <n v="7600"/>
    <n v="800"/>
    <n v="12000"/>
  </r>
  <r>
    <n v="341"/>
    <n v="341"/>
    <s v="BlueDart"/>
    <x v="0"/>
    <n v="135"/>
    <n v="2000"/>
    <n v="4500"/>
    <n v="500"/>
    <n v="7000"/>
  </r>
  <r>
    <n v="342"/>
    <n v="342"/>
    <s v="Delhivery"/>
    <x v="3"/>
    <n v="120"/>
    <n v="1800"/>
    <n v="4000"/>
    <n v="450"/>
    <n v="6250"/>
  </r>
  <r>
    <n v="343"/>
    <n v="343"/>
    <s v="DTDC"/>
    <x v="1"/>
    <n v="88"/>
    <n v="1350"/>
    <n v="3100"/>
    <n v="400"/>
    <n v="4850"/>
  </r>
  <r>
    <n v="344"/>
    <n v="344"/>
    <s v="Ecom Express"/>
    <x v="0"/>
    <n v="170"/>
    <n v="2500"/>
    <n v="5400"/>
    <n v="600"/>
    <n v="8500"/>
  </r>
  <r>
    <n v="345"/>
    <n v="345"/>
    <s v="XpressBees"/>
    <x v="4"/>
    <n v="460"/>
    <n v="5300"/>
    <n v="11200"/>
    <n v="1000"/>
    <n v="17500"/>
  </r>
  <r>
    <n v="346"/>
    <n v="346"/>
    <s v="BlueDart"/>
    <x v="2"/>
    <n v="78"/>
    <n v="1200"/>
    <n v="2700"/>
    <n v="350"/>
    <n v="4250"/>
  </r>
  <r>
    <n v="347"/>
    <n v="347"/>
    <s v="Delhivery"/>
    <x v="0"/>
    <n v="215"/>
    <n v="3100"/>
    <n v="6600"/>
    <n v="700"/>
    <n v="10400"/>
  </r>
  <r>
    <n v="348"/>
    <n v="348"/>
    <s v="DTDC"/>
    <x v="3"/>
    <n v="150"/>
    <n v="2200"/>
    <n v="4900"/>
    <n v="500"/>
    <n v="7600"/>
  </r>
  <r>
    <n v="349"/>
    <n v="349"/>
    <s v="Ecom Express"/>
    <x v="1"/>
    <n v="98"/>
    <n v="1500"/>
    <n v="3400"/>
    <n v="400"/>
    <n v="5300"/>
  </r>
  <r>
    <n v="350"/>
    <n v="350"/>
    <s v="XpressBees"/>
    <x v="0"/>
    <n v="270"/>
    <n v="3900"/>
    <n v="8200"/>
    <n v="850"/>
    <n v="12950"/>
  </r>
  <r>
    <n v="351"/>
    <n v="351"/>
    <s v="BlueDart"/>
    <x v="0"/>
    <n v="125"/>
    <n v="1850"/>
    <n v="4300"/>
    <n v="500"/>
    <n v="6650"/>
  </r>
  <r>
    <n v="352"/>
    <n v="352"/>
    <s v="Delhivery"/>
    <x v="1"/>
    <n v="85"/>
    <n v="1300"/>
    <n v="3000"/>
    <n v="400"/>
    <n v="4700"/>
  </r>
  <r>
    <n v="353"/>
    <n v="353"/>
    <s v="DTDC"/>
    <x v="2"/>
    <n v="65"/>
    <n v="1000"/>
    <n v="2400"/>
    <n v="350"/>
    <n v="3750"/>
  </r>
  <r>
    <n v="354"/>
    <n v="354"/>
    <s v="Ecom Express"/>
    <x v="3"/>
    <n v="150"/>
    <n v="2200"/>
    <n v="5000"/>
    <n v="600"/>
    <n v="7800"/>
  </r>
  <r>
    <n v="355"/>
    <n v="355"/>
    <s v="XpressBees"/>
    <x v="0"/>
    <n v="210"/>
    <n v="3000"/>
    <n v="6500"/>
    <n v="700"/>
    <n v="10200"/>
  </r>
  <r>
    <n v="356"/>
    <n v="356"/>
    <s v="BlueDart"/>
    <x v="4"/>
    <n v="450"/>
    <n v="5200"/>
    <n v="11000"/>
    <n v="1000"/>
    <n v="17200"/>
  </r>
  <r>
    <n v="357"/>
    <n v="357"/>
    <s v="Delhivery"/>
    <x v="0"/>
    <n v="175"/>
    <n v="2500"/>
    <n v="5500"/>
    <n v="600"/>
    <n v="8600"/>
  </r>
  <r>
    <n v="358"/>
    <n v="358"/>
    <s v="DTDC"/>
    <x v="1"/>
    <n v="95"/>
    <n v="1500"/>
    <n v="3400"/>
    <n v="400"/>
    <n v="5300"/>
  </r>
  <r>
    <n v="359"/>
    <n v="359"/>
    <s v="Ecom Express"/>
    <x v="2"/>
    <n v="70"/>
    <n v="1100"/>
    <n v="2500"/>
    <n v="350"/>
    <n v="3950"/>
  </r>
  <r>
    <n v="360"/>
    <n v="360"/>
    <s v="XpressBees"/>
    <x v="0"/>
    <n v="240"/>
    <n v="3400"/>
    <n v="7200"/>
    <n v="750"/>
    <n v="11350"/>
  </r>
  <r>
    <n v="361"/>
    <n v="361"/>
    <s v="BlueDart"/>
    <x v="0"/>
    <n v="130"/>
    <n v="1900"/>
    <n v="4400"/>
    <n v="500"/>
    <n v="6800"/>
  </r>
  <r>
    <n v="362"/>
    <n v="362"/>
    <s v="Delhivery"/>
    <x v="3"/>
    <n v="110"/>
    <n v="1700"/>
    <n v="3800"/>
    <n v="450"/>
    <n v="5950"/>
  </r>
  <r>
    <n v="363"/>
    <n v="363"/>
    <s v="DTDC"/>
    <x v="1"/>
    <n v="90"/>
    <n v="1400"/>
    <n v="3200"/>
    <n v="400"/>
    <n v="5000"/>
  </r>
  <r>
    <n v="364"/>
    <n v="364"/>
    <s v="Ecom Express"/>
    <x v="0"/>
    <n v="185"/>
    <n v="2700"/>
    <n v="5900"/>
    <n v="650"/>
    <n v="9250"/>
  </r>
  <r>
    <n v="365"/>
    <n v="365"/>
    <s v="XpressBees"/>
    <x v="4"/>
    <n v="500"/>
    <n v="5700"/>
    <n v="12000"/>
    <n v="1100"/>
    <n v="18800"/>
  </r>
  <r>
    <n v="366"/>
    <n v="366"/>
    <s v="BlueDart"/>
    <x v="2"/>
    <n v="75"/>
    <n v="1150"/>
    <n v="2600"/>
    <n v="350"/>
    <n v="4100"/>
  </r>
  <r>
    <n v="367"/>
    <n v="367"/>
    <s v="Delhivery"/>
    <x v="0"/>
    <n v="220"/>
    <n v="3200"/>
    <n v="6800"/>
    <n v="700"/>
    <n v="10700"/>
  </r>
  <r>
    <n v="368"/>
    <n v="368"/>
    <s v="DTDC"/>
    <x v="3"/>
    <n v="140"/>
    <n v="2100"/>
    <n v="4700"/>
    <n v="500"/>
    <n v="7300"/>
  </r>
  <r>
    <n v="369"/>
    <n v="369"/>
    <s v="Ecom Express"/>
    <x v="1"/>
    <n v="100"/>
    <n v="1550"/>
    <n v="3500"/>
    <n v="400"/>
    <n v="5450"/>
  </r>
  <r>
    <n v="370"/>
    <n v="370"/>
    <s v="XpressBees"/>
    <x v="0"/>
    <n v="260"/>
    <n v="3700"/>
    <n v="7800"/>
    <n v="800"/>
    <n v="12300"/>
  </r>
  <r>
    <n v="371"/>
    <n v="371"/>
    <s v="BlueDart"/>
    <x v="0"/>
    <n v="125"/>
    <n v="1850"/>
    <n v="4300"/>
    <n v="500"/>
    <n v="6650"/>
  </r>
  <r>
    <n v="372"/>
    <n v="372"/>
    <s v="Delhivery"/>
    <x v="2"/>
    <n v="80"/>
    <n v="1250"/>
    <n v="2900"/>
    <n v="350"/>
    <n v="4500"/>
  </r>
  <r>
    <n v="373"/>
    <n v="373"/>
    <s v="DTDC"/>
    <x v="0"/>
    <n v="195"/>
    <n v="2850"/>
    <n v="6100"/>
    <n v="650"/>
    <n v="9600"/>
  </r>
  <r>
    <n v="374"/>
    <n v="374"/>
    <s v="Ecom Express"/>
    <x v="3"/>
    <n v="115"/>
    <n v="1750"/>
    <n v="3900"/>
    <n v="450"/>
    <n v="6100"/>
  </r>
  <r>
    <n v="375"/>
    <n v="375"/>
    <s v="XpressBees"/>
    <x v="1"/>
    <n v="105"/>
    <n v="1600"/>
    <n v="3600"/>
    <n v="400"/>
    <n v="5600"/>
  </r>
  <r>
    <n v="376"/>
    <n v="376"/>
    <s v="BlueDart"/>
    <x v="4"/>
    <n v="480"/>
    <n v="5500"/>
    <n v="11500"/>
    <n v="1050"/>
    <n v="18050"/>
  </r>
  <r>
    <n v="377"/>
    <n v="377"/>
    <s v="Delhivery"/>
    <x v="0"/>
    <n v="230"/>
    <n v="3300"/>
    <n v="7000"/>
    <n v="750"/>
    <n v="11050"/>
  </r>
  <r>
    <n v="378"/>
    <n v="378"/>
    <s v="DTDC"/>
    <x v="2"/>
    <n v="60"/>
    <n v="950"/>
    <n v="2200"/>
    <n v="300"/>
    <n v="3450"/>
  </r>
  <r>
    <n v="379"/>
    <n v="379"/>
    <s v="Ecom Express"/>
    <x v="0"/>
    <n v="160"/>
    <n v="2350"/>
    <n v="5200"/>
    <n v="550"/>
    <n v="8100"/>
  </r>
  <r>
    <n v="380"/>
    <n v="380"/>
    <s v="XpressBees"/>
    <x v="3"/>
    <n v="135"/>
    <n v="2000"/>
    <n v="4500"/>
    <n v="500"/>
    <n v="7000"/>
  </r>
  <r>
    <n v="381"/>
    <n v="381"/>
    <s v="BlueDart"/>
    <x v="1"/>
    <n v="100"/>
    <n v="1550"/>
    <n v="3500"/>
    <n v="400"/>
    <n v="5450"/>
  </r>
  <r>
    <n v="382"/>
    <n v="382"/>
    <s v="Delhivery"/>
    <x v="0"/>
    <n v="245"/>
    <n v="3500"/>
    <n v="7500"/>
    <n v="800"/>
    <n v="11800"/>
  </r>
  <r>
    <n v="383"/>
    <n v="383"/>
    <s v="DTDC"/>
    <x v="2"/>
    <n v="72"/>
    <n v="1100"/>
    <n v="2500"/>
    <n v="350"/>
    <n v="3950"/>
  </r>
  <r>
    <n v="384"/>
    <n v="384"/>
    <s v="Ecom Express"/>
    <x v="0"/>
    <n v="180"/>
    <n v="2650"/>
    <n v="5800"/>
    <n v="650"/>
    <n v="9100"/>
  </r>
  <r>
    <n v="385"/>
    <n v="385"/>
    <s v="XpressBees"/>
    <x v="4"/>
    <n v="420"/>
    <n v="4900"/>
    <n v="10500"/>
    <n v="950"/>
    <n v="16350"/>
  </r>
  <r>
    <n v="386"/>
    <n v="386"/>
    <s v="BlueDart"/>
    <x v="3"/>
    <n v="145"/>
    <n v="2150"/>
    <n v="4800"/>
    <n v="500"/>
    <n v="7450"/>
  </r>
  <r>
    <n v="387"/>
    <n v="387"/>
    <s v="Delhivery"/>
    <x v="1"/>
    <n v="92"/>
    <n v="1450"/>
    <n v="3300"/>
    <n v="400"/>
    <n v="5150"/>
  </r>
  <r>
    <n v="388"/>
    <n v="388"/>
    <s v="DTDC"/>
    <x v="0"/>
    <n v="205"/>
    <n v="2950"/>
    <n v="6300"/>
    <n v="700"/>
    <n v="9950"/>
  </r>
  <r>
    <n v="389"/>
    <n v="389"/>
    <s v="Ecom Express"/>
    <x v="2"/>
    <n v="68"/>
    <n v="1050"/>
    <n v="2350"/>
    <n v="350"/>
    <n v="3750"/>
  </r>
  <r>
    <n v="390"/>
    <n v="390"/>
    <s v="XpressBees"/>
    <x v="0"/>
    <n v="250"/>
    <n v="3600"/>
    <n v="7600"/>
    <n v="800"/>
    <n v="12000"/>
  </r>
  <r>
    <n v="391"/>
    <n v="391"/>
    <s v="BlueDart"/>
    <x v="0"/>
    <n v="135"/>
    <n v="2000"/>
    <n v="4500"/>
    <n v="500"/>
    <n v="7000"/>
  </r>
  <r>
    <n v="392"/>
    <n v="392"/>
    <s v="Delhivery"/>
    <x v="3"/>
    <n v="120"/>
    <n v="1800"/>
    <n v="4000"/>
    <n v="450"/>
    <n v="6250"/>
  </r>
  <r>
    <n v="393"/>
    <n v="393"/>
    <s v="DTDC"/>
    <x v="1"/>
    <n v="88"/>
    <n v="1350"/>
    <n v="3100"/>
    <n v="400"/>
    <n v="4850"/>
  </r>
  <r>
    <n v="394"/>
    <n v="394"/>
    <s v="Ecom Express"/>
    <x v="0"/>
    <n v="170"/>
    <n v="2500"/>
    <n v="5400"/>
    <n v="600"/>
    <n v="8500"/>
  </r>
  <r>
    <n v="395"/>
    <n v="395"/>
    <s v="XpressBees"/>
    <x v="4"/>
    <n v="460"/>
    <n v="5300"/>
    <n v="11200"/>
    <n v="1000"/>
    <n v="17500"/>
  </r>
  <r>
    <n v="396"/>
    <n v="396"/>
    <s v="BlueDart"/>
    <x v="2"/>
    <n v="78"/>
    <n v="1200"/>
    <n v="2700"/>
    <n v="350"/>
    <n v="4250"/>
  </r>
  <r>
    <n v="397"/>
    <n v="397"/>
    <s v="Delhivery"/>
    <x v="0"/>
    <n v="215"/>
    <n v="3100"/>
    <n v="6600"/>
    <n v="700"/>
    <n v="10400"/>
  </r>
  <r>
    <n v="398"/>
    <n v="398"/>
    <s v="DTDC"/>
    <x v="3"/>
    <n v="150"/>
    <n v="2200"/>
    <n v="4900"/>
    <n v="500"/>
    <n v="7600"/>
  </r>
  <r>
    <n v="399"/>
    <n v="399"/>
    <s v="Ecom Express"/>
    <x v="1"/>
    <n v="98"/>
    <n v="1500"/>
    <n v="3400"/>
    <n v="400"/>
    <n v="5300"/>
  </r>
  <r>
    <n v="400"/>
    <n v="400"/>
    <s v="XpressBees"/>
    <x v="0"/>
    <n v="270"/>
    <n v="3900"/>
    <n v="8200"/>
    <n v="850"/>
    <n v="12950"/>
  </r>
  <r>
    <n v="401"/>
    <n v="401"/>
    <s v="BlueDart"/>
    <x v="0"/>
    <n v="120"/>
    <n v="1800"/>
    <n v="4200"/>
    <n v="500"/>
    <n v="6500"/>
  </r>
  <r>
    <n v="402"/>
    <n v="402"/>
    <s v="Delhivery"/>
    <x v="1"/>
    <n v="85"/>
    <n v="1300"/>
    <n v="3000"/>
    <n v="400"/>
    <n v="4700"/>
  </r>
  <r>
    <n v="403"/>
    <n v="403"/>
    <s v="DTDC"/>
    <x v="2"/>
    <n v="65"/>
    <n v="1000"/>
    <n v="2400"/>
    <n v="350"/>
    <n v="3750"/>
  </r>
  <r>
    <n v="404"/>
    <n v="404"/>
    <s v="Ecom Express"/>
    <x v="3"/>
    <n v="150"/>
    <n v="2200"/>
    <n v="5000"/>
    <n v="600"/>
    <n v="7800"/>
  </r>
  <r>
    <n v="405"/>
    <n v="405"/>
    <s v="XpressBees"/>
    <x v="0"/>
    <n v="210"/>
    <n v="3000"/>
    <n v="6500"/>
    <n v="700"/>
    <n v="10200"/>
  </r>
  <r>
    <n v="406"/>
    <n v="406"/>
    <s v="BlueDart"/>
    <x v="4"/>
    <n v="450"/>
    <n v="5200"/>
    <n v="11000"/>
    <n v="1000"/>
    <n v="17200"/>
  </r>
  <r>
    <n v="407"/>
    <n v="407"/>
    <s v="Delhivery"/>
    <x v="0"/>
    <n v="175"/>
    <n v="2500"/>
    <n v="5500"/>
    <n v="600"/>
    <n v="8600"/>
  </r>
  <r>
    <n v="408"/>
    <n v="408"/>
    <s v="DTDC"/>
    <x v="1"/>
    <n v="95"/>
    <n v="1500"/>
    <n v="3400"/>
    <n v="400"/>
    <n v="5300"/>
  </r>
  <r>
    <n v="409"/>
    <n v="409"/>
    <s v="Ecom Express"/>
    <x v="2"/>
    <n v="70"/>
    <n v="1100"/>
    <n v="2500"/>
    <n v="350"/>
    <n v="3950"/>
  </r>
  <r>
    <n v="410"/>
    <n v="410"/>
    <s v="XpressBees"/>
    <x v="0"/>
    <n v="240"/>
    <n v="3400"/>
    <n v="7200"/>
    <n v="750"/>
    <n v="11350"/>
  </r>
  <r>
    <n v="411"/>
    <n v="411"/>
    <s v="BlueDart"/>
    <x v="0"/>
    <n v="130"/>
    <n v="1900"/>
    <n v="4400"/>
    <n v="500"/>
    <n v="6800"/>
  </r>
  <r>
    <n v="412"/>
    <n v="412"/>
    <s v="Delhivery"/>
    <x v="3"/>
    <n v="110"/>
    <n v="1700"/>
    <n v="3800"/>
    <n v="450"/>
    <n v="5950"/>
  </r>
  <r>
    <n v="413"/>
    <n v="413"/>
    <s v="DTDC"/>
    <x v="1"/>
    <n v="90"/>
    <n v="1400"/>
    <n v="3200"/>
    <n v="400"/>
    <n v="5000"/>
  </r>
  <r>
    <n v="414"/>
    <n v="414"/>
    <s v="Ecom Express"/>
    <x v="0"/>
    <n v="185"/>
    <n v="2700"/>
    <n v="5900"/>
    <n v="650"/>
    <n v="9250"/>
  </r>
  <r>
    <n v="415"/>
    <n v="415"/>
    <s v="XpressBees"/>
    <x v="4"/>
    <n v="500"/>
    <n v="5700"/>
    <n v="12000"/>
    <n v="1100"/>
    <n v="18800"/>
  </r>
  <r>
    <n v="416"/>
    <n v="416"/>
    <s v="BlueDart"/>
    <x v="2"/>
    <n v="75"/>
    <n v="1150"/>
    <n v="2600"/>
    <n v="350"/>
    <n v="4100"/>
  </r>
  <r>
    <n v="417"/>
    <n v="417"/>
    <s v="Delhivery"/>
    <x v="0"/>
    <n v="220"/>
    <n v="3200"/>
    <n v="6800"/>
    <n v="700"/>
    <n v="10700"/>
  </r>
  <r>
    <n v="418"/>
    <n v="418"/>
    <s v="DTDC"/>
    <x v="3"/>
    <n v="140"/>
    <n v="2100"/>
    <n v="4700"/>
    <n v="500"/>
    <n v="7300"/>
  </r>
  <r>
    <n v="419"/>
    <n v="419"/>
    <s v="Ecom Express"/>
    <x v="1"/>
    <n v="100"/>
    <n v="1550"/>
    <n v="3500"/>
    <n v="400"/>
    <n v="5450"/>
  </r>
  <r>
    <n v="420"/>
    <n v="420"/>
    <s v="XpressBees"/>
    <x v="0"/>
    <n v="260"/>
    <n v="3700"/>
    <n v="7800"/>
    <n v="800"/>
    <n v="12300"/>
  </r>
  <r>
    <n v="421"/>
    <n v="421"/>
    <s v="BlueDart"/>
    <x v="0"/>
    <n v="125"/>
    <n v="1850"/>
    <n v="4300"/>
    <n v="500"/>
    <n v="6650"/>
  </r>
  <r>
    <n v="422"/>
    <n v="422"/>
    <s v="Delhivery"/>
    <x v="2"/>
    <n v="80"/>
    <n v="1250"/>
    <n v="2900"/>
    <n v="350"/>
    <n v="4500"/>
  </r>
  <r>
    <n v="423"/>
    <n v="423"/>
    <s v="DTDC"/>
    <x v="0"/>
    <n v="195"/>
    <n v="2850"/>
    <n v="6100"/>
    <n v="650"/>
    <n v="9600"/>
  </r>
  <r>
    <n v="424"/>
    <n v="424"/>
    <s v="Ecom Express"/>
    <x v="3"/>
    <n v="115"/>
    <n v="1750"/>
    <n v="3900"/>
    <n v="450"/>
    <n v="6100"/>
  </r>
  <r>
    <n v="425"/>
    <n v="425"/>
    <s v="XpressBees"/>
    <x v="1"/>
    <n v="105"/>
    <n v="1600"/>
    <n v="3600"/>
    <n v="400"/>
    <n v="5600"/>
  </r>
  <r>
    <n v="426"/>
    <n v="426"/>
    <s v="BlueDart"/>
    <x v="4"/>
    <n v="480"/>
    <n v="5500"/>
    <n v="11500"/>
    <n v="1050"/>
    <n v="18050"/>
  </r>
  <r>
    <n v="427"/>
    <n v="427"/>
    <s v="Delhivery"/>
    <x v="0"/>
    <n v="230"/>
    <n v="3300"/>
    <n v="7000"/>
    <n v="750"/>
    <n v="11050"/>
  </r>
  <r>
    <n v="428"/>
    <n v="428"/>
    <s v="DTDC"/>
    <x v="2"/>
    <n v="60"/>
    <n v="950"/>
    <n v="2200"/>
    <n v="300"/>
    <n v="3450"/>
  </r>
  <r>
    <n v="429"/>
    <n v="429"/>
    <s v="Ecom Express"/>
    <x v="0"/>
    <n v="160"/>
    <n v="2350"/>
    <n v="5200"/>
    <n v="550"/>
    <n v="8100"/>
  </r>
  <r>
    <n v="430"/>
    <n v="430"/>
    <s v="XpressBees"/>
    <x v="3"/>
    <n v="135"/>
    <n v="2000"/>
    <n v="4500"/>
    <n v="500"/>
    <n v="7000"/>
  </r>
  <r>
    <n v="431"/>
    <n v="431"/>
    <s v="BlueDart"/>
    <x v="1"/>
    <n v="100"/>
    <n v="1550"/>
    <n v="3500"/>
    <n v="400"/>
    <n v="5450"/>
  </r>
  <r>
    <n v="432"/>
    <n v="432"/>
    <s v="Delhivery"/>
    <x v="0"/>
    <n v="245"/>
    <n v="3500"/>
    <n v="7500"/>
    <n v="800"/>
    <n v="11800"/>
  </r>
  <r>
    <n v="433"/>
    <n v="433"/>
    <s v="DTDC"/>
    <x v="2"/>
    <n v="72"/>
    <n v="1100"/>
    <n v="2500"/>
    <n v="350"/>
    <n v="3950"/>
  </r>
  <r>
    <n v="434"/>
    <n v="434"/>
    <s v="Ecom Express"/>
    <x v="0"/>
    <n v="180"/>
    <n v="2650"/>
    <n v="5800"/>
    <n v="650"/>
    <n v="9100"/>
  </r>
  <r>
    <n v="435"/>
    <n v="435"/>
    <s v="XpressBees"/>
    <x v="4"/>
    <n v="420"/>
    <n v="4900"/>
    <n v="10500"/>
    <n v="950"/>
    <n v="16350"/>
  </r>
  <r>
    <n v="436"/>
    <n v="436"/>
    <s v="BlueDart"/>
    <x v="3"/>
    <n v="145"/>
    <n v="2150"/>
    <n v="4800"/>
    <n v="500"/>
    <n v="7450"/>
  </r>
  <r>
    <n v="437"/>
    <n v="437"/>
    <s v="Delhivery"/>
    <x v="1"/>
    <n v="92"/>
    <n v="1450"/>
    <n v="3300"/>
    <n v="400"/>
    <n v="5150"/>
  </r>
  <r>
    <n v="438"/>
    <n v="438"/>
    <s v="DTDC"/>
    <x v="0"/>
    <n v="205"/>
    <n v="2950"/>
    <n v="6300"/>
    <n v="700"/>
    <n v="9950"/>
  </r>
  <r>
    <n v="439"/>
    <n v="439"/>
    <s v="Ecom Express"/>
    <x v="2"/>
    <n v="68"/>
    <n v="1050"/>
    <n v="2350"/>
    <n v="350"/>
    <n v="3750"/>
  </r>
  <r>
    <n v="440"/>
    <n v="440"/>
    <s v="XpressBees"/>
    <x v="0"/>
    <n v="250"/>
    <n v="3600"/>
    <n v="7600"/>
    <n v="800"/>
    <n v="12000"/>
  </r>
  <r>
    <n v="441"/>
    <n v="441"/>
    <s v="BlueDart"/>
    <x v="0"/>
    <n v="135"/>
    <n v="2000"/>
    <n v="4500"/>
    <n v="500"/>
    <n v="7000"/>
  </r>
  <r>
    <n v="442"/>
    <n v="442"/>
    <s v="Delhivery"/>
    <x v="3"/>
    <n v="120"/>
    <n v="1800"/>
    <n v="4000"/>
    <n v="450"/>
    <n v="6250"/>
  </r>
  <r>
    <n v="443"/>
    <n v="443"/>
    <s v="DTDC"/>
    <x v="1"/>
    <n v="88"/>
    <n v="1350"/>
    <n v="3100"/>
    <n v="400"/>
    <n v="4850"/>
  </r>
  <r>
    <n v="444"/>
    <n v="444"/>
    <s v="Ecom Express"/>
    <x v="0"/>
    <n v="170"/>
    <n v="2500"/>
    <n v="5400"/>
    <n v="600"/>
    <n v="8500"/>
  </r>
  <r>
    <n v="445"/>
    <n v="445"/>
    <s v="XpressBees"/>
    <x v="4"/>
    <n v="460"/>
    <n v="5300"/>
    <n v="11200"/>
    <n v="1000"/>
    <n v="17500"/>
  </r>
  <r>
    <n v="446"/>
    <n v="446"/>
    <s v="BlueDart"/>
    <x v="2"/>
    <n v="78"/>
    <n v="1200"/>
    <n v="2700"/>
    <n v="350"/>
    <n v="4250"/>
  </r>
  <r>
    <n v="447"/>
    <n v="447"/>
    <s v="Delhivery"/>
    <x v="0"/>
    <n v="215"/>
    <n v="3100"/>
    <n v="6600"/>
    <n v="700"/>
    <n v="10400"/>
  </r>
  <r>
    <n v="448"/>
    <n v="448"/>
    <s v="DTDC"/>
    <x v="3"/>
    <n v="150"/>
    <n v="2200"/>
    <n v="4900"/>
    <n v="500"/>
    <n v="7600"/>
  </r>
  <r>
    <n v="449"/>
    <n v="449"/>
    <s v="Ecom Express"/>
    <x v="1"/>
    <n v="98"/>
    <n v="1500"/>
    <n v="3400"/>
    <n v="400"/>
    <n v="5300"/>
  </r>
  <r>
    <n v="450"/>
    <n v="450"/>
    <s v="XpressBees"/>
    <x v="0"/>
    <n v="270"/>
    <n v="3900"/>
    <n v="8200"/>
    <n v="850"/>
    <n v="12950"/>
  </r>
  <r>
    <n v="451"/>
    <n v="451"/>
    <s v="BlueDart"/>
    <x v="0"/>
    <n v="120"/>
    <n v="1800"/>
    <n v="4200"/>
    <n v="500"/>
    <n v="6500"/>
  </r>
  <r>
    <n v="452"/>
    <n v="452"/>
    <s v="Delhivery"/>
    <x v="1"/>
    <n v="85"/>
    <n v="1300"/>
    <n v="3000"/>
    <n v="400"/>
    <n v="4700"/>
  </r>
  <r>
    <n v="453"/>
    <n v="453"/>
    <s v="DTDC"/>
    <x v="2"/>
    <n v="65"/>
    <n v="1000"/>
    <n v="2400"/>
    <n v="350"/>
    <n v="3750"/>
  </r>
  <r>
    <n v="454"/>
    <n v="454"/>
    <s v="Ecom Express"/>
    <x v="3"/>
    <n v="150"/>
    <n v="2200"/>
    <n v="5000"/>
    <n v="600"/>
    <n v="7800"/>
  </r>
  <r>
    <n v="455"/>
    <n v="455"/>
    <s v="XpressBees"/>
    <x v="0"/>
    <n v="210"/>
    <n v="3000"/>
    <n v="6500"/>
    <n v="700"/>
    <n v="10200"/>
  </r>
  <r>
    <n v="456"/>
    <n v="456"/>
    <s v="BlueDart"/>
    <x v="4"/>
    <n v="450"/>
    <n v="5200"/>
    <n v="11000"/>
    <n v="1000"/>
    <n v="17200"/>
  </r>
  <r>
    <n v="457"/>
    <n v="457"/>
    <s v="Delhivery"/>
    <x v="0"/>
    <n v="175"/>
    <n v="2500"/>
    <n v="5500"/>
    <n v="600"/>
    <n v="8600"/>
  </r>
  <r>
    <n v="458"/>
    <n v="458"/>
    <s v="DTDC"/>
    <x v="1"/>
    <n v="95"/>
    <n v="1500"/>
    <n v="3400"/>
    <n v="400"/>
    <n v="5300"/>
  </r>
  <r>
    <n v="459"/>
    <n v="459"/>
    <s v="Ecom Express"/>
    <x v="2"/>
    <n v="70"/>
    <n v="1100"/>
    <n v="2500"/>
    <n v="350"/>
    <n v="3950"/>
  </r>
  <r>
    <n v="460"/>
    <n v="460"/>
    <s v="XpressBees"/>
    <x v="0"/>
    <n v="240"/>
    <n v="3400"/>
    <n v="7200"/>
    <n v="750"/>
    <n v="11350"/>
  </r>
  <r>
    <n v="461"/>
    <n v="461"/>
    <s v="BlueDart"/>
    <x v="0"/>
    <n v="130"/>
    <n v="1900"/>
    <n v="4400"/>
    <n v="500"/>
    <n v="6800"/>
  </r>
  <r>
    <n v="462"/>
    <n v="462"/>
    <s v="Delhivery"/>
    <x v="3"/>
    <n v="110"/>
    <n v="1700"/>
    <n v="3800"/>
    <n v="450"/>
    <n v="5950"/>
  </r>
  <r>
    <n v="463"/>
    <n v="463"/>
    <s v="DTDC"/>
    <x v="1"/>
    <n v="90"/>
    <n v="1400"/>
    <n v="3200"/>
    <n v="400"/>
    <n v="5000"/>
  </r>
  <r>
    <n v="464"/>
    <n v="464"/>
    <s v="Ecom Express"/>
    <x v="0"/>
    <n v="185"/>
    <n v="2700"/>
    <n v="5900"/>
    <n v="650"/>
    <n v="9250"/>
  </r>
  <r>
    <n v="465"/>
    <n v="465"/>
    <s v="XpressBees"/>
    <x v="4"/>
    <n v="500"/>
    <n v="5700"/>
    <n v="12000"/>
    <n v="1100"/>
    <n v="18800"/>
  </r>
  <r>
    <n v="466"/>
    <n v="466"/>
    <s v="BlueDart"/>
    <x v="2"/>
    <n v="75"/>
    <n v="1150"/>
    <n v="2600"/>
    <n v="350"/>
    <n v="4100"/>
  </r>
  <r>
    <n v="467"/>
    <n v="467"/>
    <s v="Delhivery"/>
    <x v="0"/>
    <n v="220"/>
    <n v="3200"/>
    <n v="6800"/>
    <n v="700"/>
    <n v="10700"/>
  </r>
  <r>
    <n v="468"/>
    <n v="468"/>
    <s v="DTDC"/>
    <x v="3"/>
    <n v="140"/>
    <n v="2100"/>
    <n v="4700"/>
    <n v="500"/>
    <n v="7300"/>
  </r>
  <r>
    <n v="469"/>
    <n v="469"/>
    <s v="Ecom Express"/>
    <x v="1"/>
    <n v="100"/>
    <n v="1550"/>
    <n v="3500"/>
    <n v="400"/>
    <n v="5450"/>
  </r>
  <r>
    <n v="470"/>
    <n v="470"/>
    <s v="XpressBees"/>
    <x v="0"/>
    <n v="260"/>
    <n v="3700"/>
    <n v="7800"/>
    <n v="800"/>
    <n v="12300"/>
  </r>
  <r>
    <n v="471"/>
    <n v="471"/>
    <s v="BlueDart"/>
    <x v="0"/>
    <n v="125"/>
    <n v="1850"/>
    <n v="4300"/>
    <n v="500"/>
    <n v="6650"/>
  </r>
  <r>
    <n v="472"/>
    <n v="472"/>
    <s v="Delhivery"/>
    <x v="2"/>
    <n v="80"/>
    <n v="1250"/>
    <n v="2900"/>
    <n v="350"/>
    <n v="4500"/>
  </r>
  <r>
    <n v="473"/>
    <n v="473"/>
    <s v="DTDC"/>
    <x v="0"/>
    <n v="195"/>
    <n v="2850"/>
    <n v="6100"/>
    <n v="650"/>
    <n v="9600"/>
  </r>
  <r>
    <n v="474"/>
    <n v="474"/>
    <s v="Ecom Express"/>
    <x v="3"/>
    <n v="115"/>
    <n v="1750"/>
    <n v="3900"/>
    <n v="450"/>
    <n v="6100"/>
  </r>
  <r>
    <n v="475"/>
    <n v="475"/>
    <s v="XpressBees"/>
    <x v="1"/>
    <n v="105"/>
    <n v="1600"/>
    <n v="3600"/>
    <n v="400"/>
    <n v="5600"/>
  </r>
  <r>
    <n v="476"/>
    <n v="476"/>
    <s v="BlueDart"/>
    <x v="4"/>
    <n v="480"/>
    <n v="5500"/>
    <n v="11500"/>
    <n v="1050"/>
    <n v="18050"/>
  </r>
  <r>
    <n v="477"/>
    <n v="477"/>
    <s v="Delhivery"/>
    <x v="0"/>
    <n v="230"/>
    <n v="3300"/>
    <n v="7000"/>
    <n v="750"/>
    <n v="11050"/>
  </r>
  <r>
    <n v="478"/>
    <n v="478"/>
    <s v="DTDC"/>
    <x v="2"/>
    <n v="60"/>
    <n v="950"/>
    <n v="2200"/>
    <n v="300"/>
    <n v="3450"/>
  </r>
  <r>
    <n v="479"/>
    <n v="479"/>
    <s v="Ecom Express"/>
    <x v="0"/>
    <n v="160"/>
    <n v="2350"/>
    <n v="5200"/>
    <n v="550"/>
    <n v="8100"/>
  </r>
  <r>
    <n v="480"/>
    <n v="480"/>
    <s v="XpressBees"/>
    <x v="3"/>
    <n v="135"/>
    <n v="2000"/>
    <n v="4500"/>
    <n v="500"/>
    <n v="7000"/>
  </r>
  <r>
    <n v="481"/>
    <n v="481"/>
    <s v="BlueDart"/>
    <x v="1"/>
    <n v="100"/>
    <n v="1550"/>
    <n v="3500"/>
    <n v="400"/>
    <n v="5450"/>
  </r>
  <r>
    <n v="482"/>
    <n v="482"/>
    <s v="Delhivery"/>
    <x v="0"/>
    <n v="245"/>
    <n v="3500"/>
    <n v="7500"/>
    <n v="800"/>
    <n v="11800"/>
  </r>
  <r>
    <n v="483"/>
    <n v="483"/>
    <s v="DTDC"/>
    <x v="2"/>
    <n v="72"/>
    <n v="1100"/>
    <n v="2500"/>
    <n v="350"/>
    <n v="3950"/>
  </r>
  <r>
    <n v="484"/>
    <n v="484"/>
    <s v="Ecom Express"/>
    <x v="0"/>
    <n v="180"/>
    <n v="2650"/>
    <n v="5800"/>
    <n v="650"/>
    <n v="9100"/>
  </r>
  <r>
    <n v="485"/>
    <n v="485"/>
    <s v="XpressBees"/>
    <x v="4"/>
    <n v="420"/>
    <n v="4900"/>
    <n v="10500"/>
    <n v="950"/>
    <n v="16350"/>
  </r>
  <r>
    <n v="486"/>
    <n v="486"/>
    <s v="BlueDart"/>
    <x v="3"/>
    <n v="145"/>
    <n v="2150"/>
    <n v="4800"/>
    <n v="500"/>
    <n v="7450"/>
  </r>
  <r>
    <n v="487"/>
    <n v="487"/>
    <s v="Delhivery"/>
    <x v="1"/>
    <n v="92"/>
    <n v="1450"/>
    <n v="3300"/>
    <n v="400"/>
    <n v="5150"/>
  </r>
  <r>
    <n v="488"/>
    <n v="488"/>
    <s v="DTDC"/>
    <x v="0"/>
    <n v="205"/>
    <n v="2950"/>
    <n v="6300"/>
    <n v="700"/>
    <n v="9950"/>
  </r>
  <r>
    <n v="489"/>
    <n v="489"/>
    <s v="Ecom Express"/>
    <x v="2"/>
    <n v="68"/>
    <n v="1050"/>
    <n v="2350"/>
    <n v="350"/>
    <n v="3750"/>
  </r>
  <r>
    <n v="490"/>
    <n v="490"/>
    <s v="XpressBees"/>
    <x v="0"/>
    <n v="250"/>
    <n v="3600"/>
    <n v="7600"/>
    <n v="800"/>
    <n v="12000"/>
  </r>
  <r>
    <n v="491"/>
    <n v="491"/>
    <s v="BlueDart"/>
    <x v="0"/>
    <n v="135"/>
    <n v="2000"/>
    <n v="4500"/>
    <n v="500"/>
    <n v="7000"/>
  </r>
  <r>
    <n v="492"/>
    <n v="492"/>
    <s v="Delhivery"/>
    <x v="3"/>
    <n v="120"/>
    <n v="1800"/>
    <n v="4000"/>
    <n v="450"/>
    <n v="6250"/>
  </r>
  <r>
    <n v="493"/>
    <n v="493"/>
    <s v="DTDC"/>
    <x v="1"/>
    <n v="88"/>
    <n v="1350"/>
    <n v="3100"/>
    <n v="400"/>
    <n v="4850"/>
  </r>
  <r>
    <n v="494"/>
    <n v="494"/>
    <s v="Ecom Express"/>
    <x v="0"/>
    <n v="170"/>
    <n v="2500"/>
    <n v="5400"/>
    <n v="600"/>
    <n v="8500"/>
  </r>
  <r>
    <n v="495"/>
    <n v="495"/>
    <s v="XpressBees"/>
    <x v="4"/>
    <n v="460"/>
    <n v="5300"/>
    <n v="11200"/>
    <n v="1000"/>
    <n v="17500"/>
  </r>
  <r>
    <n v="496"/>
    <n v="496"/>
    <s v="BlueDart"/>
    <x v="2"/>
    <n v="78"/>
    <n v="1200"/>
    <n v="2700"/>
    <n v="350"/>
    <n v="4250"/>
  </r>
  <r>
    <n v="497"/>
    <n v="497"/>
    <s v="Delhivery"/>
    <x v="0"/>
    <n v="215"/>
    <n v="3100"/>
    <n v="6600"/>
    <n v="700"/>
    <n v="10400"/>
  </r>
  <r>
    <n v="498"/>
    <n v="498"/>
    <s v="DTDC"/>
    <x v="3"/>
    <n v="150"/>
    <n v="2200"/>
    <n v="4900"/>
    <n v="500"/>
    <n v="7600"/>
  </r>
  <r>
    <n v="499"/>
    <n v="499"/>
    <s v="Ecom Express"/>
    <x v="1"/>
    <n v="98"/>
    <n v="1500"/>
    <n v="3400"/>
    <n v="400"/>
    <n v="5300"/>
  </r>
  <r>
    <n v="500"/>
    <n v="500"/>
    <s v="XpressBees"/>
    <x v="0"/>
    <n v="270"/>
    <n v="3900"/>
    <n v="8200"/>
    <n v="850"/>
    <n v="1295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n v="1"/>
    <n v="1"/>
    <n v="45658"/>
    <n v="45665"/>
    <s v="Completed"/>
    <n v="6400"/>
  </r>
  <r>
    <n v="2"/>
    <n v="2"/>
    <n v="2"/>
    <n v="45659"/>
    <n v="45667"/>
    <s v="Completed"/>
    <n v="7800"/>
  </r>
  <r>
    <n v="3"/>
    <n v="3"/>
    <n v="3"/>
    <n v="45660"/>
    <n v="45669"/>
    <s v="Completed"/>
    <n v="9100"/>
  </r>
  <r>
    <n v="4"/>
    <n v="4"/>
    <n v="4"/>
    <n v="45661"/>
    <n v="45671"/>
    <s v="Pending"/>
    <n v="10500"/>
  </r>
  <r>
    <n v="5"/>
    <n v="5"/>
    <n v="5"/>
    <n v="45662"/>
    <n v="45673"/>
    <s v="Cancelled"/>
    <n v="11900"/>
  </r>
  <r>
    <n v="6"/>
    <n v="6"/>
    <n v="6"/>
    <n v="45663"/>
    <n v="45675"/>
    <s v="Completed"/>
    <n v="13300"/>
  </r>
  <r>
    <n v="7"/>
    <n v="7"/>
    <n v="7"/>
    <n v="45664"/>
    <n v="45677"/>
    <s v="Completed"/>
    <n v="14700"/>
  </r>
  <r>
    <n v="8"/>
    <n v="8"/>
    <n v="8"/>
    <n v="45665"/>
    <n v="45679"/>
    <s v="Completed"/>
    <n v="16000"/>
  </r>
  <r>
    <n v="9"/>
    <n v="9"/>
    <n v="1"/>
    <n v="45666"/>
    <n v="45681"/>
    <s v="Pending"/>
    <n v="17400"/>
  </r>
  <r>
    <n v="10"/>
    <n v="10"/>
    <n v="2"/>
    <n v="45667"/>
    <n v="45683"/>
    <s v="Cancelled"/>
    <n v="18800"/>
  </r>
  <r>
    <n v="11"/>
    <n v="11"/>
    <n v="3"/>
    <n v="45668"/>
    <n v="45685"/>
    <s v="Completed"/>
    <n v="20200"/>
  </r>
  <r>
    <n v="12"/>
    <n v="12"/>
    <n v="4"/>
    <n v="45669"/>
    <n v="45687"/>
    <s v="Completed"/>
    <n v="21500"/>
  </r>
  <r>
    <n v="13"/>
    <n v="13"/>
    <n v="5"/>
    <n v="45670"/>
    <n v="45689"/>
    <s v="Completed"/>
    <n v="22900"/>
  </r>
  <r>
    <n v="14"/>
    <n v="14"/>
    <n v="6"/>
    <n v="45671"/>
    <n v="45691"/>
    <s v="Pending"/>
    <n v="24300"/>
  </r>
  <r>
    <n v="15"/>
    <n v="15"/>
    <n v="7"/>
    <n v="45672"/>
    <n v="45679"/>
    <s v="Cancelled"/>
    <n v="25700"/>
  </r>
  <r>
    <n v="16"/>
    <n v="16"/>
    <n v="8"/>
    <n v="45673"/>
    <n v="45681"/>
    <s v="Completed"/>
    <n v="27100"/>
  </r>
  <r>
    <n v="17"/>
    <n v="17"/>
    <n v="1"/>
    <n v="45674"/>
    <n v="45683"/>
    <s v="Completed"/>
    <n v="28400"/>
  </r>
  <r>
    <n v="18"/>
    <n v="18"/>
    <n v="2"/>
    <n v="45675"/>
    <n v="45685"/>
    <s v="Completed"/>
    <n v="29800"/>
  </r>
  <r>
    <n v="19"/>
    <n v="19"/>
    <n v="3"/>
    <n v="45676"/>
    <n v="45687"/>
    <s v="Pending"/>
    <n v="31200"/>
  </r>
  <r>
    <n v="20"/>
    <n v="20"/>
    <n v="4"/>
    <n v="45677"/>
    <n v="45689"/>
    <s v="Cancelled"/>
    <n v="32600"/>
  </r>
  <r>
    <n v="21"/>
    <n v="21"/>
    <n v="5"/>
    <n v="45678"/>
    <n v="45691"/>
    <s v="Completed"/>
    <n v="34000"/>
  </r>
  <r>
    <n v="22"/>
    <n v="22"/>
    <n v="6"/>
    <n v="45679"/>
    <n v="45693"/>
    <s v="Completed"/>
    <n v="35300"/>
  </r>
  <r>
    <n v="23"/>
    <n v="23"/>
    <n v="7"/>
    <n v="45680"/>
    <n v="45695"/>
    <s v="Completed"/>
    <n v="36700"/>
  </r>
  <r>
    <n v="24"/>
    <n v="24"/>
    <n v="8"/>
    <n v="45681"/>
    <n v="45697"/>
    <s v="Pending"/>
    <n v="38100"/>
  </r>
  <r>
    <n v="25"/>
    <n v="25"/>
    <n v="1"/>
    <n v="45682"/>
    <n v="45699"/>
    <s v="Cancelled"/>
    <n v="39500"/>
  </r>
  <r>
    <n v="26"/>
    <n v="26"/>
    <n v="2"/>
    <n v="45683"/>
    <n v="45701"/>
    <s v="Completed"/>
    <n v="40900"/>
  </r>
  <r>
    <n v="27"/>
    <n v="27"/>
    <n v="3"/>
    <n v="45684"/>
    <n v="45703"/>
    <s v="Completed"/>
    <n v="42200"/>
  </r>
  <r>
    <n v="28"/>
    <n v="28"/>
    <n v="4"/>
    <n v="45685"/>
    <n v="45705"/>
    <s v="Completed"/>
    <n v="43600"/>
  </r>
  <r>
    <n v="29"/>
    <n v="29"/>
    <n v="5"/>
    <n v="45686"/>
    <n v="45693"/>
    <s v="Pending"/>
    <n v="45000"/>
  </r>
  <r>
    <n v="30"/>
    <n v="30"/>
    <n v="6"/>
    <n v="45687"/>
    <n v="45695"/>
    <s v="Cancelled"/>
    <n v="46400"/>
  </r>
  <r>
    <n v="31"/>
    <n v="1"/>
    <n v="7"/>
    <n v="45688"/>
    <n v="45697"/>
    <s v="Completed"/>
    <n v="47700"/>
  </r>
  <r>
    <n v="32"/>
    <n v="2"/>
    <n v="8"/>
    <n v="45689"/>
    <n v="45699"/>
    <s v="Completed"/>
    <n v="49100"/>
  </r>
  <r>
    <n v="33"/>
    <n v="3"/>
    <n v="1"/>
    <n v="45690"/>
    <n v="45701"/>
    <s v="Completed"/>
    <n v="50500"/>
  </r>
  <r>
    <n v="34"/>
    <n v="4"/>
    <n v="2"/>
    <n v="45691"/>
    <n v="45703"/>
    <s v="Pending"/>
    <n v="51900"/>
  </r>
  <r>
    <n v="35"/>
    <n v="5"/>
    <n v="3"/>
    <n v="45692"/>
    <n v="45705"/>
    <s v="Cancelled"/>
    <n v="53300"/>
  </r>
  <r>
    <n v="36"/>
    <n v="6"/>
    <n v="4"/>
    <n v="45693"/>
    <n v="45707"/>
    <s v="Completed"/>
    <n v="54600"/>
  </r>
  <r>
    <n v="37"/>
    <n v="7"/>
    <n v="5"/>
    <n v="45694"/>
    <n v="45709"/>
    <s v="Completed"/>
    <n v="56000"/>
  </r>
  <r>
    <n v="38"/>
    <n v="8"/>
    <n v="6"/>
    <n v="45695"/>
    <n v="45711"/>
    <s v="Completed"/>
    <n v="57400"/>
  </r>
  <r>
    <n v="39"/>
    <n v="9"/>
    <n v="7"/>
    <n v="45696"/>
    <n v="45713"/>
    <s v="Pending"/>
    <n v="58800"/>
  </r>
  <r>
    <n v="40"/>
    <n v="10"/>
    <n v="8"/>
    <n v="45697"/>
    <n v="45715"/>
    <s v="Cancelled"/>
    <n v="60200"/>
  </r>
  <r>
    <n v="41"/>
    <n v="11"/>
    <n v="1"/>
    <n v="45698"/>
    <n v="45717"/>
    <s v="Completed"/>
    <n v="61500"/>
  </r>
  <r>
    <n v="42"/>
    <n v="12"/>
    <n v="2"/>
    <n v="45699"/>
    <n v="45719"/>
    <s v="Completed"/>
    <n v="62900"/>
  </r>
  <r>
    <n v="43"/>
    <n v="13"/>
    <n v="3"/>
    <n v="45700"/>
    <n v="45707"/>
    <s v="Completed"/>
    <n v="64300"/>
  </r>
  <r>
    <n v="44"/>
    <n v="14"/>
    <n v="4"/>
    <n v="45701"/>
    <n v="45709"/>
    <s v="Pending"/>
    <n v="65700"/>
  </r>
  <r>
    <n v="45"/>
    <n v="15"/>
    <n v="5"/>
    <n v="45702"/>
    <n v="45711"/>
    <s v="Cancelled"/>
    <n v="67100"/>
  </r>
  <r>
    <n v="46"/>
    <n v="16"/>
    <n v="6"/>
    <n v="45703"/>
    <n v="45713"/>
    <s v="Completed"/>
    <n v="68400"/>
  </r>
  <r>
    <n v="47"/>
    <n v="17"/>
    <n v="7"/>
    <n v="45704"/>
    <n v="45715"/>
    <s v="Completed"/>
    <n v="69800"/>
  </r>
  <r>
    <n v="48"/>
    <n v="18"/>
    <n v="8"/>
    <n v="45705"/>
    <n v="45717"/>
    <s v="Completed"/>
    <n v="71200"/>
  </r>
  <r>
    <n v="49"/>
    <n v="19"/>
    <n v="1"/>
    <n v="45706"/>
    <n v="45719"/>
    <s v="Pending"/>
    <n v="72600"/>
  </r>
  <r>
    <n v="50"/>
    <n v="20"/>
    <n v="2"/>
    <n v="45707"/>
    <n v="45721"/>
    <s v="Cancelled"/>
    <n v="74000"/>
  </r>
  <r>
    <n v="51"/>
    <n v="21"/>
    <n v="3"/>
    <n v="45708"/>
    <n v="45723"/>
    <s v="Completed"/>
    <n v="75300"/>
  </r>
  <r>
    <n v="52"/>
    <n v="22"/>
    <n v="4"/>
    <n v="45709"/>
    <n v="45725"/>
    <s v="Completed"/>
    <n v="76700"/>
  </r>
  <r>
    <n v="53"/>
    <n v="23"/>
    <n v="5"/>
    <n v="45710"/>
    <n v="45727"/>
    <s v="Completed"/>
    <n v="78100"/>
  </r>
  <r>
    <n v="54"/>
    <n v="24"/>
    <n v="6"/>
    <n v="45711"/>
    <n v="45729"/>
    <s v="Pending"/>
    <n v="79500"/>
  </r>
  <r>
    <n v="55"/>
    <n v="25"/>
    <n v="7"/>
    <n v="45712"/>
    <n v="45731"/>
    <s v="Cancelled"/>
    <n v="80800"/>
  </r>
  <r>
    <n v="56"/>
    <n v="26"/>
    <n v="8"/>
    <n v="45713"/>
    <n v="45733"/>
    <s v="Completed"/>
    <n v="82200"/>
  </r>
  <r>
    <n v="57"/>
    <n v="27"/>
    <n v="1"/>
    <n v="45714"/>
    <n v="45721"/>
    <s v="Completed"/>
    <n v="83600"/>
  </r>
  <r>
    <n v="58"/>
    <n v="28"/>
    <n v="2"/>
    <n v="45715"/>
    <n v="45723"/>
    <s v="Completed"/>
    <n v="85000"/>
  </r>
  <r>
    <n v="59"/>
    <n v="29"/>
    <n v="3"/>
    <n v="45716"/>
    <n v="45725"/>
    <s v="Pending"/>
    <n v="86400"/>
  </r>
  <r>
    <n v="60"/>
    <n v="30"/>
    <n v="4"/>
    <n v="45717"/>
    <n v="45727"/>
    <s v="Cancelled"/>
    <n v="87700"/>
  </r>
  <r>
    <n v="61"/>
    <n v="1"/>
    <n v="5"/>
    <n v="45718"/>
    <n v="45729"/>
    <s v="Completed"/>
    <n v="89100"/>
  </r>
  <r>
    <n v="62"/>
    <n v="2"/>
    <n v="6"/>
    <n v="45719"/>
    <n v="45731"/>
    <s v="Completed"/>
    <n v="90500"/>
  </r>
  <r>
    <n v="63"/>
    <n v="3"/>
    <n v="7"/>
    <n v="45720"/>
    <n v="45733"/>
    <s v="Completed"/>
    <n v="91900"/>
  </r>
  <r>
    <n v="64"/>
    <n v="4"/>
    <n v="8"/>
    <n v="45721"/>
    <n v="45735"/>
    <s v="Pending"/>
    <n v="93300"/>
  </r>
  <r>
    <n v="65"/>
    <n v="5"/>
    <n v="1"/>
    <n v="45722"/>
    <n v="45737"/>
    <s v="Cancelled"/>
    <n v="94600"/>
  </r>
  <r>
    <n v="66"/>
    <n v="6"/>
    <n v="2"/>
    <n v="45723"/>
    <n v="45739"/>
    <s v="Completed"/>
    <n v="96000"/>
  </r>
  <r>
    <n v="67"/>
    <n v="7"/>
    <n v="3"/>
    <n v="45724"/>
    <n v="45741"/>
    <s v="Completed"/>
    <n v="97400"/>
  </r>
  <r>
    <n v="68"/>
    <n v="8"/>
    <n v="4"/>
    <n v="45725"/>
    <n v="45743"/>
    <s v="Completed"/>
    <n v="98800"/>
  </r>
  <r>
    <n v="69"/>
    <n v="9"/>
    <n v="5"/>
    <n v="45726"/>
    <n v="45745"/>
    <s v="Pending"/>
    <n v="100200"/>
  </r>
  <r>
    <n v="70"/>
    <n v="10"/>
    <n v="6"/>
    <n v="45727"/>
    <n v="45747"/>
    <s v="Cancelled"/>
    <n v="101500"/>
  </r>
  <r>
    <n v="71"/>
    <n v="11"/>
    <n v="7"/>
    <n v="45728"/>
    <n v="45735"/>
    <s v="Completed"/>
    <n v="102900"/>
  </r>
  <r>
    <n v="72"/>
    <n v="12"/>
    <n v="8"/>
    <n v="45729"/>
    <n v="45737"/>
    <s v="Completed"/>
    <n v="104300"/>
  </r>
  <r>
    <n v="73"/>
    <n v="13"/>
    <n v="1"/>
    <n v="45730"/>
    <n v="45739"/>
    <s v="Completed"/>
    <n v="105700"/>
  </r>
  <r>
    <n v="74"/>
    <n v="14"/>
    <n v="2"/>
    <n v="45731"/>
    <n v="45741"/>
    <s v="Pending"/>
    <n v="107000"/>
  </r>
  <r>
    <n v="75"/>
    <n v="15"/>
    <n v="3"/>
    <n v="45732"/>
    <n v="45743"/>
    <s v="Cancelled"/>
    <n v="108400"/>
  </r>
  <r>
    <n v="76"/>
    <n v="16"/>
    <n v="4"/>
    <n v="45733"/>
    <n v="45745"/>
    <s v="Completed"/>
    <n v="109800"/>
  </r>
  <r>
    <n v="77"/>
    <n v="17"/>
    <n v="5"/>
    <n v="45734"/>
    <n v="45747"/>
    <s v="Completed"/>
    <n v="111200"/>
  </r>
  <r>
    <n v="78"/>
    <n v="18"/>
    <n v="6"/>
    <n v="45735"/>
    <n v="45749"/>
    <s v="Completed"/>
    <n v="112600"/>
  </r>
  <r>
    <n v="79"/>
    <n v="19"/>
    <n v="7"/>
    <n v="45736"/>
    <n v="45751"/>
    <s v="Pending"/>
    <n v="113900"/>
  </r>
  <r>
    <n v="80"/>
    <n v="20"/>
    <n v="8"/>
    <n v="45737"/>
    <n v="45753"/>
    <s v="Cancelled"/>
    <n v="115300"/>
  </r>
  <r>
    <n v="81"/>
    <n v="21"/>
    <n v="1"/>
    <n v="45738"/>
    <n v="45755"/>
    <s v="Completed"/>
    <n v="116700"/>
  </r>
  <r>
    <n v="82"/>
    <n v="22"/>
    <n v="2"/>
    <n v="45739"/>
    <n v="45757"/>
    <s v="Completed"/>
    <n v="118100"/>
  </r>
  <r>
    <n v="83"/>
    <n v="23"/>
    <n v="3"/>
    <n v="45740"/>
    <n v="45759"/>
    <s v="Completed"/>
    <n v="119500"/>
  </r>
  <r>
    <n v="84"/>
    <n v="24"/>
    <n v="4"/>
    <n v="45741"/>
    <n v="45761"/>
    <s v="Pending"/>
    <n v="120800"/>
  </r>
  <r>
    <n v="85"/>
    <n v="25"/>
    <n v="5"/>
    <n v="45742"/>
    <n v="45749"/>
    <s v="Cancelled"/>
    <n v="122200"/>
  </r>
  <r>
    <n v="86"/>
    <n v="26"/>
    <n v="6"/>
    <n v="45743"/>
    <n v="45751"/>
    <s v="Completed"/>
    <n v="123600"/>
  </r>
  <r>
    <n v="87"/>
    <n v="27"/>
    <n v="7"/>
    <n v="45744"/>
    <n v="45753"/>
    <s v="Completed"/>
    <n v="125000"/>
  </r>
  <r>
    <n v="88"/>
    <n v="28"/>
    <n v="8"/>
    <n v="45745"/>
    <n v="45755"/>
    <s v="Completed"/>
    <n v="126400"/>
  </r>
  <r>
    <n v="89"/>
    <n v="29"/>
    <n v="1"/>
    <n v="45746"/>
    <n v="45757"/>
    <s v="Pending"/>
    <n v="127700"/>
  </r>
  <r>
    <n v="90"/>
    <n v="30"/>
    <n v="2"/>
    <n v="45747"/>
    <n v="45759"/>
    <s v="Cancelled"/>
    <n v="129100"/>
  </r>
  <r>
    <n v="91"/>
    <n v="1"/>
    <n v="3"/>
    <n v="45748"/>
    <n v="45761"/>
    <s v="Completed"/>
    <n v="130500"/>
  </r>
  <r>
    <n v="92"/>
    <n v="2"/>
    <n v="4"/>
    <n v="45749"/>
    <n v="45763"/>
    <s v="Completed"/>
    <n v="131900"/>
  </r>
  <r>
    <n v="93"/>
    <n v="3"/>
    <n v="5"/>
    <n v="45750"/>
    <n v="45765"/>
    <s v="Completed"/>
    <n v="133200"/>
  </r>
  <r>
    <n v="94"/>
    <n v="4"/>
    <n v="6"/>
    <n v="45751"/>
    <n v="45767"/>
    <s v="Pending"/>
    <n v="134600"/>
  </r>
  <r>
    <n v="95"/>
    <n v="5"/>
    <n v="7"/>
    <n v="45752"/>
    <n v="45769"/>
    <s v="Cancelled"/>
    <n v="136000"/>
  </r>
  <r>
    <n v="96"/>
    <n v="6"/>
    <n v="8"/>
    <n v="45753"/>
    <n v="45771"/>
    <s v="Completed"/>
    <n v="137400"/>
  </r>
  <r>
    <n v="97"/>
    <n v="7"/>
    <n v="1"/>
    <n v="45754"/>
    <n v="45773"/>
    <s v="Completed"/>
    <n v="138800"/>
  </r>
  <r>
    <n v="98"/>
    <n v="8"/>
    <n v="2"/>
    <n v="45755"/>
    <n v="45775"/>
    <s v="Completed"/>
    <n v="140100"/>
  </r>
  <r>
    <n v="99"/>
    <n v="9"/>
    <n v="3"/>
    <n v="45756"/>
    <n v="45763"/>
    <s v="Pending"/>
    <n v="141500"/>
  </r>
  <r>
    <n v="100"/>
    <n v="10"/>
    <n v="4"/>
    <n v="45757"/>
    <n v="45765"/>
    <s v="Cancelled"/>
    <n v="142900"/>
  </r>
  <r>
    <n v="101"/>
    <n v="11"/>
    <n v="5"/>
    <n v="45758"/>
    <n v="45767"/>
    <s v="Completed"/>
    <n v="144300"/>
  </r>
  <r>
    <n v="102"/>
    <n v="12"/>
    <n v="6"/>
    <n v="45759"/>
    <n v="45769"/>
    <s v="Completed"/>
    <n v="145700"/>
  </r>
  <r>
    <n v="103"/>
    <n v="13"/>
    <n v="7"/>
    <n v="45760"/>
    <n v="45771"/>
    <s v="Completed"/>
    <n v="147000"/>
  </r>
  <r>
    <n v="104"/>
    <n v="14"/>
    <n v="8"/>
    <n v="45761"/>
    <n v="45773"/>
    <s v="Pending"/>
    <n v="148400"/>
  </r>
  <r>
    <n v="105"/>
    <n v="15"/>
    <n v="1"/>
    <n v="45762"/>
    <n v="45775"/>
    <s v="Cancelled"/>
    <n v="149800"/>
  </r>
  <r>
    <n v="106"/>
    <n v="16"/>
    <n v="2"/>
    <n v="45763"/>
    <n v="45777"/>
    <s v="Completed"/>
    <n v="151200"/>
  </r>
  <r>
    <n v="107"/>
    <n v="17"/>
    <n v="3"/>
    <n v="45764"/>
    <n v="45779"/>
    <s v="Completed"/>
    <n v="152600"/>
  </r>
  <r>
    <n v="108"/>
    <n v="18"/>
    <n v="4"/>
    <n v="45765"/>
    <n v="45781"/>
    <s v="Completed"/>
    <n v="153900"/>
  </r>
  <r>
    <n v="109"/>
    <n v="19"/>
    <n v="5"/>
    <n v="45766"/>
    <n v="45783"/>
    <s v="Pending"/>
    <n v="155300"/>
  </r>
  <r>
    <n v="110"/>
    <n v="20"/>
    <n v="6"/>
    <n v="45767"/>
    <n v="45785"/>
    <s v="Cancelled"/>
    <n v="156700"/>
  </r>
  <r>
    <n v="111"/>
    <n v="21"/>
    <n v="7"/>
    <n v="45768"/>
    <n v="45787"/>
    <s v="Completed"/>
    <n v="158100"/>
  </r>
  <r>
    <n v="112"/>
    <n v="22"/>
    <n v="8"/>
    <n v="45769"/>
    <n v="45789"/>
    <s v="Completed"/>
    <n v="159400"/>
  </r>
  <r>
    <n v="113"/>
    <n v="23"/>
    <n v="1"/>
    <n v="45770"/>
    <n v="45777"/>
    <s v="Completed"/>
    <n v="160800"/>
  </r>
  <r>
    <n v="114"/>
    <n v="24"/>
    <n v="2"/>
    <n v="45771"/>
    <n v="45779"/>
    <s v="Pending"/>
    <n v="162200"/>
  </r>
  <r>
    <n v="115"/>
    <n v="25"/>
    <n v="3"/>
    <n v="45772"/>
    <n v="45781"/>
    <s v="Cancelled"/>
    <n v="163600"/>
  </r>
  <r>
    <n v="116"/>
    <n v="26"/>
    <n v="4"/>
    <n v="45773"/>
    <n v="45783"/>
    <s v="Completed"/>
    <n v="165000"/>
  </r>
  <r>
    <n v="117"/>
    <n v="27"/>
    <n v="5"/>
    <n v="45774"/>
    <n v="45785"/>
    <s v="Completed"/>
    <n v="166300"/>
  </r>
  <r>
    <n v="118"/>
    <n v="28"/>
    <n v="6"/>
    <n v="45775"/>
    <n v="45787"/>
    <s v="Completed"/>
    <n v="167700"/>
  </r>
  <r>
    <n v="119"/>
    <n v="29"/>
    <n v="7"/>
    <n v="45776"/>
    <n v="45789"/>
    <s v="Pending"/>
    <n v="169100"/>
  </r>
  <r>
    <n v="120"/>
    <n v="30"/>
    <n v="8"/>
    <n v="45777"/>
    <n v="45791"/>
    <s v="Cancelled"/>
    <n v="170500"/>
  </r>
  <r>
    <n v="121"/>
    <n v="1"/>
    <n v="1"/>
    <n v="45778"/>
    <n v="45793"/>
    <s v="Completed"/>
    <n v="171900"/>
  </r>
  <r>
    <n v="122"/>
    <n v="2"/>
    <n v="2"/>
    <n v="45779"/>
    <n v="45795"/>
    <s v="Completed"/>
    <n v="173200"/>
  </r>
  <r>
    <n v="123"/>
    <n v="3"/>
    <n v="3"/>
    <n v="45780"/>
    <n v="45797"/>
    <s v="Completed"/>
    <n v="174600"/>
  </r>
  <r>
    <n v="124"/>
    <n v="4"/>
    <n v="4"/>
    <n v="45781"/>
    <n v="45799"/>
    <s v="Pending"/>
    <n v="176000"/>
  </r>
  <r>
    <n v="125"/>
    <n v="5"/>
    <n v="5"/>
    <n v="45782"/>
    <n v="45801"/>
    <s v="Cancelled"/>
    <n v="177400"/>
  </r>
  <r>
    <n v="126"/>
    <n v="6"/>
    <n v="6"/>
    <n v="45783"/>
    <n v="45803"/>
    <s v="Completed"/>
    <n v="178800"/>
  </r>
  <r>
    <n v="127"/>
    <n v="7"/>
    <n v="7"/>
    <n v="45784"/>
    <n v="45791"/>
    <s v="Completed"/>
    <n v="180100"/>
  </r>
  <r>
    <n v="128"/>
    <n v="8"/>
    <n v="8"/>
    <n v="45785"/>
    <n v="45793"/>
    <s v="Completed"/>
    <n v="181500"/>
  </r>
  <r>
    <n v="129"/>
    <n v="9"/>
    <n v="1"/>
    <n v="45786"/>
    <n v="45795"/>
    <s v="Pending"/>
    <n v="182900"/>
  </r>
  <r>
    <n v="130"/>
    <n v="10"/>
    <n v="2"/>
    <n v="45787"/>
    <n v="45797"/>
    <s v="Cancelled"/>
    <n v="184300"/>
  </r>
  <r>
    <n v="131"/>
    <n v="11"/>
    <n v="3"/>
    <n v="45788"/>
    <n v="45799"/>
    <s v="Completed"/>
    <n v="185600"/>
  </r>
  <r>
    <n v="132"/>
    <n v="12"/>
    <n v="4"/>
    <n v="45789"/>
    <n v="45801"/>
    <s v="Completed"/>
    <n v="187000"/>
  </r>
  <r>
    <n v="133"/>
    <n v="13"/>
    <n v="5"/>
    <n v="45790"/>
    <n v="45803"/>
    <s v="Completed"/>
    <n v="188400"/>
  </r>
  <r>
    <n v="134"/>
    <n v="14"/>
    <n v="6"/>
    <n v="45791"/>
    <n v="45805"/>
    <s v="Pending"/>
    <n v="189800"/>
  </r>
  <r>
    <n v="135"/>
    <n v="15"/>
    <n v="7"/>
    <n v="45792"/>
    <n v="45807"/>
    <s v="Cancelled"/>
    <n v="191200"/>
  </r>
  <r>
    <n v="136"/>
    <n v="16"/>
    <n v="8"/>
    <n v="45793"/>
    <n v="45809"/>
    <s v="Completed"/>
    <n v="192500"/>
  </r>
  <r>
    <n v="137"/>
    <n v="17"/>
    <n v="1"/>
    <n v="45794"/>
    <n v="45811"/>
    <s v="Completed"/>
    <n v="193900"/>
  </r>
  <r>
    <n v="138"/>
    <n v="18"/>
    <n v="2"/>
    <n v="45795"/>
    <n v="45813"/>
    <s v="Completed"/>
    <n v="195300"/>
  </r>
  <r>
    <n v="139"/>
    <n v="19"/>
    <n v="3"/>
    <n v="45796"/>
    <n v="45815"/>
    <s v="Pending"/>
    <n v="196700"/>
  </r>
  <r>
    <n v="140"/>
    <n v="20"/>
    <n v="4"/>
    <n v="45797"/>
    <n v="45817"/>
    <s v="Cancelled"/>
    <n v="198100"/>
  </r>
  <r>
    <n v="141"/>
    <n v="21"/>
    <n v="5"/>
    <n v="45798"/>
    <n v="45805"/>
    <s v="Completed"/>
    <n v="199400"/>
  </r>
  <r>
    <n v="142"/>
    <n v="22"/>
    <n v="6"/>
    <n v="45799"/>
    <n v="45807"/>
    <s v="Completed"/>
    <n v="200800"/>
  </r>
  <r>
    <n v="143"/>
    <n v="23"/>
    <n v="7"/>
    <n v="45800"/>
    <n v="45809"/>
    <s v="Completed"/>
    <n v="202200"/>
  </r>
  <r>
    <n v="144"/>
    <n v="24"/>
    <n v="8"/>
    <n v="45801"/>
    <n v="45811"/>
    <s v="Pending"/>
    <n v="203600"/>
  </r>
  <r>
    <n v="145"/>
    <n v="25"/>
    <n v="1"/>
    <n v="45802"/>
    <n v="45813"/>
    <s v="Cancelled"/>
    <n v="205000"/>
  </r>
  <r>
    <n v="146"/>
    <n v="26"/>
    <n v="2"/>
    <n v="45803"/>
    <n v="45815"/>
    <s v="Completed"/>
    <n v="206300"/>
  </r>
  <r>
    <n v="147"/>
    <n v="27"/>
    <n v="3"/>
    <n v="45804"/>
    <n v="45817"/>
    <s v="Completed"/>
    <n v="207700"/>
  </r>
  <r>
    <n v="148"/>
    <n v="28"/>
    <n v="4"/>
    <n v="45805"/>
    <n v="45819"/>
    <s v="Completed"/>
    <n v="209100"/>
  </r>
  <r>
    <n v="149"/>
    <n v="29"/>
    <n v="5"/>
    <n v="45806"/>
    <n v="45821"/>
    <s v="Pending"/>
    <n v="210500"/>
  </r>
  <r>
    <n v="150"/>
    <n v="30"/>
    <n v="6"/>
    <n v="45807"/>
    <n v="45823"/>
    <s v="Cancelled"/>
    <n v="211800"/>
  </r>
  <r>
    <n v="151"/>
    <n v="1"/>
    <n v="7"/>
    <n v="45808"/>
    <n v="45825"/>
    <s v="Completed"/>
    <n v="213200"/>
  </r>
  <r>
    <n v="152"/>
    <n v="2"/>
    <n v="8"/>
    <n v="45809"/>
    <n v="45827"/>
    <s v="Completed"/>
    <n v="214600"/>
  </r>
  <r>
    <n v="153"/>
    <n v="3"/>
    <n v="1"/>
    <n v="45810"/>
    <n v="45829"/>
    <s v="Completed"/>
    <n v="216000"/>
  </r>
  <r>
    <n v="154"/>
    <n v="4"/>
    <n v="2"/>
    <n v="45811"/>
    <n v="45831"/>
    <s v="Pending"/>
    <n v="217400"/>
  </r>
  <r>
    <n v="155"/>
    <n v="5"/>
    <n v="3"/>
    <n v="45812"/>
    <n v="45819"/>
    <s v="Cancelled"/>
    <n v="218700"/>
  </r>
  <r>
    <n v="156"/>
    <n v="6"/>
    <n v="4"/>
    <n v="45813"/>
    <n v="45821"/>
    <s v="Completed"/>
    <n v="220100"/>
  </r>
  <r>
    <n v="157"/>
    <n v="7"/>
    <n v="5"/>
    <n v="45814"/>
    <n v="45823"/>
    <s v="Completed"/>
    <n v="221500"/>
  </r>
  <r>
    <n v="158"/>
    <n v="8"/>
    <n v="6"/>
    <n v="45815"/>
    <n v="45825"/>
    <s v="Completed"/>
    <n v="222900"/>
  </r>
  <r>
    <n v="159"/>
    <n v="9"/>
    <n v="7"/>
    <n v="45816"/>
    <n v="45827"/>
    <s v="Pending"/>
    <n v="224300"/>
  </r>
  <r>
    <n v="160"/>
    <n v="10"/>
    <n v="8"/>
    <n v="45817"/>
    <n v="45829"/>
    <s v="Cancelled"/>
    <n v="225600"/>
  </r>
  <r>
    <n v="161"/>
    <n v="11"/>
    <n v="1"/>
    <n v="45818"/>
    <n v="45831"/>
    <s v="Completed"/>
    <n v="227000"/>
  </r>
  <r>
    <n v="162"/>
    <n v="12"/>
    <n v="2"/>
    <n v="45819"/>
    <n v="45833"/>
    <s v="Completed"/>
    <n v="228400"/>
  </r>
  <r>
    <n v="163"/>
    <n v="13"/>
    <n v="3"/>
    <n v="45820"/>
    <n v="45835"/>
    <s v="Completed"/>
    <n v="229800"/>
  </r>
  <r>
    <n v="164"/>
    <n v="14"/>
    <n v="4"/>
    <n v="45821"/>
    <n v="45837"/>
    <s v="Pending"/>
    <n v="231200"/>
  </r>
  <r>
    <n v="165"/>
    <n v="15"/>
    <n v="5"/>
    <n v="45822"/>
    <n v="45839"/>
    <s v="Cancelled"/>
    <n v="232500"/>
  </r>
  <r>
    <n v="166"/>
    <n v="16"/>
    <n v="6"/>
    <n v="45823"/>
    <n v="45841"/>
    <s v="Completed"/>
    <n v="233900"/>
  </r>
  <r>
    <n v="167"/>
    <n v="17"/>
    <n v="7"/>
    <n v="45824"/>
    <n v="45843"/>
    <s v="Completed"/>
    <n v="235300"/>
  </r>
  <r>
    <n v="168"/>
    <n v="18"/>
    <n v="8"/>
    <n v="45825"/>
    <n v="45845"/>
    <s v="Completed"/>
    <n v="236700"/>
  </r>
  <r>
    <n v="169"/>
    <n v="19"/>
    <n v="1"/>
    <n v="45826"/>
    <n v="45833"/>
    <s v="Pending"/>
    <n v="238100"/>
  </r>
  <r>
    <n v="170"/>
    <n v="20"/>
    <n v="2"/>
    <n v="45827"/>
    <n v="45835"/>
    <s v="Cancelled"/>
    <n v="239400"/>
  </r>
  <r>
    <n v="171"/>
    <n v="21"/>
    <n v="3"/>
    <n v="45828"/>
    <n v="45837"/>
    <s v="Completed"/>
    <n v="240800"/>
  </r>
  <r>
    <n v="172"/>
    <n v="22"/>
    <n v="4"/>
    <n v="45829"/>
    <n v="45839"/>
    <s v="Completed"/>
    <n v="242200"/>
  </r>
  <r>
    <n v="173"/>
    <n v="23"/>
    <n v="5"/>
    <n v="45830"/>
    <n v="45841"/>
    <s v="Completed"/>
    <n v="243600"/>
  </r>
  <r>
    <n v="174"/>
    <n v="24"/>
    <n v="6"/>
    <n v="45831"/>
    <n v="45843"/>
    <s v="Pending"/>
    <n v="244900"/>
  </r>
  <r>
    <n v="175"/>
    <n v="25"/>
    <n v="7"/>
    <n v="45832"/>
    <n v="45845"/>
    <s v="Cancelled"/>
    <n v="246300"/>
  </r>
  <r>
    <n v="176"/>
    <n v="26"/>
    <n v="8"/>
    <n v="45833"/>
    <n v="45847"/>
    <s v="Completed"/>
    <n v="247700"/>
  </r>
  <r>
    <n v="177"/>
    <n v="27"/>
    <n v="1"/>
    <n v="45834"/>
    <n v="45849"/>
    <s v="Completed"/>
    <n v="249100"/>
  </r>
  <r>
    <n v="178"/>
    <n v="28"/>
    <n v="2"/>
    <n v="45835"/>
    <n v="45851"/>
    <s v="Completed"/>
    <n v="5500"/>
  </r>
  <r>
    <n v="179"/>
    <n v="29"/>
    <n v="3"/>
    <n v="45836"/>
    <n v="45853"/>
    <s v="Pending"/>
    <n v="6800"/>
  </r>
  <r>
    <n v="180"/>
    <n v="30"/>
    <n v="4"/>
    <n v="45837"/>
    <n v="45855"/>
    <s v="Cancelled"/>
    <n v="8200"/>
  </r>
  <r>
    <n v="181"/>
    <n v="1"/>
    <n v="5"/>
    <n v="45838"/>
    <n v="45857"/>
    <s v="Completed"/>
    <n v="9600"/>
  </r>
  <r>
    <n v="182"/>
    <n v="2"/>
    <n v="6"/>
    <n v="45839"/>
    <n v="45859"/>
    <s v="Completed"/>
    <n v="11000"/>
  </r>
  <r>
    <n v="183"/>
    <n v="3"/>
    <n v="7"/>
    <n v="45840"/>
    <n v="45847"/>
    <s v="Completed"/>
    <n v="12400"/>
  </r>
  <r>
    <n v="184"/>
    <n v="4"/>
    <n v="8"/>
    <n v="45841"/>
    <n v="45849"/>
    <s v="Pending"/>
    <n v="13700"/>
  </r>
  <r>
    <n v="185"/>
    <n v="5"/>
    <n v="1"/>
    <n v="45842"/>
    <n v="45851"/>
    <s v="Cancelled"/>
    <n v="15100"/>
  </r>
  <r>
    <n v="186"/>
    <n v="6"/>
    <n v="2"/>
    <n v="45843"/>
    <n v="45853"/>
    <s v="Completed"/>
    <n v="16500"/>
  </r>
  <r>
    <n v="187"/>
    <n v="7"/>
    <n v="3"/>
    <n v="45844"/>
    <n v="45855"/>
    <s v="Completed"/>
    <n v="17900"/>
  </r>
  <r>
    <n v="188"/>
    <n v="8"/>
    <n v="4"/>
    <n v="45845"/>
    <n v="45857"/>
    <s v="Completed"/>
    <n v="19300"/>
  </r>
  <r>
    <n v="189"/>
    <n v="9"/>
    <n v="5"/>
    <n v="45846"/>
    <n v="45859"/>
    <s v="Pending"/>
    <n v="20600"/>
  </r>
  <r>
    <n v="190"/>
    <n v="10"/>
    <n v="6"/>
    <n v="45847"/>
    <n v="45861"/>
    <s v="Cancelled"/>
    <n v="22000"/>
  </r>
  <r>
    <n v="191"/>
    <n v="11"/>
    <n v="7"/>
    <n v="45848"/>
    <n v="45863"/>
    <s v="Completed"/>
    <n v="23400"/>
  </r>
  <r>
    <n v="192"/>
    <n v="12"/>
    <n v="8"/>
    <n v="45849"/>
    <n v="45865"/>
    <s v="Completed"/>
    <n v="24800"/>
  </r>
  <r>
    <n v="193"/>
    <n v="13"/>
    <n v="1"/>
    <n v="45850"/>
    <n v="45867"/>
    <s v="Completed"/>
    <n v="26100"/>
  </r>
  <r>
    <n v="194"/>
    <n v="14"/>
    <n v="2"/>
    <n v="45851"/>
    <n v="45869"/>
    <s v="Pending"/>
    <n v="27500"/>
  </r>
  <r>
    <n v="195"/>
    <n v="15"/>
    <n v="3"/>
    <n v="45852"/>
    <n v="45871"/>
    <s v="Cancelled"/>
    <n v="28900"/>
  </r>
  <r>
    <n v="196"/>
    <n v="16"/>
    <n v="4"/>
    <n v="45853"/>
    <n v="45873"/>
    <s v="Completed"/>
    <n v="30300"/>
  </r>
  <r>
    <n v="197"/>
    <n v="17"/>
    <n v="5"/>
    <n v="45854"/>
    <n v="45861"/>
    <s v="Completed"/>
    <n v="31700"/>
  </r>
  <r>
    <n v="198"/>
    <n v="18"/>
    <n v="6"/>
    <n v="45855"/>
    <n v="45863"/>
    <s v="Completed"/>
    <n v="33000"/>
  </r>
  <r>
    <n v="199"/>
    <n v="19"/>
    <n v="7"/>
    <n v="45856"/>
    <n v="45865"/>
    <s v="Pending"/>
    <n v="34400"/>
  </r>
  <r>
    <n v="200"/>
    <n v="20"/>
    <n v="8"/>
    <n v="45857"/>
    <n v="45867"/>
    <s v="Cancelled"/>
    <n v="35800"/>
  </r>
  <r>
    <n v="201"/>
    <n v="21"/>
    <n v="1"/>
    <n v="45858"/>
    <n v="45869"/>
    <s v="Completed"/>
    <n v="37200"/>
  </r>
  <r>
    <n v="202"/>
    <n v="22"/>
    <n v="2"/>
    <n v="45859"/>
    <n v="45871"/>
    <s v="Completed"/>
    <n v="38600"/>
  </r>
  <r>
    <n v="203"/>
    <n v="23"/>
    <n v="3"/>
    <n v="45860"/>
    <n v="45873"/>
    <s v="Completed"/>
    <n v="39900"/>
  </r>
  <r>
    <n v="204"/>
    <n v="24"/>
    <n v="4"/>
    <n v="45861"/>
    <n v="45875"/>
    <s v="Pending"/>
    <n v="41300"/>
  </r>
  <r>
    <n v="205"/>
    <n v="25"/>
    <n v="5"/>
    <n v="45862"/>
    <n v="45877"/>
    <s v="Cancelled"/>
    <n v="42700"/>
  </r>
  <r>
    <n v="206"/>
    <n v="26"/>
    <n v="6"/>
    <n v="45863"/>
    <n v="45879"/>
    <s v="Completed"/>
    <n v="44100"/>
  </r>
  <r>
    <n v="207"/>
    <n v="27"/>
    <n v="7"/>
    <n v="45864"/>
    <n v="45881"/>
    <s v="Completed"/>
    <n v="45500"/>
  </r>
  <r>
    <n v="208"/>
    <n v="28"/>
    <n v="8"/>
    <n v="45865"/>
    <n v="45883"/>
    <s v="Completed"/>
    <n v="46800"/>
  </r>
  <r>
    <n v="209"/>
    <n v="29"/>
    <n v="1"/>
    <n v="45866"/>
    <n v="45885"/>
    <s v="Pending"/>
    <n v="48200"/>
  </r>
  <r>
    <n v="210"/>
    <n v="30"/>
    <n v="2"/>
    <n v="45867"/>
    <n v="45887"/>
    <s v="Cancelled"/>
    <n v="49600"/>
  </r>
  <r>
    <n v="211"/>
    <n v="1"/>
    <n v="3"/>
    <n v="45868"/>
    <n v="45875"/>
    <s v="Completed"/>
    <n v="51000"/>
  </r>
  <r>
    <n v="212"/>
    <n v="2"/>
    <n v="4"/>
    <n v="45869"/>
    <n v="45877"/>
    <s v="Completed"/>
    <n v="52300"/>
  </r>
  <r>
    <n v="213"/>
    <n v="3"/>
    <n v="5"/>
    <n v="45870"/>
    <n v="45879"/>
    <s v="Completed"/>
    <n v="53700"/>
  </r>
  <r>
    <n v="214"/>
    <n v="4"/>
    <n v="6"/>
    <n v="45871"/>
    <n v="45881"/>
    <s v="Pending"/>
    <n v="55100"/>
  </r>
  <r>
    <n v="215"/>
    <n v="5"/>
    <n v="7"/>
    <n v="45872"/>
    <n v="45883"/>
    <s v="Cancelled"/>
    <n v="56500"/>
  </r>
  <r>
    <n v="216"/>
    <n v="6"/>
    <n v="8"/>
    <n v="45873"/>
    <n v="45885"/>
    <s v="Completed"/>
    <n v="57900"/>
  </r>
  <r>
    <n v="217"/>
    <n v="7"/>
    <n v="1"/>
    <n v="45874"/>
    <n v="45887"/>
    <s v="Completed"/>
    <n v="59200"/>
  </r>
  <r>
    <n v="218"/>
    <n v="8"/>
    <n v="2"/>
    <n v="45875"/>
    <n v="45889"/>
    <s v="Completed"/>
    <n v="60600"/>
  </r>
  <r>
    <n v="219"/>
    <n v="9"/>
    <n v="3"/>
    <n v="45876"/>
    <n v="45891"/>
    <s v="Pending"/>
    <n v="62000"/>
  </r>
  <r>
    <n v="220"/>
    <n v="10"/>
    <n v="4"/>
    <n v="45877"/>
    <n v="45893"/>
    <s v="Cancelled"/>
    <n v="63400"/>
  </r>
  <r>
    <n v="221"/>
    <n v="11"/>
    <n v="5"/>
    <n v="45878"/>
    <n v="45895"/>
    <s v="Completed"/>
    <n v="64800"/>
  </r>
  <r>
    <n v="222"/>
    <n v="12"/>
    <n v="6"/>
    <n v="45879"/>
    <n v="45897"/>
    <s v="Completed"/>
    <n v="66100"/>
  </r>
  <r>
    <n v="223"/>
    <n v="13"/>
    <n v="7"/>
    <n v="45880"/>
    <n v="45899"/>
    <s v="Completed"/>
    <n v="67500"/>
  </r>
  <r>
    <n v="224"/>
    <n v="14"/>
    <n v="8"/>
    <n v="45881"/>
    <n v="45901"/>
    <s v="Pending"/>
    <n v="68900"/>
  </r>
  <r>
    <n v="225"/>
    <n v="15"/>
    <n v="1"/>
    <n v="45882"/>
    <n v="45889"/>
    <s v="Cancelled"/>
    <n v="70300"/>
  </r>
  <r>
    <n v="226"/>
    <n v="16"/>
    <n v="2"/>
    <n v="45883"/>
    <n v="45891"/>
    <s v="Completed"/>
    <n v="71700"/>
  </r>
  <r>
    <n v="227"/>
    <n v="17"/>
    <n v="3"/>
    <n v="45884"/>
    <n v="45893"/>
    <s v="Completed"/>
    <n v="73000"/>
  </r>
  <r>
    <n v="228"/>
    <n v="18"/>
    <n v="4"/>
    <n v="45885"/>
    <n v="45895"/>
    <s v="Completed"/>
    <n v="74400"/>
  </r>
  <r>
    <n v="229"/>
    <n v="19"/>
    <n v="5"/>
    <n v="45886"/>
    <n v="45897"/>
    <s v="Pending"/>
    <n v="75800"/>
  </r>
  <r>
    <n v="230"/>
    <n v="20"/>
    <n v="6"/>
    <n v="45887"/>
    <n v="45899"/>
    <s v="Cancelled"/>
    <n v="77200"/>
  </r>
  <r>
    <n v="231"/>
    <n v="21"/>
    <n v="7"/>
    <n v="45888"/>
    <n v="45901"/>
    <s v="Completed"/>
    <n v="78500"/>
  </r>
  <r>
    <n v="232"/>
    <n v="22"/>
    <n v="8"/>
    <n v="45889"/>
    <n v="45903"/>
    <s v="Completed"/>
    <n v="79900"/>
  </r>
  <r>
    <n v="233"/>
    <n v="23"/>
    <n v="1"/>
    <n v="45890"/>
    <n v="45905"/>
    <s v="Completed"/>
    <n v="81300"/>
  </r>
  <r>
    <n v="234"/>
    <n v="24"/>
    <n v="2"/>
    <n v="45891"/>
    <n v="45907"/>
    <s v="Pending"/>
    <n v="82700"/>
  </r>
  <r>
    <n v="235"/>
    <n v="25"/>
    <n v="3"/>
    <n v="45892"/>
    <n v="45909"/>
    <s v="Cancelled"/>
    <n v="84100"/>
  </r>
  <r>
    <n v="236"/>
    <n v="26"/>
    <n v="4"/>
    <n v="45893"/>
    <n v="45911"/>
    <s v="Completed"/>
    <n v="85400"/>
  </r>
  <r>
    <n v="237"/>
    <n v="27"/>
    <n v="5"/>
    <n v="45894"/>
    <n v="45913"/>
    <s v="Completed"/>
    <n v="86800"/>
  </r>
  <r>
    <n v="238"/>
    <n v="28"/>
    <n v="6"/>
    <n v="45895"/>
    <n v="45915"/>
    <s v="Completed"/>
    <n v="88200"/>
  </r>
  <r>
    <n v="239"/>
    <n v="29"/>
    <n v="7"/>
    <n v="45896"/>
    <n v="45903"/>
    <s v="Pending"/>
    <n v="89600"/>
  </r>
  <r>
    <n v="240"/>
    <n v="30"/>
    <n v="8"/>
    <n v="45897"/>
    <n v="45905"/>
    <s v="Cancelled"/>
    <n v="91000"/>
  </r>
  <r>
    <n v="241"/>
    <n v="1"/>
    <n v="1"/>
    <n v="45898"/>
    <n v="45907"/>
    <s v="Completed"/>
    <n v="92300"/>
  </r>
  <r>
    <n v="242"/>
    <n v="2"/>
    <n v="2"/>
    <n v="45899"/>
    <n v="45909"/>
    <s v="Completed"/>
    <n v="93700"/>
  </r>
  <r>
    <n v="243"/>
    <n v="3"/>
    <n v="3"/>
    <n v="45900"/>
    <n v="45911"/>
    <s v="Completed"/>
    <n v="95100"/>
  </r>
  <r>
    <n v="244"/>
    <n v="4"/>
    <n v="4"/>
    <n v="45901"/>
    <n v="45913"/>
    <s v="Pending"/>
    <n v="96500"/>
  </r>
  <r>
    <n v="245"/>
    <n v="5"/>
    <n v="5"/>
    <n v="45902"/>
    <n v="45915"/>
    <s v="Cancelled"/>
    <n v="97900"/>
  </r>
  <r>
    <n v="246"/>
    <n v="6"/>
    <n v="6"/>
    <n v="45903"/>
    <n v="45917"/>
    <s v="Completed"/>
    <n v="99200"/>
  </r>
  <r>
    <n v="247"/>
    <n v="7"/>
    <n v="7"/>
    <n v="45904"/>
    <n v="45919"/>
    <s v="Completed"/>
    <n v="100600"/>
  </r>
  <r>
    <n v="248"/>
    <n v="8"/>
    <n v="8"/>
    <n v="45905"/>
    <n v="45921"/>
    <s v="Completed"/>
    <n v="102000"/>
  </r>
  <r>
    <n v="249"/>
    <n v="9"/>
    <n v="1"/>
    <n v="45906"/>
    <n v="45923"/>
    <s v="Pending"/>
    <n v="103400"/>
  </r>
  <r>
    <n v="250"/>
    <n v="10"/>
    <n v="2"/>
    <n v="45907"/>
    <n v="45925"/>
    <s v="Cancelled"/>
    <n v="104700"/>
  </r>
  <r>
    <n v="251"/>
    <n v="11"/>
    <n v="3"/>
    <n v="45908"/>
    <n v="45927"/>
    <s v="Completed"/>
    <n v="106100"/>
  </r>
  <r>
    <n v="252"/>
    <n v="12"/>
    <n v="4"/>
    <n v="45909"/>
    <n v="45929"/>
    <s v="Completed"/>
    <n v="107500"/>
  </r>
  <r>
    <n v="253"/>
    <n v="13"/>
    <n v="5"/>
    <n v="45910"/>
    <n v="45917"/>
    <s v="Completed"/>
    <n v="108900"/>
  </r>
  <r>
    <n v="254"/>
    <n v="14"/>
    <n v="6"/>
    <n v="45911"/>
    <n v="45919"/>
    <s v="Pending"/>
    <n v="110300"/>
  </r>
  <r>
    <n v="255"/>
    <n v="15"/>
    <n v="7"/>
    <n v="45912"/>
    <n v="45921"/>
    <s v="Cancelled"/>
    <n v="111600"/>
  </r>
  <r>
    <n v="256"/>
    <n v="16"/>
    <n v="8"/>
    <n v="45913"/>
    <n v="45923"/>
    <s v="Completed"/>
    <n v="113000"/>
  </r>
  <r>
    <n v="257"/>
    <n v="17"/>
    <n v="1"/>
    <n v="45914"/>
    <n v="45925"/>
    <s v="Completed"/>
    <n v="114400"/>
  </r>
  <r>
    <n v="258"/>
    <n v="18"/>
    <n v="2"/>
    <n v="45915"/>
    <n v="45927"/>
    <s v="Completed"/>
    <n v="115800"/>
  </r>
  <r>
    <n v="259"/>
    <n v="19"/>
    <n v="3"/>
    <n v="45916"/>
    <n v="45929"/>
    <s v="Pending"/>
    <n v="117200"/>
  </r>
  <r>
    <n v="260"/>
    <n v="20"/>
    <n v="4"/>
    <n v="45917"/>
    <n v="45931"/>
    <s v="Cancelled"/>
    <n v="118500"/>
  </r>
  <r>
    <n v="261"/>
    <n v="21"/>
    <n v="5"/>
    <n v="45918"/>
    <n v="45933"/>
    <s v="Completed"/>
    <n v="119900"/>
  </r>
  <r>
    <n v="262"/>
    <n v="22"/>
    <n v="6"/>
    <n v="45919"/>
    <n v="45935"/>
    <s v="Completed"/>
    <n v="121300"/>
  </r>
  <r>
    <n v="263"/>
    <n v="23"/>
    <n v="7"/>
    <n v="45920"/>
    <n v="45937"/>
    <s v="Completed"/>
    <n v="122700"/>
  </r>
  <r>
    <n v="264"/>
    <n v="24"/>
    <n v="8"/>
    <n v="45921"/>
    <n v="45939"/>
    <s v="Pending"/>
    <n v="124100"/>
  </r>
  <r>
    <n v="265"/>
    <n v="25"/>
    <n v="1"/>
    <n v="45922"/>
    <n v="45941"/>
    <s v="Cancelled"/>
    <n v="125400"/>
  </r>
  <r>
    <n v="266"/>
    <n v="26"/>
    <n v="2"/>
    <n v="45923"/>
    <n v="45943"/>
    <s v="Completed"/>
    <n v="126800"/>
  </r>
  <r>
    <n v="267"/>
    <n v="27"/>
    <n v="3"/>
    <n v="45924"/>
    <n v="45931"/>
    <s v="Completed"/>
    <n v="128200"/>
  </r>
  <r>
    <n v="268"/>
    <n v="28"/>
    <n v="4"/>
    <n v="45925"/>
    <n v="45933"/>
    <s v="Completed"/>
    <n v="129600"/>
  </r>
  <r>
    <n v="269"/>
    <n v="29"/>
    <n v="5"/>
    <n v="45926"/>
    <n v="45935"/>
    <s v="Pending"/>
    <n v="131000"/>
  </r>
  <r>
    <n v="270"/>
    <n v="30"/>
    <n v="6"/>
    <n v="45927"/>
    <n v="45937"/>
    <s v="Cancelled"/>
    <n v="132300"/>
  </r>
  <r>
    <n v="271"/>
    <n v="1"/>
    <n v="7"/>
    <n v="45928"/>
    <n v="45939"/>
    <s v="Completed"/>
    <n v="133700"/>
  </r>
  <r>
    <n v="272"/>
    <n v="2"/>
    <n v="8"/>
    <n v="45929"/>
    <n v="45941"/>
    <s v="Completed"/>
    <n v="135100"/>
  </r>
  <r>
    <n v="273"/>
    <n v="3"/>
    <n v="1"/>
    <n v="45930"/>
    <n v="45943"/>
    <s v="Completed"/>
    <n v="136500"/>
  </r>
  <r>
    <n v="274"/>
    <n v="4"/>
    <n v="2"/>
    <n v="45931"/>
    <n v="45945"/>
    <s v="Pending"/>
    <n v="137800"/>
  </r>
  <r>
    <n v="275"/>
    <n v="5"/>
    <n v="3"/>
    <n v="45932"/>
    <n v="45947"/>
    <s v="Cancelled"/>
    <n v="139200"/>
  </r>
  <r>
    <n v="276"/>
    <n v="6"/>
    <n v="4"/>
    <n v="45933"/>
    <n v="45949"/>
    <s v="Completed"/>
    <n v="140600"/>
  </r>
  <r>
    <n v="277"/>
    <n v="7"/>
    <n v="5"/>
    <n v="45934"/>
    <n v="45951"/>
    <s v="Completed"/>
    <n v="142000"/>
  </r>
  <r>
    <n v="278"/>
    <n v="8"/>
    <n v="6"/>
    <n v="45935"/>
    <n v="45953"/>
    <s v="Completed"/>
    <n v="143400"/>
  </r>
  <r>
    <n v="279"/>
    <n v="9"/>
    <n v="7"/>
    <n v="45936"/>
    <n v="45955"/>
    <s v="Pending"/>
    <n v="144700"/>
  </r>
  <r>
    <n v="280"/>
    <n v="10"/>
    <n v="8"/>
    <n v="45937"/>
    <n v="45957"/>
    <s v="Cancelled"/>
    <n v="146100"/>
  </r>
  <r>
    <n v="281"/>
    <n v="11"/>
    <n v="1"/>
    <n v="45938"/>
    <n v="45945"/>
    <s v="Completed"/>
    <n v="147500"/>
  </r>
  <r>
    <n v="282"/>
    <n v="12"/>
    <n v="2"/>
    <n v="45939"/>
    <n v="45947"/>
    <s v="Completed"/>
    <n v="148900"/>
  </r>
  <r>
    <n v="283"/>
    <n v="13"/>
    <n v="3"/>
    <n v="45940"/>
    <n v="45949"/>
    <s v="Completed"/>
    <n v="150300"/>
  </r>
  <r>
    <n v="284"/>
    <n v="14"/>
    <n v="4"/>
    <n v="45941"/>
    <n v="45951"/>
    <s v="Pending"/>
    <n v="151600"/>
  </r>
  <r>
    <n v="285"/>
    <n v="15"/>
    <n v="5"/>
    <n v="45942"/>
    <n v="45953"/>
    <s v="Cancelled"/>
    <n v="153000"/>
  </r>
  <r>
    <n v="286"/>
    <n v="16"/>
    <n v="6"/>
    <n v="45943"/>
    <n v="45955"/>
    <s v="Completed"/>
    <n v="154400"/>
  </r>
  <r>
    <n v="287"/>
    <n v="17"/>
    <n v="7"/>
    <n v="45944"/>
    <n v="45957"/>
    <s v="Completed"/>
    <n v="155800"/>
  </r>
  <r>
    <n v="288"/>
    <n v="18"/>
    <n v="8"/>
    <n v="45945"/>
    <n v="45959"/>
    <s v="Completed"/>
    <n v="157200"/>
  </r>
  <r>
    <n v="289"/>
    <n v="19"/>
    <n v="1"/>
    <n v="45946"/>
    <n v="45961"/>
    <s v="Pending"/>
    <n v="158500"/>
  </r>
  <r>
    <n v="290"/>
    <n v="20"/>
    <n v="2"/>
    <n v="45947"/>
    <n v="45963"/>
    <s v="Cancelled"/>
    <n v="159900"/>
  </r>
  <r>
    <n v="291"/>
    <n v="21"/>
    <n v="3"/>
    <n v="45948"/>
    <n v="45965"/>
    <s v="Completed"/>
    <n v="161300"/>
  </r>
  <r>
    <n v="292"/>
    <n v="22"/>
    <n v="4"/>
    <n v="45949"/>
    <n v="45967"/>
    <s v="Completed"/>
    <n v="162700"/>
  </r>
  <r>
    <n v="293"/>
    <n v="23"/>
    <n v="5"/>
    <n v="45950"/>
    <n v="45969"/>
    <s v="Completed"/>
    <n v="164000"/>
  </r>
  <r>
    <n v="294"/>
    <n v="24"/>
    <n v="6"/>
    <n v="45951"/>
    <n v="45971"/>
    <s v="Pending"/>
    <n v="165400"/>
  </r>
  <r>
    <n v="295"/>
    <n v="25"/>
    <n v="7"/>
    <n v="45952"/>
    <n v="45959"/>
    <s v="Cancelled"/>
    <n v="166800"/>
  </r>
  <r>
    <n v="296"/>
    <n v="26"/>
    <n v="8"/>
    <n v="45953"/>
    <n v="45961"/>
    <s v="Completed"/>
    <n v="168200"/>
  </r>
  <r>
    <n v="297"/>
    <n v="27"/>
    <n v="1"/>
    <n v="45954"/>
    <n v="45963"/>
    <s v="Completed"/>
    <n v="169600"/>
  </r>
  <r>
    <n v="298"/>
    <n v="28"/>
    <n v="2"/>
    <n v="45955"/>
    <n v="45965"/>
    <s v="Completed"/>
    <n v="170900"/>
  </r>
  <r>
    <n v="299"/>
    <n v="29"/>
    <n v="3"/>
    <n v="45956"/>
    <n v="45967"/>
    <s v="Pending"/>
    <n v="172300"/>
  </r>
  <r>
    <n v="300"/>
    <n v="30"/>
    <n v="4"/>
    <n v="45957"/>
    <n v="45969"/>
    <s v="Cancelled"/>
    <n v="173700"/>
  </r>
  <r>
    <n v="301"/>
    <n v="1"/>
    <n v="5"/>
    <n v="45958"/>
    <n v="45971"/>
    <s v="Completed"/>
    <n v="175100"/>
  </r>
  <r>
    <n v="302"/>
    <n v="2"/>
    <n v="6"/>
    <n v="45959"/>
    <n v="45973"/>
    <s v="Completed"/>
    <n v="176500"/>
  </r>
  <r>
    <n v="303"/>
    <n v="3"/>
    <n v="7"/>
    <n v="45960"/>
    <n v="45975"/>
    <s v="Completed"/>
    <n v="177800"/>
  </r>
  <r>
    <n v="304"/>
    <n v="4"/>
    <n v="8"/>
    <n v="45961"/>
    <n v="45977"/>
    <s v="Pending"/>
    <n v="179200"/>
  </r>
  <r>
    <n v="305"/>
    <n v="5"/>
    <n v="1"/>
    <n v="45962"/>
    <n v="45979"/>
    <s v="Cancelled"/>
    <n v="180600"/>
  </r>
  <r>
    <n v="306"/>
    <n v="6"/>
    <n v="2"/>
    <n v="45963"/>
    <n v="45981"/>
    <s v="Completed"/>
    <n v="182000"/>
  </r>
  <r>
    <n v="307"/>
    <n v="7"/>
    <n v="3"/>
    <n v="45964"/>
    <n v="45983"/>
    <s v="Completed"/>
    <n v="183400"/>
  </r>
  <r>
    <n v="308"/>
    <n v="8"/>
    <n v="4"/>
    <n v="45965"/>
    <n v="45985"/>
    <s v="Completed"/>
    <n v="184700"/>
  </r>
  <r>
    <n v="309"/>
    <n v="9"/>
    <n v="5"/>
    <n v="45966"/>
    <n v="45973"/>
    <s v="Pending"/>
    <n v="186100"/>
  </r>
  <r>
    <n v="310"/>
    <n v="10"/>
    <n v="6"/>
    <n v="45967"/>
    <n v="45975"/>
    <s v="Cancelled"/>
    <n v="187500"/>
  </r>
  <r>
    <n v="311"/>
    <n v="11"/>
    <n v="7"/>
    <n v="45968"/>
    <n v="45977"/>
    <s v="Completed"/>
    <n v="188900"/>
  </r>
  <r>
    <n v="312"/>
    <n v="12"/>
    <n v="8"/>
    <n v="45969"/>
    <n v="45979"/>
    <s v="Completed"/>
    <n v="190200"/>
  </r>
  <r>
    <n v="313"/>
    <n v="13"/>
    <n v="1"/>
    <n v="45970"/>
    <n v="45981"/>
    <s v="Completed"/>
    <n v="191600"/>
  </r>
  <r>
    <n v="314"/>
    <n v="14"/>
    <n v="2"/>
    <n v="45971"/>
    <n v="45983"/>
    <s v="Pending"/>
    <n v="193000"/>
  </r>
  <r>
    <n v="315"/>
    <n v="15"/>
    <n v="3"/>
    <n v="45972"/>
    <n v="45985"/>
    <s v="Cancelled"/>
    <n v="194400"/>
  </r>
  <r>
    <n v="316"/>
    <n v="16"/>
    <n v="4"/>
    <n v="45973"/>
    <n v="45987"/>
    <s v="Completed"/>
    <n v="195800"/>
  </r>
  <r>
    <n v="317"/>
    <n v="17"/>
    <n v="5"/>
    <n v="45974"/>
    <n v="45989"/>
    <s v="Completed"/>
    <n v="197100"/>
  </r>
  <r>
    <n v="318"/>
    <n v="18"/>
    <n v="6"/>
    <n v="45975"/>
    <n v="45991"/>
    <s v="Completed"/>
    <n v="198500"/>
  </r>
  <r>
    <n v="319"/>
    <n v="19"/>
    <n v="7"/>
    <n v="45976"/>
    <n v="45993"/>
    <s v="Pending"/>
    <n v="199900"/>
  </r>
  <r>
    <n v="320"/>
    <n v="20"/>
    <n v="8"/>
    <n v="45977"/>
    <n v="45995"/>
    <s v="Cancelled"/>
    <n v="201300"/>
  </r>
  <r>
    <n v="321"/>
    <n v="21"/>
    <n v="1"/>
    <n v="45978"/>
    <n v="45997"/>
    <s v="Completed"/>
    <n v="202700"/>
  </r>
  <r>
    <n v="322"/>
    <n v="22"/>
    <n v="2"/>
    <n v="45979"/>
    <n v="45999"/>
    <s v="Completed"/>
    <n v="204000"/>
  </r>
  <r>
    <n v="323"/>
    <n v="23"/>
    <n v="3"/>
    <n v="45980"/>
    <n v="45987"/>
    <s v="Completed"/>
    <n v="205400"/>
  </r>
  <r>
    <n v="324"/>
    <n v="24"/>
    <n v="4"/>
    <n v="45981"/>
    <n v="45989"/>
    <s v="Pending"/>
    <n v="206800"/>
  </r>
  <r>
    <n v="325"/>
    <n v="25"/>
    <n v="5"/>
    <n v="45982"/>
    <n v="45991"/>
    <s v="Cancelled"/>
    <n v="208200"/>
  </r>
  <r>
    <n v="326"/>
    <n v="26"/>
    <n v="6"/>
    <n v="45983"/>
    <n v="45993"/>
    <s v="Completed"/>
    <n v="209600"/>
  </r>
  <r>
    <n v="327"/>
    <n v="27"/>
    <n v="7"/>
    <n v="45984"/>
    <n v="45995"/>
    <s v="Completed"/>
    <n v="210900"/>
  </r>
  <r>
    <n v="328"/>
    <n v="28"/>
    <n v="8"/>
    <n v="45985"/>
    <n v="45997"/>
    <s v="Completed"/>
    <n v="212300"/>
  </r>
  <r>
    <n v="329"/>
    <n v="29"/>
    <n v="1"/>
    <n v="45986"/>
    <n v="45999"/>
    <s v="Pending"/>
    <n v="213700"/>
  </r>
  <r>
    <n v="330"/>
    <n v="30"/>
    <n v="2"/>
    <n v="45987"/>
    <n v="46001"/>
    <s v="Cancelled"/>
    <n v="215100"/>
  </r>
  <r>
    <n v="331"/>
    <n v="1"/>
    <n v="3"/>
    <n v="45988"/>
    <n v="46003"/>
    <s v="Completed"/>
    <n v="216400"/>
  </r>
  <r>
    <n v="332"/>
    <n v="2"/>
    <n v="4"/>
    <n v="45989"/>
    <n v="46005"/>
    <s v="Completed"/>
    <n v="217800"/>
  </r>
  <r>
    <n v="333"/>
    <n v="3"/>
    <n v="5"/>
    <n v="45990"/>
    <n v="46007"/>
    <s v="Completed"/>
    <n v="219200"/>
  </r>
  <r>
    <n v="334"/>
    <n v="4"/>
    <n v="6"/>
    <n v="45991"/>
    <n v="46009"/>
    <s v="Pending"/>
    <n v="220600"/>
  </r>
  <r>
    <n v="335"/>
    <n v="5"/>
    <n v="7"/>
    <n v="45992"/>
    <n v="46011"/>
    <s v="Cancelled"/>
    <n v="222000"/>
  </r>
  <r>
    <n v="336"/>
    <n v="6"/>
    <n v="8"/>
    <n v="45993"/>
    <n v="46013"/>
    <s v="Completed"/>
    <n v="223300"/>
  </r>
  <r>
    <n v="337"/>
    <n v="7"/>
    <n v="1"/>
    <n v="45994"/>
    <n v="46001"/>
    <s v="Completed"/>
    <n v="224700"/>
  </r>
  <r>
    <n v="338"/>
    <n v="8"/>
    <n v="2"/>
    <n v="45995"/>
    <n v="46003"/>
    <s v="Completed"/>
    <n v="226100"/>
  </r>
  <r>
    <n v="339"/>
    <n v="9"/>
    <n v="3"/>
    <n v="45996"/>
    <n v="46005"/>
    <s v="Pending"/>
    <n v="227500"/>
  </r>
  <r>
    <n v="340"/>
    <n v="10"/>
    <n v="4"/>
    <n v="45997"/>
    <n v="46007"/>
    <s v="Cancelled"/>
    <n v="228900"/>
  </r>
  <r>
    <n v="341"/>
    <n v="11"/>
    <n v="5"/>
    <n v="45998"/>
    <n v="46009"/>
    <s v="Completed"/>
    <n v="230200"/>
  </r>
  <r>
    <n v="342"/>
    <n v="12"/>
    <n v="6"/>
    <n v="45999"/>
    <n v="46011"/>
    <s v="Completed"/>
    <n v="231600"/>
  </r>
  <r>
    <n v="343"/>
    <n v="13"/>
    <n v="7"/>
    <n v="46000"/>
    <n v="46013"/>
    <s v="Completed"/>
    <n v="233000"/>
  </r>
  <r>
    <n v="344"/>
    <n v="14"/>
    <n v="8"/>
    <n v="46001"/>
    <n v="46015"/>
    <s v="Pending"/>
    <n v="234400"/>
  </r>
  <r>
    <n v="345"/>
    <n v="15"/>
    <n v="1"/>
    <n v="46002"/>
    <n v="46017"/>
    <s v="Cancelled"/>
    <n v="235800"/>
  </r>
  <r>
    <n v="346"/>
    <n v="16"/>
    <n v="2"/>
    <n v="46003"/>
    <n v="46019"/>
    <s v="Completed"/>
    <n v="237100"/>
  </r>
  <r>
    <n v="347"/>
    <n v="17"/>
    <n v="3"/>
    <n v="46004"/>
    <n v="46021"/>
    <s v="Completed"/>
    <n v="238500"/>
  </r>
  <r>
    <n v="348"/>
    <n v="18"/>
    <n v="4"/>
    <n v="46005"/>
    <n v="46023"/>
    <s v="Completed"/>
    <n v="239900"/>
  </r>
  <r>
    <n v="349"/>
    <n v="19"/>
    <n v="5"/>
    <n v="46006"/>
    <n v="46025"/>
    <s v="Pending"/>
    <n v="241300"/>
  </r>
  <r>
    <n v="350"/>
    <n v="20"/>
    <n v="6"/>
    <n v="46007"/>
    <n v="46027"/>
    <s v="Cancelled"/>
    <n v="242600"/>
  </r>
  <r>
    <n v="351"/>
    <n v="21"/>
    <n v="7"/>
    <n v="46008"/>
    <n v="46015"/>
    <s v="Completed"/>
    <n v="244000"/>
  </r>
  <r>
    <n v="352"/>
    <n v="22"/>
    <n v="8"/>
    <n v="46009"/>
    <n v="46017"/>
    <s v="Completed"/>
    <n v="245400"/>
  </r>
  <r>
    <n v="353"/>
    <n v="23"/>
    <n v="1"/>
    <n v="46010"/>
    <n v="46019"/>
    <s v="Completed"/>
    <n v="246800"/>
  </r>
  <r>
    <n v="354"/>
    <n v="24"/>
    <n v="2"/>
    <n v="46011"/>
    <n v="46021"/>
    <s v="Pending"/>
    <n v="248200"/>
  </r>
  <r>
    <n v="355"/>
    <n v="25"/>
    <n v="3"/>
    <n v="46012"/>
    <n v="46023"/>
    <s v="Cancelled"/>
    <n v="249500"/>
  </r>
  <r>
    <n v="356"/>
    <n v="26"/>
    <n v="4"/>
    <n v="46013"/>
    <n v="46025"/>
    <s v="Completed"/>
    <n v="5900"/>
  </r>
  <r>
    <n v="357"/>
    <n v="27"/>
    <n v="5"/>
    <n v="46014"/>
    <n v="46027"/>
    <s v="Completed"/>
    <n v="7300"/>
  </r>
  <r>
    <n v="358"/>
    <n v="28"/>
    <n v="6"/>
    <n v="46015"/>
    <n v="46029"/>
    <s v="Completed"/>
    <n v="8700"/>
  </r>
  <r>
    <n v="359"/>
    <n v="29"/>
    <n v="7"/>
    <n v="46016"/>
    <n v="46031"/>
    <s v="Pending"/>
    <n v="10100"/>
  </r>
  <r>
    <n v="360"/>
    <n v="30"/>
    <n v="8"/>
    <n v="46017"/>
    <n v="46033"/>
    <s v="Cancelled"/>
    <n v="11400"/>
  </r>
  <r>
    <n v="361"/>
    <n v="1"/>
    <n v="1"/>
    <n v="46018"/>
    <n v="46035"/>
    <s v="Completed"/>
    <n v="12800"/>
  </r>
  <r>
    <n v="362"/>
    <n v="2"/>
    <n v="2"/>
    <n v="46019"/>
    <n v="46037"/>
    <s v="Completed"/>
    <n v="14200"/>
  </r>
  <r>
    <n v="363"/>
    <n v="3"/>
    <n v="3"/>
    <n v="46020"/>
    <n v="46039"/>
    <s v="Completed"/>
    <n v="15600"/>
  </r>
  <r>
    <n v="364"/>
    <n v="4"/>
    <n v="4"/>
    <n v="46021"/>
    <n v="46041"/>
    <s v="Pending"/>
    <n v="17000"/>
  </r>
  <r>
    <n v="365"/>
    <n v="5"/>
    <n v="5"/>
    <n v="46022"/>
    <n v="46029"/>
    <s v="Cancelled"/>
    <n v="18300"/>
  </r>
  <r>
    <n v="366"/>
    <n v="6"/>
    <n v="6"/>
    <n v="46023"/>
    <n v="46031"/>
    <s v="Completed"/>
    <n v="19700"/>
  </r>
  <r>
    <n v="367"/>
    <n v="7"/>
    <n v="7"/>
    <n v="46024"/>
    <n v="46033"/>
    <s v="Completed"/>
    <n v="21100"/>
  </r>
  <r>
    <n v="368"/>
    <n v="8"/>
    <n v="8"/>
    <n v="46025"/>
    <n v="46035"/>
    <s v="Completed"/>
    <n v="22500"/>
  </r>
  <r>
    <n v="369"/>
    <n v="9"/>
    <n v="1"/>
    <n v="46026"/>
    <n v="46037"/>
    <s v="Pending"/>
    <n v="23800"/>
  </r>
  <r>
    <n v="370"/>
    <n v="10"/>
    <n v="2"/>
    <n v="46027"/>
    <n v="46039"/>
    <s v="Cancelled"/>
    <n v="25200"/>
  </r>
  <r>
    <n v="371"/>
    <n v="11"/>
    <n v="3"/>
    <n v="46028"/>
    <n v="46041"/>
    <s v="Completed"/>
    <n v="26600"/>
  </r>
  <r>
    <n v="372"/>
    <n v="12"/>
    <n v="4"/>
    <n v="46029"/>
    <n v="46043"/>
    <s v="Completed"/>
    <n v="28000"/>
  </r>
  <r>
    <n v="373"/>
    <n v="13"/>
    <n v="5"/>
    <n v="46030"/>
    <n v="46045"/>
    <s v="Completed"/>
    <n v="29400"/>
  </r>
  <r>
    <n v="374"/>
    <n v="14"/>
    <n v="6"/>
    <n v="46031"/>
    <n v="46047"/>
    <s v="Pending"/>
    <n v="30700"/>
  </r>
  <r>
    <n v="375"/>
    <n v="15"/>
    <n v="7"/>
    <n v="46032"/>
    <n v="46049"/>
    <s v="Cancelled"/>
    <n v="32100"/>
  </r>
  <r>
    <n v="376"/>
    <n v="16"/>
    <n v="8"/>
    <n v="46033"/>
    <n v="46051"/>
    <s v="Completed"/>
    <n v="33500"/>
  </r>
  <r>
    <n v="377"/>
    <n v="17"/>
    <n v="1"/>
    <n v="46034"/>
    <n v="46053"/>
    <s v="Completed"/>
    <n v="34900"/>
  </r>
  <r>
    <n v="378"/>
    <n v="18"/>
    <n v="2"/>
    <n v="46035"/>
    <n v="46055"/>
    <s v="Completed"/>
    <n v="36300"/>
  </r>
  <r>
    <n v="379"/>
    <n v="19"/>
    <n v="3"/>
    <n v="46036"/>
    <n v="46043"/>
    <s v="Pending"/>
    <n v="37600"/>
  </r>
  <r>
    <n v="380"/>
    <n v="20"/>
    <n v="4"/>
    <n v="46037"/>
    <n v="46045"/>
    <s v="Cancelled"/>
    <n v="39000"/>
  </r>
  <r>
    <n v="381"/>
    <n v="21"/>
    <n v="5"/>
    <n v="46038"/>
    <n v="46047"/>
    <s v="Completed"/>
    <n v="40400"/>
  </r>
  <r>
    <n v="382"/>
    <n v="22"/>
    <n v="6"/>
    <n v="46039"/>
    <n v="46049"/>
    <s v="Completed"/>
    <n v="41800"/>
  </r>
  <r>
    <n v="383"/>
    <n v="23"/>
    <n v="7"/>
    <n v="46040"/>
    <n v="46051"/>
    <s v="Completed"/>
    <n v="43200"/>
  </r>
  <r>
    <n v="384"/>
    <n v="24"/>
    <n v="8"/>
    <n v="46041"/>
    <n v="46053"/>
    <s v="Pending"/>
    <n v="44500"/>
  </r>
  <r>
    <n v="385"/>
    <n v="25"/>
    <n v="1"/>
    <n v="46042"/>
    <n v="46055"/>
    <s v="Cancelled"/>
    <n v="45900"/>
  </r>
  <r>
    <n v="386"/>
    <n v="26"/>
    <n v="2"/>
    <n v="46043"/>
    <n v="46057"/>
    <s v="Completed"/>
    <n v="47300"/>
  </r>
  <r>
    <n v="387"/>
    <n v="27"/>
    <n v="3"/>
    <n v="46044"/>
    <n v="46059"/>
    <s v="Completed"/>
    <n v="48700"/>
  </r>
  <r>
    <n v="388"/>
    <n v="28"/>
    <n v="4"/>
    <n v="46045"/>
    <n v="46061"/>
    <s v="Completed"/>
    <n v="50000"/>
  </r>
  <r>
    <n v="389"/>
    <n v="29"/>
    <n v="5"/>
    <n v="46046"/>
    <n v="46063"/>
    <s v="Pending"/>
    <n v="51400"/>
  </r>
  <r>
    <n v="390"/>
    <n v="30"/>
    <n v="6"/>
    <n v="46047"/>
    <n v="46065"/>
    <s v="Cancelled"/>
    <n v="52800"/>
  </r>
  <r>
    <n v="391"/>
    <n v="1"/>
    <n v="7"/>
    <n v="46048"/>
    <n v="46067"/>
    <s v="Completed"/>
    <n v="54200"/>
  </r>
  <r>
    <n v="392"/>
    <n v="2"/>
    <n v="8"/>
    <n v="46049"/>
    <n v="46069"/>
    <s v="Completed"/>
    <n v="55600"/>
  </r>
  <r>
    <n v="393"/>
    <n v="3"/>
    <n v="1"/>
    <n v="46050"/>
    <n v="46057"/>
    <s v="Completed"/>
    <n v="56900"/>
  </r>
  <r>
    <n v="394"/>
    <n v="4"/>
    <n v="2"/>
    <n v="46051"/>
    <n v="46059"/>
    <s v="Pending"/>
    <n v="58300"/>
  </r>
  <r>
    <n v="395"/>
    <n v="5"/>
    <n v="3"/>
    <n v="46052"/>
    <n v="46061"/>
    <s v="Cancelled"/>
    <n v="59700"/>
  </r>
  <r>
    <n v="396"/>
    <n v="6"/>
    <n v="4"/>
    <n v="46053"/>
    <n v="46063"/>
    <s v="Completed"/>
    <n v="61100"/>
  </r>
  <r>
    <n v="397"/>
    <n v="7"/>
    <n v="5"/>
    <n v="46054"/>
    <n v="46065"/>
    <s v="Completed"/>
    <n v="62500"/>
  </r>
  <r>
    <n v="398"/>
    <n v="8"/>
    <n v="6"/>
    <n v="46055"/>
    <n v="46067"/>
    <s v="Completed"/>
    <n v="63800"/>
  </r>
  <r>
    <n v="399"/>
    <n v="9"/>
    <n v="7"/>
    <n v="46056"/>
    <n v="46069"/>
    <s v="Pending"/>
    <n v="65200"/>
  </r>
  <r>
    <n v="400"/>
    <n v="10"/>
    <n v="8"/>
    <n v="46057"/>
    <n v="46071"/>
    <s v="Cancelled"/>
    <n v="66600"/>
  </r>
  <r>
    <n v="401"/>
    <n v="11"/>
    <n v="1"/>
    <n v="46058"/>
    <n v="46073"/>
    <s v="Completed"/>
    <n v="68000"/>
  </r>
  <r>
    <n v="402"/>
    <n v="12"/>
    <n v="2"/>
    <n v="46059"/>
    <n v="46075"/>
    <s v="Completed"/>
    <n v="69400"/>
  </r>
  <r>
    <n v="403"/>
    <n v="13"/>
    <n v="3"/>
    <n v="46060"/>
    <n v="46077"/>
    <s v="Completed"/>
    <n v="70700"/>
  </r>
  <r>
    <n v="404"/>
    <n v="14"/>
    <n v="4"/>
    <n v="46061"/>
    <n v="46079"/>
    <s v="Pending"/>
    <n v="72100"/>
  </r>
  <r>
    <n v="405"/>
    <n v="15"/>
    <n v="5"/>
    <n v="46062"/>
    <n v="46081"/>
    <s v="Cancelled"/>
    <n v="73500"/>
  </r>
  <r>
    <n v="406"/>
    <n v="16"/>
    <n v="6"/>
    <n v="46063"/>
    <n v="46083"/>
    <s v="Completed"/>
    <n v="74900"/>
  </r>
  <r>
    <n v="407"/>
    <n v="17"/>
    <n v="7"/>
    <n v="46064"/>
    <n v="46071"/>
    <s v="Completed"/>
    <n v="76300"/>
  </r>
  <r>
    <n v="408"/>
    <n v="18"/>
    <n v="8"/>
    <n v="46065"/>
    <n v="46073"/>
    <s v="Completed"/>
    <n v="77600"/>
  </r>
  <r>
    <n v="409"/>
    <n v="19"/>
    <n v="1"/>
    <n v="46066"/>
    <n v="46075"/>
    <s v="Pending"/>
    <n v="79000"/>
  </r>
  <r>
    <n v="410"/>
    <n v="20"/>
    <n v="2"/>
    <n v="46067"/>
    <n v="46077"/>
    <s v="Cancelled"/>
    <n v="80400"/>
  </r>
  <r>
    <n v="411"/>
    <n v="21"/>
    <n v="3"/>
    <n v="46068"/>
    <n v="46079"/>
    <s v="Completed"/>
    <n v="81800"/>
  </r>
  <r>
    <n v="412"/>
    <n v="22"/>
    <n v="4"/>
    <n v="46069"/>
    <n v="46081"/>
    <s v="Completed"/>
    <n v="83100"/>
  </r>
  <r>
    <n v="413"/>
    <n v="23"/>
    <n v="5"/>
    <n v="46070"/>
    <n v="46083"/>
    <s v="Completed"/>
    <n v="84500"/>
  </r>
  <r>
    <n v="414"/>
    <n v="24"/>
    <n v="6"/>
    <n v="46071"/>
    <n v="46085"/>
    <s v="Pending"/>
    <n v="85900"/>
  </r>
  <r>
    <n v="415"/>
    <n v="25"/>
    <n v="7"/>
    <n v="46072"/>
    <n v="46087"/>
    <s v="Cancelled"/>
    <n v="87300"/>
  </r>
  <r>
    <n v="416"/>
    <n v="26"/>
    <n v="8"/>
    <n v="46073"/>
    <n v="46089"/>
    <s v="Completed"/>
    <n v="88700"/>
  </r>
  <r>
    <n v="417"/>
    <n v="27"/>
    <n v="1"/>
    <n v="46074"/>
    <n v="46091"/>
    <s v="Completed"/>
    <n v="90000"/>
  </r>
  <r>
    <n v="418"/>
    <n v="28"/>
    <n v="2"/>
    <n v="46075"/>
    <n v="46093"/>
    <s v="Completed"/>
    <n v="91400"/>
  </r>
  <r>
    <n v="419"/>
    <n v="29"/>
    <n v="3"/>
    <n v="46076"/>
    <n v="46095"/>
    <s v="Pending"/>
    <n v="92800"/>
  </r>
  <r>
    <n v="420"/>
    <n v="30"/>
    <n v="4"/>
    <n v="46077"/>
    <n v="46097"/>
    <s v="Cancelled"/>
    <n v="94200"/>
  </r>
  <r>
    <n v="421"/>
    <n v="1"/>
    <n v="5"/>
    <n v="46078"/>
    <n v="46085"/>
    <s v="Completed"/>
    <n v="95600"/>
  </r>
  <r>
    <n v="422"/>
    <n v="2"/>
    <n v="6"/>
    <n v="46079"/>
    <n v="46087"/>
    <s v="Completed"/>
    <n v="96900"/>
  </r>
  <r>
    <n v="423"/>
    <n v="3"/>
    <n v="7"/>
    <n v="46080"/>
    <n v="46089"/>
    <s v="Completed"/>
    <n v="98300"/>
  </r>
  <r>
    <n v="424"/>
    <n v="4"/>
    <n v="8"/>
    <n v="46081"/>
    <n v="46091"/>
    <s v="Pending"/>
    <n v="99700"/>
  </r>
  <r>
    <n v="425"/>
    <n v="5"/>
    <n v="1"/>
    <n v="46082"/>
    <n v="46093"/>
    <s v="Cancelled"/>
    <n v="101100"/>
  </r>
  <r>
    <n v="426"/>
    <n v="6"/>
    <n v="2"/>
    <n v="46083"/>
    <n v="46095"/>
    <s v="Completed"/>
    <n v="102500"/>
  </r>
  <r>
    <n v="427"/>
    <n v="7"/>
    <n v="3"/>
    <n v="46084"/>
    <n v="46097"/>
    <s v="Completed"/>
    <n v="103800"/>
  </r>
  <r>
    <n v="428"/>
    <n v="8"/>
    <n v="4"/>
    <n v="46085"/>
    <n v="46099"/>
    <s v="Completed"/>
    <n v="105200"/>
  </r>
  <r>
    <n v="429"/>
    <n v="9"/>
    <n v="5"/>
    <n v="46086"/>
    <n v="46101"/>
    <s v="Pending"/>
    <n v="106600"/>
  </r>
  <r>
    <n v="430"/>
    <n v="10"/>
    <n v="6"/>
    <n v="46087"/>
    <n v="46103"/>
    <s v="Cancelled"/>
    <n v="108000"/>
  </r>
  <r>
    <n v="431"/>
    <n v="11"/>
    <n v="7"/>
    <n v="46088"/>
    <n v="46105"/>
    <s v="Completed"/>
    <n v="109300"/>
  </r>
  <r>
    <n v="432"/>
    <n v="12"/>
    <n v="8"/>
    <n v="46089"/>
    <n v="46107"/>
    <s v="Completed"/>
    <n v="110700"/>
  </r>
  <r>
    <n v="433"/>
    <n v="13"/>
    <n v="1"/>
    <n v="46090"/>
    <n v="46109"/>
    <s v="Completed"/>
    <n v="112100"/>
  </r>
  <r>
    <n v="434"/>
    <n v="14"/>
    <n v="2"/>
    <n v="46091"/>
    <n v="46111"/>
    <s v="Pending"/>
    <n v="113500"/>
  </r>
  <r>
    <n v="435"/>
    <n v="15"/>
    <n v="3"/>
    <n v="46092"/>
    <n v="46099"/>
    <s v="Cancelled"/>
    <n v="114900"/>
  </r>
  <r>
    <n v="436"/>
    <n v="16"/>
    <n v="4"/>
    <n v="46093"/>
    <n v="46101"/>
    <s v="Completed"/>
    <n v="116200"/>
  </r>
  <r>
    <n v="437"/>
    <n v="17"/>
    <n v="5"/>
    <n v="46094"/>
    <n v="46103"/>
    <s v="Completed"/>
    <n v="117600"/>
  </r>
  <r>
    <n v="438"/>
    <n v="18"/>
    <n v="6"/>
    <n v="46095"/>
    <n v="46105"/>
    <s v="Completed"/>
    <n v="119000"/>
  </r>
  <r>
    <n v="439"/>
    <n v="19"/>
    <n v="7"/>
    <n v="46096"/>
    <n v="46107"/>
    <s v="Pending"/>
    <n v="120400"/>
  </r>
  <r>
    <n v="440"/>
    <n v="20"/>
    <n v="8"/>
    <n v="46097"/>
    <n v="46109"/>
    <s v="Cancelled"/>
    <n v="121800"/>
  </r>
  <r>
    <n v="441"/>
    <n v="21"/>
    <n v="1"/>
    <n v="46098"/>
    <n v="46111"/>
    <s v="Completed"/>
    <n v="123100"/>
  </r>
  <r>
    <n v="442"/>
    <n v="22"/>
    <n v="2"/>
    <n v="46099"/>
    <n v="46113"/>
    <s v="Completed"/>
    <n v="124500"/>
  </r>
  <r>
    <n v="443"/>
    <n v="23"/>
    <n v="3"/>
    <n v="46100"/>
    <n v="46115"/>
    <s v="Completed"/>
    <n v="125900"/>
  </r>
  <r>
    <n v="444"/>
    <n v="24"/>
    <n v="4"/>
    <n v="46101"/>
    <n v="46117"/>
    <s v="Pending"/>
    <n v="127300"/>
  </r>
  <r>
    <n v="445"/>
    <n v="25"/>
    <n v="5"/>
    <n v="46102"/>
    <n v="46119"/>
    <s v="Cancelled"/>
    <n v="128700"/>
  </r>
  <r>
    <n v="446"/>
    <n v="26"/>
    <n v="6"/>
    <n v="46103"/>
    <n v="46121"/>
    <s v="Completed"/>
    <n v="130000"/>
  </r>
  <r>
    <n v="447"/>
    <n v="27"/>
    <n v="7"/>
    <n v="46104"/>
    <n v="46123"/>
    <s v="Completed"/>
    <n v="131400"/>
  </r>
  <r>
    <n v="448"/>
    <n v="28"/>
    <n v="8"/>
    <n v="46105"/>
    <n v="46125"/>
    <s v="Completed"/>
    <n v="132800"/>
  </r>
  <r>
    <n v="449"/>
    <n v="29"/>
    <n v="1"/>
    <n v="46106"/>
    <n v="46113"/>
    <s v="Pending"/>
    <n v="134200"/>
  </r>
  <r>
    <n v="450"/>
    <n v="30"/>
    <n v="2"/>
    <n v="46107"/>
    <n v="46115"/>
    <s v="Cancelled"/>
    <n v="135500"/>
  </r>
  <r>
    <n v="451"/>
    <n v="1"/>
    <n v="3"/>
    <n v="46108"/>
    <n v="46117"/>
    <s v="Completed"/>
    <n v="136900"/>
  </r>
  <r>
    <n v="452"/>
    <n v="2"/>
    <n v="4"/>
    <n v="46109"/>
    <n v="46119"/>
    <s v="Completed"/>
    <n v="138300"/>
  </r>
  <r>
    <n v="453"/>
    <n v="3"/>
    <n v="5"/>
    <n v="46110"/>
    <n v="46121"/>
    <s v="Completed"/>
    <n v="139700"/>
  </r>
  <r>
    <n v="454"/>
    <n v="4"/>
    <n v="6"/>
    <n v="46111"/>
    <n v="46123"/>
    <s v="Pending"/>
    <n v="141100"/>
  </r>
  <r>
    <n v="455"/>
    <n v="5"/>
    <n v="7"/>
    <n v="46112"/>
    <n v="46125"/>
    <s v="Cancelled"/>
    <n v="142400"/>
  </r>
  <r>
    <n v="456"/>
    <n v="6"/>
    <n v="8"/>
    <n v="46113"/>
    <n v="46127"/>
    <s v="Completed"/>
    <n v="143800"/>
  </r>
  <r>
    <n v="457"/>
    <n v="7"/>
    <n v="1"/>
    <n v="46114"/>
    <n v="46129"/>
    <s v="Completed"/>
    <n v="145200"/>
  </r>
  <r>
    <n v="458"/>
    <n v="8"/>
    <n v="2"/>
    <n v="46115"/>
    <n v="46131"/>
    <s v="Completed"/>
    <n v="146600"/>
  </r>
  <r>
    <n v="459"/>
    <n v="9"/>
    <n v="3"/>
    <n v="46116"/>
    <n v="46133"/>
    <s v="Pending"/>
    <n v="148000"/>
  </r>
  <r>
    <n v="460"/>
    <n v="10"/>
    <n v="4"/>
    <n v="46117"/>
    <n v="46135"/>
    <s v="Cancelled"/>
    <n v="149300"/>
  </r>
  <r>
    <n v="461"/>
    <n v="11"/>
    <n v="5"/>
    <n v="46118"/>
    <n v="46137"/>
    <s v="Completed"/>
    <n v="150700"/>
  </r>
  <r>
    <n v="462"/>
    <n v="12"/>
    <n v="6"/>
    <n v="46119"/>
    <n v="46139"/>
    <s v="Completed"/>
    <n v="152100"/>
  </r>
  <r>
    <n v="463"/>
    <n v="13"/>
    <n v="7"/>
    <n v="46120"/>
    <n v="46127"/>
    <s v="Completed"/>
    <n v="153500"/>
  </r>
  <r>
    <n v="464"/>
    <n v="14"/>
    <n v="8"/>
    <n v="46121"/>
    <n v="46129"/>
    <s v="Pending"/>
    <n v="154900"/>
  </r>
  <r>
    <n v="465"/>
    <n v="15"/>
    <n v="1"/>
    <n v="46122"/>
    <n v="46131"/>
    <s v="Cancelled"/>
    <n v="156200"/>
  </r>
  <r>
    <n v="466"/>
    <n v="16"/>
    <n v="2"/>
    <n v="46123"/>
    <n v="46133"/>
    <s v="Completed"/>
    <n v="157600"/>
  </r>
  <r>
    <n v="467"/>
    <n v="17"/>
    <n v="3"/>
    <n v="46124"/>
    <n v="46135"/>
    <s v="Completed"/>
    <n v="159000"/>
  </r>
  <r>
    <n v="468"/>
    <n v="18"/>
    <n v="4"/>
    <n v="46125"/>
    <n v="46137"/>
    <s v="Completed"/>
    <n v="160400"/>
  </r>
  <r>
    <n v="469"/>
    <n v="19"/>
    <n v="5"/>
    <n v="46126"/>
    <n v="46139"/>
    <s v="Pending"/>
    <n v="161700"/>
  </r>
  <r>
    <n v="470"/>
    <n v="20"/>
    <n v="6"/>
    <n v="46127"/>
    <n v="46141"/>
    <s v="Cancelled"/>
    <n v="163100"/>
  </r>
  <r>
    <n v="471"/>
    <n v="21"/>
    <n v="7"/>
    <n v="46128"/>
    <n v="46143"/>
    <s v="Completed"/>
    <n v="164500"/>
  </r>
  <r>
    <n v="472"/>
    <n v="22"/>
    <n v="8"/>
    <n v="46129"/>
    <n v="46145"/>
    <s v="Completed"/>
    <n v="165900"/>
  </r>
  <r>
    <n v="473"/>
    <n v="23"/>
    <n v="1"/>
    <n v="46130"/>
    <n v="46147"/>
    <s v="Completed"/>
    <n v="167300"/>
  </r>
  <r>
    <n v="474"/>
    <n v="24"/>
    <n v="2"/>
    <n v="46131"/>
    <n v="46149"/>
    <s v="Pending"/>
    <n v="168600"/>
  </r>
  <r>
    <n v="475"/>
    <n v="25"/>
    <n v="3"/>
    <n v="46132"/>
    <n v="46151"/>
    <s v="Cancelled"/>
    <n v="170000"/>
  </r>
  <r>
    <n v="476"/>
    <n v="26"/>
    <n v="4"/>
    <n v="46133"/>
    <n v="46153"/>
    <s v="Completed"/>
    <n v="171400"/>
  </r>
  <r>
    <n v="477"/>
    <n v="27"/>
    <n v="5"/>
    <n v="46134"/>
    <n v="46141"/>
    <s v="Completed"/>
    <n v="172800"/>
  </r>
  <r>
    <n v="478"/>
    <n v="28"/>
    <n v="6"/>
    <n v="46135"/>
    <n v="46143"/>
    <s v="Completed"/>
    <n v="174200"/>
  </r>
  <r>
    <n v="479"/>
    <n v="29"/>
    <n v="7"/>
    <n v="46136"/>
    <n v="46145"/>
    <s v="Pending"/>
    <n v="175500"/>
  </r>
  <r>
    <n v="480"/>
    <n v="30"/>
    <n v="8"/>
    <n v="46137"/>
    <n v="46147"/>
    <s v="Cancelled"/>
    <n v="176900"/>
  </r>
  <r>
    <n v="481"/>
    <n v="1"/>
    <n v="1"/>
    <n v="46138"/>
    <n v="46149"/>
    <s v="Completed"/>
    <n v="178300"/>
  </r>
  <r>
    <n v="482"/>
    <n v="2"/>
    <n v="2"/>
    <n v="46139"/>
    <n v="46151"/>
    <s v="Completed"/>
    <n v="179700"/>
  </r>
  <r>
    <n v="483"/>
    <n v="3"/>
    <n v="3"/>
    <n v="46140"/>
    <n v="46153"/>
    <s v="Completed"/>
    <n v="181100"/>
  </r>
  <r>
    <n v="484"/>
    <n v="4"/>
    <n v="4"/>
    <n v="46141"/>
    <n v="46155"/>
    <s v="Pending"/>
    <n v="182400"/>
  </r>
  <r>
    <n v="485"/>
    <n v="5"/>
    <n v="5"/>
    <n v="46142"/>
    <n v="46157"/>
    <s v="Cancelled"/>
    <n v="183800"/>
  </r>
  <r>
    <n v="486"/>
    <n v="6"/>
    <n v="6"/>
    <n v="46143"/>
    <n v="46159"/>
    <s v="Completed"/>
    <n v="185200"/>
  </r>
  <r>
    <n v="487"/>
    <n v="7"/>
    <n v="7"/>
    <n v="46144"/>
    <n v="46161"/>
    <s v="Completed"/>
    <n v="186600"/>
  </r>
  <r>
    <n v="488"/>
    <n v="8"/>
    <n v="8"/>
    <n v="46145"/>
    <n v="46163"/>
    <s v="Completed"/>
    <n v="188000"/>
  </r>
  <r>
    <n v="489"/>
    <n v="9"/>
    <n v="1"/>
    <n v="46146"/>
    <n v="46165"/>
    <s v="Pending"/>
    <n v="189300"/>
  </r>
  <r>
    <n v="490"/>
    <n v="10"/>
    <n v="2"/>
    <n v="46147"/>
    <n v="46167"/>
    <s v="Cancelled"/>
    <n v="190700"/>
  </r>
  <r>
    <n v="491"/>
    <n v="11"/>
    <n v="3"/>
    <n v="46148"/>
    <n v="46155"/>
    <s v="Completed"/>
    <n v="192100"/>
  </r>
  <r>
    <n v="492"/>
    <n v="12"/>
    <n v="4"/>
    <n v="46149"/>
    <n v="46157"/>
    <s v="Completed"/>
    <n v="193500"/>
  </r>
  <r>
    <n v="493"/>
    <n v="13"/>
    <n v="5"/>
    <n v="46150"/>
    <n v="46159"/>
    <s v="Completed"/>
    <n v="194800"/>
  </r>
  <r>
    <n v="494"/>
    <n v="14"/>
    <n v="6"/>
    <n v="46151"/>
    <n v="46161"/>
    <s v="Pending"/>
    <n v="196200"/>
  </r>
  <r>
    <n v="495"/>
    <n v="15"/>
    <n v="7"/>
    <n v="46152"/>
    <n v="46163"/>
    <s v="Cancelled"/>
    <n v="197600"/>
  </r>
  <r>
    <n v="496"/>
    <n v="16"/>
    <n v="8"/>
    <n v="46153"/>
    <n v="46165"/>
    <s v="Completed"/>
    <n v="199000"/>
  </r>
  <r>
    <n v="497"/>
    <n v="17"/>
    <n v="1"/>
    <n v="46154"/>
    <n v="46167"/>
    <s v="Completed"/>
    <n v="200400"/>
  </r>
  <r>
    <n v="498"/>
    <n v="18"/>
    <n v="2"/>
    <n v="46155"/>
    <n v="46169"/>
    <s v="Completed"/>
    <n v="201700"/>
  </r>
  <r>
    <n v="499"/>
    <n v="19"/>
    <n v="3"/>
    <n v="46156"/>
    <n v="46171"/>
    <s v="Pending"/>
    <n v="203100"/>
  </r>
  <r>
    <n v="500"/>
    <n v="20"/>
    <n v="4"/>
    <n v="46157"/>
    <n v="46173"/>
    <s v="Cancelled"/>
    <n v="20450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2745"/>
    <n v="210"/>
    <n v="2364750"/>
  </r>
  <r>
    <x v="1"/>
    <n v="18585"/>
    <n v="1430"/>
    <n v="15911950"/>
  </r>
  <r>
    <x v="2"/>
    <n v="11260"/>
    <n v="850"/>
    <n v="9624000"/>
  </r>
  <r>
    <x v="3"/>
    <n v="2910"/>
    <n v="210"/>
    <n v="2461500"/>
  </r>
  <r>
    <x v="4"/>
    <n v="2700"/>
    <n v="225"/>
    <n v="2324250"/>
  </r>
  <r>
    <x v="5"/>
    <n v="8505"/>
    <n v="645"/>
    <n v="7248000"/>
  </r>
  <r>
    <x v="6"/>
    <n v="46705"/>
    <n v="3570"/>
    <n v="39934450"/>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37375"/>
    <n v="5617600"/>
    <n v="460"/>
  </r>
  <r>
    <x v="1"/>
    <n v="26310"/>
    <n v="3953100"/>
    <n v="320"/>
  </r>
  <r>
    <x v="2"/>
    <n v="45090"/>
    <n v="6763500"/>
    <n v="620"/>
  </r>
  <r>
    <x v="3"/>
    <n v="32440"/>
    <n v="4839250"/>
    <n v="315"/>
  </r>
  <r>
    <x v="4"/>
    <n v="22180"/>
    <n v="3326250"/>
    <n v="310"/>
  </r>
  <r>
    <x v="5"/>
    <n v="27195"/>
    <n v="4096350"/>
    <n v="310"/>
  </r>
  <r>
    <x v="6"/>
    <n v="40665"/>
    <n v="6106650"/>
    <n v="615"/>
  </r>
  <r>
    <x v="7"/>
    <n v="34940"/>
    <n v="5231750"/>
    <n v="620"/>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n v="1"/>
    <d v="2026-02-08T00:00:00"/>
    <x v="0"/>
    <x v="0"/>
    <n v="4.5"/>
    <s v="Delivered with slight delay"/>
  </r>
  <r>
    <n v="2"/>
    <n v="2"/>
    <d v="2026-02-09T00:00:00"/>
    <x v="0"/>
    <x v="1"/>
    <n v="4.8"/>
    <s v="Delivered on time"/>
  </r>
  <r>
    <n v="3"/>
    <n v="3"/>
    <d v="2026-02-10T00:00:00"/>
    <x v="0"/>
    <x v="2"/>
    <n v="4.2"/>
    <s v="Minor delay"/>
  </r>
  <r>
    <n v="4"/>
    <n v="4"/>
    <d v="2026-02-11T00:00:00"/>
    <x v="0"/>
    <x v="1"/>
    <n v="4.7"/>
    <s v="Delivered on time"/>
  </r>
  <r>
    <n v="5"/>
    <n v="5"/>
    <d v="2026-02-12T00:00:00"/>
    <x v="0"/>
    <x v="0"/>
    <n v="4.5999999999999996"/>
    <s v="Slight delay"/>
  </r>
  <r>
    <n v="6"/>
    <n v="6"/>
    <d v="2026-02-13T00:00:00"/>
    <x v="0"/>
    <x v="1"/>
    <n v="4.9000000000000004"/>
    <s v="Delivered on time"/>
  </r>
  <r>
    <n v="7"/>
    <n v="7"/>
    <d v="2026-02-14T00:00:00"/>
    <x v="0"/>
    <x v="3"/>
    <n v="4"/>
    <s v="Traffic delay"/>
  </r>
  <r>
    <n v="8"/>
    <n v="8"/>
    <d v="2026-02-15T00:00:00"/>
    <x v="0"/>
    <x v="0"/>
    <n v="4.4000000000000004"/>
    <s v="Minor delay"/>
  </r>
  <r>
    <n v="9"/>
    <n v="9"/>
    <d v="2026-02-16T00:00:00"/>
    <x v="0"/>
    <x v="1"/>
    <n v="4.8"/>
    <s v="Delivered on time"/>
  </r>
  <r>
    <n v="10"/>
    <n v="10"/>
    <d v="2026-02-17T00:00:00"/>
    <x v="0"/>
    <x v="2"/>
    <n v="4.0999999999999996"/>
    <s v="Minor delay"/>
  </r>
  <r>
    <n v="11"/>
    <n v="11"/>
    <d v="2026-02-18T00:00:00"/>
    <x v="0"/>
    <x v="1"/>
    <n v="4.7"/>
    <s v="Delivered on time"/>
  </r>
  <r>
    <n v="12"/>
    <n v="12"/>
    <d v="2026-02-19T00:00:00"/>
    <x v="0"/>
    <x v="0"/>
    <n v="4.5"/>
    <s v="Slight delay"/>
  </r>
  <r>
    <n v="13"/>
    <n v="13"/>
    <d v="2026-02-20T00:00:00"/>
    <x v="0"/>
    <x v="2"/>
    <n v="4.3"/>
    <s v="Minor delay"/>
  </r>
  <r>
    <n v="14"/>
    <n v="14"/>
    <d v="2026-02-21T00:00:00"/>
    <x v="0"/>
    <x v="1"/>
    <n v="4.9000000000000004"/>
    <s v="Delivered on time"/>
  </r>
  <r>
    <n v="15"/>
    <n v="15"/>
    <d v="2026-02-22T00:00:00"/>
    <x v="0"/>
    <x v="0"/>
    <n v="4.5999999999999996"/>
    <s v="Slight delay"/>
  </r>
  <r>
    <n v="16"/>
    <n v="16"/>
    <d v="2026-02-23T00:00:00"/>
    <x v="0"/>
    <x v="1"/>
    <n v="4.8"/>
    <s v="Delivered on time"/>
  </r>
  <r>
    <n v="17"/>
    <n v="17"/>
    <d v="2026-02-24T00:00:00"/>
    <x v="0"/>
    <x v="3"/>
    <n v="4"/>
    <s v="Traffic delay"/>
  </r>
  <r>
    <n v="18"/>
    <n v="18"/>
    <d v="2026-02-25T00:00:00"/>
    <x v="0"/>
    <x v="0"/>
    <n v="4.4000000000000004"/>
    <s v="Minor delay"/>
  </r>
  <r>
    <n v="19"/>
    <n v="19"/>
    <d v="2026-02-26T00:00:00"/>
    <x v="0"/>
    <x v="1"/>
    <n v="4.7"/>
    <s v="Delivered on time"/>
  </r>
  <r>
    <n v="20"/>
    <n v="20"/>
    <d v="2026-02-27T00:00:00"/>
    <x v="0"/>
    <x v="2"/>
    <n v="4.2"/>
    <s v="Minor delay"/>
  </r>
  <r>
    <n v="21"/>
    <n v="21"/>
    <d v="2026-02-28T00:00:00"/>
    <x v="0"/>
    <x v="1"/>
    <n v="4.8"/>
    <s v="Delivered on time"/>
  </r>
  <r>
    <n v="22"/>
    <n v="22"/>
    <d v="2026-03-01T00:00:00"/>
    <x v="0"/>
    <x v="0"/>
    <n v="4.5"/>
    <s v="Slight delay"/>
  </r>
  <r>
    <n v="23"/>
    <n v="23"/>
    <d v="2026-03-02T00:00:00"/>
    <x v="0"/>
    <x v="2"/>
    <n v="4.3"/>
    <s v="Minor delay"/>
  </r>
  <r>
    <n v="24"/>
    <n v="24"/>
    <d v="2026-03-03T00:00:00"/>
    <x v="0"/>
    <x v="1"/>
    <n v="4.9000000000000004"/>
    <s v="Delivered on time"/>
  </r>
  <r>
    <n v="25"/>
    <n v="25"/>
    <d v="2026-03-04T00:00:00"/>
    <x v="0"/>
    <x v="0"/>
    <n v="4.5999999999999996"/>
    <s v="Slight delay"/>
  </r>
  <r>
    <n v="26"/>
    <n v="26"/>
    <d v="2026-03-05T00:00:00"/>
    <x v="0"/>
    <x v="1"/>
    <n v="4.8"/>
    <s v="Delivered on time"/>
  </r>
  <r>
    <n v="27"/>
    <n v="27"/>
    <d v="2026-03-06T00:00:00"/>
    <x v="0"/>
    <x v="3"/>
    <n v="4"/>
    <s v="Traffic delay"/>
  </r>
  <r>
    <n v="28"/>
    <n v="28"/>
    <d v="2026-03-07T00:00:00"/>
    <x v="0"/>
    <x v="0"/>
    <n v="4.4000000000000004"/>
    <s v="Minor delay"/>
  </r>
  <r>
    <n v="29"/>
    <n v="29"/>
    <d v="2026-03-08T00:00:00"/>
    <x v="0"/>
    <x v="1"/>
    <n v="4.7"/>
    <s v="Delivered on time"/>
  </r>
  <r>
    <n v="30"/>
    <n v="30"/>
    <d v="2026-03-09T00:00:00"/>
    <x v="0"/>
    <x v="2"/>
    <n v="4.2"/>
    <s v="Minor delay"/>
  </r>
  <r>
    <n v="31"/>
    <n v="31"/>
    <d v="2026-03-10T00:00:00"/>
    <x v="0"/>
    <x v="1"/>
    <n v="4.8"/>
    <s v="Delivered on time"/>
  </r>
  <r>
    <n v="32"/>
    <n v="32"/>
    <d v="2026-03-11T00:00:00"/>
    <x v="0"/>
    <x v="0"/>
    <n v="4.5"/>
    <s v="Slight delay"/>
  </r>
  <r>
    <n v="33"/>
    <n v="33"/>
    <d v="2026-03-12T00:00:00"/>
    <x v="0"/>
    <x v="2"/>
    <n v="4.3"/>
    <s v="Minor delay"/>
  </r>
  <r>
    <n v="34"/>
    <n v="34"/>
    <d v="2026-03-13T00:00:00"/>
    <x v="0"/>
    <x v="1"/>
    <n v="4.9000000000000004"/>
    <s v="Delivered on time"/>
  </r>
  <r>
    <n v="35"/>
    <n v="35"/>
    <d v="2026-03-14T00:00:00"/>
    <x v="0"/>
    <x v="0"/>
    <n v="4.5999999999999996"/>
    <s v="Slight delay"/>
  </r>
  <r>
    <n v="36"/>
    <n v="36"/>
    <d v="2026-03-15T00:00:00"/>
    <x v="0"/>
    <x v="1"/>
    <n v="4.8"/>
    <s v="Delivered on time"/>
  </r>
  <r>
    <n v="37"/>
    <n v="37"/>
    <d v="2026-03-16T00:00:00"/>
    <x v="0"/>
    <x v="3"/>
    <n v="4"/>
    <s v="Traffic delay"/>
  </r>
  <r>
    <n v="38"/>
    <n v="38"/>
    <d v="2026-03-17T00:00:00"/>
    <x v="0"/>
    <x v="0"/>
    <n v="4.4000000000000004"/>
    <s v="Minor delay"/>
  </r>
  <r>
    <n v="39"/>
    <n v="39"/>
    <d v="2026-03-18T00:00:00"/>
    <x v="0"/>
    <x v="1"/>
    <n v="4.7"/>
    <s v="Delivered on time"/>
  </r>
  <r>
    <n v="40"/>
    <n v="40"/>
    <d v="2026-03-19T00:00:00"/>
    <x v="0"/>
    <x v="2"/>
    <n v="4.2"/>
    <s v="Minor delay"/>
  </r>
  <r>
    <n v="41"/>
    <n v="41"/>
    <d v="2026-03-20T00:00:00"/>
    <x v="0"/>
    <x v="1"/>
    <n v="4.8"/>
    <s v="Delivered on time"/>
  </r>
  <r>
    <n v="42"/>
    <n v="42"/>
    <d v="2026-03-21T00:00:00"/>
    <x v="0"/>
    <x v="0"/>
    <n v="4.5"/>
    <s v="Slight delay"/>
  </r>
  <r>
    <n v="43"/>
    <n v="43"/>
    <d v="2026-03-22T00:00:00"/>
    <x v="0"/>
    <x v="2"/>
    <n v="4.3"/>
    <s v="Minor delay"/>
  </r>
  <r>
    <n v="44"/>
    <n v="44"/>
    <d v="2026-03-23T00:00:00"/>
    <x v="0"/>
    <x v="1"/>
    <n v="4.9000000000000004"/>
    <s v="Delivered on time"/>
  </r>
  <r>
    <n v="45"/>
    <n v="45"/>
    <d v="2026-03-24T00:00:00"/>
    <x v="0"/>
    <x v="0"/>
    <n v="4.5999999999999996"/>
    <s v="Slight delay"/>
  </r>
  <r>
    <n v="46"/>
    <n v="46"/>
    <d v="2026-03-25T00:00:00"/>
    <x v="0"/>
    <x v="1"/>
    <n v="4.8"/>
    <s v="Delivered on time"/>
  </r>
  <r>
    <n v="47"/>
    <n v="47"/>
    <d v="2026-03-26T00:00:00"/>
    <x v="0"/>
    <x v="3"/>
    <n v="4"/>
    <s v="Traffic delay"/>
  </r>
  <r>
    <n v="48"/>
    <n v="48"/>
    <d v="2026-03-27T00:00:00"/>
    <x v="0"/>
    <x v="0"/>
    <n v="4.4000000000000004"/>
    <s v="Minor delay"/>
  </r>
  <r>
    <n v="49"/>
    <n v="49"/>
    <d v="2026-03-28T00:00:00"/>
    <x v="0"/>
    <x v="1"/>
    <n v="4.7"/>
    <s v="Delivered on time"/>
  </r>
  <r>
    <n v="50"/>
    <n v="50"/>
    <d v="2026-03-29T00:00:00"/>
    <x v="0"/>
    <x v="2"/>
    <n v="4.2"/>
    <s v="Minor delay"/>
  </r>
  <r>
    <n v="51"/>
    <n v="51"/>
    <d v="2026-03-30T00:00:00"/>
    <x v="0"/>
    <x v="1"/>
    <n v="4.8"/>
    <s v="Delivered on time"/>
  </r>
  <r>
    <n v="52"/>
    <n v="52"/>
    <d v="2026-03-31T00:00:00"/>
    <x v="0"/>
    <x v="0"/>
    <n v="4.5"/>
    <s v="Slight delay"/>
  </r>
  <r>
    <n v="53"/>
    <n v="53"/>
    <d v="2026-04-01T00:00:00"/>
    <x v="0"/>
    <x v="2"/>
    <n v="4.3"/>
    <s v="Minor delay"/>
  </r>
  <r>
    <n v="54"/>
    <n v="54"/>
    <d v="2026-04-02T00:00:00"/>
    <x v="0"/>
    <x v="1"/>
    <n v="4.9000000000000004"/>
    <s v="Delivered on time"/>
  </r>
  <r>
    <n v="55"/>
    <n v="55"/>
    <d v="2026-04-03T00:00:00"/>
    <x v="0"/>
    <x v="0"/>
    <n v="4.5999999999999996"/>
    <s v="Slight delay"/>
  </r>
  <r>
    <n v="56"/>
    <n v="56"/>
    <d v="2026-04-04T00:00:00"/>
    <x v="0"/>
    <x v="1"/>
    <n v="4.8"/>
    <s v="Delivered on time"/>
  </r>
  <r>
    <n v="57"/>
    <n v="57"/>
    <d v="2026-04-05T00:00:00"/>
    <x v="0"/>
    <x v="3"/>
    <n v="4"/>
    <s v="Traffic delay"/>
  </r>
  <r>
    <n v="58"/>
    <n v="58"/>
    <d v="2026-04-06T00:00:00"/>
    <x v="0"/>
    <x v="0"/>
    <n v="4.4000000000000004"/>
    <s v="Minor delay"/>
  </r>
  <r>
    <n v="59"/>
    <n v="59"/>
    <d v="2026-04-07T00:00:00"/>
    <x v="0"/>
    <x v="1"/>
    <n v="4.7"/>
    <s v="Delivered on time"/>
  </r>
  <r>
    <n v="60"/>
    <n v="60"/>
    <d v="2026-04-08T00:00:00"/>
    <x v="0"/>
    <x v="2"/>
    <n v="4.2"/>
    <s v="Minor delay"/>
  </r>
  <r>
    <n v="61"/>
    <n v="61"/>
    <d v="2026-04-09T00:00:00"/>
    <x v="0"/>
    <x v="1"/>
    <n v="4.8"/>
    <s v="Delivered on time"/>
  </r>
  <r>
    <n v="62"/>
    <n v="62"/>
    <d v="2026-04-10T00:00:00"/>
    <x v="0"/>
    <x v="0"/>
    <n v="4.5"/>
    <s v="Slight delay"/>
  </r>
  <r>
    <n v="63"/>
    <n v="63"/>
    <d v="2026-04-11T00:00:00"/>
    <x v="0"/>
    <x v="2"/>
    <n v="4.3"/>
    <s v="Minor delay"/>
  </r>
  <r>
    <n v="64"/>
    <n v="64"/>
    <d v="2026-04-12T00:00:00"/>
    <x v="0"/>
    <x v="1"/>
    <n v="4.9000000000000004"/>
    <s v="Delivered on time"/>
  </r>
  <r>
    <n v="65"/>
    <n v="65"/>
    <d v="2026-04-13T00:00:00"/>
    <x v="0"/>
    <x v="0"/>
    <n v="4.5999999999999996"/>
    <s v="Slight delay"/>
  </r>
  <r>
    <n v="66"/>
    <n v="66"/>
    <d v="2026-04-14T00:00:00"/>
    <x v="0"/>
    <x v="1"/>
    <n v="4.8"/>
    <s v="Delivered on time"/>
  </r>
  <r>
    <n v="67"/>
    <n v="67"/>
    <d v="2026-04-15T00:00:00"/>
    <x v="0"/>
    <x v="3"/>
    <n v="4"/>
    <s v="Traffic delay"/>
  </r>
  <r>
    <n v="68"/>
    <n v="68"/>
    <d v="2026-04-16T00:00:00"/>
    <x v="0"/>
    <x v="0"/>
    <n v="4.4000000000000004"/>
    <s v="Minor delay"/>
  </r>
  <r>
    <n v="69"/>
    <n v="69"/>
    <d v="2026-04-17T00:00:00"/>
    <x v="0"/>
    <x v="1"/>
    <n v="4.7"/>
    <s v="Delivered on time"/>
  </r>
  <r>
    <n v="70"/>
    <n v="70"/>
    <d v="2026-04-18T00:00:00"/>
    <x v="0"/>
    <x v="2"/>
    <n v="4.2"/>
    <s v="Minor delay"/>
  </r>
  <r>
    <n v="71"/>
    <n v="71"/>
    <d v="2026-04-19T00:00:00"/>
    <x v="0"/>
    <x v="1"/>
    <n v="4.8"/>
    <s v="Delivered on time"/>
  </r>
  <r>
    <n v="72"/>
    <n v="72"/>
    <d v="2026-04-20T00:00:00"/>
    <x v="0"/>
    <x v="0"/>
    <n v="4.5"/>
    <s v="Slight delay"/>
  </r>
  <r>
    <n v="73"/>
    <n v="73"/>
    <d v="2026-04-21T00:00:00"/>
    <x v="0"/>
    <x v="2"/>
    <n v="4.3"/>
    <s v="Minor delay"/>
  </r>
  <r>
    <n v="74"/>
    <n v="74"/>
    <d v="2026-04-22T00:00:00"/>
    <x v="0"/>
    <x v="1"/>
    <n v="4.9000000000000004"/>
    <s v="Delivered on time"/>
  </r>
  <r>
    <n v="75"/>
    <n v="75"/>
    <d v="2026-04-23T00:00:00"/>
    <x v="0"/>
    <x v="0"/>
    <n v="4.5999999999999996"/>
    <s v="Slight delay"/>
  </r>
  <r>
    <n v="76"/>
    <n v="76"/>
    <d v="2026-04-24T00:00:00"/>
    <x v="0"/>
    <x v="1"/>
    <n v="4.8"/>
    <s v="Delivered on time"/>
  </r>
  <r>
    <n v="77"/>
    <n v="77"/>
    <d v="2026-04-25T00:00:00"/>
    <x v="0"/>
    <x v="3"/>
    <n v="4"/>
    <s v="Traffic delay"/>
  </r>
  <r>
    <n v="78"/>
    <n v="78"/>
    <d v="2026-04-26T00:00:00"/>
    <x v="0"/>
    <x v="0"/>
    <n v="4.4000000000000004"/>
    <s v="Minor delay"/>
  </r>
  <r>
    <n v="79"/>
    <n v="79"/>
    <d v="2026-04-27T00:00:00"/>
    <x v="0"/>
    <x v="1"/>
    <n v="4.7"/>
    <s v="Delivered on time"/>
  </r>
  <r>
    <n v="80"/>
    <n v="80"/>
    <d v="2026-04-28T00:00:00"/>
    <x v="0"/>
    <x v="2"/>
    <n v="4.2"/>
    <s v="Minor delay"/>
  </r>
  <r>
    <n v="81"/>
    <n v="81"/>
    <d v="2026-04-29T00:00:00"/>
    <x v="0"/>
    <x v="1"/>
    <n v="4.8"/>
    <s v="Delivered on time"/>
  </r>
  <r>
    <n v="82"/>
    <n v="82"/>
    <d v="2026-04-30T00:00:00"/>
    <x v="0"/>
    <x v="0"/>
    <n v="4.5"/>
    <s v="Slight delay"/>
  </r>
  <r>
    <n v="83"/>
    <n v="83"/>
    <d v="2026-05-01T00:00:00"/>
    <x v="0"/>
    <x v="2"/>
    <n v="4.3"/>
    <s v="Minor delay"/>
  </r>
  <r>
    <n v="84"/>
    <n v="84"/>
    <d v="2026-05-02T00:00:00"/>
    <x v="0"/>
    <x v="1"/>
    <n v="4.9000000000000004"/>
    <s v="Delivered on time"/>
  </r>
  <r>
    <n v="85"/>
    <n v="85"/>
    <d v="2026-05-03T00:00:00"/>
    <x v="0"/>
    <x v="0"/>
    <n v="4.5999999999999996"/>
    <s v="Slight delay"/>
  </r>
  <r>
    <n v="86"/>
    <n v="86"/>
    <d v="2026-05-04T00:00:00"/>
    <x v="0"/>
    <x v="1"/>
    <n v="4.8"/>
    <s v="Delivered on time"/>
  </r>
  <r>
    <n v="87"/>
    <n v="87"/>
    <d v="2026-05-05T00:00:00"/>
    <x v="0"/>
    <x v="3"/>
    <n v="4"/>
    <s v="Traffic delay"/>
  </r>
  <r>
    <n v="88"/>
    <n v="88"/>
    <d v="2026-05-06T00:00:00"/>
    <x v="0"/>
    <x v="0"/>
    <n v="4.4000000000000004"/>
    <s v="Minor delay"/>
  </r>
  <r>
    <n v="89"/>
    <n v="89"/>
    <d v="2026-05-07T00:00:00"/>
    <x v="0"/>
    <x v="1"/>
    <n v="4.7"/>
    <s v="Delivered on time"/>
  </r>
  <r>
    <n v="90"/>
    <n v="90"/>
    <d v="2026-05-08T00:00:00"/>
    <x v="0"/>
    <x v="2"/>
    <n v="4.2"/>
    <s v="Minor delay"/>
  </r>
  <r>
    <n v="91"/>
    <n v="91"/>
    <d v="2026-05-09T00:00:00"/>
    <x v="0"/>
    <x v="1"/>
    <n v="4.8"/>
    <s v="Delivered on time"/>
  </r>
  <r>
    <n v="92"/>
    <n v="92"/>
    <d v="2026-05-10T00:00:00"/>
    <x v="0"/>
    <x v="0"/>
    <n v="4.5"/>
    <s v="Slight delay"/>
  </r>
  <r>
    <n v="93"/>
    <n v="93"/>
    <d v="2026-05-11T00:00:00"/>
    <x v="0"/>
    <x v="2"/>
    <n v="4.3"/>
    <s v="Minor delay"/>
  </r>
  <r>
    <n v="94"/>
    <n v="94"/>
    <d v="2026-05-12T00:00:00"/>
    <x v="0"/>
    <x v="1"/>
    <n v="4.9000000000000004"/>
    <s v="Delivered on time"/>
  </r>
  <r>
    <n v="95"/>
    <n v="95"/>
    <d v="2026-05-13T00:00:00"/>
    <x v="0"/>
    <x v="0"/>
    <n v="4.5999999999999996"/>
    <s v="Slight delay"/>
  </r>
  <r>
    <n v="96"/>
    <n v="96"/>
    <d v="2026-05-14T00:00:00"/>
    <x v="0"/>
    <x v="1"/>
    <n v="4.8"/>
    <s v="Delivered on time"/>
  </r>
  <r>
    <n v="97"/>
    <n v="97"/>
    <d v="2026-05-15T00:00:00"/>
    <x v="0"/>
    <x v="3"/>
    <n v="4"/>
    <s v="Traffic delay"/>
  </r>
  <r>
    <n v="98"/>
    <n v="98"/>
    <d v="2026-05-16T00:00:00"/>
    <x v="0"/>
    <x v="0"/>
    <n v="4.4000000000000004"/>
    <s v="Minor delay"/>
  </r>
  <r>
    <n v="99"/>
    <n v="99"/>
    <d v="2026-05-17T00:00:00"/>
    <x v="0"/>
    <x v="1"/>
    <n v="4.7"/>
    <s v="Delivered on time"/>
  </r>
  <r>
    <n v="100"/>
    <n v="100"/>
    <d v="2026-05-18T00:00:00"/>
    <x v="0"/>
    <x v="2"/>
    <n v="4.2"/>
    <s v="Minor delay"/>
  </r>
  <r>
    <n v="101"/>
    <n v="101"/>
    <d v="2026-05-19T00:00:00"/>
    <x v="0"/>
    <x v="1"/>
    <n v="4.8"/>
    <s v="Delivered on time"/>
  </r>
  <r>
    <n v="102"/>
    <n v="102"/>
    <d v="2026-05-20T00:00:00"/>
    <x v="0"/>
    <x v="0"/>
    <n v="4.5"/>
    <s v="Slight delay"/>
  </r>
  <r>
    <n v="103"/>
    <n v="103"/>
    <d v="2026-05-21T00:00:00"/>
    <x v="0"/>
    <x v="2"/>
    <n v="4.3"/>
    <s v="Minor delay"/>
  </r>
  <r>
    <n v="104"/>
    <n v="104"/>
    <d v="2026-05-22T00:00:00"/>
    <x v="0"/>
    <x v="1"/>
    <n v="4.9000000000000004"/>
    <s v="Delivered on time"/>
  </r>
  <r>
    <n v="105"/>
    <n v="105"/>
    <d v="2026-05-23T00:00:00"/>
    <x v="0"/>
    <x v="0"/>
    <n v="4.5999999999999996"/>
    <s v="Slight delay"/>
  </r>
  <r>
    <n v="106"/>
    <n v="106"/>
    <d v="2026-05-24T00:00:00"/>
    <x v="0"/>
    <x v="1"/>
    <n v="4.8"/>
    <s v="Delivered on time"/>
  </r>
  <r>
    <n v="107"/>
    <n v="107"/>
    <d v="2026-05-25T00:00:00"/>
    <x v="0"/>
    <x v="3"/>
    <n v="4"/>
    <s v="Traffic delay"/>
  </r>
  <r>
    <n v="108"/>
    <n v="108"/>
    <d v="2026-05-26T00:00:00"/>
    <x v="0"/>
    <x v="0"/>
    <n v="4.4000000000000004"/>
    <s v="Minor delay"/>
  </r>
  <r>
    <n v="109"/>
    <n v="109"/>
    <d v="2026-05-27T00:00:00"/>
    <x v="0"/>
    <x v="1"/>
    <n v="4.7"/>
    <s v="Delivered on time"/>
  </r>
  <r>
    <n v="110"/>
    <n v="110"/>
    <d v="2026-05-28T00:00:00"/>
    <x v="0"/>
    <x v="2"/>
    <n v="4.2"/>
    <s v="Minor delay"/>
  </r>
  <r>
    <n v="111"/>
    <n v="111"/>
    <d v="2026-05-29T00:00:00"/>
    <x v="0"/>
    <x v="1"/>
    <n v="4.8"/>
    <s v="Delivered on time"/>
  </r>
  <r>
    <n v="112"/>
    <n v="112"/>
    <d v="2026-05-30T00:00:00"/>
    <x v="0"/>
    <x v="0"/>
    <n v="4.5"/>
    <s v="Slight delay"/>
  </r>
  <r>
    <n v="113"/>
    <n v="113"/>
    <d v="2026-05-31T00:00:00"/>
    <x v="0"/>
    <x v="2"/>
    <n v="4.3"/>
    <s v="Minor delay"/>
  </r>
  <r>
    <n v="114"/>
    <n v="114"/>
    <d v="2026-06-01T00:00:00"/>
    <x v="0"/>
    <x v="1"/>
    <n v="4.9000000000000004"/>
    <s v="Delivered on time"/>
  </r>
  <r>
    <n v="115"/>
    <n v="115"/>
    <d v="2026-06-02T00:00:00"/>
    <x v="0"/>
    <x v="0"/>
    <n v="4.5999999999999996"/>
    <s v="Slight delay"/>
  </r>
  <r>
    <n v="116"/>
    <n v="116"/>
    <d v="2026-06-03T00:00:00"/>
    <x v="0"/>
    <x v="1"/>
    <n v="4.8"/>
    <s v="Delivered on time"/>
  </r>
  <r>
    <n v="117"/>
    <n v="117"/>
    <d v="2026-06-04T00:00:00"/>
    <x v="0"/>
    <x v="3"/>
    <n v="4"/>
    <s v="Traffic delay"/>
  </r>
  <r>
    <n v="118"/>
    <n v="118"/>
    <d v="2026-06-05T00:00:00"/>
    <x v="0"/>
    <x v="0"/>
    <n v="4.4000000000000004"/>
    <s v="Minor delay"/>
  </r>
  <r>
    <n v="119"/>
    <n v="119"/>
    <d v="2026-06-06T00:00:00"/>
    <x v="0"/>
    <x v="1"/>
    <n v="4.7"/>
    <s v="Delivered on time"/>
  </r>
  <r>
    <n v="120"/>
    <n v="120"/>
    <d v="2026-06-07T00:00:00"/>
    <x v="0"/>
    <x v="2"/>
    <n v="4.2"/>
    <s v="Minor delay"/>
  </r>
  <r>
    <n v="121"/>
    <n v="121"/>
    <d v="2026-06-08T00:00:00"/>
    <x v="0"/>
    <x v="1"/>
    <n v="4.8"/>
    <s v="Delivered on time"/>
  </r>
  <r>
    <n v="122"/>
    <n v="122"/>
    <d v="2026-06-09T00:00:00"/>
    <x v="0"/>
    <x v="0"/>
    <n v="4.5"/>
    <s v="Slight delay"/>
  </r>
  <r>
    <n v="123"/>
    <n v="123"/>
    <d v="2026-06-10T00:00:00"/>
    <x v="0"/>
    <x v="2"/>
    <n v="4.3"/>
    <s v="Minor delay"/>
  </r>
  <r>
    <n v="124"/>
    <n v="124"/>
    <d v="2026-06-11T00:00:00"/>
    <x v="0"/>
    <x v="1"/>
    <n v="4.9000000000000004"/>
    <s v="Delivered on time"/>
  </r>
  <r>
    <n v="125"/>
    <n v="125"/>
    <d v="2026-06-12T00:00:00"/>
    <x v="0"/>
    <x v="0"/>
    <n v="4.5999999999999996"/>
    <s v="Slight delay"/>
  </r>
  <r>
    <n v="126"/>
    <n v="126"/>
    <d v="2026-06-13T00:00:00"/>
    <x v="0"/>
    <x v="1"/>
    <n v="4.8"/>
    <s v="Delivered on time"/>
  </r>
  <r>
    <n v="127"/>
    <n v="127"/>
    <d v="2026-06-14T00:00:00"/>
    <x v="0"/>
    <x v="3"/>
    <n v="4"/>
    <s v="Traffic delay"/>
  </r>
  <r>
    <n v="128"/>
    <n v="128"/>
    <d v="2026-06-15T00:00:00"/>
    <x v="0"/>
    <x v="0"/>
    <n v="4.4000000000000004"/>
    <s v="Minor delay"/>
  </r>
  <r>
    <n v="129"/>
    <n v="129"/>
    <d v="2026-06-16T00:00:00"/>
    <x v="0"/>
    <x v="1"/>
    <n v="4.7"/>
    <s v="Delivered on time"/>
  </r>
  <r>
    <n v="130"/>
    <n v="130"/>
    <d v="2026-06-17T00:00:00"/>
    <x v="0"/>
    <x v="2"/>
    <n v="4.2"/>
    <s v="Minor delay"/>
  </r>
  <r>
    <n v="131"/>
    <n v="131"/>
    <d v="2026-06-18T00:00:00"/>
    <x v="0"/>
    <x v="1"/>
    <n v="4.8"/>
    <s v="Delivered on time"/>
  </r>
  <r>
    <n v="132"/>
    <n v="132"/>
    <d v="2026-06-19T00:00:00"/>
    <x v="0"/>
    <x v="0"/>
    <n v="4.5"/>
    <s v="Slight delay"/>
  </r>
  <r>
    <n v="133"/>
    <n v="133"/>
    <d v="2026-06-20T00:00:00"/>
    <x v="0"/>
    <x v="2"/>
    <n v="4.3"/>
    <s v="Minor delay"/>
  </r>
  <r>
    <n v="134"/>
    <n v="134"/>
    <d v="2026-06-21T00:00:00"/>
    <x v="0"/>
    <x v="1"/>
    <n v="4.9000000000000004"/>
    <s v="Delivered on time"/>
  </r>
  <r>
    <n v="135"/>
    <n v="135"/>
    <d v="2026-06-22T00:00:00"/>
    <x v="0"/>
    <x v="0"/>
    <n v="4.5999999999999996"/>
    <s v="Slight delay"/>
  </r>
  <r>
    <n v="136"/>
    <n v="136"/>
    <d v="2026-06-23T00:00:00"/>
    <x v="0"/>
    <x v="1"/>
    <n v="4.8"/>
    <s v="Delivered on time"/>
  </r>
  <r>
    <n v="137"/>
    <n v="137"/>
    <d v="2026-06-24T00:00:00"/>
    <x v="0"/>
    <x v="3"/>
    <n v="4"/>
    <s v="Traffic delay"/>
  </r>
  <r>
    <n v="138"/>
    <n v="138"/>
    <d v="2026-06-25T00:00:00"/>
    <x v="0"/>
    <x v="0"/>
    <n v="4.4000000000000004"/>
    <s v="Minor delay"/>
  </r>
  <r>
    <n v="139"/>
    <n v="139"/>
    <d v="2026-06-26T00:00:00"/>
    <x v="0"/>
    <x v="1"/>
    <n v="4.7"/>
    <s v="Delivered on time"/>
  </r>
  <r>
    <n v="140"/>
    <n v="140"/>
    <d v="2026-06-27T00:00:00"/>
    <x v="0"/>
    <x v="2"/>
    <n v="4.2"/>
    <s v="Minor delay"/>
  </r>
  <r>
    <n v="141"/>
    <n v="141"/>
    <d v="2026-06-28T00:00:00"/>
    <x v="0"/>
    <x v="1"/>
    <n v="4.8"/>
    <s v="Delivered on time"/>
  </r>
  <r>
    <n v="142"/>
    <n v="142"/>
    <d v="2026-06-29T00:00:00"/>
    <x v="0"/>
    <x v="0"/>
    <n v="4.5"/>
    <s v="Slight delay"/>
  </r>
  <r>
    <n v="143"/>
    <n v="143"/>
    <d v="2026-06-30T00:00:00"/>
    <x v="0"/>
    <x v="2"/>
    <n v="4.3"/>
    <s v="Minor delay"/>
  </r>
  <r>
    <n v="144"/>
    <n v="144"/>
    <d v="2026-07-01T00:00:00"/>
    <x v="0"/>
    <x v="1"/>
    <n v="4.9000000000000004"/>
    <s v="Delivered on time"/>
  </r>
  <r>
    <n v="145"/>
    <n v="145"/>
    <d v="2026-07-02T00:00:00"/>
    <x v="0"/>
    <x v="0"/>
    <n v="4.5999999999999996"/>
    <s v="Slight delay"/>
  </r>
  <r>
    <n v="146"/>
    <n v="146"/>
    <d v="2026-07-03T00:00:00"/>
    <x v="0"/>
    <x v="1"/>
    <n v="4.8"/>
    <s v="Delivered on time"/>
  </r>
  <r>
    <n v="147"/>
    <n v="147"/>
    <d v="2026-07-04T00:00:00"/>
    <x v="0"/>
    <x v="3"/>
    <n v="4"/>
    <s v="Traffic delay"/>
  </r>
  <r>
    <n v="148"/>
    <n v="148"/>
    <d v="2026-07-05T00:00:00"/>
    <x v="0"/>
    <x v="0"/>
    <n v="4.4000000000000004"/>
    <s v="Minor delay"/>
  </r>
  <r>
    <n v="149"/>
    <n v="149"/>
    <d v="2026-07-06T00:00:00"/>
    <x v="0"/>
    <x v="1"/>
    <n v="4.7"/>
    <s v="Delivered on time"/>
  </r>
  <r>
    <n v="150"/>
    <n v="150"/>
    <d v="2026-07-07T00:00:00"/>
    <x v="0"/>
    <x v="2"/>
    <n v="4.2"/>
    <s v="Minor delay"/>
  </r>
  <r>
    <n v="151"/>
    <n v="151"/>
    <d v="2026-07-08T00:00:00"/>
    <x v="0"/>
    <x v="1"/>
    <n v="4.8"/>
    <s v="Delivered on time"/>
  </r>
  <r>
    <n v="152"/>
    <n v="152"/>
    <d v="2026-07-09T00:00:00"/>
    <x v="0"/>
    <x v="0"/>
    <n v="4.5"/>
    <s v="Slight delay"/>
  </r>
  <r>
    <n v="153"/>
    <n v="153"/>
    <d v="2026-07-10T00:00:00"/>
    <x v="0"/>
    <x v="2"/>
    <n v="4.3"/>
    <s v="Minor delay"/>
  </r>
  <r>
    <n v="154"/>
    <n v="154"/>
    <d v="2026-07-11T00:00:00"/>
    <x v="0"/>
    <x v="1"/>
    <n v="4.9000000000000004"/>
    <s v="Delivered on time"/>
  </r>
  <r>
    <n v="155"/>
    <n v="155"/>
    <d v="2026-07-12T00:00:00"/>
    <x v="0"/>
    <x v="0"/>
    <n v="4.5999999999999996"/>
    <s v="Slight delay"/>
  </r>
  <r>
    <n v="156"/>
    <n v="156"/>
    <d v="2026-07-13T00:00:00"/>
    <x v="0"/>
    <x v="1"/>
    <n v="4.8"/>
    <s v="Delivered on time"/>
  </r>
  <r>
    <n v="157"/>
    <n v="157"/>
    <d v="2026-07-14T00:00:00"/>
    <x v="0"/>
    <x v="3"/>
    <n v="4"/>
    <s v="Traffic delay"/>
  </r>
  <r>
    <n v="158"/>
    <n v="158"/>
    <d v="2026-07-15T00:00:00"/>
    <x v="0"/>
    <x v="0"/>
    <n v="4.4000000000000004"/>
    <s v="Minor delay"/>
  </r>
  <r>
    <n v="159"/>
    <n v="159"/>
    <d v="2026-07-16T00:00:00"/>
    <x v="0"/>
    <x v="1"/>
    <n v="4.7"/>
    <s v="Delivered on time"/>
  </r>
  <r>
    <n v="160"/>
    <n v="160"/>
    <d v="2026-07-17T00:00:00"/>
    <x v="0"/>
    <x v="2"/>
    <n v="4.2"/>
    <s v="Minor delay"/>
  </r>
  <r>
    <n v="161"/>
    <n v="161"/>
    <d v="2026-07-18T00:00:00"/>
    <x v="0"/>
    <x v="1"/>
    <n v="4.8"/>
    <s v="Delivered on time"/>
  </r>
  <r>
    <n v="162"/>
    <n v="162"/>
    <d v="2026-07-19T00:00:00"/>
    <x v="0"/>
    <x v="0"/>
    <n v="4.5"/>
    <s v="Slight delay"/>
  </r>
  <r>
    <n v="163"/>
    <n v="163"/>
    <d v="2026-07-20T00:00:00"/>
    <x v="0"/>
    <x v="2"/>
    <n v="4.3"/>
    <s v="Minor delay"/>
  </r>
  <r>
    <n v="164"/>
    <n v="164"/>
    <d v="2026-07-21T00:00:00"/>
    <x v="0"/>
    <x v="1"/>
    <n v="4.9000000000000004"/>
    <s v="Delivered on time"/>
  </r>
  <r>
    <n v="165"/>
    <n v="165"/>
    <d v="2026-07-22T00:00:00"/>
    <x v="0"/>
    <x v="0"/>
    <n v="4.5999999999999996"/>
    <s v="Slight delay"/>
  </r>
  <r>
    <n v="166"/>
    <n v="166"/>
    <d v="2026-07-23T00:00:00"/>
    <x v="0"/>
    <x v="1"/>
    <n v="4.8"/>
    <s v="Delivered on time"/>
  </r>
  <r>
    <n v="167"/>
    <n v="167"/>
    <d v="2026-07-24T00:00:00"/>
    <x v="0"/>
    <x v="3"/>
    <n v="4"/>
    <s v="Traffic delay"/>
  </r>
  <r>
    <n v="168"/>
    <n v="168"/>
    <d v="2026-07-25T00:00:00"/>
    <x v="0"/>
    <x v="0"/>
    <n v="4.4000000000000004"/>
    <s v="Minor delay"/>
  </r>
  <r>
    <n v="169"/>
    <n v="169"/>
    <d v="2026-07-26T00:00:00"/>
    <x v="0"/>
    <x v="1"/>
    <n v="4.7"/>
    <s v="Delivered on time"/>
  </r>
  <r>
    <n v="170"/>
    <n v="170"/>
    <d v="2026-07-27T00:00:00"/>
    <x v="0"/>
    <x v="2"/>
    <n v="4.2"/>
    <s v="Minor delay"/>
  </r>
  <r>
    <n v="171"/>
    <n v="171"/>
    <d v="2026-07-28T00:00:00"/>
    <x v="0"/>
    <x v="1"/>
    <n v="4.8"/>
    <s v="Delivered on time"/>
  </r>
  <r>
    <n v="172"/>
    <n v="172"/>
    <d v="2026-07-29T00:00:00"/>
    <x v="0"/>
    <x v="0"/>
    <n v="4.5"/>
    <s v="Slight delay"/>
  </r>
  <r>
    <n v="173"/>
    <n v="173"/>
    <d v="2026-07-30T00:00:00"/>
    <x v="0"/>
    <x v="2"/>
    <n v="4.3"/>
    <s v="Minor delay"/>
  </r>
  <r>
    <n v="174"/>
    <n v="174"/>
    <d v="2026-07-31T00:00:00"/>
    <x v="0"/>
    <x v="1"/>
    <n v="4.9000000000000004"/>
    <s v="Delivered on time"/>
  </r>
  <r>
    <n v="175"/>
    <n v="175"/>
    <d v="2026-08-01T00:00:00"/>
    <x v="0"/>
    <x v="0"/>
    <n v="4.5999999999999996"/>
    <s v="Slight delay"/>
  </r>
  <r>
    <n v="176"/>
    <n v="176"/>
    <d v="2026-08-02T00:00:00"/>
    <x v="1"/>
    <x v="4"/>
    <n v="3.8"/>
    <s v="Delivery delayed due to traffic"/>
  </r>
  <r>
    <n v="177"/>
    <n v="177"/>
    <d v="2026-08-03T00:00:00"/>
    <x v="1"/>
    <x v="5"/>
    <n v="3.7"/>
    <s v="Delivery delayed due to weather"/>
  </r>
  <r>
    <n v="178"/>
    <n v="178"/>
    <d v="2026-08-04T00:00:00"/>
    <x v="1"/>
    <x v="3"/>
    <n v="3.9"/>
    <s v="Route delay"/>
  </r>
  <r>
    <n v="179"/>
    <n v="179"/>
    <d v="2026-08-05T00:00:00"/>
    <x v="1"/>
    <x v="4"/>
    <n v="3.6"/>
    <s v="Vehicle delay"/>
  </r>
  <r>
    <n v="180"/>
    <n v="180"/>
    <d v="2026-08-06T00:00:00"/>
    <x v="1"/>
    <x v="6"/>
    <n v="3.5"/>
    <s v="Long delivery delay"/>
  </r>
  <r>
    <n v="181"/>
    <n v="181"/>
    <d v="2026-08-07T00:00:00"/>
    <x v="1"/>
    <x v="3"/>
    <n v="3.9"/>
    <s v="Route delay"/>
  </r>
  <r>
    <n v="182"/>
    <n v="182"/>
    <d v="2026-08-08T00:00:00"/>
    <x v="1"/>
    <x v="5"/>
    <n v="3.7"/>
    <s v="Weather delay"/>
  </r>
  <r>
    <n v="183"/>
    <n v="183"/>
    <d v="2026-08-09T00:00:00"/>
    <x v="1"/>
    <x v="4"/>
    <n v="3.8"/>
    <s v="Traffic delay"/>
  </r>
  <r>
    <n v="184"/>
    <n v="184"/>
    <d v="2026-08-10T00:00:00"/>
    <x v="1"/>
    <x v="3"/>
    <n v="3.9"/>
    <s v="Minor delivery delay"/>
  </r>
  <r>
    <n v="185"/>
    <n v="185"/>
    <d v="2026-08-11T00:00:00"/>
    <x v="1"/>
    <x v="6"/>
    <n v="3.5"/>
    <s v="Vehicle issue"/>
  </r>
  <r>
    <n v="186"/>
    <n v="186"/>
    <d v="2026-08-12T00:00:00"/>
    <x v="1"/>
    <x v="4"/>
    <n v="3.8"/>
    <s v="Traffic delay"/>
  </r>
  <r>
    <n v="187"/>
    <n v="187"/>
    <d v="2026-08-13T00:00:00"/>
    <x v="1"/>
    <x v="5"/>
    <n v="3.7"/>
    <s v="Weather delay"/>
  </r>
  <r>
    <n v="188"/>
    <n v="188"/>
    <d v="2026-08-14T00:00:00"/>
    <x v="1"/>
    <x v="3"/>
    <n v="3.9"/>
    <s v="Route delay"/>
  </r>
  <r>
    <n v="189"/>
    <n v="189"/>
    <d v="2026-08-15T00:00:00"/>
    <x v="1"/>
    <x v="4"/>
    <n v="3.6"/>
    <s v="Vehicle delay"/>
  </r>
  <r>
    <n v="190"/>
    <n v="190"/>
    <d v="2026-08-16T00:00:00"/>
    <x v="1"/>
    <x v="6"/>
    <n v="3.5"/>
    <s v="Long delivery delay"/>
  </r>
  <r>
    <n v="191"/>
    <n v="191"/>
    <d v="2026-08-17T00:00:00"/>
    <x v="1"/>
    <x v="3"/>
    <n v="3.9"/>
    <s v="Minor delay"/>
  </r>
  <r>
    <n v="192"/>
    <n v="192"/>
    <d v="2026-08-18T00:00:00"/>
    <x v="1"/>
    <x v="5"/>
    <n v="3.7"/>
    <s v="Traffic delay"/>
  </r>
  <r>
    <n v="193"/>
    <n v="193"/>
    <d v="2026-08-19T00:00:00"/>
    <x v="1"/>
    <x v="4"/>
    <n v="3.8"/>
    <s v="Route delay"/>
  </r>
  <r>
    <n v="194"/>
    <n v="194"/>
    <d v="2026-08-20T00:00:00"/>
    <x v="1"/>
    <x v="3"/>
    <n v="3.9"/>
    <s v="Minor delivery delay"/>
  </r>
  <r>
    <n v="195"/>
    <n v="195"/>
    <d v="2026-08-21T00:00:00"/>
    <x v="1"/>
    <x v="6"/>
    <n v="3.5"/>
    <s v="Vehicle issue"/>
  </r>
  <r>
    <n v="196"/>
    <n v="196"/>
    <d v="2026-08-22T00:00:00"/>
    <x v="1"/>
    <x v="4"/>
    <n v="3.8"/>
    <s v="Traffic delay"/>
  </r>
  <r>
    <n v="197"/>
    <n v="197"/>
    <d v="2026-08-23T00:00:00"/>
    <x v="1"/>
    <x v="5"/>
    <n v="3.7"/>
    <s v="Weather delay"/>
  </r>
  <r>
    <n v="198"/>
    <n v="198"/>
    <d v="2026-08-24T00:00:00"/>
    <x v="1"/>
    <x v="3"/>
    <n v="3.9"/>
    <s v="Route delay"/>
  </r>
  <r>
    <n v="199"/>
    <n v="199"/>
    <d v="2026-08-25T00:00:00"/>
    <x v="1"/>
    <x v="4"/>
    <n v="3.6"/>
    <s v="Vehicle delay"/>
  </r>
  <r>
    <n v="200"/>
    <n v="200"/>
    <d v="2026-08-26T00:00:00"/>
    <x v="1"/>
    <x v="6"/>
    <n v="3.5"/>
    <s v="Long delivery delay"/>
  </r>
  <r>
    <n v="201"/>
    <n v="201"/>
    <d v="2026-08-27T00:00:00"/>
    <x v="2"/>
    <x v="1"/>
    <n v="0"/>
    <s v="Shipment currently in transit"/>
  </r>
  <r>
    <n v="202"/>
    <n v="202"/>
    <d v="2026-08-28T00:00:00"/>
    <x v="2"/>
    <x v="1"/>
    <n v="0"/>
    <s v="Shipment currently in transit"/>
  </r>
  <r>
    <n v="203"/>
    <n v="203"/>
    <d v="2026-08-29T00:00:00"/>
    <x v="2"/>
    <x v="1"/>
    <n v="0"/>
    <s v="Shipment currently in transit"/>
  </r>
  <r>
    <n v="204"/>
    <n v="204"/>
    <d v="2026-08-30T00:00:00"/>
    <x v="2"/>
    <x v="1"/>
    <n v="0"/>
    <s v="Shipment currently in transit"/>
  </r>
  <r>
    <n v="205"/>
    <n v="205"/>
    <d v="2026-08-31T00:00:00"/>
    <x v="2"/>
    <x v="1"/>
    <n v="0"/>
    <s v="Shipment currently in transit"/>
  </r>
  <r>
    <n v="206"/>
    <n v="206"/>
    <d v="2026-09-01T00:00:00"/>
    <x v="2"/>
    <x v="1"/>
    <n v="0"/>
    <s v="Shipment currently in transit"/>
  </r>
  <r>
    <n v="207"/>
    <n v="207"/>
    <d v="2026-09-02T00:00:00"/>
    <x v="2"/>
    <x v="1"/>
    <n v="0"/>
    <s v="Shipment currently in transit"/>
  </r>
  <r>
    <n v="208"/>
    <n v="208"/>
    <d v="2026-09-03T00:00:00"/>
    <x v="2"/>
    <x v="1"/>
    <n v="0"/>
    <s v="Shipment currently in transit"/>
  </r>
  <r>
    <n v="209"/>
    <n v="209"/>
    <d v="2026-09-04T00:00:00"/>
    <x v="2"/>
    <x v="1"/>
    <n v="0"/>
    <s v="Shipment currently in transit"/>
  </r>
  <r>
    <n v="210"/>
    <n v="210"/>
    <d v="2026-09-05T00:00:00"/>
    <x v="2"/>
    <x v="1"/>
    <n v="0"/>
    <s v="Shipment currently in transit"/>
  </r>
  <r>
    <n v="211"/>
    <n v="211"/>
    <d v="2026-09-06T00:00:00"/>
    <x v="2"/>
    <x v="1"/>
    <n v="0"/>
    <s v="Shipment currently in transit"/>
  </r>
  <r>
    <n v="212"/>
    <n v="212"/>
    <d v="2026-09-07T00:00:00"/>
    <x v="2"/>
    <x v="1"/>
    <n v="0"/>
    <s v="Shipment currently in transit"/>
  </r>
  <r>
    <n v="213"/>
    <n v="213"/>
    <d v="2026-09-08T00:00:00"/>
    <x v="2"/>
    <x v="1"/>
    <n v="0"/>
    <s v="Shipment currently in transit"/>
  </r>
  <r>
    <n v="214"/>
    <n v="214"/>
    <d v="2026-09-09T00:00:00"/>
    <x v="2"/>
    <x v="1"/>
    <n v="0"/>
    <s v="Shipment currently in transit"/>
  </r>
  <r>
    <n v="215"/>
    <n v="215"/>
    <d v="2026-09-10T00:00:00"/>
    <x v="2"/>
    <x v="1"/>
    <n v="0"/>
    <s v="Shipment currently in transit"/>
  </r>
  <r>
    <n v="216"/>
    <n v="216"/>
    <d v="2026-09-11T00:00:00"/>
    <x v="2"/>
    <x v="1"/>
    <n v="0"/>
    <s v="Shipment currently in transit"/>
  </r>
  <r>
    <n v="217"/>
    <n v="217"/>
    <d v="2026-09-12T00:00:00"/>
    <x v="2"/>
    <x v="1"/>
    <n v="0"/>
    <s v="Shipment currently in transit"/>
  </r>
  <r>
    <n v="218"/>
    <n v="218"/>
    <d v="2026-09-13T00:00:00"/>
    <x v="2"/>
    <x v="1"/>
    <n v="0"/>
    <s v="Shipment currently in transit"/>
  </r>
  <r>
    <n v="219"/>
    <n v="219"/>
    <d v="2026-09-14T00:00:00"/>
    <x v="2"/>
    <x v="1"/>
    <n v="0"/>
    <s v="Shipment currently in transit"/>
  </r>
  <r>
    <n v="220"/>
    <n v="220"/>
    <d v="2026-09-15T00:00:00"/>
    <x v="2"/>
    <x v="1"/>
    <n v="0"/>
    <s v="Shipment currently in transit"/>
  </r>
  <r>
    <n v="221"/>
    <n v="221"/>
    <d v="2026-09-16T00:00:00"/>
    <x v="3"/>
    <x v="1"/>
    <n v="0"/>
    <s v="Delivery pending"/>
  </r>
  <r>
    <n v="222"/>
    <n v="222"/>
    <d v="2026-09-17T00:00:00"/>
    <x v="3"/>
    <x v="1"/>
    <n v="0"/>
    <s v="Delivery pending"/>
  </r>
  <r>
    <n v="223"/>
    <n v="223"/>
    <d v="2026-09-18T00:00:00"/>
    <x v="3"/>
    <x v="1"/>
    <n v="0"/>
    <s v="Delivery pending"/>
  </r>
  <r>
    <n v="224"/>
    <n v="224"/>
    <d v="2026-09-19T00:00:00"/>
    <x v="3"/>
    <x v="1"/>
    <n v="0"/>
    <s v="Delivery pending"/>
  </r>
  <r>
    <n v="225"/>
    <n v="225"/>
    <d v="2026-09-20T00:00:00"/>
    <x v="3"/>
    <x v="1"/>
    <n v="0"/>
    <s v="Delivery pending"/>
  </r>
  <r>
    <n v="226"/>
    <n v="226"/>
    <d v="2026-09-21T00:00:00"/>
    <x v="3"/>
    <x v="1"/>
    <n v="0"/>
    <s v="Delivery pending"/>
  </r>
  <r>
    <n v="227"/>
    <n v="227"/>
    <d v="2026-09-22T00:00:00"/>
    <x v="3"/>
    <x v="1"/>
    <n v="0"/>
    <s v="Delivery pending"/>
  </r>
  <r>
    <n v="228"/>
    <n v="228"/>
    <d v="2026-09-23T00:00:00"/>
    <x v="3"/>
    <x v="1"/>
    <n v="0"/>
    <s v="Delivery pending"/>
  </r>
  <r>
    <n v="229"/>
    <n v="229"/>
    <d v="2026-09-24T00:00:00"/>
    <x v="3"/>
    <x v="1"/>
    <n v="0"/>
    <s v="Delivery pending"/>
  </r>
  <r>
    <n v="230"/>
    <n v="230"/>
    <d v="2026-09-25T00:00:00"/>
    <x v="3"/>
    <x v="1"/>
    <n v="0"/>
    <s v="Delivery pending"/>
  </r>
  <r>
    <n v="231"/>
    <n v="231"/>
    <d v="2026-09-26T00:00:00"/>
    <x v="3"/>
    <x v="1"/>
    <n v="0"/>
    <s v="Delivery pending"/>
  </r>
  <r>
    <n v="232"/>
    <n v="232"/>
    <d v="2026-09-27T00:00:00"/>
    <x v="3"/>
    <x v="1"/>
    <n v="0"/>
    <s v="Delivery pending"/>
  </r>
  <r>
    <n v="233"/>
    <n v="233"/>
    <d v="2026-09-28T00:00:00"/>
    <x v="3"/>
    <x v="1"/>
    <n v="0"/>
    <s v="Delivery pending"/>
  </r>
  <r>
    <n v="234"/>
    <n v="234"/>
    <d v="2026-09-29T00:00:00"/>
    <x v="3"/>
    <x v="1"/>
    <n v="0"/>
    <s v="Delivery pending"/>
  </r>
  <r>
    <n v="235"/>
    <n v="235"/>
    <d v="2026-09-30T00:00:00"/>
    <x v="3"/>
    <x v="1"/>
    <n v="0"/>
    <s v="Delivery pending"/>
  </r>
  <r>
    <n v="236"/>
    <n v="236"/>
    <d v="2026-10-01T00:00:00"/>
    <x v="3"/>
    <x v="1"/>
    <n v="0"/>
    <s v="Delivery pending"/>
  </r>
  <r>
    <n v="237"/>
    <n v="237"/>
    <d v="2026-10-02T00:00:00"/>
    <x v="3"/>
    <x v="1"/>
    <n v="0"/>
    <s v="Delivery pending"/>
  </r>
  <r>
    <n v="238"/>
    <n v="238"/>
    <d v="2026-10-03T00:00:00"/>
    <x v="3"/>
    <x v="1"/>
    <n v="0"/>
    <s v="Delivery pending"/>
  </r>
  <r>
    <n v="239"/>
    <n v="239"/>
    <d v="2026-10-04T00:00:00"/>
    <x v="3"/>
    <x v="1"/>
    <n v="0"/>
    <s v="Delivery pending"/>
  </r>
  <r>
    <n v="240"/>
    <n v="240"/>
    <d v="2026-10-05T00:00:00"/>
    <x v="3"/>
    <x v="1"/>
    <n v="0"/>
    <s v="Delivery pending"/>
  </r>
  <r>
    <n v="241"/>
    <n v="241"/>
    <d v="2026-10-06T00:00:00"/>
    <x v="4"/>
    <x v="1"/>
    <n v="0"/>
    <s v="Delivery cancelled"/>
  </r>
  <r>
    <n v="242"/>
    <n v="242"/>
    <d v="2026-10-07T00:00:00"/>
    <x v="4"/>
    <x v="1"/>
    <n v="0"/>
    <s v="Delivery cancelled"/>
  </r>
  <r>
    <n v="243"/>
    <n v="243"/>
    <d v="2026-10-08T00:00:00"/>
    <x v="4"/>
    <x v="1"/>
    <n v="0"/>
    <s v="Delivery cancelled"/>
  </r>
  <r>
    <n v="244"/>
    <n v="244"/>
    <d v="2026-10-09T00:00:00"/>
    <x v="4"/>
    <x v="1"/>
    <n v="0"/>
    <s v="Delivery cancelled"/>
  </r>
  <r>
    <n v="245"/>
    <n v="245"/>
    <d v="2026-10-10T00:00:00"/>
    <x v="4"/>
    <x v="1"/>
    <n v="0"/>
    <s v="Delivery cancelled"/>
  </r>
  <r>
    <n v="246"/>
    <n v="246"/>
    <d v="2026-10-11T00:00:00"/>
    <x v="4"/>
    <x v="1"/>
    <n v="0"/>
    <s v="Delivery cancelled"/>
  </r>
  <r>
    <n v="247"/>
    <n v="247"/>
    <d v="2026-10-12T00:00:00"/>
    <x v="4"/>
    <x v="1"/>
    <n v="0"/>
    <s v="Delivery cancelled"/>
  </r>
  <r>
    <n v="248"/>
    <n v="248"/>
    <d v="2026-10-13T00:00:00"/>
    <x v="4"/>
    <x v="1"/>
    <n v="0"/>
    <s v="Delivery cancelled"/>
  </r>
  <r>
    <n v="249"/>
    <n v="249"/>
    <d v="2026-10-14T00:00:00"/>
    <x v="4"/>
    <x v="1"/>
    <n v="0"/>
    <s v="Delivery cancelled"/>
  </r>
  <r>
    <n v="250"/>
    <n v="250"/>
    <d v="2026-10-15T00:00:00"/>
    <x v="4"/>
    <x v="1"/>
    <n v="0"/>
    <s v="Delivery cancelled"/>
  </r>
  <r>
    <n v="251"/>
    <n v="251"/>
    <d v="2026-10-16T00:00:00"/>
    <x v="0"/>
    <x v="0"/>
    <n v="4.5"/>
    <s v="Delivered with slight delay"/>
  </r>
  <r>
    <n v="252"/>
    <n v="252"/>
    <d v="2026-10-17T00:00:00"/>
    <x v="0"/>
    <x v="1"/>
    <n v="4.8"/>
    <s v="Delivered on time"/>
  </r>
  <r>
    <n v="253"/>
    <n v="253"/>
    <d v="2026-10-18T00:00:00"/>
    <x v="0"/>
    <x v="2"/>
    <n v="4.2"/>
    <s v="Minor delay"/>
  </r>
  <r>
    <n v="254"/>
    <n v="254"/>
    <d v="2026-10-19T00:00:00"/>
    <x v="0"/>
    <x v="1"/>
    <n v="4.7"/>
    <s v="Delivered on time"/>
  </r>
  <r>
    <n v="255"/>
    <n v="255"/>
    <d v="2026-10-20T00:00:00"/>
    <x v="0"/>
    <x v="0"/>
    <n v="4.5999999999999996"/>
    <s v="Slight delay"/>
  </r>
  <r>
    <n v="256"/>
    <n v="256"/>
    <d v="2026-10-21T00:00:00"/>
    <x v="0"/>
    <x v="1"/>
    <n v="4.9000000000000004"/>
    <s v="Delivered on time"/>
  </r>
  <r>
    <n v="257"/>
    <n v="257"/>
    <d v="2026-10-22T00:00:00"/>
    <x v="0"/>
    <x v="3"/>
    <n v="4"/>
    <s v="Traffic delay"/>
  </r>
  <r>
    <n v="258"/>
    <n v="258"/>
    <d v="2026-10-23T00:00:00"/>
    <x v="0"/>
    <x v="0"/>
    <n v="4.4000000000000004"/>
    <s v="Minor delay"/>
  </r>
  <r>
    <n v="259"/>
    <n v="259"/>
    <d v="2026-10-24T00:00:00"/>
    <x v="0"/>
    <x v="1"/>
    <n v="4.7"/>
    <s v="Delivered on time"/>
  </r>
  <r>
    <n v="260"/>
    <n v="260"/>
    <d v="2026-10-25T00:00:00"/>
    <x v="0"/>
    <x v="2"/>
    <n v="4.2"/>
    <s v="Minor delay"/>
  </r>
  <r>
    <n v="261"/>
    <n v="261"/>
    <d v="2026-10-26T00:00:00"/>
    <x v="0"/>
    <x v="1"/>
    <n v="4.8"/>
    <s v="Delivered on time"/>
  </r>
  <r>
    <n v="262"/>
    <n v="262"/>
    <d v="2026-10-27T00:00:00"/>
    <x v="0"/>
    <x v="0"/>
    <n v="4.5"/>
    <s v="Slight delay"/>
  </r>
  <r>
    <n v="263"/>
    <n v="263"/>
    <d v="2026-10-28T00:00:00"/>
    <x v="0"/>
    <x v="2"/>
    <n v="4.3"/>
    <s v="Minor delay"/>
  </r>
  <r>
    <n v="264"/>
    <n v="264"/>
    <d v="2026-10-29T00:00:00"/>
    <x v="0"/>
    <x v="1"/>
    <n v="4.9000000000000004"/>
    <s v="Delivered on time"/>
  </r>
  <r>
    <n v="265"/>
    <n v="265"/>
    <d v="2026-10-30T00:00:00"/>
    <x v="0"/>
    <x v="0"/>
    <n v="4.5999999999999996"/>
    <s v="Slight delay"/>
  </r>
  <r>
    <n v="266"/>
    <n v="266"/>
    <d v="2026-10-31T00:00:00"/>
    <x v="0"/>
    <x v="1"/>
    <n v="4.8"/>
    <s v="Delivered on time"/>
  </r>
  <r>
    <n v="267"/>
    <n v="267"/>
    <d v="2026-11-01T00:00:00"/>
    <x v="0"/>
    <x v="3"/>
    <n v="4"/>
    <s v="Traffic delay"/>
  </r>
  <r>
    <n v="268"/>
    <n v="268"/>
    <d v="2026-11-02T00:00:00"/>
    <x v="0"/>
    <x v="0"/>
    <n v="4.4000000000000004"/>
    <s v="Minor delay"/>
  </r>
  <r>
    <n v="269"/>
    <n v="269"/>
    <d v="2026-11-03T00:00:00"/>
    <x v="0"/>
    <x v="1"/>
    <n v="4.7"/>
    <s v="Delivered on time"/>
  </r>
  <r>
    <n v="270"/>
    <n v="270"/>
    <d v="2026-11-04T00:00:00"/>
    <x v="0"/>
    <x v="2"/>
    <n v="4.2"/>
    <s v="Minor delay"/>
  </r>
  <r>
    <n v="271"/>
    <n v="271"/>
    <d v="2026-11-05T00:00:00"/>
    <x v="0"/>
    <x v="1"/>
    <n v="4.8"/>
    <s v="Delivered on time"/>
  </r>
  <r>
    <n v="272"/>
    <n v="272"/>
    <d v="2026-11-06T00:00:00"/>
    <x v="0"/>
    <x v="0"/>
    <n v="4.5"/>
    <s v="Slight delay"/>
  </r>
  <r>
    <n v="273"/>
    <n v="273"/>
    <d v="2026-11-07T00:00:00"/>
    <x v="0"/>
    <x v="2"/>
    <n v="4.3"/>
    <s v="Minor delay"/>
  </r>
  <r>
    <n v="274"/>
    <n v="274"/>
    <d v="2026-11-08T00:00:00"/>
    <x v="0"/>
    <x v="1"/>
    <n v="4.9000000000000004"/>
    <s v="Delivered on time"/>
  </r>
  <r>
    <n v="275"/>
    <n v="275"/>
    <d v="2026-11-09T00:00:00"/>
    <x v="0"/>
    <x v="0"/>
    <n v="4.5999999999999996"/>
    <s v="Slight delay"/>
  </r>
  <r>
    <n v="276"/>
    <n v="276"/>
    <d v="2026-11-10T00:00:00"/>
    <x v="0"/>
    <x v="1"/>
    <n v="4.8"/>
    <s v="Delivered on time"/>
  </r>
  <r>
    <n v="277"/>
    <n v="277"/>
    <d v="2026-11-11T00:00:00"/>
    <x v="0"/>
    <x v="3"/>
    <n v="4"/>
    <s v="Traffic delay"/>
  </r>
  <r>
    <n v="278"/>
    <n v="278"/>
    <d v="2026-11-12T00:00:00"/>
    <x v="0"/>
    <x v="0"/>
    <n v="4.4000000000000004"/>
    <s v="Minor delay"/>
  </r>
  <r>
    <n v="279"/>
    <n v="279"/>
    <d v="2026-11-13T00:00:00"/>
    <x v="0"/>
    <x v="1"/>
    <n v="4.7"/>
    <s v="Delivered on time"/>
  </r>
  <r>
    <n v="280"/>
    <n v="280"/>
    <d v="2026-11-14T00:00:00"/>
    <x v="0"/>
    <x v="2"/>
    <n v="4.2"/>
    <s v="Minor delay"/>
  </r>
  <r>
    <n v="281"/>
    <n v="281"/>
    <d v="2026-11-15T00:00:00"/>
    <x v="0"/>
    <x v="1"/>
    <n v="4.8"/>
    <s v="Delivered on time"/>
  </r>
  <r>
    <n v="282"/>
    <n v="282"/>
    <d v="2026-11-16T00:00:00"/>
    <x v="0"/>
    <x v="0"/>
    <n v="4.5"/>
    <s v="Slight delay"/>
  </r>
  <r>
    <n v="283"/>
    <n v="283"/>
    <d v="2026-11-17T00:00:00"/>
    <x v="0"/>
    <x v="2"/>
    <n v="4.3"/>
    <s v="Minor delay"/>
  </r>
  <r>
    <n v="284"/>
    <n v="284"/>
    <d v="2026-11-18T00:00:00"/>
    <x v="0"/>
    <x v="1"/>
    <n v="4.9000000000000004"/>
    <s v="Delivered on time"/>
  </r>
  <r>
    <n v="285"/>
    <n v="285"/>
    <d v="2026-11-19T00:00:00"/>
    <x v="0"/>
    <x v="0"/>
    <n v="4.5999999999999996"/>
    <s v="Slight delay"/>
  </r>
  <r>
    <n v="286"/>
    <n v="286"/>
    <d v="2026-11-20T00:00:00"/>
    <x v="0"/>
    <x v="1"/>
    <n v="4.8"/>
    <s v="Delivered on time"/>
  </r>
  <r>
    <n v="287"/>
    <n v="287"/>
    <d v="2026-11-21T00:00:00"/>
    <x v="0"/>
    <x v="3"/>
    <n v="4"/>
    <s v="Traffic delay"/>
  </r>
  <r>
    <n v="288"/>
    <n v="288"/>
    <d v="2026-11-22T00:00:00"/>
    <x v="0"/>
    <x v="0"/>
    <n v="4.4000000000000004"/>
    <s v="Minor delay"/>
  </r>
  <r>
    <n v="289"/>
    <n v="289"/>
    <d v="2026-11-23T00:00:00"/>
    <x v="0"/>
    <x v="1"/>
    <n v="4.7"/>
    <s v="Delivered on time"/>
  </r>
  <r>
    <n v="290"/>
    <n v="290"/>
    <d v="2026-11-24T00:00:00"/>
    <x v="0"/>
    <x v="2"/>
    <n v="4.2"/>
    <s v="Minor delay"/>
  </r>
  <r>
    <n v="291"/>
    <n v="291"/>
    <d v="2026-11-25T00:00:00"/>
    <x v="0"/>
    <x v="1"/>
    <n v="4.8"/>
    <s v="Delivered on time"/>
  </r>
  <r>
    <n v="292"/>
    <n v="292"/>
    <d v="2026-11-26T00:00:00"/>
    <x v="0"/>
    <x v="0"/>
    <n v="4.5"/>
    <s v="Slight delay"/>
  </r>
  <r>
    <n v="293"/>
    <n v="293"/>
    <d v="2026-11-27T00:00:00"/>
    <x v="0"/>
    <x v="2"/>
    <n v="4.3"/>
    <s v="Minor delay"/>
  </r>
  <r>
    <n v="294"/>
    <n v="294"/>
    <d v="2026-11-28T00:00:00"/>
    <x v="0"/>
    <x v="1"/>
    <n v="4.9000000000000004"/>
    <s v="Delivered on time"/>
  </r>
  <r>
    <n v="295"/>
    <n v="295"/>
    <d v="2026-11-29T00:00:00"/>
    <x v="0"/>
    <x v="0"/>
    <n v="4.5999999999999996"/>
    <s v="Slight delay"/>
  </r>
  <r>
    <n v="296"/>
    <n v="296"/>
    <d v="2026-11-30T00:00:00"/>
    <x v="0"/>
    <x v="1"/>
    <n v="4.8"/>
    <s v="Delivered on time"/>
  </r>
  <r>
    <n v="297"/>
    <n v="297"/>
    <d v="2026-12-01T00:00:00"/>
    <x v="0"/>
    <x v="3"/>
    <n v="4"/>
    <s v="Traffic delay"/>
  </r>
  <r>
    <n v="298"/>
    <n v="298"/>
    <d v="2026-12-02T00:00:00"/>
    <x v="0"/>
    <x v="0"/>
    <n v="4.4000000000000004"/>
    <s v="Minor delay"/>
  </r>
  <r>
    <n v="299"/>
    <n v="299"/>
    <d v="2026-12-03T00:00:00"/>
    <x v="0"/>
    <x v="1"/>
    <n v="4.7"/>
    <s v="Delivered on time"/>
  </r>
  <r>
    <n v="300"/>
    <n v="300"/>
    <d v="2026-12-04T00:00:00"/>
    <x v="0"/>
    <x v="2"/>
    <n v="4.2"/>
    <s v="Minor delay"/>
  </r>
  <r>
    <n v="301"/>
    <n v="301"/>
    <d v="2026-12-05T00:00:00"/>
    <x v="0"/>
    <x v="1"/>
    <n v="4.8"/>
    <s v="Delivered on time"/>
  </r>
  <r>
    <n v="302"/>
    <n v="302"/>
    <d v="2026-12-06T00:00:00"/>
    <x v="0"/>
    <x v="0"/>
    <n v="4.5"/>
    <s v="Slight delay"/>
  </r>
  <r>
    <n v="303"/>
    <n v="303"/>
    <d v="2026-12-07T00:00:00"/>
    <x v="0"/>
    <x v="2"/>
    <n v="4.3"/>
    <s v="Minor delay"/>
  </r>
  <r>
    <n v="304"/>
    <n v="304"/>
    <d v="2026-12-08T00:00:00"/>
    <x v="0"/>
    <x v="1"/>
    <n v="4.9000000000000004"/>
    <s v="Delivered on time"/>
  </r>
  <r>
    <n v="305"/>
    <n v="305"/>
    <d v="2026-12-09T00:00:00"/>
    <x v="0"/>
    <x v="0"/>
    <n v="4.5999999999999996"/>
    <s v="Slight delay"/>
  </r>
  <r>
    <n v="306"/>
    <n v="306"/>
    <d v="2026-12-10T00:00:00"/>
    <x v="0"/>
    <x v="1"/>
    <n v="4.8"/>
    <s v="Delivered on time"/>
  </r>
  <r>
    <n v="307"/>
    <n v="307"/>
    <d v="2026-12-11T00:00:00"/>
    <x v="0"/>
    <x v="3"/>
    <n v="4"/>
    <s v="Traffic delay"/>
  </r>
  <r>
    <n v="308"/>
    <n v="308"/>
    <d v="2026-12-12T00:00:00"/>
    <x v="0"/>
    <x v="0"/>
    <n v="4.4000000000000004"/>
    <s v="Minor delay"/>
  </r>
  <r>
    <n v="309"/>
    <n v="309"/>
    <d v="2026-12-13T00:00:00"/>
    <x v="0"/>
    <x v="1"/>
    <n v="4.7"/>
    <s v="Delivered on time"/>
  </r>
  <r>
    <n v="310"/>
    <n v="310"/>
    <d v="2026-12-14T00:00:00"/>
    <x v="0"/>
    <x v="2"/>
    <n v="4.2"/>
    <s v="Minor delay"/>
  </r>
  <r>
    <n v="311"/>
    <n v="311"/>
    <d v="2026-12-15T00:00:00"/>
    <x v="0"/>
    <x v="1"/>
    <n v="4.8"/>
    <s v="Delivered on time"/>
  </r>
  <r>
    <n v="312"/>
    <n v="312"/>
    <d v="2026-12-16T00:00:00"/>
    <x v="0"/>
    <x v="0"/>
    <n v="4.5"/>
    <s v="Slight delay"/>
  </r>
  <r>
    <n v="313"/>
    <n v="313"/>
    <d v="2026-12-17T00:00:00"/>
    <x v="0"/>
    <x v="2"/>
    <n v="4.3"/>
    <s v="Minor delay"/>
  </r>
  <r>
    <n v="314"/>
    <n v="314"/>
    <d v="2026-12-18T00:00:00"/>
    <x v="0"/>
    <x v="1"/>
    <n v="4.9000000000000004"/>
    <s v="Delivered on time"/>
  </r>
  <r>
    <n v="315"/>
    <n v="315"/>
    <d v="2026-12-19T00:00:00"/>
    <x v="0"/>
    <x v="0"/>
    <n v="4.5999999999999996"/>
    <s v="Slight delay"/>
  </r>
  <r>
    <n v="316"/>
    <n v="316"/>
    <d v="2026-12-20T00:00:00"/>
    <x v="0"/>
    <x v="1"/>
    <n v="4.8"/>
    <s v="Delivered on time"/>
  </r>
  <r>
    <n v="317"/>
    <n v="317"/>
    <d v="2026-12-21T00:00:00"/>
    <x v="0"/>
    <x v="3"/>
    <n v="4"/>
    <s v="Traffic delay"/>
  </r>
  <r>
    <n v="318"/>
    <n v="318"/>
    <d v="2026-12-22T00:00:00"/>
    <x v="0"/>
    <x v="0"/>
    <n v="4.4000000000000004"/>
    <s v="Minor delay"/>
  </r>
  <r>
    <n v="319"/>
    <n v="319"/>
    <d v="2026-12-23T00:00:00"/>
    <x v="0"/>
    <x v="1"/>
    <n v="4.7"/>
    <s v="Delivered on time"/>
  </r>
  <r>
    <n v="320"/>
    <n v="320"/>
    <d v="2026-12-24T00:00:00"/>
    <x v="0"/>
    <x v="2"/>
    <n v="4.2"/>
    <s v="Minor delay"/>
  </r>
  <r>
    <n v="321"/>
    <n v="321"/>
    <d v="2026-12-25T00:00:00"/>
    <x v="0"/>
    <x v="1"/>
    <n v="4.8"/>
    <s v="Delivered on time"/>
  </r>
  <r>
    <n v="322"/>
    <n v="322"/>
    <d v="2026-12-26T00:00:00"/>
    <x v="0"/>
    <x v="0"/>
    <n v="4.5"/>
    <s v="Slight delay"/>
  </r>
  <r>
    <n v="323"/>
    <n v="323"/>
    <d v="2026-12-27T00:00:00"/>
    <x v="0"/>
    <x v="2"/>
    <n v="4.3"/>
    <s v="Minor delay"/>
  </r>
  <r>
    <n v="324"/>
    <n v="324"/>
    <d v="2026-12-28T00:00:00"/>
    <x v="0"/>
    <x v="1"/>
    <n v="4.9000000000000004"/>
    <s v="Delivered on time"/>
  </r>
  <r>
    <n v="325"/>
    <n v="325"/>
    <d v="2026-12-29T00:00:00"/>
    <x v="0"/>
    <x v="0"/>
    <n v="4.5999999999999996"/>
    <s v="Slight delay"/>
  </r>
  <r>
    <n v="326"/>
    <n v="326"/>
    <d v="2026-12-30T00:00:00"/>
    <x v="1"/>
    <x v="4"/>
    <n v="3.8"/>
    <s v="Delivery delayed due to traffic"/>
  </r>
  <r>
    <n v="327"/>
    <n v="327"/>
    <d v="2026-12-31T00:00:00"/>
    <x v="1"/>
    <x v="5"/>
    <n v="3.7"/>
    <s v="Delivery delayed due to weather"/>
  </r>
  <r>
    <n v="328"/>
    <n v="328"/>
    <d v="2027-01-01T00:00:00"/>
    <x v="1"/>
    <x v="3"/>
    <n v="3.9"/>
    <s v="Route delay"/>
  </r>
  <r>
    <n v="329"/>
    <n v="329"/>
    <d v="2027-01-02T00:00:00"/>
    <x v="1"/>
    <x v="4"/>
    <n v="3.6"/>
    <s v="Vehicle delay"/>
  </r>
  <r>
    <n v="330"/>
    <n v="330"/>
    <d v="2027-01-03T00:00:00"/>
    <x v="1"/>
    <x v="6"/>
    <n v="3.5"/>
    <s v="Long delivery delay"/>
  </r>
  <r>
    <n v="331"/>
    <n v="331"/>
    <d v="2027-01-04T00:00:00"/>
    <x v="1"/>
    <x v="3"/>
    <n v="3.9"/>
    <s v="Minor delivery delay"/>
  </r>
  <r>
    <n v="332"/>
    <n v="332"/>
    <d v="2027-01-05T00:00:00"/>
    <x v="1"/>
    <x v="5"/>
    <n v="3.7"/>
    <s v="Traffic delay"/>
  </r>
  <r>
    <n v="333"/>
    <n v="333"/>
    <d v="2027-01-06T00:00:00"/>
    <x v="1"/>
    <x v="4"/>
    <n v="3.8"/>
    <s v="Route delay"/>
  </r>
  <r>
    <n v="334"/>
    <n v="334"/>
    <d v="2027-01-07T00:00:00"/>
    <x v="1"/>
    <x v="3"/>
    <n v="3.9"/>
    <s v="Minor delivery delay"/>
  </r>
  <r>
    <n v="335"/>
    <n v="335"/>
    <d v="2027-01-08T00:00:00"/>
    <x v="1"/>
    <x v="6"/>
    <n v="3.5"/>
    <s v="Vehicle issue"/>
  </r>
  <r>
    <n v="336"/>
    <n v="336"/>
    <d v="2027-01-09T00:00:00"/>
    <x v="1"/>
    <x v="4"/>
    <n v="3.8"/>
    <s v="Traffic delay"/>
  </r>
  <r>
    <n v="337"/>
    <n v="337"/>
    <d v="2027-01-10T00:00:00"/>
    <x v="1"/>
    <x v="5"/>
    <n v="3.7"/>
    <s v="Weather delay"/>
  </r>
  <r>
    <n v="338"/>
    <n v="338"/>
    <d v="2027-01-11T00:00:00"/>
    <x v="1"/>
    <x v="3"/>
    <n v="3.9"/>
    <s v="Route delay"/>
  </r>
  <r>
    <n v="339"/>
    <n v="339"/>
    <d v="2027-01-12T00:00:00"/>
    <x v="1"/>
    <x v="4"/>
    <n v="3.6"/>
    <s v="Vehicle delay"/>
  </r>
  <r>
    <n v="340"/>
    <n v="340"/>
    <d v="2027-01-13T00:00:00"/>
    <x v="1"/>
    <x v="6"/>
    <n v="3.5"/>
    <s v="Long delivery delay"/>
  </r>
  <r>
    <n v="341"/>
    <n v="341"/>
    <d v="2027-01-14T00:00:00"/>
    <x v="1"/>
    <x v="3"/>
    <n v="3.9"/>
    <s v="Minor delay"/>
  </r>
  <r>
    <n v="342"/>
    <n v="342"/>
    <d v="2027-01-15T00:00:00"/>
    <x v="1"/>
    <x v="5"/>
    <n v="3.7"/>
    <s v="Traffic delay"/>
  </r>
  <r>
    <n v="343"/>
    <n v="343"/>
    <d v="2027-01-16T00:00:00"/>
    <x v="1"/>
    <x v="4"/>
    <n v="3.8"/>
    <s v="Route delay"/>
  </r>
  <r>
    <n v="344"/>
    <n v="344"/>
    <d v="2027-01-17T00:00:00"/>
    <x v="1"/>
    <x v="3"/>
    <n v="3.9"/>
    <s v="Minor delivery delay"/>
  </r>
  <r>
    <n v="345"/>
    <n v="345"/>
    <d v="2027-01-18T00:00:00"/>
    <x v="1"/>
    <x v="6"/>
    <n v="3.5"/>
    <s v="Vehicle issue"/>
  </r>
  <r>
    <n v="346"/>
    <n v="346"/>
    <d v="2027-01-19T00:00:00"/>
    <x v="1"/>
    <x v="4"/>
    <n v="3.8"/>
    <s v="Traffic delay"/>
  </r>
  <r>
    <n v="347"/>
    <n v="347"/>
    <d v="2027-01-20T00:00:00"/>
    <x v="1"/>
    <x v="5"/>
    <n v="3.7"/>
    <s v="Weather delay"/>
  </r>
  <r>
    <n v="348"/>
    <n v="348"/>
    <d v="2027-01-21T00:00:00"/>
    <x v="1"/>
    <x v="3"/>
    <n v="3.9"/>
    <s v="Route delay"/>
  </r>
  <r>
    <n v="349"/>
    <n v="349"/>
    <d v="2027-01-22T00:00:00"/>
    <x v="1"/>
    <x v="4"/>
    <n v="3.6"/>
    <s v="Vehicle delay"/>
  </r>
  <r>
    <n v="350"/>
    <n v="350"/>
    <d v="2027-01-23T00:00:00"/>
    <x v="1"/>
    <x v="6"/>
    <n v="3.5"/>
    <s v="Long delivery delay"/>
  </r>
  <r>
    <n v="351"/>
    <n v="351"/>
    <d v="2027-01-24T00:00:00"/>
    <x v="2"/>
    <x v="1"/>
    <n v="0"/>
    <s v="Shipment currently in transit"/>
  </r>
  <r>
    <n v="352"/>
    <n v="352"/>
    <d v="2027-01-25T00:00:00"/>
    <x v="2"/>
    <x v="1"/>
    <n v="0"/>
    <s v="Shipment currently in transit"/>
  </r>
  <r>
    <n v="353"/>
    <n v="353"/>
    <d v="2027-01-26T00:00:00"/>
    <x v="2"/>
    <x v="1"/>
    <n v="0"/>
    <s v="Shipment currently in transit"/>
  </r>
  <r>
    <n v="354"/>
    <n v="354"/>
    <d v="2027-01-27T00:00:00"/>
    <x v="2"/>
    <x v="1"/>
    <n v="0"/>
    <s v="Shipment currently in transit"/>
  </r>
  <r>
    <n v="355"/>
    <n v="355"/>
    <d v="2027-01-28T00:00:00"/>
    <x v="2"/>
    <x v="1"/>
    <n v="0"/>
    <s v="Shipment currently in transit"/>
  </r>
  <r>
    <n v="356"/>
    <n v="356"/>
    <d v="2027-01-29T00:00:00"/>
    <x v="2"/>
    <x v="1"/>
    <n v="0"/>
    <s v="Shipment currently in transit"/>
  </r>
  <r>
    <n v="357"/>
    <n v="357"/>
    <d v="2027-01-30T00:00:00"/>
    <x v="2"/>
    <x v="1"/>
    <n v="0"/>
    <s v="Shipment currently in transit"/>
  </r>
  <r>
    <n v="358"/>
    <n v="358"/>
    <d v="2027-01-31T00:00:00"/>
    <x v="2"/>
    <x v="1"/>
    <n v="0"/>
    <s v="Shipment currently in transit"/>
  </r>
  <r>
    <n v="359"/>
    <n v="359"/>
    <d v="2027-02-01T00:00:00"/>
    <x v="2"/>
    <x v="1"/>
    <n v="0"/>
    <s v="Shipment currently in transit"/>
  </r>
  <r>
    <n v="360"/>
    <n v="360"/>
    <d v="2027-02-02T00:00:00"/>
    <x v="2"/>
    <x v="1"/>
    <n v="0"/>
    <s v="Shipment currently in transit"/>
  </r>
  <r>
    <n v="361"/>
    <n v="361"/>
    <d v="2027-02-03T00:00:00"/>
    <x v="2"/>
    <x v="1"/>
    <n v="0"/>
    <s v="Shipment currently in transit"/>
  </r>
  <r>
    <n v="362"/>
    <n v="362"/>
    <d v="2027-02-04T00:00:00"/>
    <x v="2"/>
    <x v="1"/>
    <n v="0"/>
    <s v="Shipment currently in transit"/>
  </r>
  <r>
    <n v="363"/>
    <n v="363"/>
    <d v="2027-02-05T00:00:00"/>
    <x v="2"/>
    <x v="1"/>
    <n v="0"/>
    <s v="Shipment currently in transit"/>
  </r>
  <r>
    <n v="364"/>
    <n v="364"/>
    <d v="2027-02-06T00:00:00"/>
    <x v="2"/>
    <x v="1"/>
    <n v="0"/>
    <s v="Shipment currently in transit"/>
  </r>
  <r>
    <n v="365"/>
    <n v="365"/>
    <d v="2027-02-07T00:00:00"/>
    <x v="2"/>
    <x v="1"/>
    <n v="0"/>
    <s v="Shipment currently in transit"/>
  </r>
  <r>
    <n v="366"/>
    <n v="366"/>
    <d v="2027-02-08T00:00:00"/>
    <x v="2"/>
    <x v="1"/>
    <n v="0"/>
    <s v="Shipment currently in transit"/>
  </r>
  <r>
    <n v="367"/>
    <n v="367"/>
    <d v="2027-02-09T00:00:00"/>
    <x v="2"/>
    <x v="1"/>
    <n v="0"/>
    <s v="Shipment currently in transit"/>
  </r>
  <r>
    <n v="368"/>
    <n v="368"/>
    <d v="2027-02-10T00:00:00"/>
    <x v="2"/>
    <x v="1"/>
    <n v="0"/>
    <s v="Shipment currently in transit"/>
  </r>
  <r>
    <n v="369"/>
    <n v="369"/>
    <d v="2027-02-11T00:00:00"/>
    <x v="2"/>
    <x v="1"/>
    <n v="0"/>
    <s v="Shipment currently in transit"/>
  </r>
  <r>
    <n v="370"/>
    <n v="370"/>
    <d v="2027-02-12T00:00:00"/>
    <x v="2"/>
    <x v="1"/>
    <n v="0"/>
    <s v="Shipment currently in transit"/>
  </r>
  <r>
    <n v="371"/>
    <n v="371"/>
    <d v="2027-02-13T00:00:00"/>
    <x v="3"/>
    <x v="1"/>
    <n v="0"/>
    <s v="Delivery pending"/>
  </r>
  <r>
    <n v="372"/>
    <n v="372"/>
    <d v="2027-02-14T00:00:00"/>
    <x v="3"/>
    <x v="1"/>
    <n v="0"/>
    <s v="Delivery pending"/>
  </r>
  <r>
    <n v="373"/>
    <n v="373"/>
    <d v="2027-02-15T00:00:00"/>
    <x v="3"/>
    <x v="1"/>
    <n v="0"/>
    <s v="Delivery pending"/>
  </r>
  <r>
    <n v="374"/>
    <n v="374"/>
    <d v="2027-02-16T00:00:00"/>
    <x v="3"/>
    <x v="1"/>
    <n v="0"/>
    <s v="Delivery pending"/>
  </r>
  <r>
    <n v="375"/>
    <n v="375"/>
    <d v="2027-02-17T00:00:00"/>
    <x v="3"/>
    <x v="1"/>
    <n v="0"/>
    <s v="Delivery pending"/>
  </r>
  <r>
    <n v="376"/>
    <n v="376"/>
    <d v="2027-02-18T00:00:00"/>
    <x v="3"/>
    <x v="1"/>
    <n v="0"/>
    <s v="Delivery pending"/>
  </r>
  <r>
    <n v="377"/>
    <n v="377"/>
    <d v="2027-02-19T00:00:00"/>
    <x v="3"/>
    <x v="1"/>
    <n v="0"/>
    <s v="Delivery pending"/>
  </r>
  <r>
    <n v="378"/>
    <n v="378"/>
    <d v="2027-02-20T00:00:00"/>
    <x v="3"/>
    <x v="1"/>
    <n v="0"/>
    <s v="Delivery pending"/>
  </r>
  <r>
    <n v="379"/>
    <n v="379"/>
    <d v="2027-02-21T00:00:00"/>
    <x v="3"/>
    <x v="1"/>
    <n v="0"/>
    <s v="Delivery pending"/>
  </r>
  <r>
    <n v="380"/>
    <n v="380"/>
    <d v="2027-02-22T00:00:00"/>
    <x v="3"/>
    <x v="1"/>
    <n v="0"/>
    <s v="Delivery pending"/>
  </r>
  <r>
    <n v="381"/>
    <n v="381"/>
    <d v="2027-02-23T00:00:00"/>
    <x v="3"/>
    <x v="1"/>
    <n v="0"/>
    <s v="Delivery pending"/>
  </r>
  <r>
    <n v="382"/>
    <n v="382"/>
    <d v="2027-02-24T00:00:00"/>
    <x v="3"/>
    <x v="1"/>
    <n v="0"/>
    <s v="Delivery pending"/>
  </r>
  <r>
    <n v="383"/>
    <n v="383"/>
    <d v="2027-02-25T00:00:00"/>
    <x v="3"/>
    <x v="1"/>
    <n v="0"/>
    <s v="Delivery pending"/>
  </r>
  <r>
    <n v="384"/>
    <n v="384"/>
    <d v="2027-02-26T00:00:00"/>
    <x v="3"/>
    <x v="1"/>
    <n v="0"/>
    <s v="Delivery pending"/>
  </r>
  <r>
    <n v="385"/>
    <n v="385"/>
    <d v="2027-02-27T00:00:00"/>
    <x v="3"/>
    <x v="1"/>
    <n v="0"/>
    <s v="Delivery pending"/>
  </r>
  <r>
    <n v="386"/>
    <n v="386"/>
    <d v="2027-02-28T00:00:00"/>
    <x v="3"/>
    <x v="1"/>
    <n v="0"/>
    <s v="Delivery pending"/>
  </r>
  <r>
    <n v="387"/>
    <n v="387"/>
    <d v="2027-03-01T00:00:00"/>
    <x v="3"/>
    <x v="1"/>
    <n v="0"/>
    <s v="Delivery pending"/>
  </r>
  <r>
    <n v="388"/>
    <n v="388"/>
    <d v="2027-03-02T00:00:00"/>
    <x v="3"/>
    <x v="1"/>
    <n v="0"/>
    <s v="Delivery pending"/>
  </r>
  <r>
    <n v="389"/>
    <n v="389"/>
    <d v="2027-03-03T00:00:00"/>
    <x v="3"/>
    <x v="1"/>
    <n v="0"/>
    <s v="Delivery pending"/>
  </r>
  <r>
    <n v="390"/>
    <n v="390"/>
    <d v="2027-03-04T00:00:00"/>
    <x v="3"/>
    <x v="1"/>
    <n v="0"/>
    <s v="Delivery pending"/>
  </r>
  <r>
    <n v="391"/>
    <n v="391"/>
    <d v="2027-03-05T00:00:00"/>
    <x v="4"/>
    <x v="1"/>
    <n v="0"/>
    <s v="Delivery cancelled"/>
  </r>
  <r>
    <n v="392"/>
    <n v="392"/>
    <d v="2027-03-06T00:00:00"/>
    <x v="4"/>
    <x v="1"/>
    <n v="0"/>
    <s v="Delivery cancelled"/>
  </r>
  <r>
    <n v="393"/>
    <n v="393"/>
    <d v="2027-03-07T00:00:00"/>
    <x v="4"/>
    <x v="1"/>
    <n v="0"/>
    <s v="Delivery cancelled"/>
  </r>
  <r>
    <n v="394"/>
    <n v="394"/>
    <d v="2027-03-08T00:00:00"/>
    <x v="4"/>
    <x v="1"/>
    <n v="0"/>
    <s v="Delivery cancelled"/>
  </r>
  <r>
    <n v="395"/>
    <n v="395"/>
    <d v="2027-03-09T00:00:00"/>
    <x v="4"/>
    <x v="1"/>
    <n v="0"/>
    <s v="Delivery cancelled"/>
  </r>
  <r>
    <n v="396"/>
    <n v="396"/>
    <d v="2027-03-10T00:00:00"/>
    <x v="4"/>
    <x v="1"/>
    <n v="0"/>
    <s v="Delivery cancelled"/>
  </r>
  <r>
    <n v="397"/>
    <n v="397"/>
    <d v="2027-03-11T00:00:00"/>
    <x v="4"/>
    <x v="1"/>
    <n v="0"/>
    <s v="Delivery cancelled"/>
  </r>
  <r>
    <n v="398"/>
    <n v="398"/>
    <d v="2027-03-12T00:00:00"/>
    <x v="4"/>
    <x v="1"/>
    <n v="0"/>
    <s v="Delivery cancelled"/>
  </r>
  <r>
    <n v="399"/>
    <n v="399"/>
    <d v="2027-03-13T00:00:00"/>
    <x v="4"/>
    <x v="1"/>
    <n v="0"/>
    <s v="Delivery cancelled"/>
  </r>
  <r>
    <n v="400"/>
    <n v="400"/>
    <d v="2027-03-14T00:00:00"/>
    <x v="4"/>
    <x v="1"/>
    <n v="0"/>
    <s v="Delivery cancelled"/>
  </r>
  <r>
    <n v="401"/>
    <n v="401"/>
    <d v="2027-03-15T00:00:00"/>
    <x v="0"/>
    <x v="0"/>
    <n v="4.5"/>
    <s v="Delivered with slight delay"/>
  </r>
  <r>
    <n v="402"/>
    <n v="402"/>
    <d v="2027-03-16T00:00:00"/>
    <x v="0"/>
    <x v="1"/>
    <n v="4.8"/>
    <s v="Delivered on time"/>
  </r>
  <r>
    <n v="403"/>
    <n v="403"/>
    <d v="2027-03-17T00:00:00"/>
    <x v="0"/>
    <x v="2"/>
    <n v="4.2"/>
    <s v="Minor delay"/>
  </r>
  <r>
    <n v="404"/>
    <n v="404"/>
    <d v="2027-03-18T00:00:00"/>
    <x v="0"/>
    <x v="1"/>
    <n v="4.7"/>
    <s v="Delivered on time"/>
  </r>
  <r>
    <n v="405"/>
    <n v="405"/>
    <d v="2027-03-19T00:00:00"/>
    <x v="0"/>
    <x v="0"/>
    <n v="4.5999999999999996"/>
    <s v="Slight delay"/>
  </r>
  <r>
    <n v="406"/>
    <n v="406"/>
    <d v="2027-03-20T00:00:00"/>
    <x v="0"/>
    <x v="1"/>
    <n v="4.9000000000000004"/>
    <s v="Delivered on time"/>
  </r>
  <r>
    <n v="407"/>
    <n v="407"/>
    <d v="2027-03-21T00:00:00"/>
    <x v="0"/>
    <x v="3"/>
    <n v="4"/>
    <s v="Traffic delay"/>
  </r>
  <r>
    <n v="408"/>
    <n v="408"/>
    <d v="2027-03-22T00:00:00"/>
    <x v="0"/>
    <x v="0"/>
    <n v="4.4000000000000004"/>
    <s v="Minor delay"/>
  </r>
  <r>
    <n v="409"/>
    <n v="409"/>
    <d v="2027-03-23T00:00:00"/>
    <x v="0"/>
    <x v="1"/>
    <n v="4.7"/>
    <s v="Delivered on time"/>
  </r>
  <r>
    <n v="410"/>
    <n v="410"/>
    <d v="2027-03-24T00:00:00"/>
    <x v="0"/>
    <x v="2"/>
    <n v="4.2"/>
    <s v="Minor delay"/>
  </r>
  <r>
    <n v="411"/>
    <n v="411"/>
    <d v="2027-03-25T00:00:00"/>
    <x v="0"/>
    <x v="1"/>
    <n v="4.8"/>
    <s v="Delivered on time"/>
  </r>
  <r>
    <n v="412"/>
    <n v="412"/>
    <d v="2027-03-26T00:00:00"/>
    <x v="0"/>
    <x v="0"/>
    <n v="4.5"/>
    <s v="Slight delay"/>
  </r>
  <r>
    <n v="413"/>
    <n v="413"/>
    <d v="2027-03-27T00:00:00"/>
    <x v="0"/>
    <x v="2"/>
    <n v="4.3"/>
    <s v="Minor delay"/>
  </r>
  <r>
    <n v="414"/>
    <n v="414"/>
    <d v="2027-03-28T00:00:00"/>
    <x v="0"/>
    <x v="1"/>
    <n v="4.9000000000000004"/>
    <s v="Delivered on time"/>
  </r>
  <r>
    <n v="415"/>
    <n v="415"/>
    <d v="2027-03-29T00:00:00"/>
    <x v="0"/>
    <x v="0"/>
    <n v="4.5999999999999996"/>
    <s v="Slight delay"/>
  </r>
  <r>
    <n v="416"/>
    <n v="416"/>
    <d v="2027-03-30T00:00:00"/>
    <x v="0"/>
    <x v="1"/>
    <n v="4.8"/>
    <s v="Delivered on time"/>
  </r>
  <r>
    <n v="417"/>
    <n v="417"/>
    <d v="2027-03-31T00:00:00"/>
    <x v="0"/>
    <x v="3"/>
    <n v="4"/>
    <s v="Traffic delay"/>
  </r>
  <r>
    <n v="418"/>
    <n v="418"/>
    <d v="2027-04-01T00:00:00"/>
    <x v="0"/>
    <x v="0"/>
    <n v="4.4000000000000004"/>
    <s v="Minor delay"/>
  </r>
  <r>
    <n v="419"/>
    <n v="419"/>
    <d v="2027-04-02T00:00:00"/>
    <x v="0"/>
    <x v="1"/>
    <n v="4.7"/>
    <s v="Delivered on time"/>
  </r>
  <r>
    <n v="420"/>
    <n v="420"/>
    <d v="2027-04-03T00:00:00"/>
    <x v="0"/>
    <x v="2"/>
    <n v="4.2"/>
    <s v="Minor delay"/>
  </r>
  <r>
    <n v="421"/>
    <n v="421"/>
    <d v="2027-04-04T00:00:00"/>
    <x v="0"/>
    <x v="1"/>
    <n v="4.8"/>
    <s v="Delivered on time"/>
  </r>
  <r>
    <n v="422"/>
    <n v="422"/>
    <d v="2027-04-05T00:00:00"/>
    <x v="0"/>
    <x v="0"/>
    <n v="4.5"/>
    <s v="Slight delay"/>
  </r>
  <r>
    <n v="423"/>
    <n v="423"/>
    <d v="2027-04-06T00:00:00"/>
    <x v="0"/>
    <x v="2"/>
    <n v="4.3"/>
    <s v="Minor delay"/>
  </r>
  <r>
    <n v="424"/>
    <n v="424"/>
    <d v="2027-04-07T00:00:00"/>
    <x v="0"/>
    <x v="1"/>
    <n v="4.9000000000000004"/>
    <s v="Delivered on time"/>
  </r>
  <r>
    <n v="425"/>
    <n v="425"/>
    <d v="2027-04-08T00:00:00"/>
    <x v="0"/>
    <x v="0"/>
    <n v="4.5999999999999996"/>
    <s v="Slight delay"/>
  </r>
  <r>
    <n v="426"/>
    <n v="426"/>
    <d v="2027-04-09T00:00:00"/>
    <x v="0"/>
    <x v="1"/>
    <n v="4.8"/>
    <s v="Delivered on time"/>
  </r>
  <r>
    <n v="427"/>
    <n v="427"/>
    <d v="2027-04-10T00:00:00"/>
    <x v="0"/>
    <x v="3"/>
    <n v="4"/>
    <s v="Traffic delay"/>
  </r>
  <r>
    <n v="428"/>
    <n v="428"/>
    <d v="2027-04-11T00:00:00"/>
    <x v="0"/>
    <x v="0"/>
    <n v="4.4000000000000004"/>
    <s v="Minor delay"/>
  </r>
  <r>
    <n v="429"/>
    <n v="429"/>
    <d v="2027-04-12T00:00:00"/>
    <x v="0"/>
    <x v="1"/>
    <n v="4.7"/>
    <s v="Delivered on time"/>
  </r>
  <r>
    <n v="430"/>
    <n v="430"/>
    <d v="2027-04-13T00:00:00"/>
    <x v="0"/>
    <x v="2"/>
    <n v="4.2"/>
    <s v="Minor delay"/>
  </r>
  <r>
    <n v="431"/>
    <n v="431"/>
    <d v="2027-04-14T00:00:00"/>
    <x v="0"/>
    <x v="1"/>
    <n v="4.8"/>
    <s v="Delivered on time"/>
  </r>
  <r>
    <n v="432"/>
    <n v="432"/>
    <d v="2027-04-15T00:00:00"/>
    <x v="0"/>
    <x v="0"/>
    <n v="4.5"/>
    <s v="Slight delay"/>
  </r>
  <r>
    <n v="433"/>
    <n v="433"/>
    <d v="2027-04-16T00:00:00"/>
    <x v="0"/>
    <x v="2"/>
    <n v="4.3"/>
    <s v="Minor delay"/>
  </r>
  <r>
    <n v="434"/>
    <n v="434"/>
    <d v="2027-04-17T00:00:00"/>
    <x v="0"/>
    <x v="1"/>
    <n v="4.9000000000000004"/>
    <s v="Delivered on time"/>
  </r>
  <r>
    <n v="435"/>
    <n v="435"/>
    <d v="2027-04-18T00:00:00"/>
    <x v="0"/>
    <x v="0"/>
    <n v="4.5999999999999996"/>
    <s v="Slight delay"/>
  </r>
  <r>
    <n v="436"/>
    <n v="436"/>
    <d v="2027-04-19T00:00:00"/>
    <x v="0"/>
    <x v="1"/>
    <n v="4.8"/>
    <s v="Delivered on time"/>
  </r>
  <r>
    <n v="437"/>
    <n v="437"/>
    <d v="2027-04-20T00:00:00"/>
    <x v="0"/>
    <x v="3"/>
    <n v="4"/>
    <s v="Traffic delay"/>
  </r>
  <r>
    <n v="438"/>
    <n v="438"/>
    <d v="2027-04-21T00:00:00"/>
    <x v="0"/>
    <x v="0"/>
    <n v="4.4000000000000004"/>
    <s v="Minor delay"/>
  </r>
  <r>
    <n v="439"/>
    <n v="439"/>
    <d v="2027-04-22T00:00:00"/>
    <x v="0"/>
    <x v="1"/>
    <n v="4.7"/>
    <s v="Delivered on time"/>
  </r>
  <r>
    <n v="440"/>
    <n v="440"/>
    <d v="2027-04-23T00:00:00"/>
    <x v="0"/>
    <x v="2"/>
    <n v="4.2"/>
    <s v="Minor delay"/>
  </r>
  <r>
    <n v="441"/>
    <n v="441"/>
    <d v="2027-04-24T00:00:00"/>
    <x v="0"/>
    <x v="1"/>
    <n v="4.8"/>
    <s v="Delivered on time"/>
  </r>
  <r>
    <n v="442"/>
    <n v="442"/>
    <d v="2027-04-25T00:00:00"/>
    <x v="0"/>
    <x v="0"/>
    <n v="4.5"/>
    <s v="Slight delay"/>
  </r>
  <r>
    <n v="443"/>
    <n v="443"/>
    <d v="2027-04-26T00:00:00"/>
    <x v="0"/>
    <x v="2"/>
    <n v="4.3"/>
    <s v="Minor delay"/>
  </r>
  <r>
    <n v="444"/>
    <n v="444"/>
    <d v="2027-04-27T00:00:00"/>
    <x v="0"/>
    <x v="1"/>
    <n v="4.9000000000000004"/>
    <s v="Delivered on time"/>
  </r>
  <r>
    <n v="445"/>
    <n v="445"/>
    <d v="2027-04-28T00:00:00"/>
    <x v="0"/>
    <x v="0"/>
    <n v="4.5999999999999996"/>
    <s v="Slight delay"/>
  </r>
  <r>
    <n v="446"/>
    <n v="446"/>
    <d v="2027-04-29T00:00:00"/>
    <x v="0"/>
    <x v="1"/>
    <n v="4.8"/>
    <s v="Delivered on time"/>
  </r>
  <r>
    <n v="447"/>
    <n v="447"/>
    <d v="2027-04-30T00:00:00"/>
    <x v="0"/>
    <x v="3"/>
    <n v="4"/>
    <s v="Traffic delay"/>
  </r>
  <r>
    <n v="448"/>
    <n v="448"/>
    <d v="2027-05-01T00:00:00"/>
    <x v="0"/>
    <x v="0"/>
    <n v="4.4000000000000004"/>
    <s v="Minor delay"/>
  </r>
  <r>
    <n v="449"/>
    <n v="449"/>
    <d v="2027-05-02T00:00:00"/>
    <x v="0"/>
    <x v="1"/>
    <n v="4.7"/>
    <s v="Delivered on time"/>
  </r>
  <r>
    <n v="450"/>
    <n v="450"/>
    <d v="2027-05-03T00:00:00"/>
    <x v="0"/>
    <x v="2"/>
    <n v="4.2"/>
    <s v="Minor delay"/>
  </r>
  <r>
    <n v="451"/>
    <n v="451"/>
    <d v="2027-05-04T00:00:00"/>
    <x v="0"/>
    <x v="1"/>
    <n v="4.8"/>
    <s v="Delivered on time"/>
  </r>
  <r>
    <n v="452"/>
    <n v="452"/>
    <d v="2027-05-05T00:00:00"/>
    <x v="0"/>
    <x v="0"/>
    <n v="4.5"/>
    <s v="Slight delay"/>
  </r>
  <r>
    <n v="453"/>
    <n v="453"/>
    <d v="2027-05-06T00:00:00"/>
    <x v="0"/>
    <x v="2"/>
    <n v="4.3"/>
    <s v="Minor delay"/>
  </r>
  <r>
    <n v="454"/>
    <n v="454"/>
    <d v="2027-05-07T00:00:00"/>
    <x v="0"/>
    <x v="1"/>
    <n v="4.9000000000000004"/>
    <s v="Delivered on time"/>
  </r>
  <r>
    <n v="455"/>
    <n v="455"/>
    <d v="2027-05-08T00:00:00"/>
    <x v="0"/>
    <x v="0"/>
    <n v="4.5999999999999996"/>
    <s v="Slight delay"/>
  </r>
  <r>
    <n v="456"/>
    <n v="456"/>
    <d v="2027-05-09T00:00:00"/>
    <x v="0"/>
    <x v="1"/>
    <n v="4.8"/>
    <s v="Delivered on time"/>
  </r>
  <r>
    <n v="457"/>
    <n v="457"/>
    <d v="2027-05-10T00:00:00"/>
    <x v="0"/>
    <x v="3"/>
    <n v="4"/>
    <s v="Traffic delay"/>
  </r>
  <r>
    <n v="458"/>
    <n v="458"/>
    <d v="2027-05-11T00:00:00"/>
    <x v="0"/>
    <x v="0"/>
    <n v="4.4000000000000004"/>
    <s v="Minor delay"/>
  </r>
  <r>
    <n v="459"/>
    <n v="459"/>
    <d v="2027-05-12T00:00:00"/>
    <x v="0"/>
    <x v="1"/>
    <n v="4.7"/>
    <s v="Delivered on time"/>
  </r>
  <r>
    <n v="460"/>
    <n v="460"/>
    <d v="2027-05-13T00:00:00"/>
    <x v="0"/>
    <x v="2"/>
    <n v="4.2"/>
    <s v="Minor delay"/>
  </r>
  <r>
    <n v="461"/>
    <n v="461"/>
    <d v="2027-05-14T00:00:00"/>
    <x v="0"/>
    <x v="1"/>
    <n v="4.8"/>
    <s v="Delivered on time"/>
  </r>
  <r>
    <n v="462"/>
    <n v="462"/>
    <d v="2027-05-15T00:00:00"/>
    <x v="0"/>
    <x v="0"/>
    <n v="4.5"/>
    <s v="Slight delay"/>
  </r>
  <r>
    <n v="463"/>
    <n v="463"/>
    <d v="2027-05-16T00:00:00"/>
    <x v="0"/>
    <x v="2"/>
    <n v="4.3"/>
    <s v="Minor delay"/>
  </r>
  <r>
    <n v="464"/>
    <n v="464"/>
    <d v="2027-05-17T00:00:00"/>
    <x v="0"/>
    <x v="1"/>
    <n v="4.9000000000000004"/>
    <s v="Delivered on time"/>
  </r>
  <r>
    <n v="465"/>
    <n v="465"/>
    <d v="2027-05-18T00:00:00"/>
    <x v="0"/>
    <x v="0"/>
    <n v="4.5999999999999996"/>
    <s v="Slight delay"/>
  </r>
  <r>
    <n v="466"/>
    <n v="466"/>
    <d v="2027-05-19T00:00:00"/>
    <x v="0"/>
    <x v="1"/>
    <n v="4.8"/>
    <s v="Delivered on time"/>
  </r>
  <r>
    <n v="467"/>
    <n v="467"/>
    <d v="2027-05-20T00:00:00"/>
    <x v="0"/>
    <x v="3"/>
    <n v="4"/>
    <s v="Traffic delay"/>
  </r>
  <r>
    <n v="468"/>
    <n v="468"/>
    <d v="2027-05-21T00:00:00"/>
    <x v="0"/>
    <x v="0"/>
    <n v="4.4000000000000004"/>
    <s v="Minor delay"/>
  </r>
  <r>
    <n v="469"/>
    <n v="469"/>
    <d v="2027-05-22T00:00:00"/>
    <x v="0"/>
    <x v="1"/>
    <n v="4.7"/>
    <s v="Delivered on time"/>
  </r>
  <r>
    <n v="470"/>
    <n v="470"/>
    <d v="2027-05-23T00:00:00"/>
    <x v="0"/>
    <x v="2"/>
    <n v="4.2"/>
    <s v="Minor delay"/>
  </r>
  <r>
    <n v="471"/>
    <n v="471"/>
    <d v="2027-05-24T00:00:00"/>
    <x v="0"/>
    <x v="1"/>
    <n v="4.8"/>
    <s v="Delivered on time"/>
  </r>
  <r>
    <n v="472"/>
    <n v="472"/>
    <d v="2027-05-25T00:00:00"/>
    <x v="0"/>
    <x v="0"/>
    <n v="4.5"/>
    <s v="Slight delay"/>
  </r>
  <r>
    <n v="473"/>
    <n v="473"/>
    <d v="2027-05-26T00:00:00"/>
    <x v="0"/>
    <x v="2"/>
    <n v="4.3"/>
    <s v="Minor delay"/>
  </r>
  <r>
    <n v="474"/>
    <n v="474"/>
    <d v="2027-05-27T00:00:00"/>
    <x v="0"/>
    <x v="1"/>
    <n v="4.9000000000000004"/>
    <s v="Delivered on time"/>
  </r>
  <r>
    <n v="475"/>
    <n v="475"/>
    <d v="2027-05-28T00:00:00"/>
    <x v="0"/>
    <x v="0"/>
    <n v="4.5999999999999996"/>
    <s v="Slight delay"/>
  </r>
  <r>
    <n v="476"/>
    <n v="476"/>
    <d v="2027-05-29T00:00:00"/>
    <x v="0"/>
    <x v="1"/>
    <n v="4.8"/>
    <s v="Delivered on time"/>
  </r>
  <r>
    <n v="477"/>
    <n v="477"/>
    <d v="2027-05-30T00:00:00"/>
    <x v="0"/>
    <x v="3"/>
    <n v="4"/>
    <s v="Traffic delay"/>
  </r>
  <r>
    <n v="478"/>
    <n v="478"/>
    <d v="2027-05-31T00:00:00"/>
    <x v="0"/>
    <x v="0"/>
    <n v="4.4000000000000004"/>
    <s v="Minor delay"/>
  </r>
  <r>
    <n v="479"/>
    <n v="479"/>
    <d v="2027-06-01T00:00:00"/>
    <x v="0"/>
    <x v="1"/>
    <n v="4.7"/>
    <s v="Delivered on time"/>
  </r>
  <r>
    <n v="480"/>
    <n v="480"/>
    <d v="2027-06-02T00:00:00"/>
    <x v="0"/>
    <x v="2"/>
    <n v="4.2"/>
    <s v="Minor delay"/>
  </r>
  <r>
    <n v="481"/>
    <n v="481"/>
    <d v="2027-06-03T00:00:00"/>
    <x v="0"/>
    <x v="1"/>
    <n v="4.8"/>
    <s v="Delivered on time"/>
  </r>
  <r>
    <n v="482"/>
    <n v="482"/>
    <d v="2027-06-04T00:00:00"/>
    <x v="0"/>
    <x v="0"/>
    <n v="4.5"/>
    <s v="Slight delay"/>
  </r>
  <r>
    <n v="483"/>
    <n v="483"/>
    <d v="2027-06-05T00:00:00"/>
    <x v="0"/>
    <x v="2"/>
    <n v="4.3"/>
    <s v="Minor delay"/>
  </r>
  <r>
    <n v="484"/>
    <n v="484"/>
    <d v="2027-06-06T00:00:00"/>
    <x v="0"/>
    <x v="1"/>
    <n v="4.9000000000000004"/>
    <s v="Delivered on time"/>
  </r>
  <r>
    <n v="485"/>
    <n v="485"/>
    <d v="2027-06-07T00:00:00"/>
    <x v="0"/>
    <x v="0"/>
    <n v="4.5999999999999996"/>
    <s v="Slight delay"/>
  </r>
  <r>
    <n v="486"/>
    <n v="486"/>
    <d v="2027-06-08T00:00:00"/>
    <x v="0"/>
    <x v="1"/>
    <n v="4.8"/>
    <s v="Delivered on time"/>
  </r>
  <r>
    <n v="487"/>
    <n v="487"/>
    <d v="2027-06-09T00:00:00"/>
    <x v="0"/>
    <x v="3"/>
    <n v="4"/>
    <s v="Traffic delay"/>
  </r>
  <r>
    <n v="488"/>
    <n v="488"/>
    <d v="2027-06-10T00:00:00"/>
    <x v="0"/>
    <x v="0"/>
    <n v="4.4000000000000004"/>
    <s v="Minor delay"/>
  </r>
  <r>
    <n v="489"/>
    <n v="489"/>
    <d v="2027-06-11T00:00:00"/>
    <x v="0"/>
    <x v="1"/>
    <n v="4.7"/>
    <s v="Delivered on time"/>
  </r>
  <r>
    <n v="490"/>
    <n v="490"/>
    <d v="2027-06-12T00:00:00"/>
    <x v="0"/>
    <x v="2"/>
    <n v="4.2"/>
    <s v="Minor delay"/>
  </r>
  <r>
    <n v="491"/>
    <n v="491"/>
    <d v="2027-06-13T00:00:00"/>
    <x v="0"/>
    <x v="1"/>
    <n v="4.8"/>
    <s v="Delivered on time"/>
  </r>
  <r>
    <n v="492"/>
    <n v="492"/>
    <d v="2027-06-14T00:00:00"/>
    <x v="0"/>
    <x v="0"/>
    <n v="4.5"/>
    <s v="Slight delay"/>
  </r>
  <r>
    <n v="493"/>
    <n v="493"/>
    <d v="2027-06-15T00:00:00"/>
    <x v="0"/>
    <x v="2"/>
    <n v="4.3"/>
    <s v="Minor delay"/>
  </r>
  <r>
    <n v="494"/>
    <n v="494"/>
    <d v="2027-06-16T00:00:00"/>
    <x v="0"/>
    <x v="1"/>
    <n v="4.9000000000000004"/>
    <s v="Delivered on time"/>
  </r>
  <r>
    <n v="495"/>
    <n v="495"/>
    <d v="2027-06-17T00:00:00"/>
    <x v="0"/>
    <x v="0"/>
    <n v="4.5999999999999996"/>
    <s v="Slight delay"/>
  </r>
  <r>
    <n v="496"/>
    <n v="496"/>
    <d v="2027-06-18T00:00:00"/>
    <x v="0"/>
    <x v="1"/>
    <n v="4.8"/>
    <s v="Delivered on time"/>
  </r>
  <r>
    <n v="497"/>
    <n v="497"/>
    <d v="2027-06-19T00:00:00"/>
    <x v="0"/>
    <x v="3"/>
    <n v="4"/>
    <s v="Traffic delay"/>
  </r>
  <r>
    <n v="498"/>
    <n v="498"/>
    <d v="2027-06-20T00:00:00"/>
    <x v="0"/>
    <x v="0"/>
    <n v="4.4000000000000004"/>
    <s v="Minor delay"/>
  </r>
  <r>
    <n v="499"/>
    <n v="499"/>
    <d v="2027-06-21T00:00:00"/>
    <x v="0"/>
    <x v="1"/>
    <n v="4.7"/>
    <s v="Delivered on time"/>
  </r>
  <r>
    <n v="500"/>
    <n v="500"/>
    <d v="2027-06-22T00:00:00"/>
    <x v="0"/>
    <x v="2"/>
    <n v="4.2"/>
    <s v="Minor delay"/>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n v="1"/>
    <n v="1"/>
    <d v="2026-01-03T00:00:00"/>
    <d v="2026-01-07T00:00:00"/>
    <s v="BlueDart"/>
    <s v="Road"/>
    <x v="0"/>
    <n v="145.5"/>
  </r>
  <r>
    <n v="2"/>
    <n v="2"/>
    <n v="2"/>
    <d v="2026-01-04T00:00:00"/>
    <d v="2026-01-08T00:00:00"/>
    <s v="Delhivery"/>
    <s v="Road"/>
    <x v="0"/>
    <n v="210.75"/>
  </r>
  <r>
    <n v="3"/>
    <n v="3"/>
    <n v="3"/>
    <d v="2026-01-05T00:00:00"/>
    <d v="2026-01-09T00:00:00"/>
    <s v="DTDC"/>
    <s v="Air"/>
    <x v="0"/>
    <n v="325.2"/>
  </r>
  <r>
    <n v="4"/>
    <n v="4"/>
    <n v="4"/>
    <d v="2026-01-06T00:00:00"/>
    <d v="2026-01-10T00:00:00"/>
    <s v="Ecom Express"/>
    <s v="Road"/>
    <x v="0"/>
    <n v="180.4"/>
  </r>
  <r>
    <n v="5"/>
    <n v="5"/>
    <n v="5"/>
    <d v="2026-01-07T00:00:00"/>
    <d v="2026-01-11T00:00:00"/>
    <s v="XpressBees"/>
    <s v="Road"/>
    <x v="0"/>
    <n v="265.60000000000002"/>
  </r>
  <r>
    <n v="6"/>
    <n v="6"/>
    <n v="6"/>
    <d v="2026-01-08T00:00:00"/>
    <d v="2026-01-12T00:00:00"/>
    <s v="BlueDart"/>
    <s v="Air"/>
    <x v="0"/>
    <n v="410.3"/>
  </r>
  <r>
    <n v="7"/>
    <n v="7"/>
    <n v="7"/>
    <d v="2026-01-09T00:00:00"/>
    <d v="2026-01-13T00:00:00"/>
    <s v="Delhivery"/>
    <s v="Road"/>
    <x v="0"/>
    <n v="155.80000000000001"/>
  </r>
  <r>
    <n v="8"/>
    <n v="8"/>
    <n v="8"/>
    <d v="2026-01-10T00:00:00"/>
    <d v="2026-01-14T00:00:00"/>
    <s v="DTDC"/>
    <s v="Road"/>
    <x v="0"/>
    <n v="295.45"/>
  </r>
  <r>
    <n v="9"/>
    <n v="9"/>
    <n v="1"/>
    <d v="2026-01-11T00:00:00"/>
    <d v="2026-01-15T00:00:00"/>
    <s v="Ecom Express"/>
    <s v="Road"/>
    <x v="0"/>
    <n v="225.1"/>
  </r>
  <r>
    <n v="10"/>
    <n v="10"/>
    <n v="2"/>
    <d v="2026-01-12T00:00:00"/>
    <d v="2026-01-16T00:00:00"/>
    <s v="XpressBees"/>
    <s v="Air"/>
    <x v="0"/>
    <n v="350.75"/>
  </r>
  <r>
    <n v="11"/>
    <n v="11"/>
    <n v="3"/>
    <d v="2026-01-13T00:00:00"/>
    <d v="2026-01-17T00:00:00"/>
    <s v="BlueDart"/>
    <s v="Road"/>
    <x v="0"/>
    <n v="190.25"/>
  </r>
  <r>
    <n v="12"/>
    <n v="12"/>
    <n v="4"/>
    <d v="2026-01-14T00:00:00"/>
    <d v="2026-01-18T00:00:00"/>
    <s v="Delhivery"/>
    <s v="Road"/>
    <x v="0"/>
    <n v="275.89999999999998"/>
  </r>
  <r>
    <n v="13"/>
    <n v="13"/>
    <n v="5"/>
    <d v="2026-01-15T00:00:00"/>
    <d v="2026-01-19T00:00:00"/>
    <s v="DTDC"/>
    <s v="Air"/>
    <x v="0"/>
    <n v="430.6"/>
  </r>
  <r>
    <n v="14"/>
    <n v="14"/>
    <n v="6"/>
    <d v="2026-01-16T00:00:00"/>
    <d v="2026-01-20T00:00:00"/>
    <s v="Ecom Express"/>
    <s v="Road"/>
    <x v="0"/>
    <n v="165.35"/>
  </r>
  <r>
    <n v="15"/>
    <n v="15"/>
    <n v="7"/>
    <d v="2026-01-17T00:00:00"/>
    <d v="2026-01-21T00:00:00"/>
    <s v="XpressBees"/>
    <s v="Road"/>
    <x v="0"/>
    <n v="240.8"/>
  </r>
  <r>
    <n v="16"/>
    <n v="16"/>
    <n v="8"/>
    <d v="2026-01-18T00:00:00"/>
    <d v="2026-01-22T00:00:00"/>
    <s v="BlueDart"/>
    <s v="Air"/>
    <x v="0"/>
    <n v="375.5"/>
  </r>
  <r>
    <n v="17"/>
    <n v="17"/>
    <n v="1"/>
    <d v="2026-01-19T00:00:00"/>
    <d v="2026-01-23T00:00:00"/>
    <s v="Delhivery"/>
    <s v="Road"/>
    <x v="0"/>
    <n v="215.7"/>
  </r>
  <r>
    <n v="18"/>
    <n v="18"/>
    <n v="2"/>
    <d v="2026-01-20T00:00:00"/>
    <d v="2026-01-24T00:00:00"/>
    <s v="DTDC"/>
    <s v="Road"/>
    <x v="0"/>
    <n v="305.25"/>
  </r>
  <r>
    <n v="19"/>
    <n v="19"/>
    <n v="3"/>
    <d v="2026-01-21T00:00:00"/>
    <d v="2026-01-25T00:00:00"/>
    <s v="Ecom Express"/>
    <s v="Air"/>
    <x v="0"/>
    <n v="455.4"/>
  </r>
  <r>
    <n v="20"/>
    <n v="20"/>
    <n v="4"/>
    <d v="2026-01-22T00:00:00"/>
    <d v="2026-01-26T00:00:00"/>
    <s v="XpressBees"/>
    <s v="Road"/>
    <x v="0"/>
    <n v="175.65"/>
  </r>
  <r>
    <n v="21"/>
    <n v="21"/>
    <n v="5"/>
    <d v="2026-01-23T00:00:00"/>
    <d v="2026-01-27T00:00:00"/>
    <s v="BlueDart"/>
    <s v="Road"/>
    <x v="0"/>
    <n v="260.3"/>
  </r>
  <r>
    <n v="22"/>
    <n v="22"/>
    <n v="6"/>
    <d v="2026-01-24T00:00:00"/>
    <d v="2026-01-28T00:00:00"/>
    <s v="Delhivery"/>
    <s v="Air"/>
    <x v="0"/>
    <n v="390.85"/>
  </r>
  <r>
    <n v="23"/>
    <n v="23"/>
    <n v="7"/>
    <d v="2026-01-25T00:00:00"/>
    <d v="2026-01-29T00:00:00"/>
    <s v="DTDC"/>
    <s v="Road"/>
    <x v="0"/>
    <n v="145.19999999999999"/>
  </r>
  <r>
    <n v="24"/>
    <n v="24"/>
    <n v="8"/>
    <d v="2026-01-26T00:00:00"/>
    <d v="2026-01-30T00:00:00"/>
    <s v="Ecom Express"/>
    <s v="Road"/>
    <x v="0"/>
    <n v="280.55"/>
  </r>
  <r>
    <n v="25"/>
    <n v="25"/>
    <n v="1"/>
    <d v="2026-01-27T00:00:00"/>
    <d v="2026-01-31T00:00:00"/>
    <s v="XpressBees"/>
    <s v="Air"/>
    <x v="0"/>
    <n v="365.1"/>
  </r>
  <r>
    <n v="26"/>
    <n v="26"/>
    <n v="2"/>
    <d v="2026-01-28T00:00:00"/>
    <d v="2026-02-01T00:00:00"/>
    <s v="BlueDart"/>
    <s v="Road"/>
    <x v="0"/>
    <n v="195.45"/>
  </r>
  <r>
    <n v="27"/>
    <n v="27"/>
    <n v="3"/>
    <d v="2026-01-29T00:00:00"/>
    <d v="2026-02-02T00:00:00"/>
    <s v="Delhivery"/>
    <s v="Road"/>
    <x v="0"/>
    <n v="310.7"/>
  </r>
  <r>
    <n v="28"/>
    <n v="28"/>
    <n v="4"/>
    <d v="2026-01-30T00:00:00"/>
    <d v="2026-02-03T00:00:00"/>
    <s v="DTDC"/>
    <s v="Air"/>
    <x v="0"/>
    <n v="425.35"/>
  </r>
  <r>
    <n v="29"/>
    <n v="29"/>
    <n v="5"/>
    <d v="2026-01-31T00:00:00"/>
    <d v="2026-02-04T00:00:00"/>
    <s v="Ecom Express"/>
    <s v="Road"/>
    <x v="0"/>
    <n v="170.9"/>
  </r>
  <r>
    <n v="30"/>
    <n v="30"/>
    <n v="6"/>
    <d v="2026-02-01T00:00:00"/>
    <d v="2026-02-05T00:00:00"/>
    <s v="XpressBees"/>
    <s v="Road"/>
    <x v="0"/>
    <n v="250.6"/>
  </r>
  <r>
    <n v="31"/>
    <n v="31"/>
    <n v="7"/>
    <d v="2026-02-02T00:00:00"/>
    <d v="2026-02-06T00:00:00"/>
    <s v="BlueDart"/>
    <s v="Air"/>
    <x v="0"/>
    <n v="340.25"/>
  </r>
  <r>
    <n v="32"/>
    <n v="32"/>
    <n v="8"/>
    <d v="2026-02-03T00:00:00"/>
    <d v="2026-02-07T00:00:00"/>
    <s v="Delhivery"/>
    <s v="Road"/>
    <x v="0"/>
    <n v="205.8"/>
  </r>
  <r>
    <n v="33"/>
    <n v="33"/>
    <n v="1"/>
    <d v="2026-02-04T00:00:00"/>
    <d v="2026-02-08T00:00:00"/>
    <s v="DTDC"/>
    <s v="Road"/>
    <x v="0"/>
    <n v="295.14999999999998"/>
  </r>
  <r>
    <n v="34"/>
    <n v="34"/>
    <n v="2"/>
    <d v="2026-02-05T00:00:00"/>
    <d v="2026-02-09T00:00:00"/>
    <s v="Ecom Express"/>
    <s v="Air"/>
    <x v="0"/>
    <n v="450.5"/>
  </r>
  <r>
    <n v="35"/>
    <n v="35"/>
    <n v="3"/>
    <d v="2026-02-06T00:00:00"/>
    <d v="2026-02-10T00:00:00"/>
    <s v="XpressBees"/>
    <s v="Road"/>
    <x v="0"/>
    <n v="185.35"/>
  </r>
  <r>
    <n v="36"/>
    <n v="36"/>
    <n v="4"/>
    <d v="2026-02-07T00:00:00"/>
    <d v="2026-02-11T00:00:00"/>
    <s v="BlueDart"/>
    <s v="Road"/>
    <x v="0"/>
    <n v="270.7"/>
  </r>
  <r>
    <n v="37"/>
    <n v="37"/>
    <n v="5"/>
    <d v="2026-02-08T00:00:00"/>
    <d v="2026-02-12T00:00:00"/>
    <s v="Delhivery"/>
    <s v="Air"/>
    <x v="0"/>
    <n v="385.25"/>
  </r>
  <r>
    <n v="38"/>
    <n v="38"/>
    <n v="6"/>
    <d v="2026-02-09T00:00:00"/>
    <d v="2026-02-13T00:00:00"/>
    <s v="DTDC"/>
    <s v="Road"/>
    <x v="0"/>
    <n v="155.6"/>
  </r>
  <r>
    <n v="39"/>
    <n v="39"/>
    <n v="7"/>
    <d v="2026-02-10T00:00:00"/>
    <d v="2026-02-14T00:00:00"/>
    <s v="Ecom Express"/>
    <s v="Road"/>
    <x v="0"/>
    <n v="315.89999999999998"/>
  </r>
  <r>
    <n v="40"/>
    <n v="40"/>
    <n v="8"/>
    <d v="2026-02-11T00:00:00"/>
    <d v="2026-02-15T00:00:00"/>
    <s v="XpressBees"/>
    <s v="Air"/>
    <x v="0"/>
    <n v="470.45"/>
  </r>
  <r>
    <n v="41"/>
    <n v="41"/>
    <n v="1"/>
    <d v="2026-02-12T00:00:00"/>
    <d v="2026-02-16T00:00:00"/>
    <s v="BlueDart"/>
    <s v="Road"/>
    <x v="0"/>
    <n v="220.3"/>
  </r>
  <r>
    <n v="42"/>
    <n v="42"/>
    <n v="2"/>
    <d v="2026-02-13T00:00:00"/>
    <d v="2026-02-17T00:00:00"/>
    <s v="Delhivery"/>
    <s v="Road"/>
    <x v="0"/>
    <n v="285.75"/>
  </r>
  <r>
    <n v="43"/>
    <n v="43"/>
    <n v="3"/>
    <d v="2026-02-14T00:00:00"/>
    <d v="2026-02-18T00:00:00"/>
    <s v="DTDC"/>
    <s v="Air"/>
    <x v="0"/>
    <n v="405.2"/>
  </r>
  <r>
    <n v="44"/>
    <n v="44"/>
    <n v="4"/>
    <d v="2026-02-15T00:00:00"/>
    <d v="2026-02-19T00:00:00"/>
    <s v="Ecom Express"/>
    <s v="Road"/>
    <x v="0"/>
    <n v="175.85"/>
  </r>
  <r>
    <n v="45"/>
    <n v="45"/>
    <n v="5"/>
    <d v="2026-02-16T00:00:00"/>
    <d v="2026-02-20T00:00:00"/>
    <s v="XpressBees"/>
    <s v="Road"/>
    <x v="0"/>
    <n v="245.4"/>
  </r>
  <r>
    <n v="46"/>
    <n v="46"/>
    <n v="6"/>
    <d v="2026-02-17T00:00:00"/>
    <d v="2026-02-21T00:00:00"/>
    <s v="BlueDart"/>
    <s v="Air"/>
    <x v="0"/>
    <n v="360.65"/>
  </r>
  <r>
    <n v="47"/>
    <n v="47"/>
    <n v="7"/>
    <d v="2026-02-18T00:00:00"/>
    <d v="2026-02-22T00:00:00"/>
    <s v="Delhivery"/>
    <s v="Road"/>
    <x v="0"/>
    <n v="195.1"/>
  </r>
  <r>
    <n v="48"/>
    <n v="48"/>
    <n v="8"/>
    <d v="2026-02-19T00:00:00"/>
    <d v="2026-02-23T00:00:00"/>
    <s v="DTDC"/>
    <s v="Road"/>
    <x v="0"/>
    <n v="305.55"/>
  </r>
  <r>
    <n v="49"/>
    <n v="49"/>
    <n v="1"/>
    <d v="2026-02-20T00:00:00"/>
    <d v="2026-02-24T00:00:00"/>
    <s v="Ecom Express"/>
    <s v="Air"/>
    <x v="0"/>
    <n v="435.9"/>
  </r>
  <r>
    <n v="50"/>
    <n v="50"/>
    <n v="2"/>
    <d v="2026-02-21T00:00:00"/>
    <d v="2026-02-25T00:00:00"/>
    <s v="XpressBees"/>
    <s v="Road"/>
    <x v="0"/>
    <n v="160.25"/>
  </r>
  <r>
    <n v="51"/>
    <n v="51"/>
    <n v="3"/>
    <d v="2026-02-22T00:00:00"/>
    <d v="2026-02-26T00:00:00"/>
    <s v="BlueDart"/>
    <s v="Road"/>
    <x v="0"/>
    <n v="275.60000000000002"/>
  </r>
  <r>
    <n v="52"/>
    <n v="52"/>
    <n v="4"/>
    <d v="2026-02-23T00:00:00"/>
    <d v="2026-02-27T00:00:00"/>
    <s v="Delhivery"/>
    <s v="Air"/>
    <x v="0"/>
    <n v="395.35"/>
  </r>
  <r>
    <n v="53"/>
    <n v="53"/>
    <n v="5"/>
    <d v="2026-02-24T00:00:00"/>
    <d v="2026-02-28T00:00:00"/>
    <s v="DTDC"/>
    <s v="Road"/>
    <x v="0"/>
    <n v="185.75"/>
  </r>
  <r>
    <n v="54"/>
    <n v="54"/>
    <n v="6"/>
    <d v="2026-02-25T00:00:00"/>
    <d v="2026-03-01T00:00:00"/>
    <s v="Ecom Express"/>
    <s v="Road"/>
    <x v="0"/>
    <n v="320.39999999999998"/>
  </r>
  <r>
    <n v="55"/>
    <n v="55"/>
    <n v="7"/>
    <d v="2026-02-26T00:00:00"/>
    <d v="2026-03-02T00:00:00"/>
    <s v="XpressBees"/>
    <s v="Air"/>
    <x v="0"/>
    <n v="460.15"/>
  </r>
  <r>
    <n v="56"/>
    <n v="56"/>
    <n v="8"/>
    <d v="2026-02-27T00:00:00"/>
    <d v="2026-03-03T00:00:00"/>
    <s v="BlueDart"/>
    <s v="Road"/>
    <x v="0"/>
    <n v="210.8"/>
  </r>
  <r>
    <n v="57"/>
    <n v="57"/>
    <n v="1"/>
    <d v="2026-02-28T00:00:00"/>
    <d v="2026-03-04T00:00:00"/>
    <s v="Delhivery"/>
    <s v="Road"/>
    <x v="0"/>
    <n v="290.35000000000002"/>
  </r>
  <r>
    <n v="58"/>
    <n v="58"/>
    <n v="2"/>
    <d v="2026-03-01T00:00:00"/>
    <d v="2026-03-05T00:00:00"/>
    <s v="DTDC"/>
    <s v="Air"/>
    <x v="0"/>
    <n v="375.7"/>
  </r>
  <r>
    <n v="59"/>
    <n v="59"/>
    <n v="3"/>
    <d v="2026-03-02T00:00:00"/>
    <d v="2026-03-06T00:00:00"/>
    <s v="Ecom Express"/>
    <s v="Road"/>
    <x v="0"/>
    <n v="155.25"/>
  </r>
  <r>
    <n v="60"/>
    <n v="60"/>
    <n v="4"/>
    <d v="2026-03-03T00:00:00"/>
    <d v="2026-03-07T00:00:00"/>
    <s v="XpressBees"/>
    <s v="Road"/>
    <x v="0"/>
    <n v="265.89999999999998"/>
  </r>
  <r>
    <n v="61"/>
    <n v="61"/>
    <n v="5"/>
    <d v="2026-03-04T00:00:00"/>
    <d v="2026-03-08T00:00:00"/>
    <s v="BlueDart"/>
    <s v="Air"/>
    <x v="0"/>
    <n v="345.45"/>
  </r>
  <r>
    <n v="62"/>
    <n v="62"/>
    <n v="6"/>
    <d v="2026-03-05T00:00:00"/>
    <d v="2026-03-09T00:00:00"/>
    <s v="Delhivery"/>
    <s v="Road"/>
    <x v="0"/>
    <n v="225.7"/>
  </r>
  <r>
    <n v="63"/>
    <n v="63"/>
    <n v="7"/>
    <d v="2026-03-06T00:00:00"/>
    <d v="2026-03-10T00:00:00"/>
    <s v="DTDC"/>
    <s v="Road"/>
    <x v="0"/>
    <n v="310.2"/>
  </r>
  <r>
    <n v="64"/>
    <n v="64"/>
    <n v="8"/>
    <d v="2026-03-07T00:00:00"/>
    <d v="2026-03-11T00:00:00"/>
    <s v="Ecom Express"/>
    <s v="Air"/>
    <x v="0"/>
    <n v="425.85"/>
  </r>
  <r>
    <n v="65"/>
    <n v="65"/>
    <n v="1"/>
    <d v="2026-03-08T00:00:00"/>
    <d v="2026-03-12T00:00:00"/>
    <s v="XpressBees"/>
    <s v="Road"/>
    <x v="0"/>
    <n v="180.5"/>
  </r>
  <r>
    <n v="66"/>
    <n v="66"/>
    <n v="2"/>
    <d v="2026-03-09T00:00:00"/>
    <d v="2026-03-13T00:00:00"/>
    <s v="BlueDart"/>
    <s v="Road"/>
    <x v="0"/>
    <n v="250.75"/>
  </r>
  <r>
    <n v="67"/>
    <n v="67"/>
    <n v="3"/>
    <d v="2026-03-10T00:00:00"/>
    <d v="2026-03-14T00:00:00"/>
    <s v="Delhivery"/>
    <s v="Air"/>
    <x v="0"/>
    <n v="390.3"/>
  </r>
  <r>
    <n v="68"/>
    <n v="68"/>
    <n v="4"/>
    <d v="2026-03-11T00:00:00"/>
    <d v="2026-03-15T00:00:00"/>
    <s v="DTDC"/>
    <s v="Road"/>
    <x v="0"/>
    <n v="165.65"/>
  </r>
  <r>
    <n v="69"/>
    <n v="69"/>
    <n v="5"/>
    <d v="2026-03-12T00:00:00"/>
    <d v="2026-03-16T00:00:00"/>
    <s v="Ecom Express"/>
    <s v="Road"/>
    <x v="0"/>
    <n v="280.39999999999998"/>
  </r>
  <r>
    <n v="70"/>
    <n v="70"/>
    <n v="6"/>
    <d v="2026-03-13T00:00:00"/>
    <d v="2026-03-17T00:00:00"/>
    <s v="XpressBees"/>
    <s v="Air"/>
    <x v="0"/>
    <n v="455.95"/>
  </r>
  <r>
    <n v="71"/>
    <n v="71"/>
    <n v="7"/>
    <d v="2026-03-14T00:00:00"/>
    <d v="2026-03-18T00:00:00"/>
    <s v="BlueDart"/>
    <s v="Road"/>
    <x v="0"/>
    <n v="200.35"/>
  </r>
  <r>
    <n v="72"/>
    <n v="72"/>
    <n v="8"/>
    <d v="2026-03-15T00:00:00"/>
    <d v="2026-03-19T00:00:00"/>
    <s v="Delhivery"/>
    <s v="Road"/>
    <x v="0"/>
    <n v="315.8"/>
  </r>
  <r>
    <n v="73"/>
    <n v="73"/>
    <n v="1"/>
    <d v="2026-03-16T00:00:00"/>
    <d v="2026-03-20T00:00:00"/>
    <s v="DTDC"/>
    <s v="Air"/>
    <x v="0"/>
    <n v="440.25"/>
  </r>
  <r>
    <n v="74"/>
    <n v="74"/>
    <n v="2"/>
    <d v="2026-03-17T00:00:00"/>
    <d v="2026-03-21T00:00:00"/>
    <s v="Ecom Express"/>
    <s v="Road"/>
    <x v="0"/>
    <n v="175.6"/>
  </r>
  <r>
    <n v="75"/>
    <n v="75"/>
    <n v="3"/>
    <d v="2026-03-18T00:00:00"/>
    <d v="2026-03-22T00:00:00"/>
    <s v="XpressBees"/>
    <s v="Road"/>
    <x v="0"/>
    <n v="260.89999999999998"/>
  </r>
  <r>
    <n v="76"/>
    <n v="76"/>
    <n v="4"/>
    <d v="2026-03-19T00:00:00"/>
    <d v="2026-03-23T00:00:00"/>
    <s v="BlueDart"/>
    <s v="Air"/>
    <x v="0"/>
    <n v="370.45"/>
  </r>
  <r>
    <n v="77"/>
    <n v="77"/>
    <n v="5"/>
    <d v="2026-03-20T00:00:00"/>
    <d v="2026-03-24T00:00:00"/>
    <s v="Delhivery"/>
    <s v="Road"/>
    <x v="0"/>
    <n v="190.7"/>
  </r>
  <r>
    <n v="78"/>
    <n v="78"/>
    <n v="6"/>
    <d v="2026-03-21T00:00:00"/>
    <d v="2026-03-25T00:00:00"/>
    <s v="DTDC"/>
    <s v="Road"/>
    <x v="0"/>
    <n v="300.14999999999998"/>
  </r>
  <r>
    <n v="79"/>
    <n v="79"/>
    <n v="7"/>
    <d v="2026-03-22T00:00:00"/>
    <d v="2026-03-26T00:00:00"/>
    <s v="Ecom Express"/>
    <s v="Air"/>
    <x v="0"/>
    <n v="420.8"/>
  </r>
  <r>
    <n v="80"/>
    <n v="80"/>
    <n v="8"/>
    <d v="2026-03-23T00:00:00"/>
    <d v="2026-03-27T00:00:00"/>
    <s v="XpressBees"/>
    <s v="Road"/>
    <x v="0"/>
    <n v="155.35"/>
  </r>
  <r>
    <n v="81"/>
    <n v="81"/>
    <n v="1"/>
    <d v="2026-03-24T00:00:00"/>
    <d v="2026-03-28T00:00:00"/>
    <s v="BlueDart"/>
    <s v="Road"/>
    <x v="0"/>
    <n v="275.5"/>
  </r>
  <r>
    <n v="82"/>
    <n v="82"/>
    <n v="2"/>
    <d v="2026-03-25T00:00:00"/>
    <d v="2026-03-29T00:00:00"/>
    <s v="Delhivery"/>
    <s v="Air"/>
    <x v="0"/>
    <n v="395.25"/>
  </r>
  <r>
    <n v="83"/>
    <n v="83"/>
    <n v="3"/>
    <d v="2026-03-26T00:00:00"/>
    <d v="2026-03-30T00:00:00"/>
    <s v="DTDC"/>
    <s v="Road"/>
    <x v="0"/>
    <n v="210.6"/>
  </r>
  <r>
    <n v="84"/>
    <n v="84"/>
    <n v="4"/>
    <d v="2026-03-27T00:00:00"/>
    <d v="2026-03-31T00:00:00"/>
    <s v="Ecom Express"/>
    <s v="Road"/>
    <x v="0"/>
    <n v="325.85000000000002"/>
  </r>
  <r>
    <n v="85"/>
    <n v="85"/>
    <n v="5"/>
    <d v="2026-03-28T00:00:00"/>
    <d v="2026-04-01T00:00:00"/>
    <s v="XpressBees"/>
    <s v="Air"/>
    <x v="0"/>
    <n v="450.4"/>
  </r>
  <r>
    <n v="86"/>
    <n v="86"/>
    <n v="6"/>
    <d v="2026-03-29T00:00:00"/>
    <d v="2026-04-02T00:00:00"/>
    <s v="BlueDart"/>
    <s v="Road"/>
    <x v="0"/>
    <n v="185.75"/>
  </r>
  <r>
    <n v="87"/>
    <n v="87"/>
    <n v="7"/>
    <d v="2026-03-30T00:00:00"/>
    <d v="2026-04-03T00:00:00"/>
    <s v="Delhivery"/>
    <s v="Road"/>
    <x v="0"/>
    <n v="290.3"/>
  </r>
  <r>
    <n v="88"/>
    <n v="88"/>
    <n v="8"/>
    <d v="2026-03-31T00:00:00"/>
    <d v="2026-04-04T00:00:00"/>
    <s v="DTDC"/>
    <s v="Air"/>
    <x v="0"/>
    <n v="365.95"/>
  </r>
  <r>
    <n v="89"/>
    <n v="89"/>
    <n v="1"/>
    <d v="2026-04-01T00:00:00"/>
    <d v="2026-04-05T00:00:00"/>
    <s v="Ecom Express"/>
    <s v="Road"/>
    <x v="0"/>
    <n v="170.45"/>
  </r>
  <r>
    <n v="90"/>
    <n v="90"/>
    <n v="2"/>
    <d v="2026-04-02T00:00:00"/>
    <d v="2026-04-06T00:00:00"/>
    <s v="XpressBees"/>
    <s v="Road"/>
    <x v="0"/>
    <n v="255.8"/>
  </r>
  <r>
    <n v="91"/>
    <n v="91"/>
    <n v="3"/>
    <d v="2026-04-03T00:00:00"/>
    <d v="2026-04-07T00:00:00"/>
    <s v="BlueDart"/>
    <s v="Air"/>
    <x v="0"/>
    <n v="340.25"/>
  </r>
  <r>
    <n v="92"/>
    <n v="92"/>
    <n v="4"/>
    <d v="2026-04-04T00:00:00"/>
    <d v="2026-04-08T00:00:00"/>
    <s v="Delhivery"/>
    <s v="Road"/>
    <x v="0"/>
    <n v="220.6"/>
  </r>
  <r>
    <n v="93"/>
    <n v="93"/>
    <n v="5"/>
    <d v="2026-04-05T00:00:00"/>
    <d v="2026-04-09T00:00:00"/>
    <s v="DTDC"/>
    <s v="Road"/>
    <x v="0"/>
    <n v="305.14999999999998"/>
  </r>
  <r>
    <n v="94"/>
    <n v="94"/>
    <n v="6"/>
    <d v="2026-04-06T00:00:00"/>
    <d v="2026-04-10T00:00:00"/>
    <s v="Ecom Express"/>
    <s v="Air"/>
    <x v="0"/>
    <n v="430.7"/>
  </r>
  <r>
    <n v="95"/>
    <n v="95"/>
    <n v="7"/>
    <d v="2026-04-07T00:00:00"/>
    <d v="2026-04-11T00:00:00"/>
    <s v="XpressBees"/>
    <s v="Road"/>
    <x v="0"/>
    <n v="165.35"/>
  </r>
  <r>
    <n v="96"/>
    <n v="96"/>
    <n v="8"/>
    <d v="2026-04-08T00:00:00"/>
    <d v="2026-04-12T00:00:00"/>
    <s v="BlueDart"/>
    <s v="Road"/>
    <x v="0"/>
    <n v="280.89999999999998"/>
  </r>
  <r>
    <n v="97"/>
    <n v="97"/>
    <n v="1"/>
    <d v="2026-04-09T00:00:00"/>
    <d v="2026-04-13T00:00:00"/>
    <s v="Delhivery"/>
    <s v="Air"/>
    <x v="0"/>
    <n v="375.45"/>
  </r>
  <r>
    <n v="98"/>
    <n v="98"/>
    <n v="2"/>
    <d v="2026-04-10T00:00:00"/>
    <d v="2026-04-14T00:00:00"/>
    <s v="DTDC"/>
    <s v="Road"/>
    <x v="0"/>
    <n v="195.8"/>
  </r>
  <r>
    <n v="99"/>
    <n v="99"/>
    <n v="3"/>
    <d v="2026-04-11T00:00:00"/>
    <d v="2026-04-15T00:00:00"/>
    <s v="Ecom Express"/>
    <s v="Road"/>
    <x v="0"/>
    <n v="315.25"/>
  </r>
  <r>
    <n v="100"/>
    <n v="100"/>
    <n v="4"/>
    <d v="2026-04-12T00:00:00"/>
    <d v="2026-04-16T00:00:00"/>
    <s v="XpressBees"/>
    <s v="Air"/>
    <x v="0"/>
    <n v="460.6"/>
  </r>
  <r>
    <n v="101"/>
    <n v="101"/>
    <n v="5"/>
    <d v="2026-04-13T00:00:00"/>
    <d v="2026-04-17T00:00:00"/>
    <s v="BlueDart"/>
    <s v="Road"/>
    <x v="0"/>
    <n v="205.35"/>
  </r>
  <r>
    <n v="102"/>
    <n v="102"/>
    <n v="6"/>
    <d v="2026-04-14T00:00:00"/>
    <d v="2026-04-18T00:00:00"/>
    <s v="Delhivery"/>
    <s v="Road"/>
    <x v="0"/>
    <n v="290.7"/>
  </r>
  <r>
    <n v="103"/>
    <n v="103"/>
    <n v="7"/>
    <d v="2026-04-15T00:00:00"/>
    <d v="2026-04-19T00:00:00"/>
    <s v="DTDC"/>
    <s v="Air"/>
    <x v="0"/>
    <n v="410.25"/>
  </r>
  <r>
    <n v="104"/>
    <n v="104"/>
    <n v="8"/>
    <d v="2026-04-16T00:00:00"/>
    <d v="2026-04-20T00:00:00"/>
    <s v="Ecom Express"/>
    <s v="Road"/>
    <x v="0"/>
    <n v="180.5"/>
  </r>
  <r>
    <n v="105"/>
    <n v="105"/>
    <n v="1"/>
    <d v="2026-04-17T00:00:00"/>
    <d v="2026-04-21T00:00:00"/>
    <s v="XpressBees"/>
    <s v="Road"/>
    <x v="0"/>
    <n v="265.85000000000002"/>
  </r>
  <r>
    <n v="106"/>
    <n v="106"/>
    <n v="2"/>
    <d v="2026-04-18T00:00:00"/>
    <d v="2026-04-22T00:00:00"/>
    <s v="BlueDart"/>
    <s v="Air"/>
    <x v="0"/>
    <n v="350.4"/>
  </r>
  <r>
    <n v="107"/>
    <n v="107"/>
    <n v="3"/>
    <d v="2026-04-19T00:00:00"/>
    <d v="2026-04-23T00:00:00"/>
    <s v="Delhivery"/>
    <s v="Road"/>
    <x v="0"/>
    <n v="225.75"/>
  </r>
  <r>
    <n v="108"/>
    <n v="108"/>
    <n v="4"/>
    <d v="2026-04-20T00:00:00"/>
    <d v="2026-04-24T00:00:00"/>
    <s v="DTDC"/>
    <s v="Road"/>
    <x v="0"/>
    <n v="310.3"/>
  </r>
  <r>
    <n v="109"/>
    <n v="109"/>
    <n v="5"/>
    <d v="2026-04-21T00:00:00"/>
    <d v="2026-04-25T00:00:00"/>
    <s v="Ecom Express"/>
    <s v="Air"/>
    <x v="0"/>
    <n v="445.95"/>
  </r>
  <r>
    <n v="110"/>
    <n v="110"/>
    <n v="6"/>
    <d v="2026-04-22T00:00:00"/>
    <d v="2026-04-26T00:00:00"/>
    <s v="XpressBees"/>
    <s v="Road"/>
    <x v="0"/>
    <n v="155.6"/>
  </r>
  <r>
    <n v="111"/>
    <n v="111"/>
    <n v="7"/>
    <d v="2026-04-23T00:00:00"/>
    <d v="2026-04-27T00:00:00"/>
    <s v="BlueDart"/>
    <s v="Road"/>
    <x v="0"/>
    <n v="275.25"/>
  </r>
  <r>
    <n v="112"/>
    <n v="112"/>
    <n v="8"/>
    <d v="2026-04-24T00:00:00"/>
    <d v="2026-04-28T00:00:00"/>
    <s v="Delhivery"/>
    <s v="Air"/>
    <x v="0"/>
    <n v="385.8"/>
  </r>
  <r>
    <n v="113"/>
    <n v="113"/>
    <n v="1"/>
    <d v="2026-04-25T00:00:00"/>
    <d v="2026-04-29T00:00:00"/>
    <s v="DTDC"/>
    <s v="Road"/>
    <x v="0"/>
    <n v="200.45"/>
  </r>
  <r>
    <n v="114"/>
    <n v="114"/>
    <n v="2"/>
    <d v="2026-04-26T00:00:00"/>
    <d v="2026-04-30T00:00:00"/>
    <s v="Ecom Express"/>
    <s v="Road"/>
    <x v="0"/>
    <n v="320.89999999999998"/>
  </r>
  <r>
    <n v="115"/>
    <n v="115"/>
    <n v="3"/>
    <d v="2026-04-27T00:00:00"/>
    <d v="2026-05-01T00:00:00"/>
    <s v="XpressBees"/>
    <s v="Air"/>
    <x v="0"/>
    <n v="455.35"/>
  </r>
  <r>
    <n v="116"/>
    <n v="116"/>
    <n v="4"/>
    <d v="2026-04-28T00:00:00"/>
    <d v="2026-05-02T00:00:00"/>
    <s v="BlueDart"/>
    <s v="Road"/>
    <x v="0"/>
    <n v="190.7"/>
  </r>
  <r>
    <n v="117"/>
    <n v="117"/>
    <n v="5"/>
    <d v="2026-04-29T00:00:00"/>
    <d v="2026-05-03T00:00:00"/>
    <s v="Delhivery"/>
    <s v="Road"/>
    <x v="0"/>
    <n v="285.25"/>
  </r>
  <r>
    <n v="118"/>
    <n v="118"/>
    <n v="6"/>
    <d v="2026-04-30T00:00:00"/>
    <d v="2026-05-04T00:00:00"/>
    <s v="DTDC"/>
    <s v="Air"/>
    <x v="0"/>
    <n v="365.8"/>
  </r>
  <r>
    <n v="119"/>
    <n v="119"/>
    <n v="7"/>
    <d v="2026-05-01T00:00:00"/>
    <d v="2026-05-05T00:00:00"/>
    <s v="Ecom Express"/>
    <s v="Road"/>
    <x v="0"/>
    <n v="170.35"/>
  </r>
  <r>
    <n v="120"/>
    <n v="120"/>
    <n v="8"/>
    <d v="2026-05-02T00:00:00"/>
    <d v="2026-05-06T00:00:00"/>
    <s v="XpressBees"/>
    <s v="Road"/>
    <x v="0"/>
    <n v="250.6"/>
  </r>
  <r>
    <n v="121"/>
    <n v="121"/>
    <n v="1"/>
    <d v="2026-05-03T00:00:00"/>
    <d v="2026-05-07T00:00:00"/>
    <s v="BlueDart"/>
    <s v="Air"/>
    <x v="0"/>
    <n v="335.25"/>
  </r>
  <r>
    <n v="122"/>
    <n v="122"/>
    <n v="2"/>
    <d v="2026-05-04T00:00:00"/>
    <d v="2026-05-08T00:00:00"/>
    <s v="Delhivery"/>
    <s v="Road"/>
    <x v="0"/>
    <n v="215.8"/>
  </r>
  <r>
    <n v="123"/>
    <n v="123"/>
    <n v="3"/>
    <d v="2026-05-05T00:00:00"/>
    <d v="2026-05-09T00:00:00"/>
    <s v="DTDC"/>
    <s v="Road"/>
    <x v="0"/>
    <n v="300.45"/>
  </r>
  <r>
    <n v="124"/>
    <n v="124"/>
    <n v="4"/>
    <d v="2026-05-06T00:00:00"/>
    <d v="2026-05-10T00:00:00"/>
    <s v="Ecom Express"/>
    <s v="Air"/>
    <x v="0"/>
    <n v="425.9"/>
  </r>
  <r>
    <n v="125"/>
    <n v="125"/>
    <n v="5"/>
    <d v="2026-05-07T00:00:00"/>
    <d v="2026-05-11T00:00:00"/>
    <s v="XpressBees"/>
    <s v="Road"/>
    <x v="0"/>
    <n v="160.35"/>
  </r>
  <r>
    <n v="126"/>
    <n v="126"/>
    <n v="6"/>
    <d v="2026-05-08T00:00:00"/>
    <d v="2026-05-12T00:00:00"/>
    <s v="BlueDart"/>
    <s v="Road"/>
    <x v="0"/>
    <n v="275.7"/>
  </r>
  <r>
    <n v="127"/>
    <n v="127"/>
    <n v="7"/>
    <d v="2026-05-09T00:00:00"/>
    <d v="2026-05-13T00:00:00"/>
    <s v="Delhivery"/>
    <s v="Air"/>
    <x v="0"/>
    <n v="390.25"/>
  </r>
  <r>
    <n v="128"/>
    <n v="128"/>
    <n v="8"/>
    <d v="2026-05-10T00:00:00"/>
    <d v="2026-05-14T00:00:00"/>
    <s v="DTDC"/>
    <s v="Road"/>
    <x v="0"/>
    <n v="185.8"/>
  </r>
  <r>
    <n v="129"/>
    <n v="129"/>
    <n v="1"/>
    <d v="2026-05-11T00:00:00"/>
    <d v="2026-05-15T00:00:00"/>
    <s v="Ecom Express"/>
    <s v="Road"/>
    <x v="0"/>
    <n v="310.45"/>
  </r>
  <r>
    <n v="130"/>
    <n v="130"/>
    <n v="2"/>
    <d v="2026-05-12T00:00:00"/>
    <d v="2026-05-16T00:00:00"/>
    <s v="XpressBees"/>
    <s v="Air"/>
    <x v="0"/>
    <n v="450.9"/>
  </r>
  <r>
    <n v="131"/>
    <n v="131"/>
    <n v="3"/>
    <d v="2026-05-13T00:00:00"/>
    <d v="2026-05-17T00:00:00"/>
    <s v="BlueDart"/>
    <s v="Road"/>
    <x v="0"/>
    <n v="205.35"/>
  </r>
  <r>
    <n v="132"/>
    <n v="132"/>
    <n v="4"/>
    <d v="2026-05-14T00:00:00"/>
    <d v="2026-05-18T00:00:00"/>
    <s v="Delhivery"/>
    <s v="Road"/>
    <x v="0"/>
    <n v="295.7"/>
  </r>
  <r>
    <n v="133"/>
    <n v="133"/>
    <n v="5"/>
    <d v="2026-05-15T00:00:00"/>
    <d v="2026-05-19T00:00:00"/>
    <s v="DTDC"/>
    <s v="Air"/>
    <x v="0"/>
    <n v="415.25"/>
  </r>
  <r>
    <n v="134"/>
    <n v="134"/>
    <n v="6"/>
    <d v="2026-05-16T00:00:00"/>
    <d v="2026-05-20T00:00:00"/>
    <s v="Ecom Express"/>
    <s v="Road"/>
    <x v="0"/>
    <n v="175.8"/>
  </r>
  <r>
    <n v="135"/>
    <n v="135"/>
    <n v="7"/>
    <d v="2026-05-17T00:00:00"/>
    <d v="2026-05-21T00:00:00"/>
    <s v="XpressBees"/>
    <s v="Road"/>
    <x v="0"/>
    <n v="260.45"/>
  </r>
  <r>
    <n v="136"/>
    <n v="136"/>
    <n v="8"/>
    <d v="2026-05-18T00:00:00"/>
    <d v="2026-05-22T00:00:00"/>
    <s v="BlueDart"/>
    <s v="Air"/>
    <x v="0"/>
    <n v="375.9"/>
  </r>
  <r>
    <n v="137"/>
    <n v="137"/>
    <n v="1"/>
    <d v="2026-05-19T00:00:00"/>
    <d v="2026-05-23T00:00:00"/>
    <s v="Delhivery"/>
    <s v="Road"/>
    <x v="0"/>
    <n v="195.35"/>
  </r>
  <r>
    <n v="138"/>
    <n v="138"/>
    <n v="2"/>
    <d v="2026-05-20T00:00:00"/>
    <d v="2026-05-24T00:00:00"/>
    <s v="DTDC"/>
    <s v="Road"/>
    <x v="0"/>
    <n v="305.7"/>
  </r>
  <r>
    <n v="139"/>
    <n v="139"/>
    <n v="3"/>
    <d v="2026-05-21T00:00:00"/>
    <d v="2026-05-25T00:00:00"/>
    <s v="Ecom Express"/>
    <s v="Air"/>
    <x v="0"/>
    <n v="435.25"/>
  </r>
  <r>
    <n v="140"/>
    <n v="140"/>
    <n v="4"/>
    <d v="2026-05-22T00:00:00"/>
    <d v="2026-05-26T00:00:00"/>
    <s v="XpressBees"/>
    <s v="Road"/>
    <x v="0"/>
    <n v="165.8"/>
  </r>
  <r>
    <n v="141"/>
    <n v="141"/>
    <n v="5"/>
    <d v="2026-05-23T00:00:00"/>
    <d v="2026-05-27T00:00:00"/>
    <s v="BlueDart"/>
    <s v="Road"/>
    <x v="0"/>
    <n v="280.45"/>
  </r>
  <r>
    <n v="142"/>
    <n v="142"/>
    <n v="6"/>
    <d v="2026-05-24T00:00:00"/>
    <d v="2026-05-28T00:00:00"/>
    <s v="Delhivery"/>
    <s v="Air"/>
    <x v="0"/>
    <n v="395.9"/>
  </r>
  <r>
    <n v="143"/>
    <n v="143"/>
    <n v="7"/>
    <d v="2026-05-25T00:00:00"/>
    <d v="2026-05-29T00:00:00"/>
    <s v="DTDC"/>
    <s v="Road"/>
    <x v="0"/>
    <n v="210.35"/>
  </r>
  <r>
    <n v="144"/>
    <n v="144"/>
    <n v="8"/>
    <d v="2026-05-26T00:00:00"/>
    <d v="2026-05-30T00:00:00"/>
    <s v="Ecom Express"/>
    <s v="Road"/>
    <x v="0"/>
    <n v="325.7"/>
  </r>
  <r>
    <n v="145"/>
    <n v="145"/>
    <n v="1"/>
    <d v="2026-05-27T00:00:00"/>
    <d v="2026-05-31T00:00:00"/>
    <s v="XpressBees"/>
    <s v="Air"/>
    <x v="0"/>
    <n v="460.25"/>
  </r>
  <r>
    <n v="146"/>
    <n v="146"/>
    <n v="2"/>
    <d v="2026-05-28T00:00:00"/>
    <d v="2026-06-01T00:00:00"/>
    <s v="BlueDart"/>
    <s v="Road"/>
    <x v="0"/>
    <n v="185.8"/>
  </r>
  <r>
    <n v="147"/>
    <n v="147"/>
    <n v="3"/>
    <d v="2026-05-29T00:00:00"/>
    <d v="2026-06-02T00:00:00"/>
    <s v="Delhivery"/>
    <s v="Road"/>
    <x v="0"/>
    <n v="290.45"/>
  </r>
  <r>
    <n v="148"/>
    <n v="148"/>
    <n v="4"/>
    <d v="2026-05-30T00:00:00"/>
    <d v="2026-06-03T00:00:00"/>
    <s v="DTDC"/>
    <s v="Air"/>
    <x v="0"/>
    <n v="370.9"/>
  </r>
  <r>
    <n v="149"/>
    <n v="149"/>
    <n v="5"/>
    <d v="2026-05-31T00:00:00"/>
    <d v="2026-06-04T00:00:00"/>
    <s v="Ecom Express"/>
    <s v="Road"/>
    <x v="0"/>
    <n v="155.35"/>
  </r>
  <r>
    <n v="150"/>
    <n v="150"/>
    <n v="6"/>
    <d v="2026-06-01T00:00:00"/>
    <d v="2026-06-05T00:00:00"/>
    <s v="XpressBees"/>
    <s v="Road"/>
    <x v="0"/>
    <n v="270.7"/>
  </r>
  <r>
    <n v="151"/>
    <n v="151"/>
    <n v="7"/>
    <d v="2026-06-02T00:00:00"/>
    <d v="2026-06-06T00:00:00"/>
    <s v="BlueDart"/>
    <s v="Air"/>
    <x v="0"/>
    <n v="345.25"/>
  </r>
  <r>
    <n v="152"/>
    <n v="152"/>
    <n v="8"/>
    <d v="2026-06-03T00:00:00"/>
    <d v="2026-06-07T00:00:00"/>
    <s v="Delhivery"/>
    <s v="Road"/>
    <x v="0"/>
    <n v="220.8"/>
  </r>
  <r>
    <n v="153"/>
    <n v="153"/>
    <n v="1"/>
    <d v="2026-06-04T00:00:00"/>
    <d v="2026-06-08T00:00:00"/>
    <s v="DTDC"/>
    <s v="Road"/>
    <x v="0"/>
    <n v="315.45"/>
  </r>
  <r>
    <n v="154"/>
    <n v="154"/>
    <n v="2"/>
    <d v="2026-06-05T00:00:00"/>
    <d v="2026-06-09T00:00:00"/>
    <s v="Ecom Express"/>
    <s v="Air"/>
    <x v="0"/>
    <n v="440.9"/>
  </r>
  <r>
    <n v="155"/>
    <n v="155"/>
    <n v="3"/>
    <d v="2026-06-06T00:00:00"/>
    <d v="2026-06-10T00:00:00"/>
    <s v="XpressBees"/>
    <s v="Road"/>
    <x v="0"/>
    <n v="175.35"/>
  </r>
  <r>
    <n v="156"/>
    <n v="156"/>
    <n v="4"/>
    <d v="2026-06-07T00:00:00"/>
    <d v="2026-06-11T00:00:00"/>
    <s v="BlueDart"/>
    <s v="Road"/>
    <x v="0"/>
    <n v="255.7"/>
  </r>
  <r>
    <n v="157"/>
    <n v="157"/>
    <n v="5"/>
    <d v="2026-06-08T00:00:00"/>
    <d v="2026-06-12T00:00:00"/>
    <s v="Delhivery"/>
    <s v="Air"/>
    <x v="0"/>
    <n v="385.25"/>
  </r>
  <r>
    <n v="158"/>
    <n v="158"/>
    <n v="6"/>
    <d v="2026-06-09T00:00:00"/>
    <d v="2026-06-13T00:00:00"/>
    <s v="DTDC"/>
    <s v="Road"/>
    <x v="0"/>
    <n v="200.8"/>
  </r>
  <r>
    <n v="159"/>
    <n v="159"/>
    <n v="7"/>
    <d v="2026-06-10T00:00:00"/>
    <d v="2026-06-14T00:00:00"/>
    <s v="Ecom Express"/>
    <s v="Road"/>
    <x v="0"/>
    <n v="305.45"/>
  </r>
  <r>
    <n v="160"/>
    <n v="160"/>
    <n v="8"/>
    <d v="2026-06-11T00:00:00"/>
    <d v="2026-06-15T00:00:00"/>
    <s v="XpressBees"/>
    <s v="Air"/>
    <x v="0"/>
    <n v="420.9"/>
  </r>
  <r>
    <n v="161"/>
    <n v="161"/>
    <n v="1"/>
    <d v="2026-06-12T00:00:00"/>
    <d v="2026-06-16T00:00:00"/>
    <s v="BlueDart"/>
    <s v="Road"/>
    <x v="0"/>
    <n v="190.35"/>
  </r>
  <r>
    <n v="162"/>
    <n v="162"/>
    <n v="2"/>
    <d v="2026-06-13T00:00:00"/>
    <d v="2026-06-17T00:00:00"/>
    <s v="Delhivery"/>
    <s v="Road"/>
    <x v="0"/>
    <n v="275.7"/>
  </r>
  <r>
    <n v="163"/>
    <n v="163"/>
    <n v="3"/>
    <d v="2026-06-14T00:00:00"/>
    <d v="2026-06-18T00:00:00"/>
    <s v="DTDC"/>
    <s v="Air"/>
    <x v="0"/>
    <n v="400.25"/>
  </r>
  <r>
    <n v="164"/>
    <n v="164"/>
    <n v="4"/>
    <d v="2026-06-15T00:00:00"/>
    <d v="2026-06-19T00:00:00"/>
    <s v="Ecom Express"/>
    <s v="Road"/>
    <x v="0"/>
    <n v="165.8"/>
  </r>
  <r>
    <n v="165"/>
    <n v="165"/>
    <n v="5"/>
    <d v="2026-06-16T00:00:00"/>
    <d v="2026-06-20T00:00:00"/>
    <s v="XpressBees"/>
    <s v="Road"/>
    <x v="0"/>
    <n v="245.45"/>
  </r>
  <r>
    <n v="166"/>
    <n v="166"/>
    <n v="6"/>
    <d v="2026-06-17T00:00:00"/>
    <d v="2026-06-21T00:00:00"/>
    <s v="BlueDart"/>
    <s v="Air"/>
    <x v="0"/>
    <n v="355.9"/>
  </r>
  <r>
    <n v="167"/>
    <n v="167"/>
    <n v="7"/>
    <d v="2026-06-18T00:00:00"/>
    <d v="2026-06-22T00:00:00"/>
    <s v="Delhivery"/>
    <s v="Road"/>
    <x v="0"/>
    <n v="210.35"/>
  </r>
  <r>
    <n v="168"/>
    <n v="168"/>
    <n v="8"/>
    <d v="2026-06-19T00:00:00"/>
    <d v="2026-06-23T00:00:00"/>
    <s v="DTDC"/>
    <s v="Road"/>
    <x v="0"/>
    <n v="295.7"/>
  </r>
  <r>
    <n v="169"/>
    <n v="169"/>
    <n v="1"/>
    <d v="2026-06-20T00:00:00"/>
    <d v="2026-06-24T00:00:00"/>
    <s v="Ecom Express"/>
    <s v="Air"/>
    <x v="0"/>
    <n v="430.25"/>
  </r>
  <r>
    <n v="170"/>
    <n v="170"/>
    <n v="2"/>
    <d v="2026-06-21T00:00:00"/>
    <d v="2026-06-25T00:00:00"/>
    <s v="XpressBees"/>
    <s v="Road"/>
    <x v="0"/>
    <n v="180.8"/>
  </r>
  <r>
    <n v="171"/>
    <n v="171"/>
    <n v="3"/>
    <d v="2026-06-22T00:00:00"/>
    <d v="2026-06-26T00:00:00"/>
    <s v="BlueDart"/>
    <s v="Road"/>
    <x v="0"/>
    <n v="265.45"/>
  </r>
  <r>
    <n v="172"/>
    <n v="172"/>
    <n v="4"/>
    <d v="2026-06-23T00:00:00"/>
    <d v="2026-06-27T00:00:00"/>
    <s v="Delhivery"/>
    <s v="Air"/>
    <x v="0"/>
    <n v="380.9"/>
  </r>
  <r>
    <n v="173"/>
    <n v="173"/>
    <n v="5"/>
    <d v="2026-06-24T00:00:00"/>
    <d v="2026-06-28T00:00:00"/>
    <s v="DTDC"/>
    <s v="Road"/>
    <x v="0"/>
    <n v="195.35"/>
  </r>
  <r>
    <n v="174"/>
    <n v="174"/>
    <n v="6"/>
    <d v="2026-06-25T00:00:00"/>
    <d v="2026-06-29T00:00:00"/>
    <s v="Ecom Express"/>
    <s v="Road"/>
    <x v="0"/>
    <n v="310.7"/>
  </r>
  <r>
    <n v="175"/>
    <n v="175"/>
    <n v="7"/>
    <d v="2026-06-26T00:00:00"/>
    <d v="2026-06-30T00:00:00"/>
    <s v="XpressBees"/>
    <s v="Air"/>
    <x v="0"/>
    <n v="450.25"/>
  </r>
  <r>
    <n v="176"/>
    <n v="176"/>
    <n v="8"/>
    <d v="2026-06-27T00:00:00"/>
    <d v="2026-07-01T00:00:00"/>
    <s v="BlueDart"/>
    <s v="Road"/>
    <x v="0"/>
    <n v="170.8"/>
  </r>
  <r>
    <n v="177"/>
    <n v="177"/>
    <n v="1"/>
    <d v="2026-06-28T00:00:00"/>
    <d v="2026-07-02T00:00:00"/>
    <s v="Delhivery"/>
    <s v="Road"/>
    <x v="0"/>
    <n v="285.45"/>
  </r>
  <r>
    <n v="178"/>
    <n v="178"/>
    <n v="2"/>
    <d v="2026-06-29T00:00:00"/>
    <d v="2026-07-03T00:00:00"/>
    <s v="DTDC"/>
    <s v="Air"/>
    <x v="0"/>
    <n v="365.9"/>
  </r>
  <r>
    <n v="179"/>
    <n v="179"/>
    <n v="3"/>
    <d v="2026-06-30T00:00:00"/>
    <d v="2026-07-04T00:00:00"/>
    <s v="Ecom Express"/>
    <s v="Road"/>
    <x v="0"/>
    <n v="155.35"/>
  </r>
  <r>
    <n v="180"/>
    <n v="180"/>
    <n v="4"/>
    <d v="2026-07-01T00:00:00"/>
    <d v="2026-07-05T00:00:00"/>
    <s v="XpressBees"/>
    <s v="Road"/>
    <x v="0"/>
    <n v="250.7"/>
  </r>
  <r>
    <n v="181"/>
    <n v="181"/>
    <n v="5"/>
    <d v="2026-07-02T00:00:00"/>
    <d v="2026-07-06T00:00:00"/>
    <s v="BlueDart"/>
    <s v="Air"/>
    <x v="0"/>
    <n v="335.25"/>
  </r>
  <r>
    <n v="182"/>
    <n v="182"/>
    <n v="6"/>
    <d v="2026-07-03T00:00:00"/>
    <d v="2026-07-07T00:00:00"/>
    <s v="Delhivery"/>
    <s v="Road"/>
    <x v="0"/>
    <n v="225.8"/>
  </r>
  <r>
    <n v="183"/>
    <n v="183"/>
    <n v="7"/>
    <d v="2026-07-04T00:00:00"/>
    <d v="2026-07-08T00:00:00"/>
    <s v="DTDC"/>
    <s v="Road"/>
    <x v="0"/>
    <n v="300.45"/>
  </r>
  <r>
    <n v="184"/>
    <n v="184"/>
    <n v="8"/>
    <d v="2026-07-05T00:00:00"/>
    <d v="2026-07-09T00:00:00"/>
    <s v="Ecom Express"/>
    <s v="Air"/>
    <x v="0"/>
    <n v="415.9"/>
  </r>
  <r>
    <n v="185"/>
    <n v="185"/>
    <n v="1"/>
    <d v="2026-07-06T00:00:00"/>
    <d v="2026-07-10T00:00:00"/>
    <s v="XpressBees"/>
    <s v="Road"/>
    <x v="0"/>
    <n v="175.35"/>
  </r>
  <r>
    <n v="186"/>
    <n v="186"/>
    <n v="2"/>
    <d v="2026-07-07T00:00:00"/>
    <d v="2026-07-11T00:00:00"/>
    <s v="BlueDart"/>
    <s v="Road"/>
    <x v="0"/>
    <n v="260.7"/>
  </r>
  <r>
    <n v="187"/>
    <n v="187"/>
    <n v="3"/>
    <d v="2026-07-08T00:00:00"/>
    <d v="2026-07-12T00:00:00"/>
    <s v="Delhivery"/>
    <s v="Air"/>
    <x v="0"/>
    <n v="390.25"/>
  </r>
  <r>
    <n v="188"/>
    <n v="188"/>
    <n v="4"/>
    <d v="2026-07-09T00:00:00"/>
    <d v="2026-07-13T00:00:00"/>
    <s v="DTDC"/>
    <s v="Road"/>
    <x v="0"/>
    <n v="205.8"/>
  </r>
  <r>
    <n v="189"/>
    <n v="189"/>
    <n v="5"/>
    <d v="2026-07-10T00:00:00"/>
    <d v="2026-07-14T00:00:00"/>
    <s v="Ecom Express"/>
    <s v="Road"/>
    <x v="0"/>
    <n v="315.45"/>
  </r>
  <r>
    <n v="190"/>
    <n v="190"/>
    <n v="6"/>
    <d v="2026-07-11T00:00:00"/>
    <d v="2026-07-15T00:00:00"/>
    <s v="XpressBees"/>
    <s v="Air"/>
    <x v="0"/>
    <n v="440.9"/>
  </r>
  <r>
    <n v="191"/>
    <n v="191"/>
    <n v="7"/>
    <d v="2026-07-12T00:00:00"/>
    <d v="2026-07-16T00:00:00"/>
    <s v="BlueDart"/>
    <s v="Road"/>
    <x v="0"/>
    <n v="185.35"/>
  </r>
  <r>
    <n v="192"/>
    <n v="192"/>
    <n v="8"/>
    <d v="2026-07-13T00:00:00"/>
    <d v="2026-07-17T00:00:00"/>
    <s v="Delhivery"/>
    <s v="Road"/>
    <x v="0"/>
    <n v="275.7"/>
  </r>
  <r>
    <n v="193"/>
    <n v="193"/>
    <n v="1"/>
    <d v="2026-07-14T00:00:00"/>
    <d v="2026-07-18T00:00:00"/>
    <s v="DTDC"/>
    <s v="Air"/>
    <x v="0"/>
    <n v="405.25"/>
  </r>
  <r>
    <n v="194"/>
    <n v="194"/>
    <n v="2"/>
    <d v="2026-07-15T00:00:00"/>
    <d v="2026-07-19T00:00:00"/>
    <s v="Ecom Express"/>
    <s v="Road"/>
    <x v="0"/>
    <n v="160.80000000000001"/>
  </r>
  <r>
    <n v="195"/>
    <n v="195"/>
    <n v="3"/>
    <d v="2026-07-16T00:00:00"/>
    <d v="2026-07-20T00:00:00"/>
    <s v="XpressBees"/>
    <s v="Road"/>
    <x v="0"/>
    <n v="245.45"/>
  </r>
  <r>
    <n v="196"/>
    <n v="196"/>
    <n v="4"/>
    <d v="2026-07-17T00:00:00"/>
    <d v="2026-07-21T00:00:00"/>
    <s v="BlueDart"/>
    <s v="Air"/>
    <x v="0"/>
    <n v="350.9"/>
  </r>
  <r>
    <n v="197"/>
    <n v="197"/>
    <n v="5"/>
    <d v="2026-07-18T00:00:00"/>
    <d v="2026-07-22T00:00:00"/>
    <s v="Delhivery"/>
    <s v="Road"/>
    <x v="0"/>
    <n v="215.35"/>
  </r>
  <r>
    <n v="198"/>
    <n v="198"/>
    <n v="6"/>
    <d v="2026-07-19T00:00:00"/>
    <d v="2026-07-23T00:00:00"/>
    <s v="DTDC"/>
    <s v="Road"/>
    <x v="0"/>
    <n v="290.7"/>
  </r>
  <r>
    <n v="199"/>
    <n v="199"/>
    <n v="7"/>
    <d v="2026-07-20T00:00:00"/>
    <d v="2026-07-24T00:00:00"/>
    <s v="Ecom Express"/>
    <s v="Air"/>
    <x v="0"/>
    <n v="425.25"/>
  </r>
  <r>
    <n v="200"/>
    <n v="200"/>
    <n v="8"/>
    <d v="2026-07-21T00:00:00"/>
    <d v="2026-07-25T00:00:00"/>
    <s v="XpressBees"/>
    <s v="Road"/>
    <x v="0"/>
    <n v="180.8"/>
  </r>
  <r>
    <n v="201"/>
    <n v="201"/>
    <n v="1"/>
    <d v="2026-07-22T00:00:00"/>
    <d v="2026-07-26T00:00:00"/>
    <s v="BlueDart"/>
    <s v="Road"/>
    <x v="1"/>
    <n v="265.45"/>
  </r>
  <r>
    <n v="202"/>
    <n v="202"/>
    <n v="2"/>
    <d v="2026-07-23T00:00:00"/>
    <d v="2026-07-27T00:00:00"/>
    <s v="Delhivery"/>
    <s v="Air"/>
    <x v="1"/>
    <n v="375.9"/>
  </r>
  <r>
    <n v="203"/>
    <n v="203"/>
    <n v="3"/>
    <d v="2026-07-24T00:00:00"/>
    <d v="2026-07-28T00:00:00"/>
    <s v="DTDC"/>
    <s v="Road"/>
    <x v="1"/>
    <n v="195.35"/>
  </r>
  <r>
    <n v="204"/>
    <n v="204"/>
    <n v="4"/>
    <d v="2026-07-25T00:00:00"/>
    <d v="2026-07-29T00:00:00"/>
    <s v="Ecom Express"/>
    <s v="Road"/>
    <x v="1"/>
    <n v="310.7"/>
  </r>
  <r>
    <n v="205"/>
    <n v="205"/>
    <n v="5"/>
    <d v="2026-07-26T00:00:00"/>
    <d v="2026-07-30T00:00:00"/>
    <s v="XpressBees"/>
    <s v="Air"/>
    <x v="1"/>
    <n v="455.25"/>
  </r>
  <r>
    <n v="206"/>
    <n v="206"/>
    <n v="6"/>
    <d v="2026-07-27T00:00:00"/>
    <d v="2026-07-31T00:00:00"/>
    <s v="BlueDart"/>
    <s v="Road"/>
    <x v="1"/>
    <n v="175.8"/>
  </r>
  <r>
    <n v="207"/>
    <n v="207"/>
    <n v="7"/>
    <d v="2026-07-28T00:00:00"/>
    <d v="2026-08-01T00:00:00"/>
    <s v="Delhivery"/>
    <s v="Road"/>
    <x v="1"/>
    <n v="285.45"/>
  </r>
  <r>
    <n v="208"/>
    <n v="208"/>
    <n v="8"/>
    <d v="2026-07-29T00:00:00"/>
    <d v="2026-08-02T00:00:00"/>
    <s v="DTDC"/>
    <s v="Air"/>
    <x v="1"/>
    <n v="365.9"/>
  </r>
  <r>
    <n v="209"/>
    <n v="209"/>
    <n v="1"/>
    <d v="2026-07-30T00:00:00"/>
    <d v="2026-08-03T00:00:00"/>
    <s v="Ecom Express"/>
    <s v="Road"/>
    <x v="1"/>
    <n v="160.35"/>
  </r>
  <r>
    <n v="210"/>
    <n v="210"/>
    <n v="2"/>
    <d v="2026-07-31T00:00:00"/>
    <d v="2026-08-04T00:00:00"/>
    <s v="XpressBees"/>
    <s v="Road"/>
    <x v="1"/>
    <n v="250.7"/>
  </r>
  <r>
    <n v="211"/>
    <n v="211"/>
    <n v="3"/>
    <d v="2026-08-01T00:00:00"/>
    <d v="2026-08-05T00:00:00"/>
    <s v="BlueDart"/>
    <s v="Air"/>
    <x v="1"/>
    <n v="335.25"/>
  </r>
  <r>
    <n v="212"/>
    <n v="212"/>
    <n v="4"/>
    <d v="2026-08-02T00:00:00"/>
    <d v="2026-08-06T00:00:00"/>
    <s v="Delhivery"/>
    <s v="Road"/>
    <x v="1"/>
    <n v="220.8"/>
  </r>
  <r>
    <n v="213"/>
    <n v="213"/>
    <n v="5"/>
    <d v="2026-08-03T00:00:00"/>
    <d v="2026-08-07T00:00:00"/>
    <s v="DTDC"/>
    <s v="Road"/>
    <x v="1"/>
    <n v="300.45"/>
  </r>
  <r>
    <n v="214"/>
    <n v="214"/>
    <n v="6"/>
    <d v="2026-08-04T00:00:00"/>
    <d v="2026-08-08T00:00:00"/>
    <s v="Ecom Express"/>
    <s v="Air"/>
    <x v="1"/>
    <n v="420.9"/>
  </r>
  <r>
    <n v="215"/>
    <n v="215"/>
    <n v="7"/>
    <d v="2026-08-05T00:00:00"/>
    <d v="2026-08-09T00:00:00"/>
    <s v="XpressBees"/>
    <s v="Road"/>
    <x v="1"/>
    <n v="180.35"/>
  </r>
  <r>
    <n v="216"/>
    <n v="216"/>
    <n v="8"/>
    <d v="2026-08-06T00:00:00"/>
    <d v="2026-08-10T00:00:00"/>
    <s v="BlueDart"/>
    <s v="Road"/>
    <x v="1"/>
    <n v="265.7"/>
  </r>
  <r>
    <n v="217"/>
    <n v="217"/>
    <n v="1"/>
    <d v="2026-08-07T00:00:00"/>
    <d v="2026-08-11T00:00:00"/>
    <s v="Delhivery"/>
    <s v="Air"/>
    <x v="1"/>
    <n v="390.25"/>
  </r>
  <r>
    <n v="218"/>
    <n v="218"/>
    <n v="2"/>
    <d v="2026-08-08T00:00:00"/>
    <d v="2026-08-12T00:00:00"/>
    <s v="DTDC"/>
    <s v="Road"/>
    <x v="1"/>
    <n v="205.8"/>
  </r>
  <r>
    <n v="219"/>
    <n v="219"/>
    <n v="3"/>
    <d v="2026-08-09T00:00:00"/>
    <d v="2026-08-13T00:00:00"/>
    <s v="Ecom Express"/>
    <s v="Road"/>
    <x v="1"/>
    <n v="315.45"/>
  </r>
  <r>
    <n v="220"/>
    <n v="220"/>
    <n v="4"/>
    <d v="2026-08-10T00:00:00"/>
    <d v="2026-08-14T00:00:00"/>
    <s v="XpressBees"/>
    <s v="Air"/>
    <x v="1"/>
    <n v="440.9"/>
  </r>
  <r>
    <n v="221"/>
    <n v="221"/>
    <n v="5"/>
    <d v="2026-08-11T00:00:00"/>
    <d v="2026-08-15T00:00:00"/>
    <s v="BlueDart"/>
    <s v="Road"/>
    <x v="1"/>
    <n v="190.35"/>
  </r>
  <r>
    <n v="222"/>
    <n v="222"/>
    <n v="6"/>
    <d v="2026-08-12T00:00:00"/>
    <d v="2026-08-16T00:00:00"/>
    <s v="Delhivery"/>
    <s v="Road"/>
    <x v="1"/>
    <n v="275.7"/>
  </r>
  <r>
    <n v="223"/>
    <n v="223"/>
    <n v="7"/>
    <d v="2026-08-13T00:00:00"/>
    <d v="2026-08-17T00:00:00"/>
    <s v="DTDC"/>
    <s v="Air"/>
    <x v="1"/>
    <n v="405.25"/>
  </r>
  <r>
    <n v="224"/>
    <n v="224"/>
    <n v="8"/>
    <d v="2026-08-14T00:00:00"/>
    <d v="2026-08-18T00:00:00"/>
    <s v="Ecom Express"/>
    <s v="Road"/>
    <x v="1"/>
    <n v="165.8"/>
  </r>
  <r>
    <n v="225"/>
    <n v="225"/>
    <n v="1"/>
    <d v="2026-08-15T00:00:00"/>
    <d v="2026-08-19T00:00:00"/>
    <s v="XpressBees"/>
    <s v="Road"/>
    <x v="1"/>
    <n v="245.45"/>
  </r>
  <r>
    <n v="226"/>
    <n v="226"/>
    <n v="2"/>
    <d v="2026-08-16T00:00:00"/>
    <d v="2026-08-20T00:00:00"/>
    <s v="BlueDart"/>
    <s v="Air"/>
    <x v="2"/>
    <n v="350.9"/>
  </r>
  <r>
    <n v="227"/>
    <n v="227"/>
    <n v="3"/>
    <d v="2026-08-17T00:00:00"/>
    <d v="2026-08-21T00:00:00"/>
    <s v="Delhivery"/>
    <s v="Road"/>
    <x v="2"/>
    <n v="215.35"/>
  </r>
  <r>
    <n v="228"/>
    <n v="228"/>
    <n v="4"/>
    <d v="2026-08-18T00:00:00"/>
    <d v="2026-08-22T00:00:00"/>
    <s v="DTDC"/>
    <s v="Road"/>
    <x v="2"/>
    <n v="290.7"/>
  </r>
  <r>
    <n v="229"/>
    <n v="229"/>
    <n v="5"/>
    <d v="2026-08-19T00:00:00"/>
    <d v="2026-08-23T00:00:00"/>
    <s v="Ecom Express"/>
    <s v="Air"/>
    <x v="2"/>
    <n v="425.25"/>
  </r>
  <r>
    <n v="230"/>
    <n v="230"/>
    <n v="6"/>
    <d v="2026-08-20T00:00:00"/>
    <d v="2026-08-24T00:00:00"/>
    <s v="XpressBees"/>
    <s v="Road"/>
    <x v="2"/>
    <n v="180.8"/>
  </r>
  <r>
    <n v="231"/>
    <n v="231"/>
    <n v="7"/>
    <d v="2026-08-21T00:00:00"/>
    <d v="2026-08-25T00:00:00"/>
    <s v="BlueDart"/>
    <s v="Road"/>
    <x v="2"/>
    <n v="265.45"/>
  </r>
  <r>
    <n v="232"/>
    <n v="232"/>
    <n v="8"/>
    <d v="2026-08-22T00:00:00"/>
    <d v="2026-08-26T00:00:00"/>
    <s v="Delhivery"/>
    <s v="Air"/>
    <x v="2"/>
    <n v="375.9"/>
  </r>
  <r>
    <n v="233"/>
    <n v="233"/>
    <n v="1"/>
    <d v="2026-08-23T00:00:00"/>
    <d v="2026-08-27T00:00:00"/>
    <s v="DTDC"/>
    <s v="Road"/>
    <x v="2"/>
    <n v="195.35"/>
  </r>
  <r>
    <n v="234"/>
    <n v="234"/>
    <n v="2"/>
    <d v="2026-08-24T00:00:00"/>
    <d v="2026-08-28T00:00:00"/>
    <s v="Ecom Express"/>
    <s v="Road"/>
    <x v="2"/>
    <n v="310.7"/>
  </r>
  <r>
    <n v="235"/>
    <n v="235"/>
    <n v="3"/>
    <d v="2026-08-25T00:00:00"/>
    <d v="2026-08-29T00:00:00"/>
    <s v="XpressBees"/>
    <s v="Air"/>
    <x v="2"/>
    <n v="455.25"/>
  </r>
  <r>
    <n v="236"/>
    <n v="236"/>
    <n v="4"/>
    <d v="2026-08-26T00:00:00"/>
    <d v="2026-08-30T00:00:00"/>
    <s v="BlueDart"/>
    <s v="Road"/>
    <x v="2"/>
    <n v="175.8"/>
  </r>
  <r>
    <n v="237"/>
    <n v="237"/>
    <n v="5"/>
    <d v="2026-08-27T00:00:00"/>
    <d v="2026-08-31T00:00:00"/>
    <s v="Delhivery"/>
    <s v="Road"/>
    <x v="2"/>
    <n v="285.45"/>
  </r>
  <r>
    <n v="238"/>
    <n v="238"/>
    <n v="6"/>
    <d v="2026-08-28T00:00:00"/>
    <d v="2026-09-01T00:00:00"/>
    <s v="DTDC"/>
    <s v="Air"/>
    <x v="2"/>
    <n v="365.9"/>
  </r>
  <r>
    <n v="239"/>
    <n v="239"/>
    <n v="7"/>
    <d v="2026-08-29T00:00:00"/>
    <d v="2026-09-02T00:00:00"/>
    <s v="Ecom Express"/>
    <s v="Road"/>
    <x v="2"/>
    <n v="160.35"/>
  </r>
  <r>
    <n v="240"/>
    <n v="240"/>
    <n v="8"/>
    <d v="2026-08-30T00:00:00"/>
    <d v="2026-09-03T00:00:00"/>
    <s v="XpressBees"/>
    <s v="Road"/>
    <x v="2"/>
    <n v="250.7"/>
  </r>
  <r>
    <n v="241"/>
    <n v="241"/>
    <n v="1"/>
    <d v="2026-08-31T00:00:00"/>
    <d v="2026-09-04T00:00:00"/>
    <s v="BlueDart"/>
    <s v="Road"/>
    <x v="1"/>
    <n v="335.25"/>
  </r>
  <r>
    <n v="242"/>
    <n v="242"/>
    <n v="2"/>
    <d v="2026-09-01T00:00:00"/>
    <d v="2026-09-05T00:00:00"/>
    <s v="Delhivery"/>
    <s v="Air"/>
    <x v="1"/>
    <n v="220.8"/>
  </r>
  <r>
    <n v="243"/>
    <n v="243"/>
    <n v="3"/>
    <d v="2026-09-02T00:00:00"/>
    <d v="2026-09-06T00:00:00"/>
    <s v="DTDC"/>
    <s v="Road"/>
    <x v="1"/>
    <n v="300.45"/>
  </r>
  <r>
    <n v="244"/>
    <n v="244"/>
    <n v="4"/>
    <d v="2026-09-03T00:00:00"/>
    <d v="2026-09-07T00:00:00"/>
    <s v="Ecom Express"/>
    <s v="Road"/>
    <x v="1"/>
    <n v="420.9"/>
  </r>
  <r>
    <n v="245"/>
    <n v="245"/>
    <n v="5"/>
    <d v="2026-09-04T00:00:00"/>
    <d v="2026-09-08T00:00:00"/>
    <s v="XpressBees"/>
    <s v="Air"/>
    <x v="1"/>
    <n v="180.35"/>
  </r>
  <r>
    <n v="246"/>
    <n v="246"/>
    <n v="6"/>
    <d v="2026-09-05T00:00:00"/>
    <d v="2026-09-09T00:00:00"/>
    <s v="BlueDart"/>
    <s v="Road"/>
    <x v="1"/>
    <n v="265.7"/>
  </r>
  <r>
    <n v="247"/>
    <n v="247"/>
    <n v="7"/>
    <d v="2026-09-06T00:00:00"/>
    <d v="2026-09-10T00:00:00"/>
    <s v="Delhivery"/>
    <s v="Air"/>
    <x v="1"/>
    <n v="390.25"/>
  </r>
  <r>
    <n v="248"/>
    <n v="248"/>
    <n v="8"/>
    <d v="2026-09-07T00:00:00"/>
    <d v="2026-09-11T00:00:00"/>
    <s v="DTDC"/>
    <s v="Road"/>
    <x v="1"/>
    <n v="205.8"/>
  </r>
  <r>
    <n v="249"/>
    <n v="249"/>
    <n v="1"/>
    <d v="2026-09-08T00:00:00"/>
    <d v="2026-09-12T00:00:00"/>
    <s v="Ecom Express"/>
    <s v="Road"/>
    <x v="1"/>
    <n v="315.45"/>
  </r>
  <r>
    <n v="250"/>
    <n v="250"/>
    <n v="2"/>
    <d v="2026-09-09T00:00:00"/>
    <d v="2026-09-13T00:00:00"/>
    <s v="XpressBees"/>
    <s v="Air"/>
    <x v="1"/>
    <n v="440.9"/>
  </r>
  <r>
    <n v="251"/>
    <n v="251"/>
    <n v="3"/>
    <d v="2026-09-10T00:00:00"/>
    <d v="2026-09-14T00:00:00"/>
    <s v="BlueDart"/>
    <s v="Road"/>
    <x v="0"/>
    <n v="275.45"/>
  </r>
  <r>
    <n v="252"/>
    <n v="252"/>
    <n v="4"/>
    <d v="2026-09-11T00:00:00"/>
    <d v="2026-09-15T00:00:00"/>
    <s v="Delhivery"/>
    <s v="Air"/>
    <x v="0"/>
    <n v="385.8"/>
  </r>
  <r>
    <n v="253"/>
    <n v="253"/>
    <n v="5"/>
    <d v="2026-09-12T00:00:00"/>
    <d v="2026-09-16T00:00:00"/>
    <s v="DTDC"/>
    <s v="Road"/>
    <x v="0"/>
    <n v="195.25"/>
  </r>
  <r>
    <n v="254"/>
    <n v="254"/>
    <n v="6"/>
    <d v="2026-09-13T00:00:00"/>
    <d v="2026-09-17T00:00:00"/>
    <s v="Ecom Express"/>
    <s v="Road"/>
    <x v="0"/>
    <n v="310.7"/>
  </r>
  <r>
    <n v="255"/>
    <n v="255"/>
    <n v="7"/>
    <d v="2026-09-14T00:00:00"/>
    <d v="2026-09-18T00:00:00"/>
    <s v="XpressBees"/>
    <s v="Air"/>
    <x v="0"/>
    <n v="450.35"/>
  </r>
  <r>
    <n v="256"/>
    <n v="256"/>
    <n v="8"/>
    <d v="2026-09-15T00:00:00"/>
    <d v="2026-09-19T00:00:00"/>
    <s v="BlueDart"/>
    <s v="Road"/>
    <x v="0"/>
    <n v="180.8"/>
  </r>
  <r>
    <n v="257"/>
    <n v="257"/>
    <n v="1"/>
    <d v="2026-09-16T00:00:00"/>
    <d v="2026-09-20T00:00:00"/>
    <s v="Delhivery"/>
    <s v="Road"/>
    <x v="0"/>
    <n v="285.45"/>
  </r>
  <r>
    <n v="258"/>
    <n v="258"/>
    <n v="2"/>
    <d v="2026-09-17T00:00:00"/>
    <d v="2026-09-21T00:00:00"/>
    <s v="DTDC"/>
    <s v="Air"/>
    <x v="0"/>
    <n v="365.9"/>
  </r>
  <r>
    <n v="259"/>
    <n v="259"/>
    <n v="3"/>
    <d v="2026-09-18T00:00:00"/>
    <d v="2026-09-22T00:00:00"/>
    <s v="Ecom Express"/>
    <s v="Road"/>
    <x v="0"/>
    <n v="155.35"/>
  </r>
  <r>
    <n v="260"/>
    <n v="260"/>
    <n v="4"/>
    <d v="2026-09-19T00:00:00"/>
    <d v="2026-09-23T00:00:00"/>
    <s v="XpressBees"/>
    <s v="Road"/>
    <x v="0"/>
    <n v="250.7"/>
  </r>
  <r>
    <n v="261"/>
    <n v="261"/>
    <n v="5"/>
    <d v="2026-09-20T00:00:00"/>
    <d v="2026-09-24T00:00:00"/>
    <s v="BlueDart"/>
    <s v="Air"/>
    <x v="0"/>
    <n v="335.25"/>
  </r>
  <r>
    <n v="262"/>
    <n v="262"/>
    <n v="6"/>
    <d v="2026-09-21T00:00:00"/>
    <d v="2026-09-25T00:00:00"/>
    <s v="Delhivery"/>
    <s v="Road"/>
    <x v="0"/>
    <n v="220.8"/>
  </r>
  <r>
    <n v="263"/>
    <n v="263"/>
    <n v="7"/>
    <d v="2026-09-22T00:00:00"/>
    <d v="2026-09-26T00:00:00"/>
    <s v="DTDC"/>
    <s v="Road"/>
    <x v="0"/>
    <n v="300.45"/>
  </r>
  <r>
    <n v="264"/>
    <n v="264"/>
    <n v="8"/>
    <d v="2026-09-23T00:00:00"/>
    <d v="2026-09-27T00:00:00"/>
    <s v="Ecom Express"/>
    <s v="Air"/>
    <x v="0"/>
    <n v="420.9"/>
  </r>
  <r>
    <n v="265"/>
    <n v="265"/>
    <n v="1"/>
    <d v="2026-09-24T00:00:00"/>
    <d v="2026-09-28T00:00:00"/>
    <s v="XpressBees"/>
    <s v="Road"/>
    <x v="0"/>
    <n v="180.35"/>
  </r>
  <r>
    <n v="266"/>
    <n v="266"/>
    <n v="2"/>
    <d v="2026-09-25T00:00:00"/>
    <d v="2026-09-29T00:00:00"/>
    <s v="BlueDart"/>
    <s v="Road"/>
    <x v="0"/>
    <n v="265.7"/>
  </r>
  <r>
    <n v="267"/>
    <n v="267"/>
    <n v="3"/>
    <d v="2026-09-26T00:00:00"/>
    <d v="2026-09-30T00:00:00"/>
    <s v="Delhivery"/>
    <s v="Air"/>
    <x v="0"/>
    <n v="390.25"/>
  </r>
  <r>
    <n v="268"/>
    <n v="268"/>
    <n v="4"/>
    <d v="2026-09-27T00:00:00"/>
    <d v="2026-10-01T00:00:00"/>
    <s v="DTDC"/>
    <s v="Road"/>
    <x v="0"/>
    <n v="205.8"/>
  </r>
  <r>
    <n v="269"/>
    <n v="269"/>
    <n v="5"/>
    <d v="2026-09-28T00:00:00"/>
    <d v="2026-10-02T00:00:00"/>
    <s v="Ecom Express"/>
    <s v="Road"/>
    <x v="0"/>
    <n v="315.45"/>
  </r>
  <r>
    <n v="270"/>
    <n v="270"/>
    <n v="6"/>
    <d v="2026-09-29T00:00:00"/>
    <d v="2026-10-03T00:00:00"/>
    <s v="XpressBees"/>
    <s v="Air"/>
    <x v="0"/>
    <n v="440.9"/>
  </r>
  <r>
    <n v="271"/>
    <n v="271"/>
    <n v="7"/>
    <d v="2026-09-30T00:00:00"/>
    <d v="2026-10-04T00:00:00"/>
    <s v="BlueDart"/>
    <s v="Road"/>
    <x v="0"/>
    <n v="190.35"/>
  </r>
  <r>
    <n v="272"/>
    <n v="272"/>
    <n v="8"/>
    <d v="2026-10-01T00:00:00"/>
    <d v="2026-10-05T00:00:00"/>
    <s v="Delhivery"/>
    <s v="Road"/>
    <x v="0"/>
    <n v="275.7"/>
  </r>
  <r>
    <n v="273"/>
    <n v="273"/>
    <n v="1"/>
    <d v="2026-10-02T00:00:00"/>
    <d v="2026-10-06T00:00:00"/>
    <s v="DTDC"/>
    <s v="Air"/>
    <x v="0"/>
    <n v="405.25"/>
  </r>
  <r>
    <n v="274"/>
    <n v="274"/>
    <n v="2"/>
    <d v="2026-10-03T00:00:00"/>
    <d v="2026-10-07T00:00:00"/>
    <s v="Ecom Express"/>
    <s v="Road"/>
    <x v="0"/>
    <n v="165.8"/>
  </r>
  <r>
    <n v="275"/>
    <n v="275"/>
    <n v="3"/>
    <d v="2026-10-04T00:00:00"/>
    <d v="2026-10-08T00:00:00"/>
    <s v="XpressBees"/>
    <s v="Road"/>
    <x v="0"/>
    <n v="245.45"/>
  </r>
  <r>
    <n v="276"/>
    <n v="276"/>
    <n v="4"/>
    <d v="2026-10-05T00:00:00"/>
    <d v="2026-10-09T00:00:00"/>
    <s v="BlueDart"/>
    <s v="Air"/>
    <x v="0"/>
    <n v="350.9"/>
  </r>
  <r>
    <n v="277"/>
    <n v="277"/>
    <n v="5"/>
    <d v="2026-10-06T00:00:00"/>
    <d v="2026-10-10T00:00:00"/>
    <s v="Delhivery"/>
    <s v="Road"/>
    <x v="0"/>
    <n v="215.35"/>
  </r>
  <r>
    <n v="278"/>
    <n v="278"/>
    <n v="6"/>
    <d v="2026-10-07T00:00:00"/>
    <d v="2026-10-11T00:00:00"/>
    <s v="DTDC"/>
    <s v="Road"/>
    <x v="0"/>
    <n v="290.7"/>
  </r>
  <r>
    <n v="279"/>
    <n v="279"/>
    <n v="7"/>
    <d v="2026-10-08T00:00:00"/>
    <d v="2026-10-12T00:00:00"/>
    <s v="Ecom Express"/>
    <s v="Air"/>
    <x v="0"/>
    <n v="425.25"/>
  </r>
  <r>
    <n v="280"/>
    <n v="280"/>
    <n v="8"/>
    <d v="2026-10-09T00:00:00"/>
    <d v="2026-10-13T00:00:00"/>
    <s v="XpressBees"/>
    <s v="Road"/>
    <x v="0"/>
    <n v="180.8"/>
  </r>
  <r>
    <n v="281"/>
    <n v="281"/>
    <n v="1"/>
    <d v="2026-10-10T00:00:00"/>
    <d v="2026-10-14T00:00:00"/>
    <s v="BlueDart"/>
    <s v="Road"/>
    <x v="0"/>
    <n v="265.45"/>
  </r>
  <r>
    <n v="282"/>
    <n v="282"/>
    <n v="2"/>
    <d v="2026-10-11T00:00:00"/>
    <d v="2026-10-15T00:00:00"/>
    <s v="Delhivery"/>
    <s v="Air"/>
    <x v="0"/>
    <n v="375.9"/>
  </r>
  <r>
    <n v="283"/>
    <n v="283"/>
    <n v="3"/>
    <d v="2026-10-12T00:00:00"/>
    <d v="2026-10-16T00:00:00"/>
    <s v="DTDC"/>
    <s v="Road"/>
    <x v="0"/>
    <n v="195.35"/>
  </r>
  <r>
    <n v="284"/>
    <n v="284"/>
    <n v="4"/>
    <d v="2026-10-13T00:00:00"/>
    <d v="2026-10-17T00:00:00"/>
    <s v="Ecom Express"/>
    <s v="Road"/>
    <x v="0"/>
    <n v="310.7"/>
  </r>
  <r>
    <n v="285"/>
    <n v="285"/>
    <n v="5"/>
    <d v="2026-10-14T00:00:00"/>
    <d v="2026-10-18T00:00:00"/>
    <s v="XpressBees"/>
    <s v="Air"/>
    <x v="0"/>
    <n v="455.25"/>
  </r>
  <r>
    <n v="286"/>
    <n v="286"/>
    <n v="6"/>
    <d v="2026-10-15T00:00:00"/>
    <d v="2026-10-19T00:00:00"/>
    <s v="BlueDart"/>
    <s v="Road"/>
    <x v="0"/>
    <n v="175.8"/>
  </r>
  <r>
    <n v="287"/>
    <n v="287"/>
    <n v="7"/>
    <d v="2026-10-16T00:00:00"/>
    <d v="2026-10-20T00:00:00"/>
    <s v="Delhivery"/>
    <s v="Road"/>
    <x v="0"/>
    <n v="285.45"/>
  </r>
  <r>
    <n v="288"/>
    <n v="288"/>
    <n v="8"/>
    <d v="2026-10-17T00:00:00"/>
    <d v="2026-10-21T00:00:00"/>
    <s v="DTDC"/>
    <s v="Air"/>
    <x v="0"/>
    <n v="365.9"/>
  </r>
  <r>
    <n v="289"/>
    <n v="289"/>
    <n v="1"/>
    <d v="2026-10-18T00:00:00"/>
    <d v="2026-10-22T00:00:00"/>
    <s v="Ecom Express"/>
    <s v="Road"/>
    <x v="0"/>
    <n v="160.35"/>
  </r>
  <r>
    <n v="290"/>
    <n v="290"/>
    <n v="2"/>
    <d v="2026-10-19T00:00:00"/>
    <d v="2026-10-23T00:00:00"/>
    <s v="XpressBees"/>
    <s v="Road"/>
    <x v="0"/>
    <n v="250.7"/>
  </r>
  <r>
    <n v="291"/>
    <n v="291"/>
    <n v="3"/>
    <d v="2026-10-20T00:00:00"/>
    <d v="2026-10-24T00:00:00"/>
    <s v="BlueDart"/>
    <s v="Air"/>
    <x v="0"/>
    <n v="335.25"/>
  </r>
  <r>
    <n v="292"/>
    <n v="292"/>
    <n v="4"/>
    <d v="2026-10-21T00:00:00"/>
    <d v="2026-10-25T00:00:00"/>
    <s v="Delhivery"/>
    <s v="Road"/>
    <x v="0"/>
    <n v="220.8"/>
  </r>
  <r>
    <n v="293"/>
    <n v="293"/>
    <n v="5"/>
    <d v="2026-10-22T00:00:00"/>
    <d v="2026-10-26T00:00:00"/>
    <s v="DTDC"/>
    <s v="Road"/>
    <x v="0"/>
    <n v="300.45"/>
  </r>
  <r>
    <n v="294"/>
    <n v="294"/>
    <n v="6"/>
    <d v="2026-10-23T00:00:00"/>
    <d v="2026-10-27T00:00:00"/>
    <s v="Ecom Express"/>
    <s v="Air"/>
    <x v="0"/>
    <n v="420.9"/>
  </r>
  <r>
    <n v="295"/>
    <n v="295"/>
    <n v="7"/>
    <d v="2026-10-24T00:00:00"/>
    <d v="2026-10-28T00:00:00"/>
    <s v="XpressBees"/>
    <s v="Road"/>
    <x v="0"/>
    <n v="180.35"/>
  </r>
  <r>
    <n v="296"/>
    <n v="296"/>
    <n v="8"/>
    <d v="2026-10-25T00:00:00"/>
    <d v="2026-10-29T00:00:00"/>
    <s v="BlueDart"/>
    <s v="Road"/>
    <x v="0"/>
    <n v="265.7"/>
  </r>
  <r>
    <n v="297"/>
    <n v="297"/>
    <n v="1"/>
    <d v="2026-10-26T00:00:00"/>
    <d v="2026-10-30T00:00:00"/>
    <s v="Delhivery"/>
    <s v="Air"/>
    <x v="0"/>
    <n v="390.25"/>
  </r>
  <r>
    <n v="298"/>
    <n v="298"/>
    <n v="2"/>
    <d v="2026-10-27T00:00:00"/>
    <d v="2026-10-31T00:00:00"/>
    <s v="DTDC"/>
    <s v="Road"/>
    <x v="0"/>
    <n v="205.8"/>
  </r>
  <r>
    <n v="299"/>
    <n v="299"/>
    <n v="3"/>
    <d v="2026-10-28T00:00:00"/>
    <d v="2026-11-01T00:00:00"/>
    <s v="Ecom Express"/>
    <s v="Road"/>
    <x v="0"/>
    <n v="315.45"/>
  </r>
  <r>
    <n v="300"/>
    <n v="300"/>
    <n v="4"/>
    <d v="2026-10-29T00:00:00"/>
    <d v="2026-11-02T00:00:00"/>
    <s v="XpressBees"/>
    <s v="Air"/>
    <x v="0"/>
    <n v="440.9"/>
  </r>
  <r>
    <n v="301"/>
    <n v="301"/>
    <n v="5"/>
    <d v="2026-10-30T00:00:00"/>
    <d v="2026-11-03T00:00:00"/>
    <s v="BlueDart"/>
    <s v="Road"/>
    <x v="0"/>
    <n v="190.35"/>
  </r>
  <r>
    <n v="302"/>
    <n v="302"/>
    <n v="6"/>
    <d v="2026-10-31T00:00:00"/>
    <d v="2026-11-04T00:00:00"/>
    <s v="Delhivery"/>
    <s v="Road"/>
    <x v="0"/>
    <n v="275.7"/>
  </r>
  <r>
    <n v="303"/>
    <n v="303"/>
    <n v="7"/>
    <d v="2026-11-01T00:00:00"/>
    <d v="2026-11-05T00:00:00"/>
    <s v="DTDC"/>
    <s v="Air"/>
    <x v="0"/>
    <n v="405.25"/>
  </r>
  <r>
    <n v="304"/>
    <n v="304"/>
    <n v="8"/>
    <d v="2026-11-02T00:00:00"/>
    <d v="2026-11-06T00:00:00"/>
    <s v="Ecom Express"/>
    <s v="Road"/>
    <x v="0"/>
    <n v="165.8"/>
  </r>
  <r>
    <n v="305"/>
    <n v="305"/>
    <n v="1"/>
    <d v="2026-11-03T00:00:00"/>
    <d v="2026-11-07T00:00:00"/>
    <s v="XpressBees"/>
    <s v="Road"/>
    <x v="0"/>
    <n v="245.45"/>
  </r>
  <r>
    <n v="306"/>
    <n v="306"/>
    <n v="2"/>
    <d v="2026-11-04T00:00:00"/>
    <d v="2026-11-08T00:00:00"/>
    <s v="BlueDart"/>
    <s v="Air"/>
    <x v="0"/>
    <n v="350.9"/>
  </r>
  <r>
    <n v="307"/>
    <n v="307"/>
    <n v="3"/>
    <d v="2026-11-05T00:00:00"/>
    <d v="2026-11-09T00:00:00"/>
    <s v="Delhivery"/>
    <s v="Road"/>
    <x v="0"/>
    <n v="215.35"/>
  </r>
  <r>
    <n v="308"/>
    <n v="308"/>
    <n v="4"/>
    <d v="2026-11-06T00:00:00"/>
    <d v="2026-11-10T00:00:00"/>
    <s v="DTDC"/>
    <s v="Road"/>
    <x v="0"/>
    <n v="290.7"/>
  </r>
  <r>
    <n v="309"/>
    <n v="309"/>
    <n v="5"/>
    <d v="2026-11-07T00:00:00"/>
    <d v="2026-11-11T00:00:00"/>
    <s v="Ecom Express"/>
    <s v="Air"/>
    <x v="0"/>
    <n v="425.25"/>
  </r>
  <r>
    <n v="310"/>
    <n v="310"/>
    <n v="6"/>
    <d v="2026-11-08T00:00:00"/>
    <d v="2026-11-12T00:00:00"/>
    <s v="XpressBees"/>
    <s v="Road"/>
    <x v="0"/>
    <n v="180.8"/>
  </r>
  <r>
    <n v="311"/>
    <n v="311"/>
    <n v="7"/>
    <d v="2026-11-09T00:00:00"/>
    <d v="2026-11-13T00:00:00"/>
    <s v="BlueDart"/>
    <s v="Road"/>
    <x v="0"/>
    <n v="265.45"/>
  </r>
  <r>
    <n v="312"/>
    <n v="312"/>
    <n v="8"/>
    <d v="2026-11-10T00:00:00"/>
    <d v="2026-11-14T00:00:00"/>
    <s v="Delhivery"/>
    <s v="Air"/>
    <x v="0"/>
    <n v="375.9"/>
  </r>
  <r>
    <n v="313"/>
    <n v="313"/>
    <n v="1"/>
    <d v="2026-11-11T00:00:00"/>
    <d v="2026-11-15T00:00:00"/>
    <s v="DTDC"/>
    <s v="Road"/>
    <x v="0"/>
    <n v="195.35"/>
  </r>
  <r>
    <n v="314"/>
    <n v="314"/>
    <n v="2"/>
    <d v="2026-11-12T00:00:00"/>
    <d v="2026-11-16T00:00:00"/>
    <s v="Ecom Express"/>
    <s v="Road"/>
    <x v="0"/>
    <n v="310.7"/>
  </r>
  <r>
    <n v="315"/>
    <n v="315"/>
    <n v="3"/>
    <d v="2026-11-13T00:00:00"/>
    <d v="2026-11-17T00:00:00"/>
    <s v="XpressBees"/>
    <s v="Air"/>
    <x v="0"/>
    <n v="455.25"/>
  </r>
  <r>
    <n v="316"/>
    <n v="316"/>
    <n v="4"/>
    <d v="2026-11-14T00:00:00"/>
    <d v="2026-11-18T00:00:00"/>
    <s v="BlueDart"/>
    <s v="Road"/>
    <x v="0"/>
    <n v="175.8"/>
  </r>
  <r>
    <n v="317"/>
    <n v="317"/>
    <n v="5"/>
    <d v="2026-11-15T00:00:00"/>
    <d v="2026-11-19T00:00:00"/>
    <s v="Delhivery"/>
    <s v="Road"/>
    <x v="0"/>
    <n v="285.45"/>
  </r>
  <r>
    <n v="318"/>
    <n v="318"/>
    <n v="6"/>
    <d v="2026-11-16T00:00:00"/>
    <d v="2026-11-20T00:00:00"/>
    <s v="DTDC"/>
    <s v="Air"/>
    <x v="0"/>
    <n v="365.9"/>
  </r>
  <r>
    <n v="319"/>
    <n v="319"/>
    <n v="7"/>
    <d v="2026-11-17T00:00:00"/>
    <d v="2026-11-21T00:00:00"/>
    <s v="Ecom Express"/>
    <s v="Road"/>
    <x v="0"/>
    <n v="160.35"/>
  </r>
  <r>
    <n v="320"/>
    <n v="320"/>
    <n v="8"/>
    <d v="2026-11-18T00:00:00"/>
    <d v="2026-11-22T00:00:00"/>
    <s v="XpressBees"/>
    <s v="Road"/>
    <x v="0"/>
    <n v="250.7"/>
  </r>
  <r>
    <n v="321"/>
    <n v="321"/>
    <n v="1"/>
    <d v="2026-11-19T00:00:00"/>
    <d v="2026-11-23T00:00:00"/>
    <s v="BlueDart"/>
    <s v="Air"/>
    <x v="0"/>
    <n v="335.25"/>
  </r>
  <r>
    <n v="322"/>
    <n v="322"/>
    <n v="2"/>
    <d v="2026-11-20T00:00:00"/>
    <d v="2026-11-24T00:00:00"/>
    <s v="Delhivery"/>
    <s v="Road"/>
    <x v="0"/>
    <n v="220.8"/>
  </r>
  <r>
    <n v="323"/>
    <n v="323"/>
    <n v="3"/>
    <d v="2026-11-21T00:00:00"/>
    <d v="2026-11-25T00:00:00"/>
    <s v="DTDC"/>
    <s v="Road"/>
    <x v="0"/>
    <n v="300.45"/>
  </r>
  <r>
    <n v="324"/>
    <n v="324"/>
    <n v="4"/>
    <d v="2026-11-22T00:00:00"/>
    <d v="2026-11-26T00:00:00"/>
    <s v="Ecom Express"/>
    <s v="Air"/>
    <x v="0"/>
    <n v="420.9"/>
  </r>
  <r>
    <n v="325"/>
    <n v="325"/>
    <n v="5"/>
    <d v="2026-11-23T00:00:00"/>
    <d v="2026-11-27T00:00:00"/>
    <s v="XpressBees"/>
    <s v="Road"/>
    <x v="0"/>
    <n v="180.35"/>
  </r>
  <r>
    <n v="326"/>
    <n v="326"/>
    <n v="6"/>
    <d v="2026-11-24T00:00:00"/>
    <d v="2026-11-28T00:00:00"/>
    <s v="BlueDart"/>
    <s v="Road"/>
    <x v="0"/>
    <n v="265.7"/>
  </r>
  <r>
    <n v="327"/>
    <n v="327"/>
    <n v="7"/>
    <d v="2026-11-25T00:00:00"/>
    <d v="2026-11-29T00:00:00"/>
    <s v="Delhivery"/>
    <s v="Air"/>
    <x v="0"/>
    <n v="390.25"/>
  </r>
  <r>
    <n v="328"/>
    <n v="328"/>
    <n v="8"/>
    <d v="2026-11-26T00:00:00"/>
    <d v="2026-11-30T00:00:00"/>
    <s v="DTDC"/>
    <s v="Road"/>
    <x v="0"/>
    <n v="205.8"/>
  </r>
  <r>
    <n v="329"/>
    <n v="329"/>
    <n v="1"/>
    <d v="2026-11-27T00:00:00"/>
    <d v="2026-12-01T00:00:00"/>
    <s v="Ecom Express"/>
    <s v="Road"/>
    <x v="0"/>
    <n v="315.45"/>
  </r>
  <r>
    <n v="330"/>
    <n v="330"/>
    <n v="2"/>
    <d v="2026-11-28T00:00:00"/>
    <d v="2026-12-02T00:00:00"/>
    <s v="XpressBees"/>
    <s v="Air"/>
    <x v="0"/>
    <n v="440.9"/>
  </r>
  <r>
    <n v="331"/>
    <n v="331"/>
    <n v="3"/>
    <d v="2026-11-29T00:00:00"/>
    <d v="2026-12-03T00:00:00"/>
    <s v="BlueDart"/>
    <s v="Road"/>
    <x v="0"/>
    <n v="190.35"/>
  </r>
  <r>
    <n v="332"/>
    <n v="332"/>
    <n v="4"/>
    <d v="2026-11-30T00:00:00"/>
    <d v="2026-12-04T00:00:00"/>
    <s v="Delhivery"/>
    <s v="Road"/>
    <x v="0"/>
    <n v="275.7"/>
  </r>
  <r>
    <n v="333"/>
    <n v="333"/>
    <n v="5"/>
    <d v="2026-12-01T00:00:00"/>
    <d v="2026-12-05T00:00:00"/>
    <s v="DTDC"/>
    <s v="Air"/>
    <x v="0"/>
    <n v="405.25"/>
  </r>
  <r>
    <n v="334"/>
    <n v="334"/>
    <n v="6"/>
    <d v="2026-12-02T00:00:00"/>
    <d v="2026-12-06T00:00:00"/>
    <s v="Ecom Express"/>
    <s v="Road"/>
    <x v="0"/>
    <n v="165.8"/>
  </r>
  <r>
    <n v="335"/>
    <n v="335"/>
    <n v="7"/>
    <d v="2026-12-03T00:00:00"/>
    <d v="2026-12-07T00:00:00"/>
    <s v="XpressBees"/>
    <s v="Road"/>
    <x v="0"/>
    <n v="245.45"/>
  </r>
  <r>
    <n v="336"/>
    <n v="336"/>
    <n v="8"/>
    <d v="2026-12-04T00:00:00"/>
    <d v="2026-12-08T00:00:00"/>
    <s v="BlueDart"/>
    <s v="Air"/>
    <x v="0"/>
    <n v="350.9"/>
  </r>
  <r>
    <n v="337"/>
    <n v="337"/>
    <n v="1"/>
    <d v="2026-12-05T00:00:00"/>
    <d v="2026-12-09T00:00:00"/>
    <s v="Delhivery"/>
    <s v="Road"/>
    <x v="0"/>
    <n v="215.35"/>
  </r>
  <r>
    <n v="338"/>
    <n v="338"/>
    <n v="2"/>
    <d v="2026-12-06T00:00:00"/>
    <d v="2026-12-10T00:00:00"/>
    <s v="DTDC"/>
    <s v="Road"/>
    <x v="0"/>
    <n v="290.7"/>
  </r>
  <r>
    <n v="339"/>
    <n v="339"/>
    <n v="3"/>
    <d v="2026-12-07T00:00:00"/>
    <d v="2026-12-11T00:00:00"/>
    <s v="Ecom Express"/>
    <s v="Air"/>
    <x v="0"/>
    <n v="425.25"/>
  </r>
  <r>
    <n v="340"/>
    <n v="340"/>
    <n v="4"/>
    <d v="2026-12-08T00:00:00"/>
    <d v="2026-12-12T00:00:00"/>
    <s v="XpressBees"/>
    <s v="Road"/>
    <x v="0"/>
    <n v="180.8"/>
  </r>
  <r>
    <n v="341"/>
    <n v="341"/>
    <n v="5"/>
    <d v="2026-12-09T00:00:00"/>
    <d v="2026-12-13T00:00:00"/>
    <s v="BlueDart"/>
    <s v="Road"/>
    <x v="0"/>
    <n v="265.45"/>
  </r>
  <r>
    <n v="342"/>
    <n v="342"/>
    <n v="6"/>
    <d v="2026-12-10T00:00:00"/>
    <d v="2026-12-14T00:00:00"/>
    <s v="Delhivery"/>
    <s v="Air"/>
    <x v="0"/>
    <n v="375.9"/>
  </r>
  <r>
    <n v="343"/>
    <n v="343"/>
    <n v="7"/>
    <d v="2026-12-11T00:00:00"/>
    <d v="2026-12-15T00:00:00"/>
    <s v="DTDC"/>
    <s v="Road"/>
    <x v="0"/>
    <n v="195.35"/>
  </r>
  <r>
    <n v="344"/>
    <n v="344"/>
    <n v="8"/>
    <d v="2026-12-12T00:00:00"/>
    <d v="2026-12-16T00:00:00"/>
    <s v="Ecom Express"/>
    <s v="Road"/>
    <x v="0"/>
    <n v="310.7"/>
  </r>
  <r>
    <n v="345"/>
    <n v="345"/>
    <n v="1"/>
    <d v="2026-12-13T00:00:00"/>
    <d v="2026-12-17T00:00:00"/>
    <s v="XpressBees"/>
    <s v="Air"/>
    <x v="0"/>
    <n v="455.25"/>
  </r>
  <r>
    <n v="346"/>
    <n v="346"/>
    <n v="2"/>
    <d v="2026-12-14T00:00:00"/>
    <d v="2026-12-18T00:00:00"/>
    <s v="BlueDart"/>
    <s v="Road"/>
    <x v="0"/>
    <n v="175.8"/>
  </r>
  <r>
    <n v="347"/>
    <n v="347"/>
    <n v="3"/>
    <d v="2026-12-15T00:00:00"/>
    <d v="2026-12-19T00:00:00"/>
    <s v="Delhivery"/>
    <s v="Road"/>
    <x v="0"/>
    <n v="285.45"/>
  </r>
  <r>
    <n v="348"/>
    <n v="348"/>
    <n v="4"/>
    <d v="2026-12-16T00:00:00"/>
    <d v="2026-12-20T00:00:00"/>
    <s v="DTDC"/>
    <s v="Air"/>
    <x v="0"/>
    <n v="365.9"/>
  </r>
  <r>
    <n v="349"/>
    <n v="349"/>
    <n v="5"/>
    <d v="2026-12-17T00:00:00"/>
    <d v="2026-12-21T00:00:00"/>
    <s v="Ecom Express"/>
    <s v="Road"/>
    <x v="0"/>
    <n v="160.35"/>
  </r>
  <r>
    <n v="350"/>
    <n v="350"/>
    <n v="6"/>
    <d v="2026-12-18T00:00:00"/>
    <d v="2026-12-22T00:00:00"/>
    <s v="XpressBees"/>
    <s v="Road"/>
    <x v="0"/>
    <n v="250.7"/>
  </r>
  <r>
    <n v="351"/>
    <n v="351"/>
    <n v="7"/>
    <d v="2026-12-19T00:00:00"/>
    <d v="2026-12-23T00:00:00"/>
    <s v="BlueDart"/>
    <s v="Air"/>
    <x v="0"/>
    <n v="335.25"/>
  </r>
  <r>
    <n v="352"/>
    <n v="352"/>
    <n v="8"/>
    <d v="2026-12-20T00:00:00"/>
    <d v="2026-12-24T00:00:00"/>
    <s v="Delhivery"/>
    <s v="Road"/>
    <x v="0"/>
    <n v="220.8"/>
  </r>
  <r>
    <n v="353"/>
    <n v="353"/>
    <n v="1"/>
    <d v="2026-12-21T00:00:00"/>
    <d v="2026-12-25T00:00:00"/>
    <s v="DTDC"/>
    <s v="Road"/>
    <x v="0"/>
    <n v="300.45"/>
  </r>
  <r>
    <n v="354"/>
    <n v="354"/>
    <n v="2"/>
    <d v="2026-12-22T00:00:00"/>
    <d v="2026-12-26T00:00:00"/>
    <s v="Ecom Express"/>
    <s v="Air"/>
    <x v="0"/>
    <n v="420.9"/>
  </r>
  <r>
    <n v="355"/>
    <n v="355"/>
    <n v="3"/>
    <d v="2026-12-23T00:00:00"/>
    <d v="2026-12-27T00:00:00"/>
    <s v="XpressBees"/>
    <s v="Road"/>
    <x v="0"/>
    <n v="180.35"/>
  </r>
  <r>
    <n v="356"/>
    <n v="356"/>
    <n v="4"/>
    <d v="2026-12-24T00:00:00"/>
    <d v="2026-12-28T00:00:00"/>
    <s v="BlueDart"/>
    <s v="Road"/>
    <x v="0"/>
    <n v="265.7"/>
  </r>
  <r>
    <n v="357"/>
    <n v="357"/>
    <n v="5"/>
    <d v="2026-12-25T00:00:00"/>
    <d v="2026-12-29T00:00:00"/>
    <s v="Delhivery"/>
    <s v="Air"/>
    <x v="0"/>
    <n v="390.25"/>
  </r>
  <r>
    <n v="358"/>
    <n v="358"/>
    <n v="6"/>
    <d v="2026-12-26T00:00:00"/>
    <d v="2026-12-30T00:00:00"/>
    <s v="DTDC"/>
    <s v="Road"/>
    <x v="0"/>
    <n v="205.8"/>
  </r>
  <r>
    <n v="359"/>
    <n v="359"/>
    <n v="7"/>
    <d v="2026-12-27T00:00:00"/>
    <d v="2026-12-31T00:00:00"/>
    <s v="Ecom Express"/>
    <s v="Road"/>
    <x v="0"/>
    <n v="315.45"/>
  </r>
  <r>
    <n v="360"/>
    <n v="360"/>
    <n v="8"/>
    <d v="2026-12-28T00:00:00"/>
    <d v="2027-01-01T00:00:00"/>
    <s v="XpressBees"/>
    <s v="Air"/>
    <x v="0"/>
    <n v="440.9"/>
  </r>
  <r>
    <n v="361"/>
    <n v="361"/>
    <n v="1"/>
    <d v="2026-12-29T00:00:00"/>
    <d v="2027-01-02T00:00:00"/>
    <s v="BlueDart"/>
    <s v="Road"/>
    <x v="0"/>
    <n v="190.35"/>
  </r>
  <r>
    <n v="362"/>
    <n v="362"/>
    <n v="2"/>
    <d v="2026-12-30T00:00:00"/>
    <d v="2027-01-03T00:00:00"/>
    <s v="Delhivery"/>
    <s v="Road"/>
    <x v="0"/>
    <n v="275.7"/>
  </r>
  <r>
    <n v="363"/>
    <n v="363"/>
    <n v="3"/>
    <d v="2026-12-31T00:00:00"/>
    <d v="2027-01-04T00:00:00"/>
    <s v="DTDC"/>
    <s v="Air"/>
    <x v="0"/>
    <n v="405.25"/>
  </r>
  <r>
    <n v="364"/>
    <n v="364"/>
    <n v="4"/>
    <d v="2027-01-01T00:00:00"/>
    <d v="2027-01-05T00:00:00"/>
    <s v="Ecom Express"/>
    <s v="Road"/>
    <x v="0"/>
    <n v="165.8"/>
  </r>
  <r>
    <n v="365"/>
    <n v="365"/>
    <n v="5"/>
    <d v="2027-01-02T00:00:00"/>
    <d v="2027-01-06T00:00:00"/>
    <s v="XpressBees"/>
    <s v="Road"/>
    <x v="0"/>
    <n v="245.45"/>
  </r>
  <r>
    <n v="366"/>
    <n v="366"/>
    <n v="6"/>
    <d v="2027-01-03T00:00:00"/>
    <d v="2027-01-07T00:00:00"/>
    <s v="BlueDart"/>
    <s v="Air"/>
    <x v="0"/>
    <n v="350.9"/>
  </r>
  <r>
    <n v="367"/>
    <n v="367"/>
    <n v="7"/>
    <d v="2027-01-04T00:00:00"/>
    <d v="2027-01-08T00:00:00"/>
    <s v="Delhivery"/>
    <s v="Road"/>
    <x v="0"/>
    <n v="215.35"/>
  </r>
  <r>
    <n v="368"/>
    <n v="368"/>
    <n v="8"/>
    <d v="2027-01-05T00:00:00"/>
    <d v="2027-01-09T00:00:00"/>
    <s v="DTDC"/>
    <s v="Road"/>
    <x v="0"/>
    <n v="290.7"/>
  </r>
  <r>
    <n v="369"/>
    <n v="369"/>
    <n v="1"/>
    <d v="2027-01-06T00:00:00"/>
    <d v="2027-01-10T00:00:00"/>
    <s v="Ecom Express"/>
    <s v="Air"/>
    <x v="0"/>
    <n v="425.25"/>
  </r>
  <r>
    <n v="370"/>
    <n v="370"/>
    <n v="2"/>
    <d v="2027-01-07T00:00:00"/>
    <d v="2027-01-11T00:00:00"/>
    <s v="XpressBees"/>
    <s v="Road"/>
    <x v="0"/>
    <n v="180.8"/>
  </r>
  <r>
    <n v="371"/>
    <n v="371"/>
    <n v="3"/>
    <d v="2027-01-08T00:00:00"/>
    <d v="2027-01-12T00:00:00"/>
    <s v="BlueDart"/>
    <s v="Road"/>
    <x v="0"/>
    <n v="265.45"/>
  </r>
  <r>
    <n v="372"/>
    <n v="372"/>
    <n v="4"/>
    <d v="2027-01-09T00:00:00"/>
    <d v="2027-01-13T00:00:00"/>
    <s v="Delhivery"/>
    <s v="Air"/>
    <x v="0"/>
    <n v="375.9"/>
  </r>
  <r>
    <n v="373"/>
    <n v="373"/>
    <n v="5"/>
    <d v="2027-01-10T00:00:00"/>
    <d v="2027-01-14T00:00:00"/>
    <s v="DTDC"/>
    <s v="Road"/>
    <x v="0"/>
    <n v="195.35"/>
  </r>
  <r>
    <n v="374"/>
    <n v="374"/>
    <n v="6"/>
    <d v="2027-01-11T00:00:00"/>
    <d v="2027-01-15T00:00:00"/>
    <s v="Ecom Express"/>
    <s v="Road"/>
    <x v="0"/>
    <n v="310.7"/>
  </r>
  <r>
    <n v="375"/>
    <n v="375"/>
    <n v="7"/>
    <d v="2027-01-12T00:00:00"/>
    <d v="2027-01-16T00:00:00"/>
    <s v="XpressBees"/>
    <s v="Air"/>
    <x v="0"/>
    <n v="455.25"/>
  </r>
  <r>
    <n v="376"/>
    <n v="376"/>
    <n v="8"/>
    <d v="2027-01-13T00:00:00"/>
    <d v="2027-01-17T00:00:00"/>
    <s v="BlueDart"/>
    <s v="Road"/>
    <x v="0"/>
    <n v="175.8"/>
  </r>
  <r>
    <n v="377"/>
    <n v="377"/>
    <n v="1"/>
    <d v="2027-01-14T00:00:00"/>
    <d v="2027-01-18T00:00:00"/>
    <s v="Delhivery"/>
    <s v="Road"/>
    <x v="0"/>
    <n v="285.45"/>
  </r>
  <r>
    <n v="378"/>
    <n v="378"/>
    <n v="2"/>
    <d v="2027-01-15T00:00:00"/>
    <d v="2027-01-19T00:00:00"/>
    <s v="DTDC"/>
    <s v="Air"/>
    <x v="0"/>
    <n v="365.9"/>
  </r>
  <r>
    <n v="379"/>
    <n v="379"/>
    <n v="3"/>
    <d v="2027-01-16T00:00:00"/>
    <d v="2027-01-20T00:00:00"/>
    <s v="Ecom Express"/>
    <s v="Road"/>
    <x v="0"/>
    <n v="160.35"/>
  </r>
  <r>
    <n v="380"/>
    <n v="380"/>
    <n v="4"/>
    <d v="2027-01-17T00:00:00"/>
    <d v="2027-01-21T00:00:00"/>
    <s v="XpressBees"/>
    <s v="Road"/>
    <x v="0"/>
    <n v="250.7"/>
  </r>
  <r>
    <n v="381"/>
    <n v="381"/>
    <n v="5"/>
    <d v="2027-01-18T00:00:00"/>
    <d v="2027-01-22T00:00:00"/>
    <s v="BlueDart"/>
    <s v="Air"/>
    <x v="0"/>
    <n v="335.25"/>
  </r>
  <r>
    <n v="382"/>
    <n v="382"/>
    <n v="6"/>
    <d v="2027-01-19T00:00:00"/>
    <d v="2027-01-23T00:00:00"/>
    <s v="Delhivery"/>
    <s v="Road"/>
    <x v="0"/>
    <n v="220.8"/>
  </r>
  <r>
    <n v="383"/>
    <n v="383"/>
    <n v="7"/>
    <d v="2027-01-20T00:00:00"/>
    <d v="2027-01-24T00:00:00"/>
    <s v="DTDC"/>
    <s v="Road"/>
    <x v="0"/>
    <n v="300.45"/>
  </r>
  <r>
    <n v="384"/>
    <n v="384"/>
    <n v="8"/>
    <d v="2027-01-21T00:00:00"/>
    <d v="2027-01-25T00:00:00"/>
    <s v="Ecom Express"/>
    <s v="Air"/>
    <x v="0"/>
    <n v="420.9"/>
  </r>
  <r>
    <n v="385"/>
    <n v="385"/>
    <n v="1"/>
    <d v="2027-01-22T00:00:00"/>
    <d v="2027-01-26T00:00:00"/>
    <s v="XpressBees"/>
    <s v="Road"/>
    <x v="0"/>
    <n v="180.35"/>
  </r>
  <r>
    <n v="386"/>
    <n v="386"/>
    <n v="2"/>
    <d v="2027-01-23T00:00:00"/>
    <d v="2027-01-27T00:00:00"/>
    <s v="BlueDart"/>
    <s v="Road"/>
    <x v="0"/>
    <n v="265.7"/>
  </r>
  <r>
    <n v="387"/>
    <n v="387"/>
    <n v="3"/>
    <d v="2027-01-24T00:00:00"/>
    <d v="2027-01-28T00:00:00"/>
    <s v="Delhivery"/>
    <s v="Air"/>
    <x v="0"/>
    <n v="390.25"/>
  </r>
  <r>
    <n v="388"/>
    <n v="388"/>
    <n v="4"/>
    <d v="2027-01-25T00:00:00"/>
    <d v="2027-01-29T00:00:00"/>
    <s v="DTDC"/>
    <s v="Road"/>
    <x v="0"/>
    <n v="205.8"/>
  </r>
  <r>
    <n v="389"/>
    <n v="389"/>
    <n v="5"/>
    <d v="2027-01-26T00:00:00"/>
    <d v="2027-01-30T00:00:00"/>
    <s v="Ecom Express"/>
    <s v="Road"/>
    <x v="0"/>
    <n v="315.45"/>
  </r>
  <r>
    <n v="390"/>
    <n v="390"/>
    <n v="6"/>
    <d v="2027-01-27T00:00:00"/>
    <d v="2027-01-31T00:00:00"/>
    <s v="XpressBees"/>
    <s v="Air"/>
    <x v="0"/>
    <n v="440.9"/>
  </r>
  <r>
    <n v="391"/>
    <n v="391"/>
    <n v="7"/>
    <d v="2027-01-28T00:00:00"/>
    <d v="2027-02-01T00:00:00"/>
    <s v="BlueDart"/>
    <s v="Road"/>
    <x v="0"/>
    <n v="190.35"/>
  </r>
  <r>
    <n v="392"/>
    <n v="392"/>
    <n v="8"/>
    <d v="2027-01-29T00:00:00"/>
    <d v="2027-02-02T00:00:00"/>
    <s v="Delhivery"/>
    <s v="Road"/>
    <x v="0"/>
    <n v="275.7"/>
  </r>
  <r>
    <n v="393"/>
    <n v="393"/>
    <n v="1"/>
    <d v="2027-01-30T00:00:00"/>
    <d v="2027-02-03T00:00:00"/>
    <s v="DTDC"/>
    <s v="Air"/>
    <x v="0"/>
    <n v="405.25"/>
  </r>
  <r>
    <n v="394"/>
    <n v="394"/>
    <n v="2"/>
    <d v="2027-01-31T00:00:00"/>
    <d v="2027-02-04T00:00:00"/>
    <s v="Ecom Express"/>
    <s v="Road"/>
    <x v="0"/>
    <n v="165.8"/>
  </r>
  <r>
    <n v="395"/>
    <n v="395"/>
    <n v="3"/>
    <d v="2027-02-01T00:00:00"/>
    <d v="2027-02-05T00:00:00"/>
    <s v="XpressBees"/>
    <s v="Road"/>
    <x v="0"/>
    <n v="245.45"/>
  </r>
  <r>
    <n v="396"/>
    <n v="396"/>
    <n v="4"/>
    <d v="2027-02-02T00:00:00"/>
    <d v="2027-02-06T00:00:00"/>
    <s v="BlueDart"/>
    <s v="Air"/>
    <x v="0"/>
    <n v="350.9"/>
  </r>
  <r>
    <n v="397"/>
    <n v="397"/>
    <n v="5"/>
    <d v="2027-02-03T00:00:00"/>
    <d v="2027-02-07T00:00:00"/>
    <s v="Delhivery"/>
    <s v="Road"/>
    <x v="0"/>
    <n v="215.35"/>
  </r>
  <r>
    <n v="398"/>
    <n v="398"/>
    <n v="6"/>
    <d v="2027-02-04T00:00:00"/>
    <d v="2027-02-08T00:00:00"/>
    <s v="DTDC"/>
    <s v="Road"/>
    <x v="0"/>
    <n v="290.7"/>
  </r>
  <r>
    <n v="399"/>
    <n v="399"/>
    <n v="7"/>
    <d v="2027-02-05T00:00:00"/>
    <d v="2027-02-09T00:00:00"/>
    <s v="Ecom Express"/>
    <s v="Air"/>
    <x v="0"/>
    <n v="425.25"/>
  </r>
  <r>
    <n v="400"/>
    <n v="400"/>
    <n v="8"/>
    <d v="2027-02-06T00:00:00"/>
    <d v="2027-02-10T00:00:00"/>
    <s v="XpressBees"/>
    <s v="Road"/>
    <x v="0"/>
    <n v="180.8"/>
  </r>
  <r>
    <n v="401"/>
    <n v="401"/>
    <n v="1"/>
    <d v="2027-02-07T00:00:00"/>
    <d v="2027-02-11T00:00:00"/>
    <s v="BlueDart"/>
    <s v="Road"/>
    <x v="2"/>
    <n v="265.45"/>
  </r>
  <r>
    <n v="402"/>
    <n v="402"/>
    <n v="2"/>
    <d v="2027-02-08T00:00:00"/>
    <d v="2027-02-12T00:00:00"/>
    <s v="Delhivery"/>
    <s v="Air"/>
    <x v="2"/>
    <n v="375.9"/>
  </r>
  <r>
    <n v="403"/>
    <n v="403"/>
    <n v="3"/>
    <d v="2027-02-09T00:00:00"/>
    <d v="2027-02-13T00:00:00"/>
    <s v="DTDC"/>
    <s v="Road"/>
    <x v="2"/>
    <n v="195.35"/>
  </r>
  <r>
    <n v="404"/>
    <n v="404"/>
    <n v="4"/>
    <d v="2027-02-10T00:00:00"/>
    <d v="2027-02-14T00:00:00"/>
    <s v="Ecom Express"/>
    <s v="Road"/>
    <x v="2"/>
    <n v="310.7"/>
  </r>
  <r>
    <n v="405"/>
    <n v="405"/>
    <n v="5"/>
    <d v="2027-02-11T00:00:00"/>
    <d v="2027-02-15T00:00:00"/>
    <s v="XpressBees"/>
    <s v="Air"/>
    <x v="2"/>
    <n v="455.25"/>
  </r>
  <r>
    <n v="406"/>
    <n v="406"/>
    <n v="6"/>
    <d v="2027-02-12T00:00:00"/>
    <d v="2027-02-16T00:00:00"/>
    <s v="BlueDart"/>
    <s v="Road"/>
    <x v="2"/>
    <n v="175.8"/>
  </r>
  <r>
    <n v="407"/>
    <n v="407"/>
    <n v="7"/>
    <d v="2027-02-13T00:00:00"/>
    <d v="2027-02-17T00:00:00"/>
    <s v="Delhivery"/>
    <s v="Road"/>
    <x v="2"/>
    <n v="285.45"/>
  </r>
  <r>
    <n v="408"/>
    <n v="408"/>
    <n v="8"/>
    <d v="2027-02-14T00:00:00"/>
    <d v="2027-02-18T00:00:00"/>
    <s v="DTDC"/>
    <s v="Air"/>
    <x v="2"/>
    <n v="365.9"/>
  </r>
  <r>
    <n v="409"/>
    <n v="409"/>
    <n v="1"/>
    <d v="2027-02-15T00:00:00"/>
    <d v="2027-02-19T00:00:00"/>
    <s v="Ecom Express"/>
    <s v="Road"/>
    <x v="2"/>
    <n v="160.35"/>
  </r>
  <r>
    <n v="410"/>
    <n v="410"/>
    <n v="2"/>
    <d v="2027-02-16T00:00:00"/>
    <d v="2027-02-20T00:00:00"/>
    <s v="XpressBees"/>
    <s v="Road"/>
    <x v="2"/>
    <n v="250.7"/>
  </r>
  <r>
    <n v="411"/>
    <n v="411"/>
    <n v="3"/>
    <d v="2027-02-17T00:00:00"/>
    <d v="2027-02-21T00:00:00"/>
    <s v="BlueDart"/>
    <s v="Air"/>
    <x v="2"/>
    <n v="335.25"/>
  </r>
  <r>
    <n v="412"/>
    <n v="412"/>
    <n v="4"/>
    <d v="2027-02-18T00:00:00"/>
    <d v="2027-02-22T00:00:00"/>
    <s v="Delhivery"/>
    <s v="Road"/>
    <x v="2"/>
    <n v="220.8"/>
  </r>
  <r>
    <n v="413"/>
    <n v="413"/>
    <n v="5"/>
    <d v="2027-02-19T00:00:00"/>
    <d v="2027-02-23T00:00:00"/>
    <s v="DTDC"/>
    <s v="Road"/>
    <x v="2"/>
    <n v="300.45"/>
  </r>
  <r>
    <n v="414"/>
    <n v="414"/>
    <n v="6"/>
    <d v="2027-02-20T00:00:00"/>
    <d v="2027-02-24T00:00:00"/>
    <s v="Ecom Express"/>
    <s v="Air"/>
    <x v="2"/>
    <n v="420.9"/>
  </r>
  <r>
    <n v="415"/>
    <n v="415"/>
    <n v="7"/>
    <d v="2027-02-21T00:00:00"/>
    <d v="2027-02-25T00:00:00"/>
    <s v="XpressBees"/>
    <s v="Road"/>
    <x v="2"/>
    <n v="180.35"/>
  </r>
  <r>
    <n v="416"/>
    <n v="416"/>
    <n v="8"/>
    <d v="2027-02-22T00:00:00"/>
    <d v="2027-02-26T00:00:00"/>
    <s v="BlueDart"/>
    <s v="Road"/>
    <x v="2"/>
    <n v="265.7"/>
  </r>
  <r>
    <n v="417"/>
    <n v="417"/>
    <n v="1"/>
    <d v="2027-02-23T00:00:00"/>
    <d v="2027-02-27T00:00:00"/>
    <s v="Delhivery"/>
    <s v="Air"/>
    <x v="2"/>
    <n v="390.25"/>
  </r>
  <r>
    <n v="418"/>
    <n v="418"/>
    <n v="2"/>
    <d v="2027-02-24T00:00:00"/>
    <d v="2027-02-28T00:00:00"/>
    <s v="DTDC"/>
    <s v="Road"/>
    <x v="2"/>
    <n v="205.8"/>
  </r>
  <r>
    <n v="419"/>
    <n v="419"/>
    <n v="3"/>
    <d v="2027-02-25T00:00:00"/>
    <d v="2027-03-01T00:00:00"/>
    <s v="Ecom Express"/>
    <s v="Road"/>
    <x v="2"/>
    <n v="315.45"/>
  </r>
  <r>
    <n v="420"/>
    <n v="420"/>
    <n v="4"/>
    <d v="2027-02-26T00:00:00"/>
    <d v="2027-03-02T00:00:00"/>
    <s v="XpressBees"/>
    <s v="Air"/>
    <x v="2"/>
    <n v="440.9"/>
  </r>
  <r>
    <n v="421"/>
    <n v="421"/>
    <n v="5"/>
    <d v="2027-02-27T00:00:00"/>
    <d v="2027-03-03T00:00:00"/>
    <s v="BlueDart"/>
    <s v="Road"/>
    <x v="2"/>
    <n v="190.35"/>
  </r>
  <r>
    <n v="422"/>
    <n v="422"/>
    <n v="6"/>
    <d v="2027-02-28T00:00:00"/>
    <d v="2027-03-04T00:00:00"/>
    <s v="Delhivery"/>
    <s v="Road"/>
    <x v="2"/>
    <n v="275.7"/>
  </r>
  <r>
    <n v="423"/>
    <n v="423"/>
    <n v="7"/>
    <d v="2027-03-01T00:00:00"/>
    <d v="2027-03-05T00:00:00"/>
    <s v="DTDC"/>
    <s v="Air"/>
    <x v="2"/>
    <n v="405.25"/>
  </r>
  <r>
    <n v="424"/>
    <n v="424"/>
    <n v="8"/>
    <d v="2027-03-02T00:00:00"/>
    <d v="2027-03-06T00:00:00"/>
    <s v="Ecom Express"/>
    <s v="Road"/>
    <x v="2"/>
    <n v="165.8"/>
  </r>
  <r>
    <n v="425"/>
    <n v="425"/>
    <n v="1"/>
    <d v="2027-03-03T00:00:00"/>
    <d v="2027-03-07T00:00:00"/>
    <s v="XpressBees"/>
    <s v="Road"/>
    <x v="2"/>
    <n v="245.45"/>
  </r>
  <r>
    <n v="426"/>
    <n v="426"/>
    <n v="2"/>
    <d v="2027-03-04T00:00:00"/>
    <d v="2027-03-08T00:00:00"/>
    <s v="BlueDart"/>
    <s v="Air"/>
    <x v="2"/>
    <n v="350.9"/>
  </r>
  <r>
    <n v="427"/>
    <n v="427"/>
    <n v="3"/>
    <d v="2027-03-05T00:00:00"/>
    <d v="2027-03-09T00:00:00"/>
    <s v="Delhivery"/>
    <s v="Road"/>
    <x v="2"/>
    <n v="215.35"/>
  </r>
  <r>
    <n v="428"/>
    <n v="428"/>
    <n v="4"/>
    <d v="2027-03-06T00:00:00"/>
    <d v="2027-03-10T00:00:00"/>
    <s v="DTDC"/>
    <s v="Road"/>
    <x v="2"/>
    <n v="290.7"/>
  </r>
  <r>
    <n v="429"/>
    <n v="429"/>
    <n v="5"/>
    <d v="2027-03-07T00:00:00"/>
    <d v="2027-03-11T00:00:00"/>
    <s v="Ecom Express"/>
    <s v="Air"/>
    <x v="2"/>
    <n v="425.25"/>
  </r>
  <r>
    <n v="430"/>
    <n v="430"/>
    <n v="6"/>
    <d v="2027-03-08T00:00:00"/>
    <d v="2027-03-12T00:00:00"/>
    <s v="XpressBees"/>
    <s v="Road"/>
    <x v="2"/>
    <n v="180.8"/>
  </r>
  <r>
    <n v="431"/>
    <n v="431"/>
    <n v="7"/>
    <d v="2027-03-09T00:00:00"/>
    <d v="2027-03-13T00:00:00"/>
    <s v="BlueDart"/>
    <s v="Road"/>
    <x v="2"/>
    <n v="265.45"/>
  </r>
  <r>
    <n v="432"/>
    <n v="432"/>
    <n v="8"/>
    <d v="2027-03-10T00:00:00"/>
    <d v="2027-03-14T00:00:00"/>
    <s v="Delhivery"/>
    <s v="Air"/>
    <x v="2"/>
    <n v="375.9"/>
  </r>
  <r>
    <n v="433"/>
    <n v="433"/>
    <n v="1"/>
    <d v="2027-03-11T00:00:00"/>
    <d v="2027-03-15T00:00:00"/>
    <s v="DTDC"/>
    <s v="Road"/>
    <x v="2"/>
    <n v="195.35"/>
  </r>
  <r>
    <n v="434"/>
    <n v="434"/>
    <n v="2"/>
    <d v="2027-03-12T00:00:00"/>
    <d v="2027-03-16T00:00:00"/>
    <s v="Ecom Express"/>
    <s v="Road"/>
    <x v="2"/>
    <n v="310.7"/>
  </r>
  <r>
    <n v="435"/>
    <n v="435"/>
    <n v="3"/>
    <d v="2027-03-13T00:00:00"/>
    <d v="2027-03-17T00:00:00"/>
    <s v="XpressBees"/>
    <s v="Air"/>
    <x v="2"/>
    <n v="455.25"/>
  </r>
  <r>
    <n v="436"/>
    <n v="436"/>
    <n v="4"/>
    <d v="2027-03-14T00:00:00"/>
    <d v="2027-03-18T00:00:00"/>
    <s v="BlueDart"/>
    <s v="Road"/>
    <x v="2"/>
    <n v="175.8"/>
  </r>
  <r>
    <n v="437"/>
    <n v="437"/>
    <n v="5"/>
    <d v="2027-03-15T00:00:00"/>
    <d v="2027-03-19T00:00:00"/>
    <s v="Delhivery"/>
    <s v="Road"/>
    <x v="2"/>
    <n v="285.45"/>
  </r>
  <r>
    <n v="438"/>
    <n v="438"/>
    <n v="6"/>
    <d v="2027-03-16T00:00:00"/>
    <d v="2027-03-20T00:00:00"/>
    <s v="DTDC"/>
    <s v="Air"/>
    <x v="2"/>
    <n v="365.9"/>
  </r>
  <r>
    <n v="439"/>
    <n v="439"/>
    <n v="7"/>
    <d v="2027-03-17T00:00:00"/>
    <d v="2027-03-21T00:00:00"/>
    <s v="Ecom Express"/>
    <s v="Road"/>
    <x v="2"/>
    <n v="160.35"/>
  </r>
  <r>
    <n v="440"/>
    <n v="440"/>
    <n v="8"/>
    <d v="2027-03-18T00:00:00"/>
    <d v="2027-03-22T00:00:00"/>
    <s v="XpressBees"/>
    <s v="Road"/>
    <x v="2"/>
    <n v="250.7"/>
  </r>
  <r>
    <n v="441"/>
    <n v="441"/>
    <n v="1"/>
    <d v="2027-03-19T00:00:00"/>
    <d v="2027-03-23T00:00:00"/>
    <s v="BlueDart"/>
    <s v="Air"/>
    <x v="2"/>
    <n v="335.25"/>
  </r>
  <r>
    <n v="442"/>
    <n v="442"/>
    <n v="2"/>
    <d v="2027-03-20T00:00:00"/>
    <d v="2027-03-24T00:00:00"/>
    <s v="Delhivery"/>
    <s v="Road"/>
    <x v="2"/>
    <n v="220.8"/>
  </r>
  <r>
    <n v="443"/>
    <n v="443"/>
    <n v="3"/>
    <d v="2027-03-21T00:00:00"/>
    <d v="2027-03-25T00:00:00"/>
    <s v="DTDC"/>
    <s v="Road"/>
    <x v="2"/>
    <n v="300.45"/>
  </r>
  <r>
    <n v="444"/>
    <n v="444"/>
    <n v="4"/>
    <d v="2027-03-22T00:00:00"/>
    <d v="2027-03-26T00:00:00"/>
    <s v="Ecom Express"/>
    <s v="Air"/>
    <x v="2"/>
    <n v="420.9"/>
  </r>
  <r>
    <n v="445"/>
    <n v="445"/>
    <n v="5"/>
    <d v="2027-03-23T00:00:00"/>
    <d v="2027-03-27T00:00:00"/>
    <s v="XpressBees"/>
    <s v="Road"/>
    <x v="2"/>
    <n v="180.35"/>
  </r>
  <r>
    <n v="446"/>
    <n v="446"/>
    <n v="6"/>
    <d v="2027-03-24T00:00:00"/>
    <d v="2027-03-28T00:00:00"/>
    <s v="BlueDart"/>
    <s v="Road"/>
    <x v="2"/>
    <n v="265.7"/>
  </r>
  <r>
    <n v="447"/>
    <n v="447"/>
    <n v="7"/>
    <d v="2027-03-25T00:00:00"/>
    <d v="2027-03-29T00:00:00"/>
    <s v="Delhivery"/>
    <s v="Air"/>
    <x v="2"/>
    <n v="390.25"/>
  </r>
  <r>
    <n v="448"/>
    <n v="448"/>
    <n v="8"/>
    <d v="2027-03-26T00:00:00"/>
    <d v="2027-03-30T00:00:00"/>
    <s v="DTDC"/>
    <s v="Road"/>
    <x v="2"/>
    <n v="205.8"/>
  </r>
  <r>
    <n v="449"/>
    <n v="449"/>
    <n v="1"/>
    <d v="2027-03-27T00:00:00"/>
    <d v="2027-03-31T00:00:00"/>
    <s v="Ecom Express"/>
    <s v="Road"/>
    <x v="2"/>
    <n v="315.45"/>
  </r>
  <r>
    <n v="450"/>
    <n v="450"/>
    <n v="2"/>
    <d v="2027-03-28T00:00:00"/>
    <d v="2027-04-01T00:00:00"/>
    <s v="XpressBees"/>
    <s v="Air"/>
    <x v="2"/>
    <n v="440.9"/>
  </r>
  <r>
    <n v="451"/>
    <n v="451"/>
    <n v="3"/>
    <d v="2027-03-29T00:00:00"/>
    <d v="2027-04-02T00:00:00"/>
    <s v="BlueDart"/>
    <s v="Road"/>
    <x v="1"/>
    <n v="190.35"/>
  </r>
  <r>
    <n v="452"/>
    <n v="452"/>
    <n v="4"/>
    <d v="2027-03-30T00:00:00"/>
    <d v="2027-04-03T00:00:00"/>
    <s v="Delhivery"/>
    <s v="Air"/>
    <x v="1"/>
    <n v="275.7"/>
  </r>
  <r>
    <n v="453"/>
    <n v="453"/>
    <n v="5"/>
    <d v="2027-03-31T00:00:00"/>
    <d v="2027-04-04T00:00:00"/>
    <s v="DTDC"/>
    <s v="Road"/>
    <x v="1"/>
    <n v="405.25"/>
  </r>
  <r>
    <n v="454"/>
    <n v="454"/>
    <n v="6"/>
    <d v="2027-04-01T00:00:00"/>
    <d v="2027-04-05T00:00:00"/>
    <s v="Ecom Express"/>
    <s v="Road"/>
    <x v="1"/>
    <n v="165.8"/>
  </r>
  <r>
    <n v="455"/>
    <n v="455"/>
    <n v="7"/>
    <d v="2027-04-02T00:00:00"/>
    <d v="2027-04-06T00:00:00"/>
    <s v="XpressBees"/>
    <s v="Air"/>
    <x v="1"/>
    <n v="245.45"/>
  </r>
  <r>
    <n v="456"/>
    <n v="456"/>
    <n v="8"/>
    <d v="2027-04-03T00:00:00"/>
    <d v="2027-04-07T00:00:00"/>
    <s v="BlueDart"/>
    <s v="Road"/>
    <x v="1"/>
    <n v="350.9"/>
  </r>
  <r>
    <n v="457"/>
    <n v="457"/>
    <n v="1"/>
    <d v="2027-04-04T00:00:00"/>
    <d v="2027-04-08T00:00:00"/>
    <s v="Delhivery"/>
    <s v="Road"/>
    <x v="1"/>
    <n v="215.35"/>
  </r>
  <r>
    <n v="458"/>
    <n v="458"/>
    <n v="2"/>
    <d v="2027-04-05T00:00:00"/>
    <d v="2027-04-09T00:00:00"/>
    <s v="DTDC"/>
    <s v="Air"/>
    <x v="1"/>
    <n v="290.7"/>
  </r>
  <r>
    <n v="459"/>
    <n v="459"/>
    <n v="3"/>
    <d v="2027-04-06T00:00:00"/>
    <d v="2027-04-10T00:00:00"/>
    <s v="Ecom Express"/>
    <s v="Road"/>
    <x v="1"/>
    <n v="425.25"/>
  </r>
  <r>
    <n v="460"/>
    <n v="460"/>
    <n v="4"/>
    <d v="2027-04-07T00:00:00"/>
    <d v="2027-04-11T00:00:00"/>
    <s v="XpressBees"/>
    <s v="Road"/>
    <x v="1"/>
    <n v="180.8"/>
  </r>
  <r>
    <n v="461"/>
    <n v="461"/>
    <n v="5"/>
    <d v="2027-04-08T00:00:00"/>
    <d v="2027-04-12T00:00:00"/>
    <s v="BlueDart"/>
    <s v="Air"/>
    <x v="1"/>
    <n v="265.45"/>
  </r>
  <r>
    <n v="462"/>
    <n v="462"/>
    <n v="6"/>
    <d v="2027-04-09T00:00:00"/>
    <d v="2027-04-13T00:00:00"/>
    <s v="Delhivery"/>
    <s v="Road"/>
    <x v="1"/>
    <n v="375.9"/>
  </r>
  <r>
    <n v="463"/>
    <n v="463"/>
    <n v="7"/>
    <d v="2027-04-10T00:00:00"/>
    <d v="2027-04-14T00:00:00"/>
    <s v="DTDC"/>
    <s v="Road"/>
    <x v="1"/>
    <n v="195.35"/>
  </r>
  <r>
    <n v="464"/>
    <n v="464"/>
    <n v="8"/>
    <d v="2027-04-11T00:00:00"/>
    <d v="2027-04-15T00:00:00"/>
    <s v="Ecom Express"/>
    <s v="Air"/>
    <x v="1"/>
    <n v="310.7"/>
  </r>
  <r>
    <n v="465"/>
    <n v="465"/>
    <n v="1"/>
    <d v="2027-04-12T00:00:00"/>
    <d v="2027-04-16T00:00:00"/>
    <s v="XpressBees"/>
    <s v="Road"/>
    <x v="1"/>
    <n v="455.25"/>
  </r>
  <r>
    <n v="466"/>
    <n v="466"/>
    <n v="2"/>
    <d v="2027-04-13T00:00:00"/>
    <d v="2027-04-17T00:00:00"/>
    <s v="BlueDart"/>
    <s v="Road"/>
    <x v="1"/>
    <n v="175.8"/>
  </r>
  <r>
    <n v="467"/>
    <n v="467"/>
    <n v="3"/>
    <d v="2027-04-14T00:00:00"/>
    <d v="2027-04-18T00:00:00"/>
    <s v="Delhivery"/>
    <s v="Air"/>
    <x v="1"/>
    <n v="285.45"/>
  </r>
  <r>
    <n v="468"/>
    <n v="468"/>
    <n v="4"/>
    <d v="2027-04-15T00:00:00"/>
    <d v="2027-04-19T00:00:00"/>
    <s v="DTDC"/>
    <s v="Road"/>
    <x v="1"/>
    <n v="365.9"/>
  </r>
  <r>
    <n v="469"/>
    <n v="469"/>
    <n v="5"/>
    <d v="2027-04-16T00:00:00"/>
    <d v="2027-04-20T00:00:00"/>
    <s v="Ecom Express"/>
    <s v="Road"/>
    <x v="1"/>
    <n v="160.35"/>
  </r>
  <r>
    <n v="470"/>
    <n v="470"/>
    <n v="6"/>
    <d v="2027-04-17T00:00:00"/>
    <d v="2027-04-21T00:00:00"/>
    <s v="XpressBees"/>
    <s v="Air"/>
    <x v="1"/>
    <n v="250.7"/>
  </r>
  <r>
    <n v="471"/>
    <n v="471"/>
    <n v="7"/>
    <d v="2027-04-18T00:00:00"/>
    <d v="2027-04-22T00:00:00"/>
    <s v="BlueDart"/>
    <s v="Road"/>
    <x v="1"/>
    <n v="335.25"/>
  </r>
  <r>
    <n v="472"/>
    <n v="472"/>
    <n v="8"/>
    <d v="2027-04-19T00:00:00"/>
    <d v="2027-04-23T00:00:00"/>
    <s v="Delhivery"/>
    <s v="Road"/>
    <x v="1"/>
    <n v="220.8"/>
  </r>
  <r>
    <n v="473"/>
    <n v="473"/>
    <n v="1"/>
    <d v="2027-04-20T00:00:00"/>
    <d v="2027-04-24T00:00:00"/>
    <s v="DTDC"/>
    <s v="Air"/>
    <x v="1"/>
    <n v="300.45"/>
  </r>
  <r>
    <n v="474"/>
    <n v="474"/>
    <n v="2"/>
    <d v="2027-04-21T00:00:00"/>
    <d v="2027-04-25T00:00:00"/>
    <s v="Ecom Express"/>
    <s v="Road"/>
    <x v="1"/>
    <n v="420.9"/>
  </r>
  <r>
    <n v="475"/>
    <n v="475"/>
    <n v="3"/>
    <d v="2027-04-22T00:00:00"/>
    <d v="2027-04-26T00:00:00"/>
    <s v="XpressBees"/>
    <s v="Road"/>
    <x v="1"/>
    <n v="180.35"/>
  </r>
  <r>
    <n v="476"/>
    <n v="476"/>
    <n v="4"/>
    <d v="2027-04-23T00:00:00"/>
    <d v="2027-04-27T00:00:00"/>
    <s v="BlueDart"/>
    <s v="Air"/>
    <x v="1"/>
    <n v="265.7"/>
  </r>
  <r>
    <n v="477"/>
    <n v="477"/>
    <n v="5"/>
    <d v="2027-04-24T00:00:00"/>
    <d v="2027-04-28T00:00:00"/>
    <s v="Delhivery"/>
    <s v="Road"/>
    <x v="1"/>
    <n v="390.25"/>
  </r>
  <r>
    <n v="478"/>
    <n v="478"/>
    <n v="6"/>
    <d v="2027-04-25T00:00:00"/>
    <d v="2027-04-29T00:00:00"/>
    <s v="DTDC"/>
    <s v="Road"/>
    <x v="1"/>
    <n v="205.8"/>
  </r>
  <r>
    <n v="479"/>
    <n v="479"/>
    <n v="7"/>
    <d v="2027-04-26T00:00:00"/>
    <d v="2027-04-30T00:00:00"/>
    <s v="Ecom Express"/>
    <s v="Air"/>
    <x v="1"/>
    <n v="315.45"/>
  </r>
  <r>
    <n v="480"/>
    <n v="480"/>
    <n v="8"/>
    <d v="2027-04-27T00:00:00"/>
    <d v="2027-05-01T00:00:00"/>
    <s v="XpressBees"/>
    <s v="Road"/>
    <x v="1"/>
    <n v="440.9"/>
  </r>
  <r>
    <n v="481"/>
    <n v="481"/>
    <n v="1"/>
    <d v="2027-04-28T00:00:00"/>
    <d v="2027-05-02T00:00:00"/>
    <s v="BlueDart"/>
    <s v="Road"/>
    <x v="1"/>
    <n v="190.35"/>
  </r>
  <r>
    <n v="482"/>
    <n v="482"/>
    <n v="2"/>
    <d v="2027-04-29T00:00:00"/>
    <d v="2027-05-03T00:00:00"/>
    <s v="Delhivery"/>
    <s v="Air"/>
    <x v="1"/>
    <n v="275.7"/>
  </r>
  <r>
    <n v="483"/>
    <n v="483"/>
    <n v="3"/>
    <d v="2027-04-30T00:00:00"/>
    <d v="2027-05-04T00:00:00"/>
    <s v="DTDC"/>
    <s v="Road"/>
    <x v="1"/>
    <n v="405.25"/>
  </r>
  <r>
    <n v="484"/>
    <n v="484"/>
    <n v="4"/>
    <d v="2027-05-01T00:00:00"/>
    <d v="2027-05-05T00:00:00"/>
    <s v="Ecom Express"/>
    <s v="Road"/>
    <x v="1"/>
    <n v="165.8"/>
  </r>
  <r>
    <n v="485"/>
    <n v="485"/>
    <n v="5"/>
    <d v="2027-05-02T00:00:00"/>
    <d v="2027-05-06T00:00:00"/>
    <s v="XpressBees"/>
    <s v="Air"/>
    <x v="1"/>
    <n v="245.45"/>
  </r>
  <r>
    <n v="486"/>
    <n v="486"/>
    <n v="6"/>
    <d v="2027-05-03T00:00:00"/>
    <d v="2027-05-07T00:00:00"/>
    <s v="BlueDart"/>
    <s v="Road"/>
    <x v="1"/>
    <n v="350.9"/>
  </r>
  <r>
    <n v="487"/>
    <n v="487"/>
    <n v="7"/>
    <d v="2027-05-04T00:00:00"/>
    <d v="2027-05-08T00:00:00"/>
    <s v="Delhivery"/>
    <s v="Road"/>
    <x v="1"/>
    <n v="215.35"/>
  </r>
  <r>
    <n v="488"/>
    <n v="488"/>
    <n v="8"/>
    <d v="2027-05-05T00:00:00"/>
    <d v="2027-05-09T00:00:00"/>
    <s v="DTDC"/>
    <s v="Air"/>
    <x v="1"/>
    <n v="290.7"/>
  </r>
  <r>
    <n v="489"/>
    <n v="489"/>
    <n v="1"/>
    <d v="2027-05-06T00:00:00"/>
    <d v="2027-05-10T00:00:00"/>
    <s v="Ecom Express"/>
    <s v="Road"/>
    <x v="1"/>
    <n v="425.25"/>
  </r>
  <r>
    <n v="490"/>
    <n v="490"/>
    <n v="2"/>
    <d v="2027-05-07T00:00:00"/>
    <d v="2027-05-11T00:00:00"/>
    <s v="XpressBees"/>
    <s v="Road"/>
    <x v="1"/>
    <n v="180.8"/>
  </r>
  <r>
    <n v="491"/>
    <n v="491"/>
    <n v="3"/>
    <d v="2027-05-08T00:00:00"/>
    <d v="2027-05-12T00:00:00"/>
    <s v="BlueDart"/>
    <s v="Air"/>
    <x v="1"/>
    <n v="265.45"/>
  </r>
  <r>
    <n v="492"/>
    <n v="492"/>
    <n v="4"/>
    <d v="2027-05-09T00:00:00"/>
    <d v="2027-05-13T00:00:00"/>
    <s v="Delhivery"/>
    <s v="Road"/>
    <x v="1"/>
    <n v="375.9"/>
  </r>
  <r>
    <n v="493"/>
    <n v="493"/>
    <n v="5"/>
    <d v="2027-05-10T00:00:00"/>
    <d v="2027-05-14T00:00:00"/>
    <s v="DTDC"/>
    <s v="Road"/>
    <x v="1"/>
    <n v="195.35"/>
  </r>
  <r>
    <n v="494"/>
    <n v="494"/>
    <n v="6"/>
    <d v="2027-05-11T00:00:00"/>
    <d v="2027-05-15T00:00:00"/>
    <s v="Ecom Express"/>
    <s v="Air"/>
    <x v="1"/>
    <n v="310.7"/>
  </r>
  <r>
    <n v="495"/>
    <n v="495"/>
    <n v="7"/>
    <d v="2027-05-12T00:00:00"/>
    <d v="2027-05-16T00:00:00"/>
    <s v="XpressBees"/>
    <s v="Road"/>
    <x v="1"/>
    <n v="455.25"/>
  </r>
  <r>
    <n v="496"/>
    <n v="496"/>
    <n v="8"/>
    <d v="2027-05-13T00:00:00"/>
    <d v="2027-05-17T00:00:00"/>
    <s v="BlueDart"/>
    <s v="Road"/>
    <x v="1"/>
    <n v="175.8"/>
  </r>
  <r>
    <n v="497"/>
    <n v="497"/>
    <n v="1"/>
    <d v="2027-05-14T00:00:00"/>
    <d v="2027-05-18T00:00:00"/>
    <s v="Delhivery"/>
    <s v="Air"/>
    <x v="1"/>
    <n v="285.45"/>
  </r>
  <r>
    <n v="498"/>
    <n v="498"/>
    <n v="2"/>
    <d v="2027-05-15T00:00:00"/>
    <d v="2027-05-19T00:00:00"/>
    <s v="DTDC"/>
    <s v="Road"/>
    <x v="1"/>
    <n v="365.9"/>
  </r>
  <r>
    <n v="499"/>
    <n v="499"/>
    <n v="3"/>
    <d v="2027-05-16T00:00:00"/>
    <d v="2027-05-20T00:00:00"/>
    <s v="Ecom Express"/>
    <s v="Road"/>
    <x v="1"/>
    <n v="160.35"/>
  </r>
  <r>
    <n v="500"/>
    <n v="500"/>
    <n v="4"/>
    <d v="2027-05-17T00:00:00"/>
    <d v="2027-05-21T00:00:00"/>
    <s v="XpressBees"/>
    <s v="Air"/>
    <x v="1"/>
    <n v="250.7"/>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n v="1"/>
    <x v="0"/>
    <x v="0"/>
    <n v="120"/>
    <n v="1800"/>
    <n v="4200"/>
    <n v="500"/>
    <n v="6500"/>
  </r>
  <r>
    <n v="2"/>
    <n v="2"/>
    <x v="1"/>
    <x v="1"/>
    <n v="85"/>
    <n v="1300"/>
    <n v="3000"/>
    <n v="400"/>
    <n v="4700"/>
  </r>
  <r>
    <n v="3"/>
    <n v="3"/>
    <x v="2"/>
    <x v="2"/>
    <n v="65"/>
    <n v="1000"/>
    <n v="2400"/>
    <n v="350"/>
    <n v="3750"/>
  </r>
  <r>
    <n v="4"/>
    <n v="4"/>
    <x v="3"/>
    <x v="3"/>
    <n v="150"/>
    <n v="2200"/>
    <n v="5000"/>
    <n v="600"/>
    <n v="7800"/>
  </r>
  <r>
    <n v="5"/>
    <n v="5"/>
    <x v="4"/>
    <x v="0"/>
    <n v="210"/>
    <n v="3000"/>
    <n v="6500"/>
    <n v="700"/>
    <n v="10200"/>
  </r>
  <r>
    <n v="6"/>
    <n v="6"/>
    <x v="0"/>
    <x v="4"/>
    <n v="450"/>
    <n v="5200"/>
    <n v="11000"/>
    <n v="1000"/>
    <n v="17200"/>
  </r>
  <r>
    <n v="7"/>
    <n v="7"/>
    <x v="1"/>
    <x v="0"/>
    <n v="175"/>
    <n v="2500"/>
    <n v="5500"/>
    <n v="600"/>
    <n v="8600"/>
  </r>
  <r>
    <n v="8"/>
    <n v="8"/>
    <x v="2"/>
    <x v="1"/>
    <n v="95"/>
    <n v="1500"/>
    <n v="3400"/>
    <n v="400"/>
    <n v="5300"/>
  </r>
  <r>
    <n v="9"/>
    <n v="9"/>
    <x v="3"/>
    <x v="2"/>
    <n v="70"/>
    <n v="1100"/>
    <n v="2500"/>
    <n v="350"/>
    <n v="3950"/>
  </r>
  <r>
    <n v="10"/>
    <n v="10"/>
    <x v="4"/>
    <x v="0"/>
    <n v="240"/>
    <n v="3400"/>
    <n v="7200"/>
    <n v="750"/>
    <n v="11350"/>
  </r>
  <r>
    <n v="11"/>
    <n v="11"/>
    <x v="0"/>
    <x v="0"/>
    <n v="130"/>
    <n v="1900"/>
    <n v="4400"/>
    <n v="500"/>
    <n v="6800"/>
  </r>
  <r>
    <n v="12"/>
    <n v="12"/>
    <x v="1"/>
    <x v="3"/>
    <n v="110"/>
    <n v="1700"/>
    <n v="3800"/>
    <n v="450"/>
    <n v="5950"/>
  </r>
  <r>
    <n v="13"/>
    <n v="13"/>
    <x v="2"/>
    <x v="1"/>
    <n v="90"/>
    <n v="1400"/>
    <n v="3200"/>
    <n v="400"/>
    <n v="5000"/>
  </r>
  <r>
    <n v="14"/>
    <n v="14"/>
    <x v="3"/>
    <x v="0"/>
    <n v="185"/>
    <n v="2700"/>
    <n v="5900"/>
    <n v="650"/>
    <n v="9250"/>
  </r>
  <r>
    <n v="15"/>
    <n v="15"/>
    <x v="4"/>
    <x v="4"/>
    <n v="500"/>
    <n v="5700"/>
    <n v="12000"/>
    <n v="1100"/>
    <n v="18800"/>
  </r>
  <r>
    <n v="16"/>
    <n v="16"/>
    <x v="0"/>
    <x v="2"/>
    <n v="75"/>
    <n v="1150"/>
    <n v="2600"/>
    <n v="350"/>
    <n v="4100"/>
  </r>
  <r>
    <n v="17"/>
    <n v="17"/>
    <x v="1"/>
    <x v="0"/>
    <n v="220"/>
    <n v="3200"/>
    <n v="6800"/>
    <n v="700"/>
    <n v="10700"/>
  </r>
  <r>
    <n v="18"/>
    <n v="18"/>
    <x v="2"/>
    <x v="3"/>
    <n v="140"/>
    <n v="2100"/>
    <n v="4700"/>
    <n v="500"/>
    <n v="7300"/>
  </r>
  <r>
    <n v="19"/>
    <n v="19"/>
    <x v="3"/>
    <x v="1"/>
    <n v="100"/>
    <n v="1550"/>
    <n v="3500"/>
    <n v="400"/>
    <n v="5450"/>
  </r>
  <r>
    <n v="20"/>
    <n v="20"/>
    <x v="4"/>
    <x v="0"/>
    <n v="260"/>
    <n v="3700"/>
    <n v="7800"/>
    <n v="800"/>
    <n v="12300"/>
  </r>
  <r>
    <n v="21"/>
    <n v="21"/>
    <x v="0"/>
    <x v="0"/>
    <n v="125"/>
    <n v="1850"/>
    <n v="4300"/>
    <n v="500"/>
    <n v="6650"/>
  </r>
  <r>
    <n v="22"/>
    <n v="22"/>
    <x v="1"/>
    <x v="2"/>
    <n v="80"/>
    <n v="1250"/>
    <n v="2900"/>
    <n v="350"/>
    <n v="4500"/>
  </r>
  <r>
    <n v="23"/>
    <n v="23"/>
    <x v="2"/>
    <x v="0"/>
    <n v="195"/>
    <n v="2850"/>
    <n v="6100"/>
    <n v="650"/>
    <n v="9600"/>
  </r>
  <r>
    <n v="24"/>
    <n v="24"/>
    <x v="3"/>
    <x v="3"/>
    <n v="115"/>
    <n v="1750"/>
    <n v="3900"/>
    <n v="450"/>
    <n v="6100"/>
  </r>
  <r>
    <n v="25"/>
    <n v="25"/>
    <x v="4"/>
    <x v="1"/>
    <n v="105"/>
    <n v="1600"/>
    <n v="3600"/>
    <n v="400"/>
    <n v="5600"/>
  </r>
  <r>
    <n v="26"/>
    <n v="26"/>
    <x v="0"/>
    <x v="4"/>
    <n v="480"/>
    <n v="5500"/>
    <n v="11500"/>
    <n v="1050"/>
    <n v="18050"/>
  </r>
  <r>
    <n v="27"/>
    <n v="27"/>
    <x v="1"/>
    <x v="0"/>
    <n v="230"/>
    <n v="3300"/>
    <n v="7000"/>
    <n v="750"/>
    <n v="11050"/>
  </r>
  <r>
    <n v="28"/>
    <n v="28"/>
    <x v="2"/>
    <x v="2"/>
    <n v="60"/>
    <n v="950"/>
    <n v="2200"/>
    <n v="300"/>
    <n v="3450"/>
  </r>
  <r>
    <n v="29"/>
    <n v="29"/>
    <x v="3"/>
    <x v="0"/>
    <n v="160"/>
    <n v="2350"/>
    <n v="5200"/>
    <n v="550"/>
    <n v="8100"/>
  </r>
  <r>
    <n v="30"/>
    <n v="30"/>
    <x v="4"/>
    <x v="3"/>
    <n v="135"/>
    <n v="2000"/>
    <n v="4500"/>
    <n v="500"/>
    <n v="7000"/>
  </r>
  <r>
    <n v="31"/>
    <n v="31"/>
    <x v="0"/>
    <x v="1"/>
    <n v="100"/>
    <n v="1550"/>
    <n v="3500"/>
    <n v="400"/>
    <n v="5450"/>
  </r>
  <r>
    <n v="32"/>
    <n v="32"/>
    <x v="1"/>
    <x v="0"/>
    <n v="245"/>
    <n v="3500"/>
    <n v="7500"/>
    <n v="800"/>
    <n v="11800"/>
  </r>
  <r>
    <n v="33"/>
    <n v="33"/>
    <x v="2"/>
    <x v="2"/>
    <n v="72"/>
    <n v="1100"/>
    <n v="2500"/>
    <n v="350"/>
    <n v="3950"/>
  </r>
  <r>
    <n v="34"/>
    <n v="34"/>
    <x v="3"/>
    <x v="0"/>
    <n v="180"/>
    <n v="2650"/>
    <n v="5800"/>
    <n v="650"/>
    <n v="9100"/>
  </r>
  <r>
    <n v="35"/>
    <n v="35"/>
    <x v="4"/>
    <x v="4"/>
    <n v="420"/>
    <n v="4900"/>
    <n v="10500"/>
    <n v="950"/>
    <n v="16350"/>
  </r>
  <r>
    <n v="36"/>
    <n v="36"/>
    <x v="0"/>
    <x v="3"/>
    <n v="145"/>
    <n v="2150"/>
    <n v="4800"/>
    <n v="500"/>
    <n v="7450"/>
  </r>
  <r>
    <n v="37"/>
    <n v="37"/>
    <x v="1"/>
    <x v="1"/>
    <n v="92"/>
    <n v="1450"/>
    <n v="3300"/>
    <n v="400"/>
    <n v="5150"/>
  </r>
  <r>
    <n v="38"/>
    <n v="38"/>
    <x v="2"/>
    <x v="0"/>
    <n v="205"/>
    <n v="2950"/>
    <n v="6300"/>
    <n v="700"/>
    <n v="9950"/>
  </r>
  <r>
    <n v="39"/>
    <n v="39"/>
    <x v="3"/>
    <x v="2"/>
    <n v="68"/>
    <n v="1050"/>
    <n v="2350"/>
    <n v="350"/>
    <n v="3750"/>
  </r>
  <r>
    <n v="40"/>
    <n v="40"/>
    <x v="4"/>
    <x v="0"/>
    <n v="250"/>
    <n v="3600"/>
    <n v="7600"/>
    <n v="800"/>
    <n v="12000"/>
  </r>
  <r>
    <n v="41"/>
    <n v="41"/>
    <x v="0"/>
    <x v="0"/>
    <n v="135"/>
    <n v="2000"/>
    <n v="4500"/>
    <n v="500"/>
    <n v="7000"/>
  </r>
  <r>
    <n v="42"/>
    <n v="42"/>
    <x v="1"/>
    <x v="3"/>
    <n v="120"/>
    <n v="1800"/>
    <n v="4000"/>
    <n v="450"/>
    <n v="6250"/>
  </r>
  <r>
    <n v="43"/>
    <n v="43"/>
    <x v="2"/>
    <x v="1"/>
    <n v="88"/>
    <n v="1350"/>
    <n v="3100"/>
    <n v="400"/>
    <n v="4850"/>
  </r>
  <r>
    <n v="44"/>
    <n v="44"/>
    <x v="3"/>
    <x v="0"/>
    <n v="170"/>
    <n v="2500"/>
    <n v="5400"/>
    <n v="600"/>
    <n v="8500"/>
  </r>
  <r>
    <n v="45"/>
    <n v="45"/>
    <x v="4"/>
    <x v="4"/>
    <n v="460"/>
    <n v="5300"/>
    <n v="11200"/>
    <n v="1000"/>
    <n v="17500"/>
  </r>
  <r>
    <n v="46"/>
    <n v="46"/>
    <x v="0"/>
    <x v="2"/>
    <n v="78"/>
    <n v="1200"/>
    <n v="2700"/>
    <n v="350"/>
    <n v="4250"/>
  </r>
  <r>
    <n v="47"/>
    <n v="47"/>
    <x v="1"/>
    <x v="0"/>
    <n v="215"/>
    <n v="3100"/>
    <n v="6600"/>
    <n v="700"/>
    <n v="10400"/>
  </r>
  <r>
    <n v="48"/>
    <n v="48"/>
    <x v="2"/>
    <x v="3"/>
    <n v="150"/>
    <n v="2200"/>
    <n v="4900"/>
    <n v="500"/>
    <n v="7600"/>
  </r>
  <r>
    <n v="49"/>
    <n v="49"/>
    <x v="3"/>
    <x v="1"/>
    <n v="98"/>
    <n v="1500"/>
    <n v="3400"/>
    <n v="400"/>
    <n v="5300"/>
  </r>
  <r>
    <n v="50"/>
    <n v="50"/>
    <x v="4"/>
    <x v="0"/>
    <n v="270"/>
    <n v="3900"/>
    <n v="8200"/>
    <n v="850"/>
    <n v="12950"/>
  </r>
  <r>
    <n v="51"/>
    <n v="51"/>
    <x v="0"/>
    <x v="0"/>
    <n v="125"/>
    <n v="1850"/>
    <n v="4300"/>
    <n v="500"/>
    <n v="6650"/>
  </r>
  <r>
    <n v="52"/>
    <n v="52"/>
    <x v="1"/>
    <x v="1"/>
    <n v="85"/>
    <n v="1300"/>
    <n v="3000"/>
    <n v="400"/>
    <n v="4700"/>
  </r>
  <r>
    <n v="53"/>
    <n v="53"/>
    <x v="2"/>
    <x v="2"/>
    <n v="65"/>
    <n v="1000"/>
    <n v="2400"/>
    <n v="350"/>
    <n v="3750"/>
  </r>
  <r>
    <n v="54"/>
    <n v="54"/>
    <x v="3"/>
    <x v="3"/>
    <n v="150"/>
    <n v="2200"/>
    <n v="5000"/>
    <n v="600"/>
    <n v="7800"/>
  </r>
  <r>
    <n v="55"/>
    <n v="55"/>
    <x v="4"/>
    <x v="0"/>
    <n v="210"/>
    <n v="3000"/>
    <n v="6500"/>
    <n v="700"/>
    <n v="10200"/>
  </r>
  <r>
    <n v="56"/>
    <n v="56"/>
    <x v="0"/>
    <x v="4"/>
    <n v="450"/>
    <n v="5200"/>
    <n v="11000"/>
    <n v="1000"/>
    <n v="17200"/>
  </r>
  <r>
    <n v="57"/>
    <n v="57"/>
    <x v="1"/>
    <x v="0"/>
    <n v="175"/>
    <n v="2500"/>
    <n v="5500"/>
    <n v="600"/>
    <n v="8600"/>
  </r>
  <r>
    <n v="58"/>
    <n v="58"/>
    <x v="2"/>
    <x v="1"/>
    <n v="95"/>
    <n v="1500"/>
    <n v="3400"/>
    <n v="400"/>
    <n v="5300"/>
  </r>
  <r>
    <n v="59"/>
    <n v="59"/>
    <x v="3"/>
    <x v="2"/>
    <n v="70"/>
    <n v="1100"/>
    <n v="2500"/>
    <n v="350"/>
    <n v="3950"/>
  </r>
  <r>
    <n v="60"/>
    <n v="60"/>
    <x v="4"/>
    <x v="0"/>
    <n v="240"/>
    <n v="3400"/>
    <n v="7200"/>
    <n v="750"/>
    <n v="11350"/>
  </r>
  <r>
    <n v="61"/>
    <n v="61"/>
    <x v="0"/>
    <x v="0"/>
    <n v="130"/>
    <n v="1900"/>
    <n v="4400"/>
    <n v="500"/>
    <n v="6800"/>
  </r>
  <r>
    <n v="62"/>
    <n v="62"/>
    <x v="1"/>
    <x v="3"/>
    <n v="110"/>
    <n v="1700"/>
    <n v="3800"/>
    <n v="450"/>
    <n v="5950"/>
  </r>
  <r>
    <n v="63"/>
    <n v="63"/>
    <x v="2"/>
    <x v="1"/>
    <n v="90"/>
    <n v="1400"/>
    <n v="3200"/>
    <n v="400"/>
    <n v="5000"/>
  </r>
  <r>
    <n v="64"/>
    <n v="64"/>
    <x v="3"/>
    <x v="0"/>
    <n v="185"/>
    <n v="2700"/>
    <n v="5900"/>
    <n v="650"/>
    <n v="9250"/>
  </r>
  <r>
    <n v="65"/>
    <n v="65"/>
    <x v="4"/>
    <x v="4"/>
    <n v="500"/>
    <n v="5700"/>
    <n v="12000"/>
    <n v="1100"/>
    <n v="18800"/>
  </r>
  <r>
    <n v="66"/>
    <n v="66"/>
    <x v="0"/>
    <x v="2"/>
    <n v="75"/>
    <n v="1150"/>
    <n v="2600"/>
    <n v="350"/>
    <n v="4100"/>
  </r>
  <r>
    <n v="67"/>
    <n v="67"/>
    <x v="1"/>
    <x v="0"/>
    <n v="220"/>
    <n v="3200"/>
    <n v="6800"/>
    <n v="700"/>
    <n v="10700"/>
  </r>
  <r>
    <n v="68"/>
    <n v="68"/>
    <x v="2"/>
    <x v="3"/>
    <n v="140"/>
    <n v="2100"/>
    <n v="4700"/>
    <n v="500"/>
    <n v="7300"/>
  </r>
  <r>
    <n v="69"/>
    <n v="69"/>
    <x v="3"/>
    <x v="1"/>
    <n v="100"/>
    <n v="1550"/>
    <n v="3500"/>
    <n v="400"/>
    <n v="5450"/>
  </r>
  <r>
    <n v="70"/>
    <n v="70"/>
    <x v="4"/>
    <x v="0"/>
    <n v="260"/>
    <n v="3700"/>
    <n v="7800"/>
    <n v="800"/>
    <n v="12300"/>
  </r>
  <r>
    <n v="71"/>
    <n v="71"/>
    <x v="0"/>
    <x v="0"/>
    <n v="125"/>
    <n v="1850"/>
    <n v="4300"/>
    <n v="500"/>
    <n v="6650"/>
  </r>
  <r>
    <n v="72"/>
    <n v="72"/>
    <x v="1"/>
    <x v="2"/>
    <n v="80"/>
    <n v="1250"/>
    <n v="2900"/>
    <n v="350"/>
    <n v="4500"/>
  </r>
  <r>
    <n v="73"/>
    <n v="73"/>
    <x v="2"/>
    <x v="0"/>
    <n v="195"/>
    <n v="2850"/>
    <n v="6100"/>
    <n v="650"/>
    <n v="9600"/>
  </r>
  <r>
    <n v="74"/>
    <n v="74"/>
    <x v="3"/>
    <x v="3"/>
    <n v="115"/>
    <n v="1750"/>
    <n v="3900"/>
    <n v="450"/>
    <n v="6100"/>
  </r>
  <r>
    <n v="75"/>
    <n v="75"/>
    <x v="4"/>
    <x v="1"/>
    <n v="105"/>
    <n v="1600"/>
    <n v="3600"/>
    <n v="400"/>
    <n v="5600"/>
  </r>
  <r>
    <n v="76"/>
    <n v="76"/>
    <x v="0"/>
    <x v="4"/>
    <n v="480"/>
    <n v="5500"/>
    <n v="11500"/>
    <n v="1050"/>
    <n v="18050"/>
  </r>
  <r>
    <n v="77"/>
    <n v="77"/>
    <x v="1"/>
    <x v="0"/>
    <n v="230"/>
    <n v="3300"/>
    <n v="7000"/>
    <n v="750"/>
    <n v="11050"/>
  </r>
  <r>
    <n v="78"/>
    <n v="78"/>
    <x v="2"/>
    <x v="2"/>
    <n v="60"/>
    <n v="950"/>
    <n v="2200"/>
    <n v="300"/>
    <n v="3450"/>
  </r>
  <r>
    <n v="79"/>
    <n v="79"/>
    <x v="3"/>
    <x v="0"/>
    <n v="160"/>
    <n v="2350"/>
    <n v="5200"/>
    <n v="550"/>
    <n v="8100"/>
  </r>
  <r>
    <n v="80"/>
    <n v="80"/>
    <x v="4"/>
    <x v="3"/>
    <n v="135"/>
    <n v="2000"/>
    <n v="4500"/>
    <n v="500"/>
    <n v="7000"/>
  </r>
  <r>
    <n v="81"/>
    <n v="81"/>
    <x v="0"/>
    <x v="1"/>
    <n v="100"/>
    <n v="1550"/>
    <n v="3500"/>
    <n v="400"/>
    <n v="5450"/>
  </r>
  <r>
    <n v="82"/>
    <n v="82"/>
    <x v="1"/>
    <x v="0"/>
    <n v="245"/>
    <n v="3500"/>
    <n v="7500"/>
    <n v="800"/>
    <n v="11800"/>
  </r>
  <r>
    <n v="83"/>
    <n v="83"/>
    <x v="2"/>
    <x v="2"/>
    <n v="72"/>
    <n v="1100"/>
    <n v="2500"/>
    <n v="350"/>
    <n v="3950"/>
  </r>
  <r>
    <n v="84"/>
    <n v="84"/>
    <x v="3"/>
    <x v="0"/>
    <n v="180"/>
    <n v="2650"/>
    <n v="5800"/>
    <n v="650"/>
    <n v="9100"/>
  </r>
  <r>
    <n v="85"/>
    <n v="85"/>
    <x v="4"/>
    <x v="4"/>
    <n v="420"/>
    <n v="4900"/>
    <n v="10500"/>
    <n v="950"/>
    <n v="16350"/>
  </r>
  <r>
    <n v="86"/>
    <n v="86"/>
    <x v="0"/>
    <x v="3"/>
    <n v="145"/>
    <n v="2150"/>
    <n v="4800"/>
    <n v="500"/>
    <n v="7450"/>
  </r>
  <r>
    <n v="87"/>
    <n v="87"/>
    <x v="1"/>
    <x v="1"/>
    <n v="92"/>
    <n v="1450"/>
    <n v="3300"/>
    <n v="400"/>
    <n v="5150"/>
  </r>
  <r>
    <n v="88"/>
    <n v="88"/>
    <x v="2"/>
    <x v="0"/>
    <n v="205"/>
    <n v="2950"/>
    <n v="6300"/>
    <n v="700"/>
    <n v="9950"/>
  </r>
  <r>
    <n v="89"/>
    <n v="89"/>
    <x v="3"/>
    <x v="2"/>
    <n v="68"/>
    <n v="1050"/>
    <n v="2350"/>
    <n v="350"/>
    <n v="3750"/>
  </r>
  <r>
    <n v="90"/>
    <n v="90"/>
    <x v="4"/>
    <x v="0"/>
    <n v="250"/>
    <n v="3600"/>
    <n v="7600"/>
    <n v="800"/>
    <n v="12000"/>
  </r>
  <r>
    <n v="91"/>
    <n v="91"/>
    <x v="0"/>
    <x v="0"/>
    <n v="135"/>
    <n v="2000"/>
    <n v="4500"/>
    <n v="500"/>
    <n v="7000"/>
  </r>
  <r>
    <n v="92"/>
    <n v="92"/>
    <x v="1"/>
    <x v="3"/>
    <n v="120"/>
    <n v="1800"/>
    <n v="4000"/>
    <n v="450"/>
    <n v="6250"/>
  </r>
  <r>
    <n v="93"/>
    <n v="93"/>
    <x v="2"/>
    <x v="1"/>
    <n v="88"/>
    <n v="1350"/>
    <n v="3100"/>
    <n v="400"/>
    <n v="4850"/>
  </r>
  <r>
    <n v="94"/>
    <n v="94"/>
    <x v="3"/>
    <x v="0"/>
    <n v="170"/>
    <n v="2500"/>
    <n v="5400"/>
    <n v="600"/>
    <n v="8500"/>
  </r>
  <r>
    <n v="95"/>
    <n v="95"/>
    <x v="4"/>
    <x v="4"/>
    <n v="460"/>
    <n v="5300"/>
    <n v="11200"/>
    <n v="1000"/>
    <n v="17500"/>
  </r>
  <r>
    <n v="96"/>
    <n v="96"/>
    <x v="0"/>
    <x v="2"/>
    <n v="78"/>
    <n v="1200"/>
    <n v="2700"/>
    <n v="350"/>
    <n v="4250"/>
  </r>
  <r>
    <n v="97"/>
    <n v="97"/>
    <x v="1"/>
    <x v="0"/>
    <n v="215"/>
    <n v="3100"/>
    <n v="6600"/>
    <n v="700"/>
    <n v="10400"/>
  </r>
  <r>
    <n v="98"/>
    <n v="98"/>
    <x v="2"/>
    <x v="3"/>
    <n v="150"/>
    <n v="2200"/>
    <n v="4900"/>
    <n v="500"/>
    <n v="7600"/>
  </r>
  <r>
    <n v="99"/>
    <n v="99"/>
    <x v="3"/>
    <x v="1"/>
    <n v="98"/>
    <n v="1500"/>
    <n v="3400"/>
    <n v="400"/>
    <n v="5300"/>
  </r>
  <r>
    <n v="100"/>
    <n v="100"/>
    <x v="4"/>
    <x v="0"/>
    <n v="270"/>
    <n v="3900"/>
    <n v="8200"/>
    <n v="850"/>
    <n v="12950"/>
  </r>
  <r>
    <n v="101"/>
    <n v="101"/>
    <x v="0"/>
    <x v="0"/>
    <n v="120"/>
    <n v="1800"/>
    <n v="4200"/>
    <n v="500"/>
    <n v="6500"/>
  </r>
  <r>
    <n v="102"/>
    <n v="102"/>
    <x v="1"/>
    <x v="1"/>
    <n v="85"/>
    <n v="1300"/>
    <n v="3000"/>
    <n v="400"/>
    <n v="4700"/>
  </r>
  <r>
    <n v="103"/>
    <n v="103"/>
    <x v="2"/>
    <x v="2"/>
    <n v="65"/>
    <n v="1000"/>
    <n v="2400"/>
    <n v="350"/>
    <n v="3750"/>
  </r>
  <r>
    <n v="104"/>
    <n v="104"/>
    <x v="3"/>
    <x v="3"/>
    <n v="150"/>
    <n v="2200"/>
    <n v="5000"/>
    <n v="600"/>
    <n v="7800"/>
  </r>
  <r>
    <n v="105"/>
    <n v="105"/>
    <x v="4"/>
    <x v="0"/>
    <n v="210"/>
    <n v="3000"/>
    <n v="6500"/>
    <n v="700"/>
    <n v="10200"/>
  </r>
  <r>
    <n v="106"/>
    <n v="106"/>
    <x v="0"/>
    <x v="4"/>
    <n v="450"/>
    <n v="5200"/>
    <n v="11000"/>
    <n v="1000"/>
    <n v="17200"/>
  </r>
  <r>
    <n v="107"/>
    <n v="107"/>
    <x v="1"/>
    <x v="0"/>
    <n v="175"/>
    <n v="2500"/>
    <n v="5500"/>
    <n v="600"/>
    <n v="8600"/>
  </r>
  <r>
    <n v="108"/>
    <n v="108"/>
    <x v="2"/>
    <x v="1"/>
    <n v="95"/>
    <n v="1500"/>
    <n v="3400"/>
    <n v="400"/>
    <n v="5300"/>
  </r>
  <r>
    <n v="109"/>
    <n v="109"/>
    <x v="3"/>
    <x v="2"/>
    <n v="70"/>
    <n v="1100"/>
    <n v="2500"/>
    <n v="350"/>
    <n v="3950"/>
  </r>
  <r>
    <n v="110"/>
    <n v="110"/>
    <x v="4"/>
    <x v="0"/>
    <n v="240"/>
    <n v="3400"/>
    <n v="7200"/>
    <n v="750"/>
    <n v="11350"/>
  </r>
  <r>
    <n v="111"/>
    <n v="111"/>
    <x v="0"/>
    <x v="0"/>
    <n v="130"/>
    <n v="1900"/>
    <n v="4400"/>
    <n v="500"/>
    <n v="6800"/>
  </r>
  <r>
    <n v="112"/>
    <n v="112"/>
    <x v="1"/>
    <x v="3"/>
    <n v="110"/>
    <n v="1700"/>
    <n v="3800"/>
    <n v="450"/>
    <n v="5950"/>
  </r>
  <r>
    <n v="113"/>
    <n v="113"/>
    <x v="2"/>
    <x v="1"/>
    <n v="90"/>
    <n v="1400"/>
    <n v="3200"/>
    <n v="400"/>
    <n v="5000"/>
  </r>
  <r>
    <n v="114"/>
    <n v="114"/>
    <x v="3"/>
    <x v="0"/>
    <n v="185"/>
    <n v="2700"/>
    <n v="5900"/>
    <n v="650"/>
    <n v="9250"/>
  </r>
  <r>
    <n v="115"/>
    <n v="115"/>
    <x v="4"/>
    <x v="4"/>
    <n v="500"/>
    <n v="5700"/>
    <n v="12000"/>
    <n v="1100"/>
    <n v="18800"/>
  </r>
  <r>
    <n v="116"/>
    <n v="116"/>
    <x v="0"/>
    <x v="2"/>
    <n v="75"/>
    <n v="1150"/>
    <n v="2600"/>
    <n v="350"/>
    <n v="4100"/>
  </r>
  <r>
    <n v="117"/>
    <n v="117"/>
    <x v="1"/>
    <x v="0"/>
    <n v="220"/>
    <n v="3200"/>
    <n v="6800"/>
    <n v="700"/>
    <n v="10700"/>
  </r>
  <r>
    <n v="118"/>
    <n v="118"/>
    <x v="2"/>
    <x v="3"/>
    <n v="140"/>
    <n v="2100"/>
    <n v="4700"/>
    <n v="500"/>
    <n v="7300"/>
  </r>
  <r>
    <n v="119"/>
    <n v="119"/>
    <x v="3"/>
    <x v="1"/>
    <n v="100"/>
    <n v="1550"/>
    <n v="3500"/>
    <n v="400"/>
    <n v="5450"/>
  </r>
  <r>
    <n v="120"/>
    <n v="120"/>
    <x v="4"/>
    <x v="0"/>
    <n v="260"/>
    <n v="3700"/>
    <n v="7800"/>
    <n v="800"/>
    <n v="12300"/>
  </r>
  <r>
    <n v="121"/>
    <n v="121"/>
    <x v="0"/>
    <x v="0"/>
    <n v="125"/>
    <n v="1850"/>
    <n v="4300"/>
    <n v="500"/>
    <n v="6650"/>
  </r>
  <r>
    <n v="122"/>
    <n v="122"/>
    <x v="1"/>
    <x v="2"/>
    <n v="80"/>
    <n v="1250"/>
    <n v="2900"/>
    <n v="350"/>
    <n v="4500"/>
  </r>
  <r>
    <n v="123"/>
    <n v="123"/>
    <x v="2"/>
    <x v="0"/>
    <n v="195"/>
    <n v="2850"/>
    <n v="6100"/>
    <n v="650"/>
    <n v="9600"/>
  </r>
  <r>
    <n v="124"/>
    <n v="124"/>
    <x v="3"/>
    <x v="3"/>
    <n v="115"/>
    <n v="1750"/>
    <n v="3900"/>
    <n v="450"/>
    <n v="6100"/>
  </r>
  <r>
    <n v="125"/>
    <n v="125"/>
    <x v="4"/>
    <x v="1"/>
    <n v="105"/>
    <n v="1600"/>
    <n v="3600"/>
    <n v="400"/>
    <n v="5600"/>
  </r>
  <r>
    <n v="126"/>
    <n v="126"/>
    <x v="0"/>
    <x v="4"/>
    <n v="480"/>
    <n v="5500"/>
    <n v="11500"/>
    <n v="1050"/>
    <n v="18050"/>
  </r>
  <r>
    <n v="127"/>
    <n v="127"/>
    <x v="1"/>
    <x v="0"/>
    <n v="230"/>
    <n v="3300"/>
    <n v="7000"/>
    <n v="750"/>
    <n v="11050"/>
  </r>
  <r>
    <n v="128"/>
    <n v="128"/>
    <x v="2"/>
    <x v="2"/>
    <n v="60"/>
    <n v="950"/>
    <n v="2200"/>
    <n v="300"/>
    <n v="3450"/>
  </r>
  <r>
    <n v="129"/>
    <n v="129"/>
    <x v="3"/>
    <x v="0"/>
    <n v="160"/>
    <n v="2350"/>
    <n v="5200"/>
    <n v="550"/>
    <n v="8100"/>
  </r>
  <r>
    <n v="130"/>
    <n v="130"/>
    <x v="4"/>
    <x v="3"/>
    <n v="135"/>
    <n v="2000"/>
    <n v="4500"/>
    <n v="500"/>
    <n v="7000"/>
  </r>
  <r>
    <n v="131"/>
    <n v="131"/>
    <x v="0"/>
    <x v="1"/>
    <n v="100"/>
    <n v="1550"/>
    <n v="3500"/>
    <n v="400"/>
    <n v="5450"/>
  </r>
  <r>
    <n v="132"/>
    <n v="132"/>
    <x v="1"/>
    <x v="0"/>
    <n v="245"/>
    <n v="3500"/>
    <n v="7500"/>
    <n v="800"/>
    <n v="11800"/>
  </r>
  <r>
    <n v="133"/>
    <n v="133"/>
    <x v="2"/>
    <x v="2"/>
    <n v="72"/>
    <n v="1100"/>
    <n v="2500"/>
    <n v="350"/>
    <n v="3950"/>
  </r>
  <r>
    <n v="134"/>
    <n v="134"/>
    <x v="3"/>
    <x v="0"/>
    <n v="180"/>
    <n v="2650"/>
    <n v="5800"/>
    <n v="650"/>
    <n v="9100"/>
  </r>
  <r>
    <n v="135"/>
    <n v="135"/>
    <x v="4"/>
    <x v="4"/>
    <n v="420"/>
    <n v="4900"/>
    <n v="10500"/>
    <n v="950"/>
    <n v="16350"/>
  </r>
  <r>
    <n v="136"/>
    <n v="136"/>
    <x v="0"/>
    <x v="3"/>
    <n v="145"/>
    <n v="2150"/>
    <n v="4800"/>
    <n v="500"/>
    <n v="7450"/>
  </r>
  <r>
    <n v="137"/>
    <n v="137"/>
    <x v="1"/>
    <x v="1"/>
    <n v="92"/>
    <n v="1450"/>
    <n v="3300"/>
    <n v="400"/>
    <n v="5150"/>
  </r>
  <r>
    <n v="138"/>
    <n v="138"/>
    <x v="2"/>
    <x v="0"/>
    <n v="205"/>
    <n v="2950"/>
    <n v="6300"/>
    <n v="700"/>
    <n v="9950"/>
  </r>
  <r>
    <n v="139"/>
    <n v="139"/>
    <x v="3"/>
    <x v="2"/>
    <n v="68"/>
    <n v="1050"/>
    <n v="2350"/>
    <n v="350"/>
    <n v="3750"/>
  </r>
  <r>
    <n v="140"/>
    <n v="140"/>
    <x v="4"/>
    <x v="0"/>
    <n v="250"/>
    <n v="3600"/>
    <n v="7600"/>
    <n v="800"/>
    <n v="12000"/>
  </r>
  <r>
    <n v="141"/>
    <n v="141"/>
    <x v="0"/>
    <x v="0"/>
    <n v="135"/>
    <n v="2000"/>
    <n v="4500"/>
    <n v="500"/>
    <n v="7000"/>
  </r>
  <r>
    <n v="142"/>
    <n v="142"/>
    <x v="1"/>
    <x v="3"/>
    <n v="120"/>
    <n v="1800"/>
    <n v="4000"/>
    <n v="450"/>
    <n v="6250"/>
  </r>
  <r>
    <n v="143"/>
    <n v="143"/>
    <x v="2"/>
    <x v="1"/>
    <n v="88"/>
    <n v="1350"/>
    <n v="3100"/>
    <n v="400"/>
    <n v="4850"/>
  </r>
  <r>
    <n v="144"/>
    <n v="144"/>
    <x v="3"/>
    <x v="0"/>
    <n v="170"/>
    <n v="2500"/>
    <n v="5400"/>
    <n v="600"/>
    <n v="8500"/>
  </r>
  <r>
    <n v="145"/>
    <n v="145"/>
    <x v="4"/>
    <x v="4"/>
    <n v="460"/>
    <n v="5300"/>
    <n v="11200"/>
    <n v="1000"/>
    <n v="17500"/>
  </r>
  <r>
    <n v="146"/>
    <n v="146"/>
    <x v="0"/>
    <x v="2"/>
    <n v="78"/>
    <n v="1200"/>
    <n v="2700"/>
    <n v="350"/>
    <n v="4250"/>
  </r>
  <r>
    <n v="147"/>
    <n v="147"/>
    <x v="1"/>
    <x v="0"/>
    <n v="215"/>
    <n v="3100"/>
    <n v="6600"/>
    <n v="700"/>
    <n v="10400"/>
  </r>
  <r>
    <n v="148"/>
    <n v="148"/>
    <x v="2"/>
    <x v="3"/>
    <n v="150"/>
    <n v="2200"/>
    <n v="4900"/>
    <n v="500"/>
    <n v="7600"/>
  </r>
  <r>
    <n v="149"/>
    <n v="149"/>
    <x v="3"/>
    <x v="1"/>
    <n v="98"/>
    <n v="1500"/>
    <n v="3400"/>
    <n v="400"/>
    <n v="5300"/>
  </r>
  <r>
    <n v="150"/>
    <n v="150"/>
    <x v="4"/>
    <x v="0"/>
    <n v="270"/>
    <n v="3900"/>
    <n v="8200"/>
    <n v="850"/>
    <n v="12950"/>
  </r>
  <r>
    <n v="151"/>
    <n v="151"/>
    <x v="0"/>
    <x v="0"/>
    <n v="120"/>
    <n v="1800"/>
    <n v="4200"/>
    <n v="500"/>
    <n v="6500"/>
  </r>
  <r>
    <n v="152"/>
    <n v="152"/>
    <x v="1"/>
    <x v="1"/>
    <n v="85"/>
    <n v="1300"/>
    <n v="3000"/>
    <n v="400"/>
    <n v="4700"/>
  </r>
  <r>
    <n v="153"/>
    <n v="153"/>
    <x v="2"/>
    <x v="2"/>
    <n v="65"/>
    <n v="1000"/>
    <n v="2400"/>
    <n v="350"/>
    <n v="3750"/>
  </r>
  <r>
    <n v="154"/>
    <n v="154"/>
    <x v="3"/>
    <x v="3"/>
    <n v="150"/>
    <n v="2200"/>
    <n v="5000"/>
    <n v="600"/>
    <n v="7800"/>
  </r>
  <r>
    <n v="155"/>
    <n v="155"/>
    <x v="4"/>
    <x v="0"/>
    <n v="210"/>
    <n v="3000"/>
    <n v="6500"/>
    <n v="700"/>
    <n v="10200"/>
  </r>
  <r>
    <n v="156"/>
    <n v="156"/>
    <x v="0"/>
    <x v="4"/>
    <n v="450"/>
    <n v="5200"/>
    <n v="11000"/>
    <n v="1000"/>
    <n v="17200"/>
  </r>
  <r>
    <n v="157"/>
    <n v="157"/>
    <x v="1"/>
    <x v="0"/>
    <n v="175"/>
    <n v="2500"/>
    <n v="5500"/>
    <n v="600"/>
    <n v="8600"/>
  </r>
  <r>
    <n v="158"/>
    <n v="158"/>
    <x v="2"/>
    <x v="1"/>
    <n v="95"/>
    <n v="1500"/>
    <n v="3400"/>
    <n v="400"/>
    <n v="5300"/>
  </r>
  <r>
    <n v="159"/>
    <n v="159"/>
    <x v="3"/>
    <x v="2"/>
    <n v="70"/>
    <n v="1100"/>
    <n v="2500"/>
    <n v="350"/>
    <n v="3950"/>
  </r>
  <r>
    <n v="160"/>
    <n v="160"/>
    <x v="4"/>
    <x v="0"/>
    <n v="240"/>
    <n v="3400"/>
    <n v="7200"/>
    <n v="750"/>
    <n v="11350"/>
  </r>
  <r>
    <n v="161"/>
    <n v="161"/>
    <x v="0"/>
    <x v="0"/>
    <n v="130"/>
    <n v="1900"/>
    <n v="4400"/>
    <n v="500"/>
    <n v="6800"/>
  </r>
  <r>
    <n v="162"/>
    <n v="162"/>
    <x v="1"/>
    <x v="3"/>
    <n v="110"/>
    <n v="1700"/>
    <n v="3800"/>
    <n v="450"/>
    <n v="5950"/>
  </r>
  <r>
    <n v="163"/>
    <n v="163"/>
    <x v="2"/>
    <x v="1"/>
    <n v="90"/>
    <n v="1400"/>
    <n v="3200"/>
    <n v="400"/>
    <n v="5000"/>
  </r>
  <r>
    <n v="164"/>
    <n v="164"/>
    <x v="3"/>
    <x v="0"/>
    <n v="185"/>
    <n v="2700"/>
    <n v="5900"/>
    <n v="650"/>
    <n v="9250"/>
  </r>
  <r>
    <n v="165"/>
    <n v="165"/>
    <x v="4"/>
    <x v="4"/>
    <n v="500"/>
    <n v="5700"/>
    <n v="12000"/>
    <n v="1100"/>
    <n v="18800"/>
  </r>
  <r>
    <n v="166"/>
    <n v="166"/>
    <x v="0"/>
    <x v="2"/>
    <n v="75"/>
    <n v="1150"/>
    <n v="2600"/>
    <n v="350"/>
    <n v="4100"/>
  </r>
  <r>
    <n v="167"/>
    <n v="167"/>
    <x v="1"/>
    <x v="0"/>
    <n v="220"/>
    <n v="3200"/>
    <n v="6800"/>
    <n v="700"/>
    <n v="10700"/>
  </r>
  <r>
    <n v="168"/>
    <n v="168"/>
    <x v="2"/>
    <x v="3"/>
    <n v="140"/>
    <n v="2100"/>
    <n v="4700"/>
    <n v="500"/>
    <n v="7300"/>
  </r>
  <r>
    <n v="169"/>
    <n v="169"/>
    <x v="3"/>
    <x v="1"/>
    <n v="100"/>
    <n v="1550"/>
    <n v="3500"/>
    <n v="400"/>
    <n v="5450"/>
  </r>
  <r>
    <n v="170"/>
    <n v="170"/>
    <x v="4"/>
    <x v="0"/>
    <n v="260"/>
    <n v="3700"/>
    <n v="7800"/>
    <n v="800"/>
    <n v="12300"/>
  </r>
  <r>
    <n v="171"/>
    <n v="171"/>
    <x v="0"/>
    <x v="0"/>
    <n v="125"/>
    <n v="1850"/>
    <n v="4300"/>
    <n v="500"/>
    <n v="6650"/>
  </r>
  <r>
    <n v="172"/>
    <n v="172"/>
    <x v="1"/>
    <x v="2"/>
    <n v="80"/>
    <n v="1250"/>
    <n v="2900"/>
    <n v="350"/>
    <n v="4500"/>
  </r>
  <r>
    <n v="173"/>
    <n v="173"/>
    <x v="2"/>
    <x v="0"/>
    <n v="195"/>
    <n v="2850"/>
    <n v="6100"/>
    <n v="650"/>
    <n v="9600"/>
  </r>
  <r>
    <n v="174"/>
    <n v="174"/>
    <x v="3"/>
    <x v="3"/>
    <n v="115"/>
    <n v="1750"/>
    <n v="3900"/>
    <n v="450"/>
    <n v="6100"/>
  </r>
  <r>
    <n v="175"/>
    <n v="175"/>
    <x v="4"/>
    <x v="1"/>
    <n v="105"/>
    <n v="1600"/>
    <n v="3600"/>
    <n v="400"/>
    <n v="5600"/>
  </r>
  <r>
    <n v="176"/>
    <n v="176"/>
    <x v="0"/>
    <x v="4"/>
    <n v="480"/>
    <n v="5500"/>
    <n v="11500"/>
    <n v="1050"/>
    <n v="18050"/>
  </r>
  <r>
    <n v="177"/>
    <n v="177"/>
    <x v="1"/>
    <x v="0"/>
    <n v="230"/>
    <n v="3300"/>
    <n v="7000"/>
    <n v="750"/>
    <n v="11050"/>
  </r>
  <r>
    <n v="178"/>
    <n v="178"/>
    <x v="2"/>
    <x v="2"/>
    <n v="60"/>
    <n v="950"/>
    <n v="2200"/>
    <n v="300"/>
    <n v="3450"/>
  </r>
  <r>
    <n v="179"/>
    <n v="179"/>
    <x v="3"/>
    <x v="0"/>
    <n v="160"/>
    <n v="2350"/>
    <n v="5200"/>
    <n v="550"/>
    <n v="8100"/>
  </r>
  <r>
    <n v="180"/>
    <n v="180"/>
    <x v="4"/>
    <x v="3"/>
    <n v="135"/>
    <n v="2000"/>
    <n v="4500"/>
    <n v="500"/>
    <n v="7000"/>
  </r>
  <r>
    <n v="181"/>
    <n v="181"/>
    <x v="0"/>
    <x v="1"/>
    <n v="100"/>
    <n v="1550"/>
    <n v="3500"/>
    <n v="400"/>
    <n v="5450"/>
  </r>
  <r>
    <n v="182"/>
    <n v="182"/>
    <x v="1"/>
    <x v="0"/>
    <n v="245"/>
    <n v="3500"/>
    <n v="7500"/>
    <n v="800"/>
    <n v="11800"/>
  </r>
  <r>
    <n v="183"/>
    <n v="183"/>
    <x v="2"/>
    <x v="2"/>
    <n v="72"/>
    <n v="1100"/>
    <n v="2500"/>
    <n v="350"/>
    <n v="3950"/>
  </r>
  <r>
    <n v="184"/>
    <n v="184"/>
    <x v="3"/>
    <x v="0"/>
    <n v="180"/>
    <n v="2650"/>
    <n v="5800"/>
    <n v="650"/>
    <n v="9100"/>
  </r>
  <r>
    <n v="185"/>
    <n v="185"/>
    <x v="4"/>
    <x v="4"/>
    <n v="420"/>
    <n v="4900"/>
    <n v="10500"/>
    <n v="950"/>
    <n v="16350"/>
  </r>
  <r>
    <n v="186"/>
    <n v="186"/>
    <x v="0"/>
    <x v="3"/>
    <n v="145"/>
    <n v="2150"/>
    <n v="4800"/>
    <n v="500"/>
    <n v="7450"/>
  </r>
  <r>
    <n v="187"/>
    <n v="187"/>
    <x v="1"/>
    <x v="1"/>
    <n v="92"/>
    <n v="1450"/>
    <n v="3300"/>
    <n v="400"/>
    <n v="5150"/>
  </r>
  <r>
    <n v="188"/>
    <n v="188"/>
    <x v="2"/>
    <x v="0"/>
    <n v="205"/>
    <n v="2950"/>
    <n v="6300"/>
    <n v="700"/>
    <n v="9950"/>
  </r>
  <r>
    <n v="189"/>
    <n v="189"/>
    <x v="3"/>
    <x v="2"/>
    <n v="68"/>
    <n v="1050"/>
    <n v="2350"/>
    <n v="350"/>
    <n v="3750"/>
  </r>
  <r>
    <n v="190"/>
    <n v="190"/>
    <x v="4"/>
    <x v="0"/>
    <n v="250"/>
    <n v="3600"/>
    <n v="7600"/>
    <n v="800"/>
    <n v="12000"/>
  </r>
  <r>
    <n v="191"/>
    <n v="191"/>
    <x v="0"/>
    <x v="0"/>
    <n v="135"/>
    <n v="2000"/>
    <n v="4500"/>
    <n v="500"/>
    <n v="7000"/>
  </r>
  <r>
    <n v="192"/>
    <n v="192"/>
    <x v="1"/>
    <x v="3"/>
    <n v="120"/>
    <n v="1800"/>
    <n v="4000"/>
    <n v="450"/>
    <n v="6250"/>
  </r>
  <r>
    <n v="193"/>
    <n v="193"/>
    <x v="2"/>
    <x v="1"/>
    <n v="88"/>
    <n v="1350"/>
    <n v="3100"/>
    <n v="400"/>
    <n v="4850"/>
  </r>
  <r>
    <n v="194"/>
    <n v="194"/>
    <x v="3"/>
    <x v="0"/>
    <n v="170"/>
    <n v="2500"/>
    <n v="5400"/>
    <n v="600"/>
    <n v="8500"/>
  </r>
  <r>
    <n v="195"/>
    <n v="195"/>
    <x v="4"/>
    <x v="4"/>
    <n v="460"/>
    <n v="5300"/>
    <n v="11200"/>
    <n v="1000"/>
    <n v="17500"/>
  </r>
  <r>
    <n v="196"/>
    <n v="196"/>
    <x v="0"/>
    <x v="2"/>
    <n v="78"/>
    <n v="1200"/>
    <n v="2700"/>
    <n v="350"/>
    <n v="4250"/>
  </r>
  <r>
    <n v="197"/>
    <n v="197"/>
    <x v="1"/>
    <x v="0"/>
    <n v="215"/>
    <n v="3100"/>
    <n v="6600"/>
    <n v="700"/>
    <n v="10400"/>
  </r>
  <r>
    <n v="198"/>
    <n v="198"/>
    <x v="2"/>
    <x v="3"/>
    <n v="150"/>
    <n v="2200"/>
    <n v="4900"/>
    <n v="500"/>
    <n v="7600"/>
  </r>
  <r>
    <n v="199"/>
    <n v="199"/>
    <x v="3"/>
    <x v="1"/>
    <n v="98"/>
    <n v="1500"/>
    <n v="3400"/>
    <n v="400"/>
    <n v="5300"/>
  </r>
  <r>
    <n v="200"/>
    <n v="200"/>
    <x v="4"/>
    <x v="0"/>
    <n v="270"/>
    <n v="3900"/>
    <n v="8200"/>
    <n v="850"/>
    <n v="12950"/>
  </r>
  <r>
    <n v="201"/>
    <n v="201"/>
    <x v="0"/>
    <x v="0"/>
    <n v="120"/>
    <n v="1800"/>
    <n v="4200"/>
    <n v="500"/>
    <n v="6500"/>
  </r>
  <r>
    <n v="202"/>
    <n v="202"/>
    <x v="1"/>
    <x v="1"/>
    <n v="85"/>
    <n v="1300"/>
    <n v="3000"/>
    <n v="400"/>
    <n v="4700"/>
  </r>
  <r>
    <n v="203"/>
    <n v="203"/>
    <x v="2"/>
    <x v="2"/>
    <n v="65"/>
    <n v="1000"/>
    <n v="2400"/>
    <n v="350"/>
    <n v="3750"/>
  </r>
  <r>
    <n v="204"/>
    <n v="204"/>
    <x v="3"/>
    <x v="3"/>
    <n v="150"/>
    <n v="2200"/>
    <n v="5000"/>
    <n v="600"/>
    <n v="7800"/>
  </r>
  <r>
    <n v="205"/>
    <n v="205"/>
    <x v="4"/>
    <x v="0"/>
    <n v="210"/>
    <n v="3000"/>
    <n v="6500"/>
    <n v="700"/>
    <n v="10200"/>
  </r>
  <r>
    <n v="206"/>
    <n v="206"/>
    <x v="0"/>
    <x v="4"/>
    <n v="450"/>
    <n v="5200"/>
    <n v="11000"/>
    <n v="1000"/>
    <n v="17200"/>
  </r>
  <r>
    <n v="207"/>
    <n v="207"/>
    <x v="1"/>
    <x v="0"/>
    <n v="175"/>
    <n v="2500"/>
    <n v="5500"/>
    <n v="600"/>
    <n v="8600"/>
  </r>
  <r>
    <n v="208"/>
    <n v="208"/>
    <x v="2"/>
    <x v="1"/>
    <n v="95"/>
    <n v="1500"/>
    <n v="3400"/>
    <n v="400"/>
    <n v="5300"/>
  </r>
  <r>
    <n v="209"/>
    <n v="209"/>
    <x v="3"/>
    <x v="2"/>
    <n v="70"/>
    <n v="1100"/>
    <n v="2500"/>
    <n v="350"/>
    <n v="3950"/>
  </r>
  <r>
    <n v="210"/>
    <n v="210"/>
    <x v="4"/>
    <x v="0"/>
    <n v="240"/>
    <n v="3400"/>
    <n v="7200"/>
    <n v="750"/>
    <n v="11350"/>
  </r>
  <r>
    <n v="211"/>
    <n v="211"/>
    <x v="0"/>
    <x v="0"/>
    <n v="130"/>
    <n v="1900"/>
    <n v="4400"/>
    <n v="500"/>
    <n v="6800"/>
  </r>
  <r>
    <n v="212"/>
    <n v="212"/>
    <x v="1"/>
    <x v="3"/>
    <n v="110"/>
    <n v="1700"/>
    <n v="3800"/>
    <n v="450"/>
    <n v="5950"/>
  </r>
  <r>
    <n v="213"/>
    <n v="213"/>
    <x v="2"/>
    <x v="1"/>
    <n v="90"/>
    <n v="1400"/>
    <n v="3200"/>
    <n v="400"/>
    <n v="5000"/>
  </r>
  <r>
    <n v="214"/>
    <n v="214"/>
    <x v="3"/>
    <x v="0"/>
    <n v="185"/>
    <n v="2700"/>
    <n v="5900"/>
    <n v="650"/>
    <n v="9250"/>
  </r>
  <r>
    <n v="215"/>
    <n v="215"/>
    <x v="4"/>
    <x v="4"/>
    <n v="500"/>
    <n v="5700"/>
    <n v="12000"/>
    <n v="1100"/>
    <n v="18800"/>
  </r>
  <r>
    <n v="216"/>
    <n v="216"/>
    <x v="0"/>
    <x v="2"/>
    <n v="75"/>
    <n v="1150"/>
    <n v="2600"/>
    <n v="350"/>
    <n v="4100"/>
  </r>
  <r>
    <n v="217"/>
    <n v="217"/>
    <x v="1"/>
    <x v="0"/>
    <n v="220"/>
    <n v="3200"/>
    <n v="6800"/>
    <n v="700"/>
    <n v="10700"/>
  </r>
  <r>
    <n v="218"/>
    <n v="218"/>
    <x v="2"/>
    <x v="3"/>
    <n v="140"/>
    <n v="2100"/>
    <n v="4700"/>
    <n v="500"/>
    <n v="7300"/>
  </r>
  <r>
    <n v="219"/>
    <n v="219"/>
    <x v="3"/>
    <x v="1"/>
    <n v="100"/>
    <n v="1550"/>
    <n v="3500"/>
    <n v="400"/>
    <n v="5450"/>
  </r>
  <r>
    <n v="220"/>
    <n v="220"/>
    <x v="4"/>
    <x v="0"/>
    <n v="260"/>
    <n v="3700"/>
    <n v="7800"/>
    <n v="800"/>
    <n v="12300"/>
  </r>
  <r>
    <n v="221"/>
    <n v="221"/>
    <x v="0"/>
    <x v="0"/>
    <n v="125"/>
    <n v="1850"/>
    <n v="4300"/>
    <n v="500"/>
    <n v="6650"/>
  </r>
  <r>
    <n v="222"/>
    <n v="222"/>
    <x v="1"/>
    <x v="2"/>
    <n v="80"/>
    <n v="1250"/>
    <n v="2900"/>
    <n v="350"/>
    <n v="4500"/>
  </r>
  <r>
    <n v="223"/>
    <n v="223"/>
    <x v="2"/>
    <x v="0"/>
    <n v="195"/>
    <n v="2850"/>
    <n v="6100"/>
    <n v="650"/>
    <n v="9600"/>
  </r>
  <r>
    <n v="224"/>
    <n v="224"/>
    <x v="3"/>
    <x v="3"/>
    <n v="115"/>
    <n v="1750"/>
    <n v="3900"/>
    <n v="450"/>
    <n v="6100"/>
  </r>
  <r>
    <n v="225"/>
    <n v="225"/>
    <x v="4"/>
    <x v="1"/>
    <n v="105"/>
    <n v="1600"/>
    <n v="3600"/>
    <n v="400"/>
    <n v="5600"/>
  </r>
  <r>
    <n v="226"/>
    <n v="226"/>
    <x v="0"/>
    <x v="4"/>
    <n v="480"/>
    <n v="5500"/>
    <n v="11500"/>
    <n v="1050"/>
    <n v="18050"/>
  </r>
  <r>
    <n v="227"/>
    <n v="227"/>
    <x v="1"/>
    <x v="0"/>
    <n v="230"/>
    <n v="3300"/>
    <n v="7000"/>
    <n v="750"/>
    <n v="11050"/>
  </r>
  <r>
    <n v="228"/>
    <n v="228"/>
    <x v="2"/>
    <x v="2"/>
    <n v="60"/>
    <n v="950"/>
    <n v="2200"/>
    <n v="300"/>
    <n v="3450"/>
  </r>
  <r>
    <n v="229"/>
    <n v="229"/>
    <x v="3"/>
    <x v="0"/>
    <n v="160"/>
    <n v="2350"/>
    <n v="5200"/>
    <n v="550"/>
    <n v="8100"/>
  </r>
  <r>
    <n v="230"/>
    <n v="230"/>
    <x v="4"/>
    <x v="3"/>
    <n v="135"/>
    <n v="2000"/>
    <n v="4500"/>
    <n v="500"/>
    <n v="7000"/>
  </r>
  <r>
    <n v="231"/>
    <n v="231"/>
    <x v="0"/>
    <x v="1"/>
    <n v="100"/>
    <n v="1550"/>
    <n v="3500"/>
    <n v="400"/>
    <n v="5450"/>
  </r>
  <r>
    <n v="232"/>
    <n v="232"/>
    <x v="1"/>
    <x v="0"/>
    <n v="245"/>
    <n v="3500"/>
    <n v="7500"/>
    <n v="800"/>
    <n v="11800"/>
  </r>
  <r>
    <n v="233"/>
    <n v="233"/>
    <x v="2"/>
    <x v="2"/>
    <n v="72"/>
    <n v="1100"/>
    <n v="2500"/>
    <n v="350"/>
    <n v="3950"/>
  </r>
  <r>
    <n v="234"/>
    <n v="234"/>
    <x v="3"/>
    <x v="0"/>
    <n v="180"/>
    <n v="2650"/>
    <n v="5800"/>
    <n v="650"/>
    <n v="9100"/>
  </r>
  <r>
    <n v="235"/>
    <n v="235"/>
    <x v="4"/>
    <x v="4"/>
    <n v="420"/>
    <n v="4900"/>
    <n v="10500"/>
    <n v="950"/>
    <n v="16350"/>
  </r>
  <r>
    <n v="236"/>
    <n v="236"/>
    <x v="0"/>
    <x v="3"/>
    <n v="145"/>
    <n v="2150"/>
    <n v="4800"/>
    <n v="500"/>
    <n v="7450"/>
  </r>
  <r>
    <n v="237"/>
    <n v="237"/>
    <x v="1"/>
    <x v="1"/>
    <n v="92"/>
    <n v="1450"/>
    <n v="3300"/>
    <n v="400"/>
    <n v="5150"/>
  </r>
  <r>
    <n v="238"/>
    <n v="238"/>
    <x v="2"/>
    <x v="0"/>
    <n v="205"/>
    <n v="2950"/>
    <n v="6300"/>
    <n v="700"/>
    <n v="9950"/>
  </r>
  <r>
    <n v="239"/>
    <n v="239"/>
    <x v="3"/>
    <x v="2"/>
    <n v="68"/>
    <n v="1050"/>
    <n v="2350"/>
    <n v="350"/>
    <n v="3750"/>
  </r>
  <r>
    <n v="240"/>
    <n v="240"/>
    <x v="4"/>
    <x v="0"/>
    <n v="250"/>
    <n v="3600"/>
    <n v="7600"/>
    <n v="800"/>
    <n v="12000"/>
  </r>
  <r>
    <n v="241"/>
    <n v="241"/>
    <x v="0"/>
    <x v="0"/>
    <n v="135"/>
    <n v="2000"/>
    <n v="4500"/>
    <n v="500"/>
    <n v="7000"/>
  </r>
  <r>
    <n v="242"/>
    <n v="242"/>
    <x v="1"/>
    <x v="3"/>
    <n v="120"/>
    <n v="1800"/>
    <n v="4000"/>
    <n v="450"/>
    <n v="6250"/>
  </r>
  <r>
    <n v="243"/>
    <n v="243"/>
    <x v="2"/>
    <x v="1"/>
    <n v="88"/>
    <n v="1350"/>
    <n v="3100"/>
    <n v="400"/>
    <n v="4850"/>
  </r>
  <r>
    <n v="244"/>
    <n v="244"/>
    <x v="3"/>
    <x v="0"/>
    <n v="170"/>
    <n v="2500"/>
    <n v="5400"/>
    <n v="600"/>
    <n v="8500"/>
  </r>
  <r>
    <n v="245"/>
    <n v="245"/>
    <x v="4"/>
    <x v="4"/>
    <n v="460"/>
    <n v="5300"/>
    <n v="11200"/>
    <n v="1000"/>
    <n v="17500"/>
  </r>
  <r>
    <n v="246"/>
    <n v="246"/>
    <x v="0"/>
    <x v="2"/>
    <n v="78"/>
    <n v="1200"/>
    <n v="2700"/>
    <n v="350"/>
    <n v="4250"/>
  </r>
  <r>
    <n v="247"/>
    <n v="247"/>
    <x v="1"/>
    <x v="0"/>
    <n v="215"/>
    <n v="3100"/>
    <n v="6600"/>
    <n v="700"/>
    <n v="10400"/>
  </r>
  <r>
    <n v="248"/>
    <n v="248"/>
    <x v="2"/>
    <x v="3"/>
    <n v="150"/>
    <n v="2200"/>
    <n v="4900"/>
    <n v="500"/>
    <n v="7600"/>
  </r>
  <r>
    <n v="249"/>
    <n v="249"/>
    <x v="3"/>
    <x v="1"/>
    <n v="98"/>
    <n v="1500"/>
    <n v="3400"/>
    <n v="400"/>
    <n v="5300"/>
  </r>
  <r>
    <n v="250"/>
    <n v="250"/>
    <x v="4"/>
    <x v="0"/>
    <n v="270"/>
    <n v="3900"/>
    <n v="8200"/>
    <n v="850"/>
    <n v="12950"/>
  </r>
  <r>
    <n v="251"/>
    <n v="251"/>
    <x v="0"/>
    <x v="0"/>
    <n v="125"/>
    <n v="1850"/>
    <n v="4300"/>
    <n v="500"/>
    <n v="6650"/>
  </r>
  <r>
    <n v="252"/>
    <n v="252"/>
    <x v="1"/>
    <x v="1"/>
    <n v="85"/>
    <n v="1300"/>
    <n v="3000"/>
    <n v="400"/>
    <n v="4700"/>
  </r>
  <r>
    <n v="253"/>
    <n v="253"/>
    <x v="2"/>
    <x v="2"/>
    <n v="65"/>
    <n v="1000"/>
    <n v="2400"/>
    <n v="350"/>
    <n v="3750"/>
  </r>
  <r>
    <n v="254"/>
    <n v="254"/>
    <x v="3"/>
    <x v="3"/>
    <n v="150"/>
    <n v="2200"/>
    <n v="5000"/>
    <n v="600"/>
    <n v="7800"/>
  </r>
  <r>
    <n v="255"/>
    <n v="255"/>
    <x v="4"/>
    <x v="0"/>
    <n v="210"/>
    <n v="3000"/>
    <n v="6500"/>
    <n v="700"/>
    <n v="10200"/>
  </r>
  <r>
    <n v="256"/>
    <n v="256"/>
    <x v="0"/>
    <x v="4"/>
    <n v="450"/>
    <n v="5200"/>
    <n v="11000"/>
    <n v="1000"/>
    <n v="17200"/>
  </r>
  <r>
    <n v="257"/>
    <n v="257"/>
    <x v="1"/>
    <x v="0"/>
    <n v="175"/>
    <n v="2500"/>
    <n v="5500"/>
    <n v="600"/>
    <n v="8600"/>
  </r>
  <r>
    <n v="258"/>
    <n v="258"/>
    <x v="2"/>
    <x v="1"/>
    <n v="95"/>
    <n v="1500"/>
    <n v="3400"/>
    <n v="400"/>
    <n v="5300"/>
  </r>
  <r>
    <n v="259"/>
    <n v="259"/>
    <x v="3"/>
    <x v="2"/>
    <n v="70"/>
    <n v="1100"/>
    <n v="2500"/>
    <n v="350"/>
    <n v="3950"/>
  </r>
  <r>
    <n v="260"/>
    <n v="260"/>
    <x v="4"/>
    <x v="0"/>
    <n v="240"/>
    <n v="3400"/>
    <n v="7200"/>
    <n v="750"/>
    <n v="11350"/>
  </r>
  <r>
    <n v="261"/>
    <n v="261"/>
    <x v="0"/>
    <x v="0"/>
    <n v="130"/>
    <n v="1900"/>
    <n v="4400"/>
    <n v="500"/>
    <n v="6800"/>
  </r>
  <r>
    <n v="262"/>
    <n v="262"/>
    <x v="1"/>
    <x v="3"/>
    <n v="110"/>
    <n v="1700"/>
    <n v="3800"/>
    <n v="450"/>
    <n v="5950"/>
  </r>
  <r>
    <n v="263"/>
    <n v="263"/>
    <x v="2"/>
    <x v="1"/>
    <n v="90"/>
    <n v="1400"/>
    <n v="3200"/>
    <n v="400"/>
    <n v="5000"/>
  </r>
  <r>
    <n v="264"/>
    <n v="264"/>
    <x v="3"/>
    <x v="0"/>
    <n v="185"/>
    <n v="2700"/>
    <n v="5900"/>
    <n v="650"/>
    <n v="9250"/>
  </r>
  <r>
    <n v="265"/>
    <n v="265"/>
    <x v="4"/>
    <x v="4"/>
    <n v="500"/>
    <n v="5700"/>
    <n v="12000"/>
    <n v="1100"/>
    <n v="18800"/>
  </r>
  <r>
    <n v="266"/>
    <n v="266"/>
    <x v="0"/>
    <x v="2"/>
    <n v="75"/>
    <n v="1150"/>
    <n v="2600"/>
    <n v="350"/>
    <n v="4100"/>
  </r>
  <r>
    <n v="267"/>
    <n v="267"/>
    <x v="1"/>
    <x v="0"/>
    <n v="220"/>
    <n v="3200"/>
    <n v="6800"/>
    <n v="700"/>
    <n v="10700"/>
  </r>
  <r>
    <n v="268"/>
    <n v="268"/>
    <x v="2"/>
    <x v="3"/>
    <n v="140"/>
    <n v="2100"/>
    <n v="4700"/>
    <n v="500"/>
    <n v="7300"/>
  </r>
  <r>
    <n v="269"/>
    <n v="269"/>
    <x v="3"/>
    <x v="1"/>
    <n v="100"/>
    <n v="1550"/>
    <n v="3500"/>
    <n v="400"/>
    <n v="5450"/>
  </r>
  <r>
    <n v="270"/>
    <n v="270"/>
    <x v="4"/>
    <x v="0"/>
    <n v="260"/>
    <n v="3700"/>
    <n v="7800"/>
    <n v="800"/>
    <n v="12300"/>
  </r>
  <r>
    <n v="271"/>
    <n v="271"/>
    <x v="0"/>
    <x v="0"/>
    <n v="125"/>
    <n v="1850"/>
    <n v="4300"/>
    <n v="500"/>
    <n v="6650"/>
  </r>
  <r>
    <n v="272"/>
    <n v="272"/>
    <x v="1"/>
    <x v="2"/>
    <n v="80"/>
    <n v="1250"/>
    <n v="2900"/>
    <n v="350"/>
    <n v="4500"/>
  </r>
  <r>
    <n v="273"/>
    <n v="273"/>
    <x v="2"/>
    <x v="0"/>
    <n v="195"/>
    <n v="2850"/>
    <n v="6100"/>
    <n v="650"/>
    <n v="9600"/>
  </r>
  <r>
    <n v="274"/>
    <n v="274"/>
    <x v="3"/>
    <x v="3"/>
    <n v="115"/>
    <n v="1750"/>
    <n v="3900"/>
    <n v="450"/>
    <n v="6100"/>
  </r>
  <r>
    <n v="275"/>
    <n v="275"/>
    <x v="4"/>
    <x v="1"/>
    <n v="105"/>
    <n v="1600"/>
    <n v="3600"/>
    <n v="400"/>
    <n v="5600"/>
  </r>
  <r>
    <n v="276"/>
    <n v="276"/>
    <x v="0"/>
    <x v="4"/>
    <n v="480"/>
    <n v="5500"/>
    <n v="11500"/>
    <n v="1050"/>
    <n v="18050"/>
  </r>
  <r>
    <n v="277"/>
    <n v="277"/>
    <x v="1"/>
    <x v="0"/>
    <n v="230"/>
    <n v="3300"/>
    <n v="7000"/>
    <n v="750"/>
    <n v="11050"/>
  </r>
  <r>
    <n v="278"/>
    <n v="278"/>
    <x v="2"/>
    <x v="2"/>
    <n v="60"/>
    <n v="950"/>
    <n v="2200"/>
    <n v="300"/>
    <n v="3450"/>
  </r>
  <r>
    <n v="279"/>
    <n v="279"/>
    <x v="3"/>
    <x v="0"/>
    <n v="160"/>
    <n v="2350"/>
    <n v="5200"/>
    <n v="550"/>
    <n v="8100"/>
  </r>
  <r>
    <n v="280"/>
    <n v="280"/>
    <x v="4"/>
    <x v="3"/>
    <n v="135"/>
    <n v="2000"/>
    <n v="4500"/>
    <n v="500"/>
    <n v="7000"/>
  </r>
  <r>
    <n v="281"/>
    <n v="281"/>
    <x v="0"/>
    <x v="1"/>
    <n v="100"/>
    <n v="1550"/>
    <n v="3500"/>
    <n v="400"/>
    <n v="5450"/>
  </r>
  <r>
    <n v="282"/>
    <n v="282"/>
    <x v="1"/>
    <x v="0"/>
    <n v="245"/>
    <n v="3500"/>
    <n v="7500"/>
    <n v="800"/>
    <n v="11800"/>
  </r>
  <r>
    <n v="283"/>
    <n v="283"/>
    <x v="2"/>
    <x v="2"/>
    <n v="72"/>
    <n v="1100"/>
    <n v="2500"/>
    <n v="350"/>
    <n v="3950"/>
  </r>
  <r>
    <n v="284"/>
    <n v="284"/>
    <x v="3"/>
    <x v="0"/>
    <n v="180"/>
    <n v="2650"/>
    <n v="5800"/>
    <n v="650"/>
    <n v="9100"/>
  </r>
  <r>
    <n v="285"/>
    <n v="285"/>
    <x v="4"/>
    <x v="4"/>
    <n v="420"/>
    <n v="4900"/>
    <n v="10500"/>
    <n v="950"/>
    <n v="16350"/>
  </r>
  <r>
    <n v="286"/>
    <n v="286"/>
    <x v="0"/>
    <x v="3"/>
    <n v="145"/>
    <n v="2150"/>
    <n v="4800"/>
    <n v="500"/>
    <n v="7450"/>
  </r>
  <r>
    <n v="287"/>
    <n v="287"/>
    <x v="1"/>
    <x v="1"/>
    <n v="92"/>
    <n v="1450"/>
    <n v="3300"/>
    <n v="400"/>
    <n v="5150"/>
  </r>
  <r>
    <n v="288"/>
    <n v="288"/>
    <x v="2"/>
    <x v="0"/>
    <n v="205"/>
    <n v="2950"/>
    <n v="6300"/>
    <n v="700"/>
    <n v="9950"/>
  </r>
  <r>
    <n v="289"/>
    <n v="289"/>
    <x v="3"/>
    <x v="2"/>
    <n v="68"/>
    <n v="1050"/>
    <n v="2350"/>
    <n v="350"/>
    <n v="3750"/>
  </r>
  <r>
    <n v="290"/>
    <n v="290"/>
    <x v="4"/>
    <x v="0"/>
    <n v="250"/>
    <n v="3600"/>
    <n v="7600"/>
    <n v="800"/>
    <n v="12000"/>
  </r>
  <r>
    <n v="291"/>
    <n v="291"/>
    <x v="0"/>
    <x v="0"/>
    <n v="135"/>
    <n v="2000"/>
    <n v="4500"/>
    <n v="500"/>
    <n v="7000"/>
  </r>
  <r>
    <n v="292"/>
    <n v="292"/>
    <x v="1"/>
    <x v="3"/>
    <n v="120"/>
    <n v="1800"/>
    <n v="4000"/>
    <n v="450"/>
    <n v="6250"/>
  </r>
  <r>
    <n v="293"/>
    <n v="293"/>
    <x v="2"/>
    <x v="1"/>
    <n v="88"/>
    <n v="1350"/>
    <n v="3100"/>
    <n v="400"/>
    <n v="4850"/>
  </r>
  <r>
    <n v="294"/>
    <n v="294"/>
    <x v="3"/>
    <x v="0"/>
    <n v="170"/>
    <n v="2500"/>
    <n v="5400"/>
    <n v="600"/>
    <n v="8500"/>
  </r>
  <r>
    <n v="295"/>
    <n v="295"/>
    <x v="4"/>
    <x v="4"/>
    <n v="460"/>
    <n v="5300"/>
    <n v="11200"/>
    <n v="1000"/>
    <n v="17500"/>
  </r>
  <r>
    <n v="296"/>
    <n v="296"/>
    <x v="0"/>
    <x v="2"/>
    <n v="78"/>
    <n v="1200"/>
    <n v="2700"/>
    <n v="350"/>
    <n v="4250"/>
  </r>
  <r>
    <n v="297"/>
    <n v="297"/>
    <x v="1"/>
    <x v="0"/>
    <n v="215"/>
    <n v="3100"/>
    <n v="6600"/>
    <n v="700"/>
    <n v="10400"/>
  </r>
  <r>
    <n v="298"/>
    <n v="298"/>
    <x v="2"/>
    <x v="3"/>
    <n v="150"/>
    <n v="2200"/>
    <n v="4900"/>
    <n v="500"/>
    <n v="7600"/>
  </r>
  <r>
    <n v="299"/>
    <n v="299"/>
    <x v="3"/>
    <x v="1"/>
    <n v="98"/>
    <n v="1500"/>
    <n v="3400"/>
    <n v="400"/>
    <n v="5300"/>
  </r>
  <r>
    <n v="300"/>
    <n v="300"/>
    <x v="4"/>
    <x v="0"/>
    <n v="270"/>
    <n v="3900"/>
    <n v="8200"/>
    <n v="850"/>
    <n v="12950"/>
  </r>
  <r>
    <n v="301"/>
    <n v="301"/>
    <x v="0"/>
    <x v="0"/>
    <n v="120"/>
    <n v="1800"/>
    <n v="4200"/>
    <n v="500"/>
    <n v="6500"/>
  </r>
  <r>
    <n v="302"/>
    <n v="302"/>
    <x v="1"/>
    <x v="1"/>
    <n v="85"/>
    <n v="1300"/>
    <n v="3000"/>
    <n v="400"/>
    <n v="4700"/>
  </r>
  <r>
    <n v="303"/>
    <n v="303"/>
    <x v="2"/>
    <x v="2"/>
    <n v="65"/>
    <n v="1000"/>
    <n v="2400"/>
    <n v="350"/>
    <n v="3750"/>
  </r>
  <r>
    <n v="304"/>
    <n v="304"/>
    <x v="3"/>
    <x v="3"/>
    <n v="150"/>
    <n v="2200"/>
    <n v="5000"/>
    <n v="600"/>
    <n v="7800"/>
  </r>
  <r>
    <n v="305"/>
    <n v="305"/>
    <x v="4"/>
    <x v="0"/>
    <n v="210"/>
    <n v="3000"/>
    <n v="6500"/>
    <n v="700"/>
    <n v="10200"/>
  </r>
  <r>
    <n v="306"/>
    <n v="306"/>
    <x v="0"/>
    <x v="4"/>
    <n v="450"/>
    <n v="5200"/>
    <n v="11000"/>
    <n v="1000"/>
    <n v="17200"/>
  </r>
  <r>
    <n v="307"/>
    <n v="307"/>
    <x v="1"/>
    <x v="0"/>
    <n v="175"/>
    <n v="2500"/>
    <n v="5500"/>
    <n v="600"/>
    <n v="8600"/>
  </r>
  <r>
    <n v="308"/>
    <n v="308"/>
    <x v="2"/>
    <x v="1"/>
    <n v="95"/>
    <n v="1500"/>
    <n v="3400"/>
    <n v="400"/>
    <n v="5300"/>
  </r>
  <r>
    <n v="309"/>
    <n v="309"/>
    <x v="3"/>
    <x v="2"/>
    <n v="70"/>
    <n v="1100"/>
    <n v="2500"/>
    <n v="350"/>
    <n v="3950"/>
  </r>
  <r>
    <n v="310"/>
    <n v="310"/>
    <x v="4"/>
    <x v="0"/>
    <n v="240"/>
    <n v="3400"/>
    <n v="7200"/>
    <n v="750"/>
    <n v="11350"/>
  </r>
  <r>
    <n v="311"/>
    <n v="311"/>
    <x v="0"/>
    <x v="0"/>
    <n v="130"/>
    <n v="1900"/>
    <n v="4400"/>
    <n v="500"/>
    <n v="6800"/>
  </r>
  <r>
    <n v="312"/>
    <n v="312"/>
    <x v="1"/>
    <x v="3"/>
    <n v="110"/>
    <n v="1700"/>
    <n v="3800"/>
    <n v="450"/>
    <n v="5950"/>
  </r>
  <r>
    <n v="313"/>
    <n v="313"/>
    <x v="2"/>
    <x v="1"/>
    <n v="90"/>
    <n v="1400"/>
    <n v="3200"/>
    <n v="400"/>
    <n v="5000"/>
  </r>
  <r>
    <n v="314"/>
    <n v="314"/>
    <x v="3"/>
    <x v="0"/>
    <n v="185"/>
    <n v="2700"/>
    <n v="5900"/>
    <n v="650"/>
    <n v="9250"/>
  </r>
  <r>
    <n v="315"/>
    <n v="315"/>
    <x v="4"/>
    <x v="4"/>
    <n v="500"/>
    <n v="5700"/>
    <n v="12000"/>
    <n v="1100"/>
    <n v="18800"/>
  </r>
  <r>
    <n v="316"/>
    <n v="316"/>
    <x v="0"/>
    <x v="2"/>
    <n v="75"/>
    <n v="1150"/>
    <n v="2600"/>
    <n v="350"/>
    <n v="4100"/>
  </r>
  <r>
    <n v="317"/>
    <n v="317"/>
    <x v="1"/>
    <x v="0"/>
    <n v="220"/>
    <n v="3200"/>
    <n v="6800"/>
    <n v="700"/>
    <n v="10700"/>
  </r>
  <r>
    <n v="318"/>
    <n v="318"/>
    <x v="2"/>
    <x v="3"/>
    <n v="140"/>
    <n v="2100"/>
    <n v="4700"/>
    <n v="500"/>
    <n v="7300"/>
  </r>
  <r>
    <n v="319"/>
    <n v="319"/>
    <x v="3"/>
    <x v="1"/>
    <n v="100"/>
    <n v="1550"/>
    <n v="3500"/>
    <n v="400"/>
    <n v="5450"/>
  </r>
  <r>
    <n v="320"/>
    <n v="320"/>
    <x v="4"/>
    <x v="0"/>
    <n v="260"/>
    <n v="3700"/>
    <n v="7800"/>
    <n v="800"/>
    <n v="12300"/>
  </r>
  <r>
    <n v="321"/>
    <n v="321"/>
    <x v="0"/>
    <x v="0"/>
    <n v="125"/>
    <n v="1850"/>
    <n v="4300"/>
    <n v="500"/>
    <n v="6650"/>
  </r>
  <r>
    <n v="322"/>
    <n v="322"/>
    <x v="1"/>
    <x v="2"/>
    <n v="80"/>
    <n v="1250"/>
    <n v="2900"/>
    <n v="350"/>
    <n v="4500"/>
  </r>
  <r>
    <n v="323"/>
    <n v="323"/>
    <x v="2"/>
    <x v="0"/>
    <n v="195"/>
    <n v="2850"/>
    <n v="6100"/>
    <n v="650"/>
    <n v="9600"/>
  </r>
  <r>
    <n v="324"/>
    <n v="324"/>
    <x v="3"/>
    <x v="3"/>
    <n v="115"/>
    <n v="1750"/>
    <n v="3900"/>
    <n v="450"/>
    <n v="6100"/>
  </r>
  <r>
    <n v="325"/>
    <n v="325"/>
    <x v="4"/>
    <x v="1"/>
    <n v="105"/>
    <n v="1600"/>
    <n v="3600"/>
    <n v="400"/>
    <n v="5600"/>
  </r>
  <r>
    <n v="326"/>
    <n v="326"/>
    <x v="0"/>
    <x v="4"/>
    <n v="480"/>
    <n v="5500"/>
    <n v="11500"/>
    <n v="1050"/>
    <n v="18050"/>
  </r>
  <r>
    <n v="327"/>
    <n v="327"/>
    <x v="1"/>
    <x v="0"/>
    <n v="230"/>
    <n v="3300"/>
    <n v="7000"/>
    <n v="750"/>
    <n v="11050"/>
  </r>
  <r>
    <n v="328"/>
    <n v="328"/>
    <x v="2"/>
    <x v="2"/>
    <n v="60"/>
    <n v="950"/>
    <n v="2200"/>
    <n v="300"/>
    <n v="3450"/>
  </r>
  <r>
    <n v="329"/>
    <n v="329"/>
    <x v="3"/>
    <x v="0"/>
    <n v="160"/>
    <n v="2350"/>
    <n v="5200"/>
    <n v="550"/>
    <n v="8100"/>
  </r>
  <r>
    <n v="330"/>
    <n v="330"/>
    <x v="4"/>
    <x v="3"/>
    <n v="135"/>
    <n v="2000"/>
    <n v="4500"/>
    <n v="500"/>
    <n v="7000"/>
  </r>
  <r>
    <n v="331"/>
    <n v="331"/>
    <x v="0"/>
    <x v="1"/>
    <n v="100"/>
    <n v="1550"/>
    <n v="3500"/>
    <n v="400"/>
    <n v="5450"/>
  </r>
  <r>
    <n v="332"/>
    <n v="332"/>
    <x v="1"/>
    <x v="0"/>
    <n v="245"/>
    <n v="3500"/>
    <n v="7500"/>
    <n v="800"/>
    <n v="11800"/>
  </r>
  <r>
    <n v="333"/>
    <n v="333"/>
    <x v="2"/>
    <x v="2"/>
    <n v="72"/>
    <n v="1100"/>
    <n v="2500"/>
    <n v="350"/>
    <n v="3950"/>
  </r>
  <r>
    <n v="334"/>
    <n v="334"/>
    <x v="3"/>
    <x v="0"/>
    <n v="180"/>
    <n v="2650"/>
    <n v="5800"/>
    <n v="650"/>
    <n v="9100"/>
  </r>
  <r>
    <n v="335"/>
    <n v="335"/>
    <x v="4"/>
    <x v="4"/>
    <n v="420"/>
    <n v="4900"/>
    <n v="10500"/>
    <n v="950"/>
    <n v="16350"/>
  </r>
  <r>
    <n v="336"/>
    <n v="336"/>
    <x v="0"/>
    <x v="3"/>
    <n v="145"/>
    <n v="2150"/>
    <n v="4800"/>
    <n v="500"/>
    <n v="7450"/>
  </r>
  <r>
    <n v="337"/>
    <n v="337"/>
    <x v="1"/>
    <x v="1"/>
    <n v="92"/>
    <n v="1450"/>
    <n v="3300"/>
    <n v="400"/>
    <n v="5150"/>
  </r>
  <r>
    <n v="338"/>
    <n v="338"/>
    <x v="2"/>
    <x v="0"/>
    <n v="205"/>
    <n v="2950"/>
    <n v="6300"/>
    <n v="700"/>
    <n v="9950"/>
  </r>
  <r>
    <n v="339"/>
    <n v="339"/>
    <x v="3"/>
    <x v="2"/>
    <n v="68"/>
    <n v="1050"/>
    <n v="2350"/>
    <n v="350"/>
    <n v="3750"/>
  </r>
  <r>
    <n v="340"/>
    <n v="340"/>
    <x v="4"/>
    <x v="0"/>
    <n v="250"/>
    <n v="3600"/>
    <n v="7600"/>
    <n v="800"/>
    <n v="12000"/>
  </r>
  <r>
    <n v="341"/>
    <n v="341"/>
    <x v="0"/>
    <x v="0"/>
    <n v="135"/>
    <n v="2000"/>
    <n v="4500"/>
    <n v="500"/>
    <n v="7000"/>
  </r>
  <r>
    <n v="342"/>
    <n v="342"/>
    <x v="1"/>
    <x v="3"/>
    <n v="120"/>
    <n v="1800"/>
    <n v="4000"/>
    <n v="450"/>
    <n v="6250"/>
  </r>
  <r>
    <n v="343"/>
    <n v="343"/>
    <x v="2"/>
    <x v="1"/>
    <n v="88"/>
    <n v="1350"/>
    <n v="3100"/>
    <n v="400"/>
    <n v="4850"/>
  </r>
  <r>
    <n v="344"/>
    <n v="344"/>
    <x v="3"/>
    <x v="0"/>
    <n v="170"/>
    <n v="2500"/>
    <n v="5400"/>
    <n v="600"/>
    <n v="8500"/>
  </r>
  <r>
    <n v="345"/>
    <n v="345"/>
    <x v="4"/>
    <x v="4"/>
    <n v="460"/>
    <n v="5300"/>
    <n v="11200"/>
    <n v="1000"/>
    <n v="17500"/>
  </r>
  <r>
    <n v="346"/>
    <n v="346"/>
    <x v="0"/>
    <x v="2"/>
    <n v="78"/>
    <n v="1200"/>
    <n v="2700"/>
    <n v="350"/>
    <n v="4250"/>
  </r>
  <r>
    <n v="347"/>
    <n v="347"/>
    <x v="1"/>
    <x v="0"/>
    <n v="215"/>
    <n v="3100"/>
    <n v="6600"/>
    <n v="700"/>
    <n v="10400"/>
  </r>
  <r>
    <n v="348"/>
    <n v="348"/>
    <x v="2"/>
    <x v="3"/>
    <n v="150"/>
    <n v="2200"/>
    <n v="4900"/>
    <n v="500"/>
    <n v="7600"/>
  </r>
  <r>
    <n v="349"/>
    <n v="349"/>
    <x v="3"/>
    <x v="1"/>
    <n v="98"/>
    <n v="1500"/>
    <n v="3400"/>
    <n v="400"/>
    <n v="5300"/>
  </r>
  <r>
    <n v="350"/>
    <n v="350"/>
    <x v="4"/>
    <x v="0"/>
    <n v="270"/>
    <n v="3900"/>
    <n v="8200"/>
    <n v="850"/>
    <n v="12950"/>
  </r>
  <r>
    <n v="351"/>
    <n v="351"/>
    <x v="0"/>
    <x v="0"/>
    <n v="125"/>
    <n v="1850"/>
    <n v="4300"/>
    <n v="500"/>
    <n v="6650"/>
  </r>
  <r>
    <n v="352"/>
    <n v="352"/>
    <x v="1"/>
    <x v="1"/>
    <n v="85"/>
    <n v="1300"/>
    <n v="3000"/>
    <n v="400"/>
    <n v="4700"/>
  </r>
  <r>
    <n v="353"/>
    <n v="353"/>
    <x v="2"/>
    <x v="2"/>
    <n v="65"/>
    <n v="1000"/>
    <n v="2400"/>
    <n v="350"/>
    <n v="3750"/>
  </r>
  <r>
    <n v="354"/>
    <n v="354"/>
    <x v="3"/>
    <x v="3"/>
    <n v="150"/>
    <n v="2200"/>
    <n v="5000"/>
    <n v="600"/>
    <n v="7800"/>
  </r>
  <r>
    <n v="355"/>
    <n v="355"/>
    <x v="4"/>
    <x v="0"/>
    <n v="210"/>
    <n v="3000"/>
    <n v="6500"/>
    <n v="700"/>
    <n v="10200"/>
  </r>
  <r>
    <n v="356"/>
    <n v="356"/>
    <x v="0"/>
    <x v="4"/>
    <n v="450"/>
    <n v="5200"/>
    <n v="11000"/>
    <n v="1000"/>
    <n v="17200"/>
  </r>
  <r>
    <n v="357"/>
    <n v="357"/>
    <x v="1"/>
    <x v="0"/>
    <n v="175"/>
    <n v="2500"/>
    <n v="5500"/>
    <n v="600"/>
    <n v="8600"/>
  </r>
  <r>
    <n v="358"/>
    <n v="358"/>
    <x v="2"/>
    <x v="1"/>
    <n v="95"/>
    <n v="1500"/>
    <n v="3400"/>
    <n v="400"/>
    <n v="5300"/>
  </r>
  <r>
    <n v="359"/>
    <n v="359"/>
    <x v="3"/>
    <x v="2"/>
    <n v="70"/>
    <n v="1100"/>
    <n v="2500"/>
    <n v="350"/>
    <n v="3950"/>
  </r>
  <r>
    <n v="360"/>
    <n v="360"/>
    <x v="4"/>
    <x v="0"/>
    <n v="240"/>
    <n v="3400"/>
    <n v="7200"/>
    <n v="750"/>
    <n v="11350"/>
  </r>
  <r>
    <n v="361"/>
    <n v="361"/>
    <x v="0"/>
    <x v="0"/>
    <n v="130"/>
    <n v="1900"/>
    <n v="4400"/>
    <n v="500"/>
    <n v="6800"/>
  </r>
  <r>
    <n v="362"/>
    <n v="362"/>
    <x v="1"/>
    <x v="3"/>
    <n v="110"/>
    <n v="1700"/>
    <n v="3800"/>
    <n v="450"/>
    <n v="5950"/>
  </r>
  <r>
    <n v="363"/>
    <n v="363"/>
    <x v="2"/>
    <x v="1"/>
    <n v="90"/>
    <n v="1400"/>
    <n v="3200"/>
    <n v="400"/>
    <n v="5000"/>
  </r>
  <r>
    <n v="364"/>
    <n v="364"/>
    <x v="3"/>
    <x v="0"/>
    <n v="185"/>
    <n v="2700"/>
    <n v="5900"/>
    <n v="650"/>
    <n v="9250"/>
  </r>
  <r>
    <n v="365"/>
    <n v="365"/>
    <x v="4"/>
    <x v="4"/>
    <n v="500"/>
    <n v="5700"/>
    <n v="12000"/>
    <n v="1100"/>
    <n v="18800"/>
  </r>
  <r>
    <n v="366"/>
    <n v="366"/>
    <x v="0"/>
    <x v="2"/>
    <n v="75"/>
    <n v="1150"/>
    <n v="2600"/>
    <n v="350"/>
    <n v="4100"/>
  </r>
  <r>
    <n v="367"/>
    <n v="367"/>
    <x v="1"/>
    <x v="0"/>
    <n v="220"/>
    <n v="3200"/>
    <n v="6800"/>
    <n v="700"/>
    <n v="10700"/>
  </r>
  <r>
    <n v="368"/>
    <n v="368"/>
    <x v="2"/>
    <x v="3"/>
    <n v="140"/>
    <n v="2100"/>
    <n v="4700"/>
    <n v="500"/>
    <n v="7300"/>
  </r>
  <r>
    <n v="369"/>
    <n v="369"/>
    <x v="3"/>
    <x v="1"/>
    <n v="100"/>
    <n v="1550"/>
    <n v="3500"/>
    <n v="400"/>
    <n v="5450"/>
  </r>
  <r>
    <n v="370"/>
    <n v="370"/>
    <x v="4"/>
    <x v="0"/>
    <n v="260"/>
    <n v="3700"/>
    <n v="7800"/>
    <n v="800"/>
    <n v="12300"/>
  </r>
  <r>
    <n v="371"/>
    <n v="371"/>
    <x v="0"/>
    <x v="0"/>
    <n v="125"/>
    <n v="1850"/>
    <n v="4300"/>
    <n v="500"/>
    <n v="6650"/>
  </r>
  <r>
    <n v="372"/>
    <n v="372"/>
    <x v="1"/>
    <x v="2"/>
    <n v="80"/>
    <n v="1250"/>
    <n v="2900"/>
    <n v="350"/>
    <n v="4500"/>
  </r>
  <r>
    <n v="373"/>
    <n v="373"/>
    <x v="2"/>
    <x v="0"/>
    <n v="195"/>
    <n v="2850"/>
    <n v="6100"/>
    <n v="650"/>
    <n v="9600"/>
  </r>
  <r>
    <n v="374"/>
    <n v="374"/>
    <x v="3"/>
    <x v="3"/>
    <n v="115"/>
    <n v="1750"/>
    <n v="3900"/>
    <n v="450"/>
    <n v="6100"/>
  </r>
  <r>
    <n v="375"/>
    <n v="375"/>
    <x v="4"/>
    <x v="1"/>
    <n v="105"/>
    <n v="1600"/>
    <n v="3600"/>
    <n v="400"/>
    <n v="5600"/>
  </r>
  <r>
    <n v="376"/>
    <n v="376"/>
    <x v="0"/>
    <x v="4"/>
    <n v="480"/>
    <n v="5500"/>
    <n v="11500"/>
    <n v="1050"/>
    <n v="18050"/>
  </r>
  <r>
    <n v="377"/>
    <n v="377"/>
    <x v="1"/>
    <x v="0"/>
    <n v="230"/>
    <n v="3300"/>
    <n v="7000"/>
    <n v="750"/>
    <n v="11050"/>
  </r>
  <r>
    <n v="378"/>
    <n v="378"/>
    <x v="2"/>
    <x v="2"/>
    <n v="60"/>
    <n v="950"/>
    <n v="2200"/>
    <n v="300"/>
    <n v="3450"/>
  </r>
  <r>
    <n v="379"/>
    <n v="379"/>
    <x v="3"/>
    <x v="0"/>
    <n v="160"/>
    <n v="2350"/>
    <n v="5200"/>
    <n v="550"/>
    <n v="8100"/>
  </r>
  <r>
    <n v="380"/>
    <n v="380"/>
    <x v="4"/>
    <x v="3"/>
    <n v="135"/>
    <n v="2000"/>
    <n v="4500"/>
    <n v="500"/>
    <n v="7000"/>
  </r>
  <r>
    <n v="381"/>
    <n v="381"/>
    <x v="0"/>
    <x v="1"/>
    <n v="100"/>
    <n v="1550"/>
    <n v="3500"/>
    <n v="400"/>
    <n v="5450"/>
  </r>
  <r>
    <n v="382"/>
    <n v="382"/>
    <x v="1"/>
    <x v="0"/>
    <n v="245"/>
    <n v="3500"/>
    <n v="7500"/>
    <n v="800"/>
    <n v="11800"/>
  </r>
  <r>
    <n v="383"/>
    <n v="383"/>
    <x v="2"/>
    <x v="2"/>
    <n v="72"/>
    <n v="1100"/>
    <n v="2500"/>
    <n v="350"/>
    <n v="3950"/>
  </r>
  <r>
    <n v="384"/>
    <n v="384"/>
    <x v="3"/>
    <x v="0"/>
    <n v="180"/>
    <n v="2650"/>
    <n v="5800"/>
    <n v="650"/>
    <n v="9100"/>
  </r>
  <r>
    <n v="385"/>
    <n v="385"/>
    <x v="4"/>
    <x v="4"/>
    <n v="420"/>
    <n v="4900"/>
    <n v="10500"/>
    <n v="950"/>
    <n v="16350"/>
  </r>
  <r>
    <n v="386"/>
    <n v="386"/>
    <x v="0"/>
    <x v="3"/>
    <n v="145"/>
    <n v="2150"/>
    <n v="4800"/>
    <n v="500"/>
    <n v="7450"/>
  </r>
  <r>
    <n v="387"/>
    <n v="387"/>
    <x v="1"/>
    <x v="1"/>
    <n v="92"/>
    <n v="1450"/>
    <n v="3300"/>
    <n v="400"/>
    <n v="5150"/>
  </r>
  <r>
    <n v="388"/>
    <n v="388"/>
    <x v="2"/>
    <x v="0"/>
    <n v="205"/>
    <n v="2950"/>
    <n v="6300"/>
    <n v="700"/>
    <n v="9950"/>
  </r>
  <r>
    <n v="389"/>
    <n v="389"/>
    <x v="3"/>
    <x v="2"/>
    <n v="68"/>
    <n v="1050"/>
    <n v="2350"/>
    <n v="350"/>
    <n v="3750"/>
  </r>
  <r>
    <n v="390"/>
    <n v="390"/>
    <x v="4"/>
    <x v="0"/>
    <n v="250"/>
    <n v="3600"/>
    <n v="7600"/>
    <n v="800"/>
    <n v="12000"/>
  </r>
  <r>
    <n v="391"/>
    <n v="391"/>
    <x v="0"/>
    <x v="0"/>
    <n v="135"/>
    <n v="2000"/>
    <n v="4500"/>
    <n v="500"/>
    <n v="7000"/>
  </r>
  <r>
    <n v="392"/>
    <n v="392"/>
    <x v="1"/>
    <x v="3"/>
    <n v="120"/>
    <n v="1800"/>
    <n v="4000"/>
    <n v="450"/>
    <n v="6250"/>
  </r>
  <r>
    <n v="393"/>
    <n v="393"/>
    <x v="2"/>
    <x v="1"/>
    <n v="88"/>
    <n v="1350"/>
    <n v="3100"/>
    <n v="400"/>
    <n v="4850"/>
  </r>
  <r>
    <n v="394"/>
    <n v="394"/>
    <x v="3"/>
    <x v="0"/>
    <n v="170"/>
    <n v="2500"/>
    <n v="5400"/>
    <n v="600"/>
    <n v="8500"/>
  </r>
  <r>
    <n v="395"/>
    <n v="395"/>
    <x v="4"/>
    <x v="4"/>
    <n v="460"/>
    <n v="5300"/>
    <n v="11200"/>
    <n v="1000"/>
    <n v="17500"/>
  </r>
  <r>
    <n v="396"/>
    <n v="396"/>
    <x v="0"/>
    <x v="2"/>
    <n v="78"/>
    <n v="1200"/>
    <n v="2700"/>
    <n v="350"/>
    <n v="4250"/>
  </r>
  <r>
    <n v="397"/>
    <n v="397"/>
    <x v="1"/>
    <x v="0"/>
    <n v="215"/>
    <n v="3100"/>
    <n v="6600"/>
    <n v="700"/>
    <n v="10400"/>
  </r>
  <r>
    <n v="398"/>
    <n v="398"/>
    <x v="2"/>
    <x v="3"/>
    <n v="150"/>
    <n v="2200"/>
    <n v="4900"/>
    <n v="500"/>
    <n v="7600"/>
  </r>
  <r>
    <n v="399"/>
    <n v="399"/>
    <x v="3"/>
    <x v="1"/>
    <n v="98"/>
    <n v="1500"/>
    <n v="3400"/>
    <n v="400"/>
    <n v="5300"/>
  </r>
  <r>
    <n v="400"/>
    <n v="400"/>
    <x v="4"/>
    <x v="0"/>
    <n v="270"/>
    <n v="3900"/>
    <n v="8200"/>
    <n v="850"/>
    <n v="12950"/>
  </r>
  <r>
    <n v="401"/>
    <n v="401"/>
    <x v="0"/>
    <x v="0"/>
    <n v="120"/>
    <n v="1800"/>
    <n v="4200"/>
    <n v="500"/>
    <n v="6500"/>
  </r>
  <r>
    <n v="402"/>
    <n v="402"/>
    <x v="1"/>
    <x v="1"/>
    <n v="85"/>
    <n v="1300"/>
    <n v="3000"/>
    <n v="400"/>
    <n v="4700"/>
  </r>
  <r>
    <n v="403"/>
    <n v="403"/>
    <x v="2"/>
    <x v="2"/>
    <n v="65"/>
    <n v="1000"/>
    <n v="2400"/>
    <n v="350"/>
    <n v="3750"/>
  </r>
  <r>
    <n v="404"/>
    <n v="404"/>
    <x v="3"/>
    <x v="3"/>
    <n v="150"/>
    <n v="2200"/>
    <n v="5000"/>
    <n v="600"/>
    <n v="7800"/>
  </r>
  <r>
    <n v="405"/>
    <n v="405"/>
    <x v="4"/>
    <x v="0"/>
    <n v="210"/>
    <n v="3000"/>
    <n v="6500"/>
    <n v="700"/>
    <n v="10200"/>
  </r>
  <r>
    <n v="406"/>
    <n v="406"/>
    <x v="0"/>
    <x v="4"/>
    <n v="450"/>
    <n v="5200"/>
    <n v="11000"/>
    <n v="1000"/>
    <n v="17200"/>
  </r>
  <r>
    <n v="407"/>
    <n v="407"/>
    <x v="1"/>
    <x v="0"/>
    <n v="175"/>
    <n v="2500"/>
    <n v="5500"/>
    <n v="600"/>
    <n v="8600"/>
  </r>
  <r>
    <n v="408"/>
    <n v="408"/>
    <x v="2"/>
    <x v="1"/>
    <n v="95"/>
    <n v="1500"/>
    <n v="3400"/>
    <n v="400"/>
    <n v="5300"/>
  </r>
  <r>
    <n v="409"/>
    <n v="409"/>
    <x v="3"/>
    <x v="2"/>
    <n v="70"/>
    <n v="1100"/>
    <n v="2500"/>
    <n v="350"/>
    <n v="3950"/>
  </r>
  <r>
    <n v="410"/>
    <n v="410"/>
    <x v="4"/>
    <x v="0"/>
    <n v="240"/>
    <n v="3400"/>
    <n v="7200"/>
    <n v="750"/>
    <n v="11350"/>
  </r>
  <r>
    <n v="411"/>
    <n v="411"/>
    <x v="0"/>
    <x v="0"/>
    <n v="130"/>
    <n v="1900"/>
    <n v="4400"/>
    <n v="500"/>
    <n v="6800"/>
  </r>
  <r>
    <n v="412"/>
    <n v="412"/>
    <x v="1"/>
    <x v="3"/>
    <n v="110"/>
    <n v="1700"/>
    <n v="3800"/>
    <n v="450"/>
    <n v="5950"/>
  </r>
  <r>
    <n v="413"/>
    <n v="413"/>
    <x v="2"/>
    <x v="1"/>
    <n v="90"/>
    <n v="1400"/>
    <n v="3200"/>
    <n v="400"/>
    <n v="5000"/>
  </r>
  <r>
    <n v="414"/>
    <n v="414"/>
    <x v="3"/>
    <x v="0"/>
    <n v="185"/>
    <n v="2700"/>
    <n v="5900"/>
    <n v="650"/>
    <n v="9250"/>
  </r>
  <r>
    <n v="415"/>
    <n v="415"/>
    <x v="4"/>
    <x v="4"/>
    <n v="500"/>
    <n v="5700"/>
    <n v="12000"/>
    <n v="1100"/>
    <n v="18800"/>
  </r>
  <r>
    <n v="416"/>
    <n v="416"/>
    <x v="0"/>
    <x v="2"/>
    <n v="75"/>
    <n v="1150"/>
    <n v="2600"/>
    <n v="350"/>
    <n v="4100"/>
  </r>
  <r>
    <n v="417"/>
    <n v="417"/>
    <x v="1"/>
    <x v="0"/>
    <n v="220"/>
    <n v="3200"/>
    <n v="6800"/>
    <n v="700"/>
    <n v="10700"/>
  </r>
  <r>
    <n v="418"/>
    <n v="418"/>
    <x v="2"/>
    <x v="3"/>
    <n v="140"/>
    <n v="2100"/>
    <n v="4700"/>
    <n v="500"/>
    <n v="7300"/>
  </r>
  <r>
    <n v="419"/>
    <n v="419"/>
    <x v="3"/>
    <x v="1"/>
    <n v="100"/>
    <n v="1550"/>
    <n v="3500"/>
    <n v="400"/>
    <n v="5450"/>
  </r>
  <r>
    <n v="420"/>
    <n v="420"/>
    <x v="4"/>
    <x v="0"/>
    <n v="260"/>
    <n v="3700"/>
    <n v="7800"/>
    <n v="800"/>
    <n v="12300"/>
  </r>
  <r>
    <n v="421"/>
    <n v="421"/>
    <x v="0"/>
    <x v="0"/>
    <n v="125"/>
    <n v="1850"/>
    <n v="4300"/>
    <n v="500"/>
    <n v="6650"/>
  </r>
  <r>
    <n v="422"/>
    <n v="422"/>
    <x v="1"/>
    <x v="2"/>
    <n v="80"/>
    <n v="1250"/>
    <n v="2900"/>
    <n v="350"/>
    <n v="4500"/>
  </r>
  <r>
    <n v="423"/>
    <n v="423"/>
    <x v="2"/>
    <x v="0"/>
    <n v="195"/>
    <n v="2850"/>
    <n v="6100"/>
    <n v="650"/>
    <n v="9600"/>
  </r>
  <r>
    <n v="424"/>
    <n v="424"/>
    <x v="3"/>
    <x v="3"/>
    <n v="115"/>
    <n v="1750"/>
    <n v="3900"/>
    <n v="450"/>
    <n v="6100"/>
  </r>
  <r>
    <n v="425"/>
    <n v="425"/>
    <x v="4"/>
    <x v="1"/>
    <n v="105"/>
    <n v="1600"/>
    <n v="3600"/>
    <n v="400"/>
    <n v="5600"/>
  </r>
  <r>
    <n v="426"/>
    <n v="426"/>
    <x v="0"/>
    <x v="4"/>
    <n v="480"/>
    <n v="5500"/>
    <n v="11500"/>
    <n v="1050"/>
    <n v="18050"/>
  </r>
  <r>
    <n v="427"/>
    <n v="427"/>
    <x v="1"/>
    <x v="0"/>
    <n v="230"/>
    <n v="3300"/>
    <n v="7000"/>
    <n v="750"/>
    <n v="11050"/>
  </r>
  <r>
    <n v="428"/>
    <n v="428"/>
    <x v="2"/>
    <x v="2"/>
    <n v="60"/>
    <n v="950"/>
    <n v="2200"/>
    <n v="300"/>
    <n v="3450"/>
  </r>
  <r>
    <n v="429"/>
    <n v="429"/>
    <x v="3"/>
    <x v="0"/>
    <n v="160"/>
    <n v="2350"/>
    <n v="5200"/>
    <n v="550"/>
    <n v="8100"/>
  </r>
  <r>
    <n v="430"/>
    <n v="430"/>
    <x v="4"/>
    <x v="3"/>
    <n v="135"/>
    <n v="2000"/>
    <n v="4500"/>
    <n v="500"/>
    <n v="7000"/>
  </r>
  <r>
    <n v="431"/>
    <n v="431"/>
    <x v="0"/>
    <x v="1"/>
    <n v="100"/>
    <n v="1550"/>
    <n v="3500"/>
    <n v="400"/>
    <n v="5450"/>
  </r>
  <r>
    <n v="432"/>
    <n v="432"/>
    <x v="1"/>
    <x v="0"/>
    <n v="245"/>
    <n v="3500"/>
    <n v="7500"/>
    <n v="800"/>
    <n v="11800"/>
  </r>
  <r>
    <n v="433"/>
    <n v="433"/>
    <x v="2"/>
    <x v="2"/>
    <n v="72"/>
    <n v="1100"/>
    <n v="2500"/>
    <n v="350"/>
    <n v="3950"/>
  </r>
  <r>
    <n v="434"/>
    <n v="434"/>
    <x v="3"/>
    <x v="0"/>
    <n v="180"/>
    <n v="2650"/>
    <n v="5800"/>
    <n v="650"/>
    <n v="9100"/>
  </r>
  <r>
    <n v="435"/>
    <n v="435"/>
    <x v="4"/>
    <x v="4"/>
    <n v="420"/>
    <n v="4900"/>
    <n v="10500"/>
    <n v="950"/>
    <n v="16350"/>
  </r>
  <r>
    <n v="436"/>
    <n v="436"/>
    <x v="0"/>
    <x v="3"/>
    <n v="145"/>
    <n v="2150"/>
    <n v="4800"/>
    <n v="500"/>
    <n v="7450"/>
  </r>
  <r>
    <n v="437"/>
    <n v="437"/>
    <x v="1"/>
    <x v="1"/>
    <n v="92"/>
    <n v="1450"/>
    <n v="3300"/>
    <n v="400"/>
    <n v="5150"/>
  </r>
  <r>
    <n v="438"/>
    <n v="438"/>
    <x v="2"/>
    <x v="0"/>
    <n v="205"/>
    <n v="2950"/>
    <n v="6300"/>
    <n v="700"/>
    <n v="9950"/>
  </r>
  <r>
    <n v="439"/>
    <n v="439"/>
    <x v="3"/>
    <x v="2"/>
    <n v="68"/>
    <n v="1050"/>
    <n v="2350"/>
    <n v="350"/>
    <n v="3750"/>
  </r>
  <r>
    <n v="440"/>
    <n v="440"/>
    <x v="4"/>
    <x v="0"/>
    <n v="250"/>
    <n v="3600"/>
    <n v="7600"/>
    <n v="800"/>
    <n v="12000"/>
  </r>
  <r>
    <n v="441"/>
    <n v="441"/>
    <x v="0"/>
    <x v="0"/>
    <n v="135"/>
    <n v="2000"/>
    <n v="4500"/>
    <n v="500"/>
    <n v="7000"/>
  </r>
  <r>
    <n v="442"/>
    <n v="442"/>
    <x v="1"/>
    <x v="3"/>
    <n v="120"/>
    <n v="1800"/>
    <n v="4000"/>
    <n v="450"/>
    <n v="6250"/>
  </r>
  <r>
    <n v="443"/>
    <n v="443"/>
    <x v="2"/>
    <x v="1"/>
    <n v="88"/>
    <n v="1350"/>
    <n v="3100"/>
    <n v="400"/>
    <n v="4850"/>
  </r>
  <r>
    <n v="444"/>
    <n v="444"/>
    <x v="3"/>
    <x v="0"/>
    <n v="170"/>
    <n v="2500"/>
    <n v="5400"/>
    <n v="600"/>
    <n v="8500"/>
  </r>
  <r>
    <n v="445"/>
    <n v="445"/>
    <x v="4"/>
    <x v="4"/>
    <n v="460"/>
    <n v="5300"/>
    <n v="11200"/>
    <n v="1000"/>
    <n v="17500"/>
  </r>
  <r>
    <n v="446"/>
    <n v="446"/>
    <x v="0"/>
    <x v="2"/>
    <n v="78"/>
    <n v="1200"/>
    <n v="2700"/>
    <n v="350"/>
    <n v="4250"/>
  </r>
  <r>
    <n v="447"/>
    <n v="447"/>
    <x v="1"/>
    <x v="0"/>
    <n v="215"/>
    <n v="3100"/>
    <n v="6600"/>
    <n v="700"/>
    <n v="10400"/>
  </r>
  <r>
    <n v="448"/>
    <n v="448"/>
    <x v="2"/>
    <x v="3"/>
    <n v="150"/>
    <n v="2200"/>
    <n v="4900"/>
    <n v="500"/>
    <n v="7600"/>
  </r>
  <r>
    <n v="449"/>
    <n v="449"/>
    <x v="3"/>
    <x v="1"/>
    <n v="98"/>
    <n v="1500"/>
    <n v="3400"/>
    <n v="400"/>
    <n v="5300"/>
  </r>
  <r>
    <n v="450"/>
    <n v="450"/>
    <x v="4"/>
    <x v="0"/>
    <n v="270"/>
    <n v="3900"/>
    <n v="8200"/>
    <n v="850"/>
    <n v="12950"/>
  </r>
  <r>
    <n v="451"/>
    <n v="451"/>
    <x v="0"/>
    <x v="0"/>
    <n v="120"/>
    <n v="1800"/>
    <n v="4200"/>
    <n v="500"/>
    <n v="6500"/>
  </r>
  <r>
    <n v="452"/>
    <n v="452"/>
    <x v="1"/>
    <x v="1"/>
    <n v="85"/>
    <n v="1300"/>
    <n v="3000"/>
    <n v="400"/>
    <n v="4700"/>
  </r>
  <r>
    <n v="453"/>
    <n v="453"/>
    <x v="2"/>
    <x v="2"/>
    <n v="65"/>
    <n v="1000"/>
    <n v="2400"/>
    <n v="350"/>
    <n v="3750"/>
  </r>
  <r>
    <n v="454"/>
    <n v="454"/>
    <x v="3"/>
    <x v="3"/>
    <n v="150"/>
    <n v="2200"/>
    <n v="5000"/>
    <n v="600"/>
    <n v="7800"/>
  </r>
  <r>
    <n v="455"/>
    <n v="455"/>
    <x v="4"/>
    <x v="0"/>
    <n v="210"/>
    <n v="3000"/>
    <n v="6500"/>
    <n v="700"/>
    <n v="10200"/>
  </r>
  <r>
    <n v="456"/>
    <n v="456"/>
    <x v="0"/>
    <x v="4"/>
    <n v="450"/>
    <n v="5200"/>
    <n v="11000"/>
    <n v="1000"/>
    <n v="17200"/>
  </r>
  <r>
    <n v="457"/>
    <n v="457"/>
    <x v="1"/>
    <x v="0"/>
    <n v="175"/>
    <n v="2500"/>
    <n v="5500"/>
    <n v="600"/>
    <n v="8600"/>
  </r>
  <r>
    <n v="458"/>
    <n v="458"/>
    <x v="2"/>
    <x v="1"/>
    <n v="95"/>
    <n v="1500"/>
    <n v="3400"/>
    <n v="400"/>
    <n v="5300"/>
  </r>
  <r>
    <n v="459"/>
    <n v="459"/>
    <x v="3"/>
    <x v="2"/>
    <n v="70"/>
    <n v="1100"/>
    <n v="2500"/>
    <n v="350"/>
    <n v="3950"/>
  </r>
  <r>
    <n v="460"/>
    <n v="460"/>
    <x v="4"/>
    <x v="0"/>
    <n v="240"/>
    <n v="3400"/>
    <n v="7200"/>
    <n v="750"/>
    <n v="11350"/>
  </r>
  <r>
    <n v="461"/>
    <n v="461"/>
    <x v="0"/>
    <x v="0"/>
    <n v="130"/>
    <n v="1900"/>
    <n v="4400"/>
    <n v="500"/>
    <n v="6800"/>
  </r>
  <r>
    <n v="462"/>
    <n v="462"/>
    <x v="1"/>
    <x v="3"/>
    <n v="110"/>
    <n v="1700"/>
    <n v="3800"/>
    <n v="450"/>
    <n v="5950"/>
  </r>
  <r>
    <n v="463"/>
    <n v="463"/>
    <x v="2"/>
    <x v="1"/>
    <n v="90"/>
    <n v="1400"/>
    <n v="3200"/>
    <n v="400"/>
    <n v="5000"/>
  </r>
  <r>
    <n v="464"/>
    <n v="464"/>
    <x v="3"/>
    <x v="0"/>
    <n v="185"/>
    <n v="2700"/>
    <n v="5900"/>
    <n v="650"/>
    <n v="9250"/>
  </r>
  <r>
    <n v="465"/>
    <n v="465"/>
    <x v="4"/>
    <x v="4"/>
    <n v="500"/>
    <n v="5700"/>
    <n v="12000"/>
    <n v="1100"/>
    <n v="18800"/>
  </r>
  <r>
    <n v="466"/>
    <n v="466"/>
    <x v="0"/>
    <x v="2"/>
    <n v="75"/>
    <n v="1150"/>
    <n v="2600"/>
    <n v="350"/>
    <n v="4100"/>
  </r>
  <r>
    <n v="467"/>
    <n v="467"/>
    <x v="1"/>
    <x v="0"/>
    <n v="220"/>
    <n v="3200"/>
    <n v="6800"/>
    <n v="700"/>
    <n v="10700"/>
  </r>
  <r>
    <n v="468"/>
    <n v="468"/>
    <x v="2"/>
    <x v="3"/>
    <n v="140"/>
    <n v="2100"/>
    <n v="4700"/>
    <n v="500"/>
    <n v="7300"/>
  </r>
  <r>
    <n v="469"/>
    <n v="469"/>
    <x v="3"/>
    <x v="1"/>
    <n v="100"/>
    <n v="1550"/>
    <n v="3500"/>
    <n v="400"/>
    <n v="5450"/>
  </r>
  <r>
    <n v="470"/>
    <n v="470"/>
    <x v="4"/>
    <x v="0"/>
    <n v="260"/>
    <n v="3700"/>
    <n v="7800"/>
    <n v="800"/>
    <n v="12300"/>
  </r>
  <r>
    <n v="471"/>
    <n v="471"/>
    <x v="0"/>
    <x v="0"/>
    <n v="125"/>
    <n v="1850"/>
    <n v="4300"/>
    <n v="500"/>
    <n v="6650"/>
  </r>
  <r>
    <n v="472"/>
    <n v="472"/>
    <x v="1"/>
    <x v="2"/>
    <n v="80"/>
    <n v="1250"/>
    <n v="2900"/>
    <n v="350"/>
    <n v="4500"/>
  </r>
  <r>
    <n v="473"/>
    <n v="473"/>
    <x v="2"/>
    <x v="0"/>
    <n v="195"/>
    <n v="2850"/>
    <n v="6100"/>
    <n v="650"/>
    <n v="9600"/>
  </r>
  <r>
    <n v="474"/>
    <n v="474"/>
    <x v="3"/>
    <x v="3"/>
    <n v="115"/>
    <n v="1750"/>
    <n v="3900"/>
    <n v="450"/>
    <n v="6100"/>
  </r>
  <r>
    <n v="475"/>
    <n v="475"/>
    <x v="4"/>
    <x v="1"/>
    <n v="105"/>
    <n v="1600"/>
    <n v="3600"/>
    <n v="400"/>
    <n v="5600"/>
  </r>
  <r>
    <n v="476"/>
    <n v="476"/>
    <x v="0"/>
    <x v="4"/>
    <n v="480"/>
    <n v="5500"/>
    <n v="11500"/>
    <n v="1050"/>
    <n v="18050"/>
  </r>
  <r>
    <n v="477"/>
    <n v="477"/>
    <x v="1"/>
    <x v="0"/>
    <n v="230"/>
    <n v="3300"/>
    <n v="7000"/>
    <n v="750"/>
    <n v="11050"/>
  </r>
  <r>
    <n v="478"/>
    <n v="478"/>
    <x v="2"/>
    <x v="2"/>
    <n v="60"/>
    <n v="950"/>
    <n v="2200"/>
    <n v="300"/>
    <n v="3450"/>
  </r>
  <r>
    <n v="479"/>
    <n v="479"/>
    <x v="3"/>
    <x v="0"/>
    <n v="160"/>
    <n v="2350"/>
    <n v="5200"/>
    <n v="550"/>
    <n v="8100"/>
  </r>
  <r>
    <n v="480"/>
    <n v="480"/>
    <x v="4"/>
    <x v="3"/>
    <n v="135"/>
    <n v="2000"/>
    <n v="4500"/>
    <n v="500"/>
    <n v="7000"/>
  </r>
  <r>
    <n v="481"/>
    <n v="481"/>
    <x v="0"/>
    <x v="1"/>
    <n v="100"/>
    <n v="1550"/>
    <n v="3500"/>
    <n v="400"/>
    <n v="5450"/>
  </r>
  <r>
    <n v="482"/>
    <n v="482"/>
    <x v="1"/>
    <x v="0"/>
    <n v="245"/>
    <n v="3500"/>
    <n v="7500"/>
    <n v="800"/>
    <n v="11800"/>
  </r>
  <r>
    <n v="483"/>
    <n v="483"/>
    <x v="2"/>
    <x v="2"/>
    <n v="72"/>
    <n v="1100"/>
    <n v="2500"/>
    <n v="350"/>
    <n v="3950"/>
  </r>
  <r>
    <n v="484"/>
    <n v="484"/>
    <x v="3"/>
    <x v="0"/>
    <n v="180"/>
    <n v="2650"/>
    <n v="5800"/>
    <n v="650"/>
    <n v="9100"/>
  </r>
  <r>
    <n v="485"/>
    <n v="485"/>
    <x v="4"/>
    <x v="4"/>
    <n v="420"/>
    <n v="4900"/>
    <n v="10500"/>
    <n v="950"/>
    <n v="16350"/>
  </r>
  <r>
    <n v="486"/>
    <n v="486"/>
    <x v="0"/>
    <x v="3"/>
    <n v="145"/>
    <n v="2150"/>
    <n v="4800"/>
    <n v="500"/>
    <n v="7450"/>
  </r>
  <r>
    <n v="487"/>
    <n v="487"/>
    <x v="1"/>
    <x v="1"/>
    <n v="92"/>
    <n v="1450"/>
    <n v="3300"/>
    <n v="400"/>
    <n v="5150"/>
  </r>
  <r>
    <n v="488"/>
    <n v="488"/>
    <x v="2"/>
    <x v="0"/>
    <n v="205"/>
    <n v="2950"/>
    <n v="6300"/>
    <n v="700"/>
    <n v="9950"/>
  </r>
  <r>
    <n v="489"/>
    <n v="489"/>
    <x v="3"/>
    <x v="2"/>
    <n v="68"/>
    <n v="1050"/>
    <n v="2350"/>
    <n v="350"/>
    <n v="3750"/>
  </r>
  <r>
    <n v="490"/>
    <n v="490"/>
    <x v="4"/>
    <x v="0"/>
    <n v="250"/>
    <n v="3600"/>
    <n v="7600"/>
    <n v="800"/>
    <n v="12000"/>
  </r>
  <r>
    <n v="491"/>
    <n v="491"/>
    <x v="0"/>
    <x v="0"/>
    <n v="135"/>
    <n v="2000"/>
    <n v="4500"/>
    <n v="500"/>
    <n v="7000"/>
  </r>
  <r>
    <n v="492"/>
    <n v="492"/>
    <x v="1"/>
    <x v="3"/>
    <n v="120"/>
    <n v="1800"/>
    <n v="4000"/>
    <n v="450"/>
    <n v="6250"/>
  </r>
  <r>
    <n v="493"/>
    <n v="493"/>
    <x v="2"/>
    <x v="1"/>
    <n v="88"/>
    <n v="1350"/>
    <n v="3100"/>
    <n v="400"/>
    <n v="4850"/>
  </r>
  <r>
    <n v="494"/>
    <n v="494"/>
    <x v="3"/>
    <x v="0"/>
    <n v="170"/>
    <n v="2500"/>
    <n v="5400"/>
    <n v="600"/>
    <n v="8500"/>
  </r>
  <r>
    <n v="495"/>
    <n v="495"/>
    <x v="4"/>
    <x v="4"/>
    <n v="460"/>
    <n v="5300"/>
    <n v="11200"/>
    <n v="1000"/>
    <n v="17500"/>
  </r>
  <r>
    <n v="496"/>
    <n v="496"/>
    <x v="0"/>
    <x v="2"/>
    <n v="78"/>
    <n v="1200"/>
    <n v="2700"/>
    <n v="350"/>
    <n v="4250"/>
  </r>
  <r>
    <n v="497"/>
    <n v="497"/>
    <x v="1"/>
    <x v="0"/>
    <n v="215"/>
    <n v="3100"/>
    <n v="6600"/>
    <n v="700"/>
    <n v="10400"/>
  </r>
  <r>
    <n v="498"/>
    <n v="498"/>
    <x v="2"/>
    <x v="3"/>
    <n v="150"/>
    <n v="2200"/>
    <n v="4900"/>
    <n v="500"/>
    <n v="7600"/>
  </r>
  <r>
    <n v="499"/>
    <n v="499"/>
    <x v="3"/>
    <x v="1"/>
    <n v="98"/>
    <n v="1500"/>
    <n v="3400"/>
    <n v="400"/>
    <n v="5300"/>
  </r>
  <r>
    <n v="500"/>
    <n v="500"/>
    <x v="4"/>
    <x v="0"/>
    <n v="270"/>
    <n v="3900"/>
    <n v="8200"/>
    <n v="850"/>
    <n v="12950"/>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s v="Rajesh Sharma"/>
    <x v="0"/>
    <s v="Delhi"/>
    <s v="Delhi"/>
    <s v="India"/>
    <d v="2024-01-15T00:00:00"/>
    <s v="Active"/>
  </r>
  <r>
    <n v="2"/>
    <s v="Amit Verma"/>
    <x v="1"/>
    <s v="Mumbai"/>
    <s v="Maharashtra"/>
    <s v="India"/>
    <d v="2024-02-10T00:00:00"/>
    <s v="Active"/>
  </r>
  <r>
    <n v="3"/>
    <s v="Priya Singh"/>
    <x v="0"/>
    <s v="Pune"/>
    <s v="Maharashtra"/>
    <s v="India"/>
    <d v="2024-03-05T00:00:00"/>
    <s v="Active"/>
  </r>
  <r>
    <n v="4"/>
    <s v="Rahul Gupta"/>
    <x v="2"/>
    <s v="Bengaluru"/>
    <s v="Karnataka"/>
    <s v="India"/>
    <d v="2024-03-20T00:00:00"/>
    <s v="Active"/>
  </r>
  <r>
    <n v="5"/>
    <s v="Neha Kumar"/>
    <x v="3"/>
    <s v="Chennai"/>
    <s v="Tamil Nadu"/>
    <s v="India"/>
    <d v="2024-04-12T00:00:00"/>
    <s v="Active"/>
  </r>
  <r>
    <n v="6"/>
    <s v="Vikas Sharma"/>
    <x v="0"/>
    <s v="Hyderabad"/>
    <s v="Telangana"/>
    <s v="India"/>
    <d v="2024-05-08T00:00:00"/>
    <s v="Active"/>
  </r>
  <r>
    <n v="7"/>
    <s v="Pooja Verma"/>
    <x v="1"/>
    <s v="Kolkata"/>
    <s v="West Bengal"/>
    <s v="India"/>
    <d v="2024-06-15T00:00:00"/>
    <s v="Active"/>
  </r>
  <r>
    <n v="8"/>
    <s v="Ankit Singh"/>
    <x v="2"/>
    <s v="Ahmedabad"/>
    <s v="Gujarat"/>
    <s v="India"/>
    <d v="2024-07-02T00:00:00"/>
    <s v="Active"/>
  </r>
  <r>
    <n v="9"/>
    <s v="Sneha Patel"/>
    <x v="0"/>
    <s v="Jaipur"/>
    <s v="Rajasthan"/>
    <s v="India"/>
    <d v="2024-07-25T00:00:00"/>
    <s v="Active"/>
  </r>
  <r>
    <n v="10"/>
    <s v="Rohan Mehta"/>
    <x v="3"/>
    <s v="Lucknow"/>
    <s v="Uttar Pradesh"/>
    <s v="India"/>
    <d v="2024-08-10T00:00:00"/>
    <s v="Active"/>
  </r>
  <r>
    <n v="11"/>
    <s v="Aarav Mishra"/>
    <x v="1"/>
    <s v="Kanpur"/>
    <s v="Uttar Pradesh"/>
    <s v="India"/>
    <d v="2024-08-25T00:00:00"/>
    <s v="Active"/>
  </r>
  <r>
    <n v="12"/>
    <s v="Ananya Jain"/>
    <x v="0"/>
    <s v="Agra"/>
    <s v="Uttar Pradesh"/>
    <s v="India"/>
    <d v="2024-09-05T00:00:00"/>
    <s v="Active"/>
  </r>
  <r>
    <n v="13"/>
    <s v="Suresh Kumar"/>
    <x v="2"/>
    <s v="Noida"/>
    <s v="Uttar Pradesh"/>
    <s v="India"/>
    <d v="2024-09-18T00:00:00"/>
    <s v="Active"/>
  </r>
  <r>
    <n v="14"/>
    <s v="Kavita Sharma"/>
    <x v="1"/>
    <s v="Gurugram"/>
    <s v="Haryana"/>
    <s v="India"/>
    <d v="2024-10-01T00:00:00"/>
    <s v="Active"/>
  </r>
  <r>
    <n v="15"/>
    <s v="Manish Gupta"/>
    <x v="0"/>
    <s v="Indore"/>
    <s v="Madhya Pradesh"/>
    <s v="India"/>
    <d v="2024-10-15T00:00:00"/>
    <s v="Active"/>
  </r>
  <r>
    <n v="16"/>
    <s v="Nisha Verma"/>
    <x v="3"/>
    <s v="Bhopal"/>
    <s v="Madhya Pradesh"/>
    <s v="India"/>
    <d v="2024-11-02T00:00:00"/>
    <s v="Active"/>
  </r>
  <r>
    <n v="17"/>
    <s v="Karan Singh"/>
    <x v="2"/>
    <s v="Nagpur"/>
    <s v="Maharashtra"/>
    <s v="India"/>
    <d v="2024-11-20T00:00:00"/>
    <s v="Active"/>
  </r>
  <r>
    <n v="18"/>
    <s v="Shreya Patel"/>
    <x v="0"/>
    <s v="Surat"/>
    <s v="Gujarat"/>
    <s v="India"/>
    <d v="2024-12-05T00:00:00"/>
    <s v="Active"/>
  </r>
  <r>
    <n v="19"/>
    <s v="Raj Agarwal"/>
    <x v="1"/>
    <s v="Patna"/>
    <s v="Bihar"/>
    <s v="India"/>
    <d v="2025-01-10T00:00:00"/>
    <s v="Active"/>
  </r>
  <r>
    <n v="20"/>
    <s v="Aditi Nair"/>
    <x v="0"/>
    <s v="Kochi"/>
    <s v="Kerala"/>
    <s v="India"/>
    <d v="2025-01-25T00:00:00"/>
    <s v="Active"/>
  </r>
  <r>
    <n v="21"/>
    <s v="Vivek Sharma"/>
    <x v="2"/>
    <s v="Delhi"/>
    <s v="Delhi"/>
    <s v="India"/>
    <d v="2025-02-10T00:00:00"/>
    <s v="Active"/>
  </r>
  <r>
    <n v="22"/>
    <s v="Simran Gupta"/>
    <x v="1"/>
    <s v="Mumbai"/>
    <s v="Maharashtra"/>
    <s v="India"/>
    <d v="2025-02-28T00:00:00"/>
    <s v="Active"/>
  </r>
  <r>
    <n v="23"/>
    <s v="Ravi Kumar"/>
    <x v="0"/>
    <s v="Pune"/>
    <s v="Maharashtra"/>
    <s v="India"/>
    <d v="2025-03-15T00:00:00"/>
    <s v="Active"/>
  </r>
  <r>
    <n v="24"/>
    <s v="Pooja Verma"/>
    <x v="3"/>
    <s v="Bengaluru"/>
    <s v="Karnataka"/>
    <s v="India"/>
    <d v="2025-04-01T00:00:00"/>
    <s v="Active"/>
  </r>
  <r>
    <n v="25"/>
    <s v="Aditya Singh"/>
    <x v="2"/>
    <s v="Chennai"/>
    <s v="Tamil Nadu"/>
    <s v="India"/>
    <d v="2025-04-18T00:00:00"/>
    <s v="Active"/>
  </r>
  <r>
    <n v="26"/>
    <s v="Kavita Mehta"/>
    <x v="0"/>
    <s v="Hyderabad"/>
    <s v="Telangana"/>
    <s v="India"/>
    <d v="2025-05-05T00:00:00"/>
    <s v="Active"/>
  </r>
  <r>
    <n v="27"/>
    <s v="Nitin Sharma"/>
    <x v="1"/>
    <s v="Kolkata"/>
    <s v="West Bengal"/>
    <s v="India"/>
    <d v="2025-05-20T00:00:00"/>
    <s v="Active"/>
  </r>
  <r>
    <n v="28"/>
    <s v="Priya Gupta"/>
    <x v="0"/>
    <s v="Ahmedabad"/>
    <s v="Gujarat"/>
    <s v="India"/>
    <d v="2025-06-10T00:00:00"/>
    <s v="Active"/>
  </r>
  <r>
    <n v="29"/>
    <s v="Arjun Patel"/>
    <x v="2"/>
    <s v="Jaipur"/>
    <s v="Rajasthan"/>
    <s v="India"/>
    <d v="2025-06-25T00:00:00"/>
    <s v="Active"/>
  </r>
  <r>
    <n v="30"/>
    <s v="Neha Singh"/>
    <x v="3"/>
    <s v="Lucknow"/>
    <s v="Uttar Pradesh"/>
    <s v="India"/>
    <d v="2025-07-10T00:00:00"/>
    <s v="Active"/>
  </r>
  <r>
    <n v="31"/>
    <s v="Rahul Sharma"/>
    <x v="0"/>
    <s v="Agra"/>
    <s v="Uttar Pradesh"/>
    <s v="India"/>
    <d v="2025-07-25T00:00:00"/>
    <s v="Active"/>
  </r>
  <r>
    <n v="32"/>
    <s v="Sneha Verma"/>
    <x v="1"/>
    <s v="Noida"/>
    <s v="Uttar Pradesh"/>
    <s v="India"/>
    <d v="2025-08-10T00:00:00"/>
    <s v="Active"/>
  </r>
  <r>
    <n v="33"/>
    <s v="Amit Kumar"/>
    <x v="2"/>
    <s v="Gurugram"/>
    <s v="Haryana"/>
    <s v="India"/>
    <d v="2025-08-25T00:00:00"/>
    <s v="Active"/>
  </r>
  <r>
    <n v="34"/>
    <s v="Rohan Gupta"/>
    <x v="0"/>
    <s v="Indore"/>
    <s v="Madhya Pradesh"/>
    <s v="India"/>
    <d v="2025-09-10T00:00:00"/>
    <s v="Active"/>
  </r>
  <r>
    <n v="35"/>
    <s v="Aarav Singh"/>
    <x v="1"/>
    <s v="Bhopal"/>
    <s v="Madhya Pradesh"/>
    <s v="India"/>
    <d v="2025-09-25T00:00:00"/>
    <s v="Active"/>
  </r>
  <r>
    <n v="36"/>
    <s v="Ananya Sharma"/>
    <x v="0"/>
    <s v="Nagpur"/>
    <s v="Maharashtra"/>
    <s v="India"/>
    <d v="2025-10-10T00:00:00"/>
    <s v="Active"/>
  </r>
  <r>
    <n v="37"/>
    <s v="Vikas Patel"/>
    <x v="2"/>
    <s v="Surat"/>
    <s v="Gujarat"/>
    <s v="India"/>
    <d v="2025-10-25T00:00:00"/>
    <s v="Active"/>
  </r>
  <r>
    <n v="38"/>
    <s v="Nisha Kumar"/>
    <x v="3"/>
    <s v="Patna"/>
    <s v="Bihar"/>
    <s v="India"/>
    <d v="2025-11-10T00:00:00"/>
    <s v="Active"/>
  </r>
  <r>
    <n v="39"/>
    <s v="Manish Verma"/>
    <x v="0"/>
    <s v="Kochi"/>
    <s v="Kerala"/>
    <s v="India"/>
    <d v="2025-11-25T00:00:00"/>
    <s v="Active"/>
  </r>
  <r>
    <n v="40"/>
    <s v="Pooja Sharma"/>
    <x v="1"/>
    <s v="Delhi"/>
    <s v="Delhi"/>
    <s v="India"/>
    <d v="2025-12-10T00:00:00"/>
    <s v="Active"/>
  </r>
  <r>
    <n v="41"/>
    <s v="Karan Gupta"/>
    <x v="0"/>
    <s v="Mumbai"/>
    <s v="Maharashtra"/>
    <s v="India"/>
    <d v="2026-01-15T00:00:00"/>
    <s v="Active"/>
  </r>
  <r>
    <n v="42"/>
    <s v="Shreya Singh"/>
    <x v="2"/>
    <s v="Pune"/>
    <s v="Maharashtra"/>
    <s v="India"/>
    <d v="2026-02-01T00:00:00"/>
    <s v="Active"/>
  </r>
  <r>
    <n v="43"/>
    <s v="Raj Kumar"/>
    <x v="1"/>
    <s v="Bengaluru"/>
    <s v="Karnataka"/>
    <s v="India"/>
    <d v="2026-02-15T00:00:00"/>
    <s v="Active"/>
  </r>
  <r>
    <n v="44"/>
    <s v="Aditi Sharma"/>
    <x v="0"/>
    <s v="Chennai"/>
    <s v="Tamil Nadu"/>
    <s v="India"/>
    <d v="2026-03-01T00:00:00"/>
    <s v="Active"/>
  </r>
  <r>
    <n v="45"/>
    <s v="Vivek Gupta"/>
    <x v="3"/>
    <s v="Hyderabad"/>
    <s v="Telangana"/>
    <s v="India"/>
    <d v="2026-03-15T00:00:00"/>
    <s v="Active"/>
  </r>
  <r>
    <n v="46"/>
    <s v="Simran Patel"/>
    <x v="2"/>
    <s v="Ahmedabad"/>
    <s v="Gujarat"/>
    <s v="India"/>
    <d v="2026-04-01T00:00:00"/>
    <s v="Active"/>
  </r>
  <r>
    <n v="47"/>
    <s v="Ravi Singh"/>
    <x v="0"/>
    <s v="Jaipur"/>
    <s v="Rajasthan"/>
    <s v="India"/>
    <d v="2026-05-01T00:00:00"/>
    <s v="Active"/>
  </r>
  <r>
    <n v="48"/>
    <s v="Priya Verma"/>
    <x v="1"/>
    <s v="Lucknow"/>
    <s v="Uttar Pradesh"/>
    <s v="India"/>
    <d v="2026-06-01T00:00:00"/>
    <s v="Active"/>
  </r>
  <r>
    <n v="49"/>
    <s v="Aditya Kumar"/>
    <x v="0"/>
    <s v="Agra"/>
    <s v="Uttar Pradesh"/>
    <s v="India"/>
    <d v="2026-07-01T00:00:00"/>
    <s v="Active"/>
  </r>
  <r>
    <n v="50"/>
    <s v="Neha Sharma"/>
    <x v="2"/>
    <s v="Noida"/>
    <s v="Uttar Pradesh"/>
    <s v="India"/>
    <d v="2026-08-01T00:00:00"/>
    <s v="Active"/>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
  <r>
    <n v="1"/>
    <x v="0"/>
    <x v="0"/>
    <x v="0"/>
    <n v="42000"/>
    <n v="52000"/>
    <n v="20"/>
    <s v="Piece"/>
    <x v="0"/>
    <n v="10000"/>
    <n v="0.19230769230769232"/>
    <n v="0.23809523809523808"/>
  </r>
  <r>
    <n v="2"/>
    <x v="1"/>
    <x v="0"/>
    <x v="0"/>
    <n v="45000"/>
    <n v="56000"/>
    <n v="20"/>
    <s v="Piece"/>
    <x v="0"/>
    <n v="11000"/>
    <n v="0.19642857142857142"/>
    <n v="0.24444444444444444"/>
  </r>
  <r>
    <n v="3"/>
    <x v="2"/>
    <x v="0"/>
    <x v="0"/>
    <n v="55000"/>
    <n v="68000"/>
    <n v="15"/>
    <s v="Piece"/>
    <x v="0"/>
    <n v="13000"/>
    <n v="0.19117647058823528"/>
    <n v="0.23636363636363636"/>
  </r>
  <r>
    <n v="4"/>
    <x v="3"/>
    <x v="0"/>
    <x v="0"/>
    <n v="65000"/>
    <n v="82000"/>
    <n v="10"/>
    <s v="Piece"/>
    <x v="0"/>
    <n v="17000"/>
    <n v="0.2073170731707317"/>
    <n v="0.26153846153846155"/>
  </r>
  <r>
    <n v="5"/>
    <x v="4"/>
    <x v="0"/>
    <x v="0"/>
    <n v="32000"/>
    <n v="40000"/>
    <n v="25"/>
    <s v="Piece"/>
    <x v="0"/>
    <n v="8000"/>
    <n v="0.2"/>
    <n v="0.25"/>
  </r>
  <r>
    <n v="6"/>
    <x v="5"/>
    <x v="0"/>
    <x v="0"/>
    <n v="38000"/>
    <n v="47000"/>
    <n v="15"/>
    <s v="Piece"/>
    <x v="0"/>
    <n v="9000"/>
    <n v="0.19148936170212766"/>
    <n v="0.23684210526315788"/>
  </r>
  <r>
    <n v="7"/>
    <x v="6"/>
    <x v="0"/>
    <x v="0"/>
    <n v="48000"/>
    <n v="59000"/>
    <n v="12"/>
    <s v="Piece"/>
    <x v="0"/>
    <n v="11000"/>
    <n v="0.1864406779661017"/>
    <n v="0.22916666666666666"/>
  </r>
  <r>
    <n v="8"/>
    <x v="7"/>
    <x v="0"/>
    <x v="0"/>
    <n v="30000"/>
    <n v="38000"/>
    <n v="15"/>
    <s v="Piece"/>
    <x v="1"/>
    <n v="8000"/>
    <n v="0.21052631578947367"/>
    <n v="0.26666666666666666"/>
  </r>
  <r>
    <n v="9"/>
    <x v="8"/>
    <x v="0"/>
    <x v="0"/>
    <n v="75000"/>
    <n v="92000"/>
    <n v="8"/>
    <s v="Piece"/>
    <x v="0"/>
    <n v="17000"/>
    <n v="0.18478260869565216"/>
    <n v="0.22666666666666666"/>
  </r>
  <r>
    <n v="10"/>
    <x v="9"/>
    <x v="0"/>
    <x v="0"/>
    <n v="22000"/>
    <n v="28000"/>
    <n v="20"/>
    <s v="Piece"/>
    <x v="0"/>
    <n v="6000"/>
    <n v="0.21428571428571427"/>
    <n v="0.27272727272727271"/>
  </r>
  <r>
    <n v="11"/>
    <x v="10"/>
    <x v="0"/>
    <x v="1"/>
    <n v="500"/>
    <n v="800"/>
    <n v="50"/>
    <s v="Piece"/>
    <x v="0"/>
    <n v="300"/>
    <n v="0.375"/>
    <n v="0.6"/>
  </r>
  <r>
    <n v="12"/>
    <x v="11"/>
    <x v="0"/>
    <x v="1"/>
    <n v="250"/>
    <n v="450"/>
    <n v="60"/>
    <s v="Piece"/>
    <x v="0"/>
    <n v="200"/>
    <n v="0.44444444444444442"/>
    <n v="0.8"/>
  </r>
  <r>
    <n v="13"/>
    <x v="12"/>
    <x v="0"/>
    <x v="1"/>
    <n v="900"/>
    <n v="1400"/>
    <n v="40"/>
    <s v="Piece"/>
    <x v="0"/>
    <n v="500"/>
    <n v="0.35714285714285715"/>
    <n v="0.55555555555555558"/>
  </r>
  <r>
    <n v="14"/>
    <x v="13"/>
    <x v="0"/>
    <x v="1"/>
    <n v="2200"/>
    <n v="3500"/>
    <n v="25"/>
    <s v="Piece"/>
    <x v="0"/>
    <n v="1300"/>
    <n v="0.37142857142857144"/>
    <n v="0.59090909090909094"/>
  </r>
  <r>
    <n v="15"/>
    <x v="14"/>
    <x v="0"/>
    <x v="1"/>
    <n v="500"/>
    <n v="800"/>
    <n v="50"/>
    <s v="Piece"/>
    <x v="0"/>
    <n v="300"/>
    <n v="0.375"/>
    <n v="0.6"/>
  </r>
  <r>
    <n v="16"/>
    <x v="15"/>
    <x v="0"/>
    <x v="1"/>
    <n v="700"/>
    <n v="1200"/>
    <n v="40"/>
    <s v="Piece"/>
    <x v="0"/>
    <n v="500"/>
    <n v="0.41666666666666669"/>
    <n v="0.7142857142857143"/>
  </r>
  <r>
    <n v="17"/>
    <x v="16"/>
    <x v="0"/>
    <x v="1"/>
    <n v="800"/>
    <n v="1400"/>
    <n v="30"/>
    <s v="Piece"/>
    <x v="0"/>
    <n v="600"/>
    <n v="0.42857142857142855"/>
    <n v="0.75"/>
  </r>
  <r>
    <n v="18"/>
    <x v="17"/>
    <x v="0"/>
    <x v="1"/>
    <n v="1000"/>
    <n v="1700"/>
    <n v="30"/>
    <s v="Piece"/>
    <x v="0"/>
    <n v="700"/>
    <n v="0.41176470588235292"/>
    <n v="0.7"/>
  </r>
  <r>
    <n v="19"/>
    <x v="18"/>
    <x v="0"/>
    <x v="1"/>
    <n v="1800"/>
    <n v="2800"/>
    <n v="25"/>
    <s v="Piece"/>
    <x v="0"/>
    <n v="1000"/>
    <n v="0.35714285714285715"/>
    <n v="0.55555555555555558"/>
  </r>
  <r>
    <n v="20"/>
    <x v="19"/>
    <x v="0"/>
    <x v="1"/>
    <n v="3000"/>
    <n v="4500"/>
    <n v="20"/>
    <s v="Piece"/>
    <x v="1"/>
    <n v="1500"/>
    <n v="0.33333333333333331"/>
    <n v="0.5"/>
  </r>
  <r>
    <n v="21"/>
    <x v="20"/>
    <x v="0"/>
    <x v="2"/>
    <n v="7000"/>
    <n v="9000"/>
    <n v="15"/>
    <s v="Piece"/>
    <x v="0"/>
    <n v="2000"/>
    <n v="0.22222222222222221"/>
    <n v="0.2857142857142857"/>
  </r>
  <r>
    <n v="22"/>
    <x v="21"/>
    <x v="0"/>
    <x v="2"/>
    <n v="8000"/>
    <n v="10500"/>
    <n v="15"/>
    <s v="Piece"/>
    <x v="0"/>
    <n v="2500"/>
    <n v="0.23809523809523808"/>
    <n v="0.3125"/>
  </r>
  <r>
    <n v="23"/>
    <x v="22"/>
    <x v="0"/>
    <x v="2"/>
    <n v="9500"/>
    <n v="12500"/>
    <n v="15"/>
    <s v="Piece"/>
    <x v="0"/>
    <n v="3000"/>
    <n v="0.24"/>
    <n v="0.31578947368421051"/>
  </r>
  <r>
    <n v="24"/>
    <x v="23"/>
    <x v="0"/>
    <x v="2"/>
    <n v="14000"/>
    <n v="18000"/>
    <n v="10"/>
    <s v="Piece"/>
    <x v="0"/>
    <n v="4000"/>
    <n v="0.22222222222222221"/>
    <n v="0.2857142857142857"/>
  </r>
  <r>
    <n v="25"/>
    <x v="24"/>
    <x v="0"/>
    <x v="2"/>
    <n v="22000"/>
    <n v="28000"/>
    <n v="8"/>
    <s v="Piece"/>
    <x v="0"/>
    <n v="6000"/>
    <n v="0.21428571428571427"/>
    <n v="0.27272727272727271"/>
  </r>
  <r>
    <n v="26"/>
    <x v="25"/>
    <x v="0"/>
    <x v="2"/>
    <n v="28000"/>
    <n v="36000"/>
    <n v="8"/>
    <s v="Piece"/>
    <x v="0"/>
    <n v="8000"/>
    <n v="0.22222222222222221"/>
    <n v="0.2857142857142857"/>
  </r>
  <r>
    <n v="27"/>
    <x v="26"/>
    <x v="0"/>
    <x v="2"/>
    <n v="30000"/>
    <n v="40000"/>
    <n v="8"/>
    <s v="Piece"/>
    <x v="0"/>
    <n v="10000"/>
    <n v="0.25"/>
    <n v="0.33333333333333331"/>
  </r>
  <r>
    <n v="28"/>
    <x v="27"/>
    <x v="0"/>
    <x v="2"/>
    <n v="18000"/>
    <n v="25000"/>
    <n v="10"/>
    <s v="Piece"/>
    <x v="0"/>
    <n v="7000"/>
    <n v="0.28000000000000003"/>
    <n v="0.3888888888888889"/>
  </r>
  <r>
    <n v="29"/>
    <x v="28"/>
    <x v="0"/>
    <x v="2"/>
    <n v="12000"/>
    <n v="16000"/>
    <n v="10"/>
    <s v="Piece"/>
    <x v="1"/>
    <n v="4000"/>
    <n v="0.25"/>
    <n v="0.33333333333333331"/>
  </r>
  <r>
    <n v="30"/>
    <x v="29"/>
    <x v="0"/>
    <x v="2"/>
    <n v="16000"/>
    <n v="22000"/>
    <n v="10"/>
    <s v="Piece"/>
    <x v="0"/>
    <n v="6000"/>
    <n v="0.27272727272727271"/>
    <n v="0.375"/>
  </r>
  <r>
    <n v="31"/>
    <x v="30"/>
    <x v="0"/>
    <x v="3"/>
    <n v="7000"/>
    <n v="9500"/>
    <n v="15"/>
    <s v="Piece"/>
    <x v="0"/>
    <n v="2500"/>
    <n v="0.26315789473684209"/>
    <n v="0.35714285714285715"/>
  </r>
  <r>
    <n v="32"/>
    <x v="31"/>
    <x v="0"/>
    <x v="3"/>
    <n v="12000"/>
    <n v="16000"/>
    <n v="12"/>
    <s v="Piece"/>
    <x v="0"/>
    <n v="4000"/>
    <n v="0.25"/>
    <n v="0.33333333333333331"/>
  </r>
  <r>
    <n v="33"/>
    <x v="32"/>
    <x v="0"/>
    <x v="3"/>
    <n v="22000"/>
    <n v="29000"/>
    <n v="8"/>
    <s v="Piece"/>
    <x v="0"/>
    <n v="7000"/>
    <n v="0.2413793103448276"/>
    <n v="0.31818181818181818"/>
  </r>
  <r>
    <n v="34"/>
    <x v="33"/>
    <x v="0"/>
    <x v="3"/>
    <n v="18000"/>
    <n v="24000"/>
    <n v="10"/>
    <s v="Piece"/>
    <x v="0"/>
    <n v="6000"/>
    <n v="0.25"/>
    <n v="0.33333333333333331"/>
  </r>
  <r>
    <n v="35"/>
    <x v="34"/>
    <x v="0"/>
    <x v="3"/>
    <n v="25000"/>
    <n v="33000"/>
    <n v="8"/>
    <s v="Piece"/>
    <x v="0"/>
    <n v="8000"/>
    <n v="0.24242424242424243"/>
    <n v="0.32"/>
  </r>
  <r>
    <n v="36"/>
    <x v="35"/>
    <x v="0"/>
    <x v="3"/>
    <n v="9000"/>
    <n v="13000"/>
    <n v="10"/>
    <s v="Piece"/>
    <x v="0"/>
    <n v="4000"/>
    <n v="0.30769230769230771"/>
    <n v="0.44444444444444442"/>
  </r>
  <r>
    <n v="37"/>
    <x v="36"/>
    <x v="0"/>
    <x v="3"/>
    <n v="8000"/>
    <n v="12000"/>
    <n v="12"/>
    <s v="Piece"/>
    <x v="0"/>
    <n v="4000"/>
    <n v="0.33333333333333331"/>
    <n v="0.5"/>
  </r>
  <r>
    <n v="38"/>
    <x v="37"/>
    <x v="0"/>
    <x v="3"/>
    <n v="6000"/>
    <n v="9000"/>
    <n v="15"/>
    <s v="Piece"/>
    <x v="0"/>
    <n v="3000"/>
    <n v="0.33333333333333331"/>
    <n v="0.5"/>
  </r>
  <r>
    <n v="39"/>
    <x v="38"/>
    <x v="0"/>
    <x v="3"/>
    <n v="4500"/>
    <n v="7000"/>
    <n v="20"/>
    <s v="Piece"/>
    <x v="0"/>
    <n v="2500"/>
    <n v="0.35714285714285715"/>
    <n v="0.55555555555555558"/>
  </r>
  <r>
    <n v="40"/>
    <x v="39"/>
    <x v="0"/>
    <x v="3"/>
    <n v="10000"/>
    <n v="14000"/>
    <n v="10"/>
    <s v="Piece"/>
    <x v="1"/>
    <n v="4000"/>
    <n v="0.2857142857142857"/>
    <n v="0.4"/>
  </r>
  <r>
    <n v="41"/>
    <x v="40"/>
    <x v="0"/>
    <x v="4"/>
    <n v="1800"/>
    <n v="2800"/>
    <n v="30"/>
    <s v="Piece"/>
    <x v="0"/>
    <n v="1000"/>
    <n v="0.35714285714285715"/>
    <n v="0.55555555555555558"/>
  </r>
  <r>
    <n v="42"/>
    <x v="41"/>
    <x v="0"/>
    <x v="4"/>
    <n v="2500"/>
    <n v="3800"/>
    <n v="25"/>
    <s v="Piece"/>
    <x v="0"/>
    <n v="1300"/>
    <n v="0.34210526315789475"/>
    <n v="0.52"/>
  </r>
  <r>
    <n v="43"/>
    <x v="42"/>
    <x v="0"/>
    <x v="4"/>
    <n v="4000"/>
    <n v="6000"/>
    <n v="20"/>
    <s v="Piece"/>
    <x v="0"/>
    <n v="2000"/>
    <n v="0.33333333333333331"/>
    <n v="0.5"/>
  </r>
  <r>
    <n v="44"/>
    <x v="43"/>
    <x v="0"/>
    <x v="4"/>
    <n v="1200"/>
    <n v="2000"/>
    <n v="30"/>
    <s v="Piece"/>
    <x v="0"/>
    <n v="800"/>
    <n v="0.4"/>
    <n v="0.66666666666666663"/>
  </r>
  <r>
    <n v="45"/>
    <x v="44"/>
    <x v="0"/>
    <x v="4"/>
    <n v="2500"/>
    <n v="4000"/>
    <n v="20"/>
    <s v="Piece"/>
    <x v="0"/>
    <n v="1500"/>
    <n v="0.375"/>
    <n v="0.6"/>
  </r>
  <r>
    <n v="46"/>
    <x v="45"/>
    <x v="0"/>
    <x v="4"/>
    <n v="5000"/>
    <n v="7500"/>
    <n v="15"/>
    <s v="Piece"/>
    <x v="0"/>
    <n v="2500"/>
    <n v="0.33333333333333331"/>
    <n v="0.5"/>
  </r>
  <r>
    <n v="47"/>
    <x v="46"/>
    <x v="0"/>
    <x v="4"/>
    <n v="3000"/>
    <n v="5000"/>
    <n v="20"/>
    <s v="Piece"/>
    <x v="0"/>
    <n v="2000"/>
    <n v="0.4"/>
    <n v="0.66666666666666663"/>
  </r>
  <r>
    <n v="48"/>
    <x v="47"/>
    <x v="0"/>
    <x v="4"/>
    <n v="300"/>
    <n v="500"/>
    <n v="100"/>
    <s v="Piece"/>
    <x v="0"/>
    <n v="200"/>
    <n v="0.4"/>
    <n v="0.66666666666666663"/>
  </r>
  <r>
    <n v="49"/>
    <x v="48"/>
    <x v="0"/>
    <x v="4"/>
    <n v="500"/>
    <n v="800"/>
    <n v="80"/>
    <s v="Piece"/>
    <x v="0"/>
    <n v="300"/>
    <n v="0.375"/>
    <n v="0.6"/>
  </r>
  <r>
    <n v="50"/>
    <x v="49"/>
    <x v="0"/>
    <x v="4"/>
    <n v="600"/>
    <n v="1000"/>
    <n v="50"/>
    <s v="Piece"/>
    <x v="0"/>
    <n v="400"/>
    <n v="0.4"/>
    <n v="0.66666666666666663"/>
  </r>
  <r>
    <n v="51"/>
    <x v="50"/>
    <x v="0"/>
    <x v="5"/>
    <n v="1800"/>
    <n v="2800"/>
    <n v="30"/>
    <s v="Piece"/>
    <x v="0"/>
    <n v="1000"/>
    <n v="0.35714285714285715"/>
    <n v="0.55555555555555558"/>
  </r>
  <r>
    <n v="52"/>
    <x v="51"/>
    <x v="0"/>
    <x v="5"/>
    <n v="3000"/>
    <n v="4500"/>
    <n v="25"/>
    <s v="Piece"/>
    <x v="0"/>
    <n v="1500"/>
    <n v="0.33333333333333331"/>
    <n v="0.5"/>
  </r>
  <r>
    <n v="53"/>
    <x v="52"/>
    <x v="0"/>
    <x v="5"/>
    <n v="5500"/>
    <n v="7500"/>
    <n v="20"/>
    <s v="Piece"/>
    <x v="0"/>
    <n v="2000"/>
    <n v="0.26666666666666666"/>
    <n v="0.36363636363636365"/>
  </r>
  <r>
    <n v="54"/>
    <x v="53"/>
    <x v="0"/>
    <x v="5"/>
    <n v="3500"/>
    <n v="4800"/>
    <n v="20"/>
    <s v="Piece"/>
    <x v="0"/>
    <n v="1300"/>
    <n v="0.27083333333333331"/>
    <n v="0.37142857142857144"/>
  </r>
  <r>
    <n v="55"/>
    <x v="54"/>
    <x v="0"/>
    <x v="5"/>
    <n v="5000"/>
    <n v="6800"/>
    <n v="15"/>
    <s v="Piece"/>
    <x v="0"/>
    <n v="1800"/>
    <n v="0.26470588235294118"/>
    <n v="0.36"/>
  </r>
  <r>
    <n v="56"/>
    <x v="55"/>
    <x v="0"/>
    <x v="5"/>
    <n v="4500"/>
    <n v="6500"/>
    <n v="20"/>
    <s v="Piece"/>
    <x v="0"/>
    <n v="2000"/>
    <n v="0.30769230769230771"/>
    <n v="0.44444444444444442"/>
  </r>
  <r>
    <n v="57"/>
    <x v="56"/>
    <x v="0"/>
    <x v="5"/>
    <n v="4000"/>
    <n v="5500"/>
    <n v="20"/>
    <s v="Piece"/>
    <x v="0"/>
    <n v="1500"/>
    <n v="0.27272727272727271"/>
    <n v="0.375"/>
  </r>
  <r>
    <n v="58"/>
    <x v="57"/>
    <x v="0"/>
    <x v="5"/>
    <n v="5500"/>
    <n v="7500"/>
    <n v="15"/>
    <s v="Piece"/>
    <x v="0"/>
    <n v="2000"/>
    <n v="0.26666666666666666"/>
    <n v="0.36363636363636365"/>
  </r>
  <r>
    <n v="59"/>
    <x v="58"/>
    <x v="0"/>
    <x v="5"/>
    <n v="400"/>
    <n v="700"/>
    <n v="80"/>
    <s v="Piece"/>
    <x v="0"/>
    <n v="300"/>
    <n v="0.42857142857142855"/>
    <n v="0.75"/>
  </r>
  <r>
    <n v="60"/>
    <x v="59"/>
    <x v="0"/>
    <x v="5"/>
    <n v="700"/>
    <n v="1100"/>
    <n v="60"/>
    <s v="Piece"/>
    <x v="1"/>
    <n v="400"/>
    <n v="0.36363636363636365"/>
    <n v="0.5714285714285714"/>
  </r>
  <r>
    <n v="61"/>
    <x v="60"/>
    <x v="1"/>
    <x v="6"/>
    <n v="2500"/>
    <n v="3800"/>
    <n v="30"/>
    <s v="Piece"/>
    <x v="0"/>
    <n v="1300"/>
    <n v="0.34210526315789475"/>
    <n v="0.52"/>
  </r>
  <r>
    <n v="62"/>
    <x v="61"/>
    <x v="1"/>
    <x v="6"/>
    <n v="5000"/>
    <n v="7500"/>
    <n v="20"/>
    <s v="Piece"/>
    <x v="0"/>
    <n v="2500"/>
    <n v="0.33333333333333331"/>
    <n v="0.5"/>
  </r>
  <r>
    <n v="63"/>
    <x v="62"/>
    <x v="1"/>
    <x v="6"/>
    <n v="7500"/>
    <n v="11000"/>
    <n v="15"/>
    <s v="Piece"/>
    <x v="0"/>
    <n v="3500"/>
    <n v="0.31818181818181818"/>
    <n v="0.46666666666666667"/>
  </r>
  <r>
    <n v="64"/>
    <x v="63"/>
    <x v="1"/>
    <x v="6"/>
    <n v="9000"/>
    <n v="14000"/>
    <n v="15"/>
    <s v="Piece"/>
    <x v="0"/>
    <n v="5000"/>
    <n v="0.35714285714285715"/>
    <n v="0.55555555555555558"/>
  </r>
  <r>
    <n v="65"/>
    <x v="64"/>
    <x v="1"/>
    <x v="6"/>
    <n v="1200"/>
    <n v="2000"/>
    <n v="40"/>
    <s v="Piece"/>
    <x v="0"/>
    <n v="800"/>
    <n v="0.4"/>
    <n v="0.66666666666666663"/>
  </r>
  <r>
    <n v="66"/>
    <x v="65"/>
    <x v="1"/>
    <x v="6"/>
    <n v="4000"/>
    <n v="6500"/>
    <n v="25"/>
    <s v="Piece"/>
    <x v="0"/>
    <n v="2500"/>
    <n v="0.38461538461538464"/>
    <n v="0.625"/>
  </r>
  <r>
    <n v="67"/>
    <x v="66"/>
    <x v="1"/>
    <x v="6"/>
    <n v="3500"/>
    <n v="5500"/>
    <n v="25"/>
    <s v="Piece"/>
    <x v="0"/>
    <n v="2000"/>
    <n v="0.36363636363636365"/>
    <n v="0.5714285714285714"/>
  </r>
  <r>
    <n v="68"/>
    <x v="67"/>
    <x v="1"/>
    <x v="6"/>
    <n v="3000"/>
    <n v="4800"/>
    <n v="20"/>
    <s v="Piece"/>
    <x v="1"/>
    <n v="1800"/>
    <n v="0.375"/>
    <n v="0.6"/>
  </r>
  <r>
    <n v="69"/>
    <x v="68"/>
    <x v="1"/>
    <x v="6"/>
    <n v="2200"/>
    <n v="3500"/>
    <n v="30"/>
    <s v="Piece"/>
    <x v="0"/>
    <n v="1300"/>
    <n v="0.37142857142857144"/>
    <n v="0.59090909090909094"/>
  </r>
  <r>
    <n v="70"/>
    <x v="69"/>
    <x v="1"/>
    <x v="6"/>
    <n v="6000"/>
    <n v="9000"/>
    <n v="20"/>
    <s v="Piece"/>
    <x v="0"/>
    <n v="3000"/>
    <n v="0.33333333333333331"/>
    <n v="0.5"/>
  </r>
  <r>
    <n v="71"/>
    <x v="70"/>
    <x v="1"/>
    <x v="7"/>
    <n v="5000"/>
    <n v="7500"/>
    <n v="20"/>
    <s v="Piece"/>
    <x v="0"/>
    <n v="2500"/>
    <n v="0.33333333333333331"/>
    <n v="0.5"/>
  </r>
  <r>
    <n v="72"/>
    <x v="71"/>
    <x v="1"/>
    <x v="7"/>
    <n v="10000"/>
    <n v="15000"/>
    <n v="10"/>
    <s v="Piece"/>
    <x v="0"/>
    <n v="5000"/>
    <n v="0.33333333333333331"/>
    <n v="0.5"/>
  </r>
  <r>
    <n v="73"/>
    <x v="72"/>
    <x v="1"/>
    <x v="7"/>
    <n v="4000"/>
    <n v="6500"/>
    <n v="20"/>
    <s v="Piece"/>
    <x v="0"/>
    <n v="2500"/>
    <n v="0.38461538461538464"/>
    <n v="0.625"/>
  </r>
  <r>
    <n v="74"/>
    <x v="73"/>
    <x v="1"/>
    <x v="7"/>
    <n v="7000"/>
    <n v="10500"/>
    <n v="15"/>
    <s v="Piece"/>
    <x v="0"/>
    <n v="3500"/>
    <n v="0.33333333333333331"/>
    <n v="0.5"/>
  </r>
  <r>
    <n v="75"/>
    <x v="74"/>
    <x v="1"/>
    <x v="7"/>
    <n v="18000"/>
    <n v="28000"/>
    <n v="8"/>
    <s v="Piece"/>
    <x v="0"/>
    <n v="10000"/>
    <n v="0.35714285714285715"/>
    <n v="0.55555555555555558"/>
  </r>
  <r>
    <n v="76"/>
    <x v="75"/>
    <x v="1"/>
    <x v="7"/>
    <n v="12000"/>
    <n v="18000"/>
    <n v="8"/>
    <s v="Piece"/>
    <x v="1"/>
    <n v="6000"/>
    <n v="0.33333333333333331"/>
    <n v="0.5"/>
  </r>
  <r>
    <n v="77"/>
    <x v="76"/>
    <x v="1"/>
    <x v="7"/>
    <n v="6000"/>
    <n v="9000"/>
    <n v="15"/>
    <s v="Piece"/>
    <x v="0"/>
    <n v="3000"/>
    <n v="0.33333333333333331"/>
    <n v="0.5"/>
  </r>
  <r>
    <n v="78"/>
    <x v="77"/>
    <x v="1"/>
    <x v="7"/>
    <n v="9000"/>
    <n v="14000"/>
    <n v="10"/>
    <s v="Piece"/>
    <x v="0"/>
    <n v="5000"/>
    <n v="0.35714285714285715"/>
    <n v="0.55555555555555558"/>
  </r>
  <r>
    <n v="79"/>
    <x v="78"/>
    <x v="1"/>
    <x v="7"/>
    <n v="2000"/>
    <n v="3500"/>
    <n v="25"/>
    <s v="Piece"/>
    <x v="0"/>
    <n v="1500"/>
    <n v="0.42857142857142855"/>
    <n v="0.75"/>
  </r>
  <r>
    <n v="80"/>
    <x v="79"/>
    <x v="1"/>
    <x v="7"/>
    <n v="2500"/>
    <n v="4000"/>
    <n v="25"/>
    <s v="Piece"/>
    <x v="0"/>
    <n v="1500"/>
    <n v="0.375"/>
    <n v="0.6"/>
  </r>
  <r>
    <n v="81"/>
    <x v="80"/>
    <x v="1"/>
    <x v="5"/>
    <n v="5000"/>
    <n v="7500"/>
    <n v="15"/>
    <s v="Piece"/>
    <x v="0"/>
    <n v="2500"/>
    <n v="0.33333333333333331"/>
    <n v="0.5"/>
  </r>
  <r>
    <n v="82"/>
    <x v="81"/>
    <x v="1"/>
    <x v="5"/>
    <n v="3500"/>
    <n v="5500"/>
    <n v="20"/>
    <s v="Piece"/>
    <x v="0"/>
    <n v="2000"/>
    <n v="0.36363636363636365"/>
    <n v="0.5714285714285714"/>
  </r>
  <r>
    <n v="83"/>
    <x v="82"/>
    <x v="1"/>
    <x v="5"/>
    <n v="7000"/>
    <n v="10000"/>
    <n v="15"/>
    <s v="Piece"/>
    <x v="0"/>
    <n v="3000"/>
    <n v="0.3"/>
    <n v="0.42857142857142855"/>
  </r>
  <r>
    <n v="84"/>
    <x v="83"/>
    <x v="1"/>
    <x v="5"/>
    <n v="4500"/>
    <n v="7000"/>
    <n v="20"/>
    <s v="Piece"/>
    <x v="0"/>
    <n v="2500"/>
    <n v="0.35714285714285715"/>
    <n v="0.55555555555555558"/>
  </r>
  <r>
    <n v="85"/>
    <x v="84"/>
    <x v="1"/>
    <x v="5"/>
    <n v="4000"/>
    <n v="6500"/>
    <n v="15"/>
    <s v="Piece"/>
    <x v="0"/>
    <n v="2500"/>
    <n v="0.38461538461538464"/>
    <n v="0.625"/>
  </r>
  <r>
    <n v="86"/>
    <x v="85"/>
    <x v="1"/>
    <x v="5"/>
    <n v="8000"/>
    <n v="12000"/>
    <n v="10"/>
    <s v="Piece"/>
    <x v="0"/>
    <n v="4000"/>
    <n v="0.33333333333333331"/>
    <n v="0.5"/>
  </r>
  <r>
    <n v="87"/>
    <x v="86"/>
    <x v="1"/>
    <x v="5"/>
    <n v="3000"/>
    <n v="5000"/>
    <n v="20"/>
    <s v="Piece"/>
    <x v="0"/>
    <n v="2000"/>
    <n v="0.4"/>
    <n v="0.66666666666666663"/>
  </r>
  <r>
    <n v="88"/>
    <x v="87"/>
    <x v="1"/>
    <x v="5"/>
    <n v="3500"/>
    <n v="5500"/>
    <n v="20"/>
    <s v="Piece"/>
    <x v="0"/>
    <n v="2000"/>
    <n v="0.36363636363636365"/>
    <n v="0.5714285714285714"/>
  </r>
  <r>
    <n v="89"/>
    <x v="88"/>
    <x v="1"/>
    <x v="5"/>
    <n v="6000"/>
    <n v="9000"/>
    <n v="15"/>
    <s v="Piece"/>
    <x v="1"/>
    <n v="3000"/>
    <n v="0.33333333333333331"/>
    <n v="0.5"/>
  </r>
  <r>
    <n v="90"/>
    <x v="89"/>
    <x v="1"/>
    <x v="5"/>
    <n v="10000"/>
    <n v="16000"/>
    <n v="10"/>
    <s v="Piece"/>
    <x v="0"/>
    <n v="6000"/>
    <n v="0.375"/>
    <n v="0.6"/>
  </r>
  <r>
    <n v="91"/>
    <x v="90"/>
    <x v="1"/>
    <x v="1"/>
    <n v="800"/>
    <n v="1300"/>
    <n v="30"/>
    <s v="Piece"/>
    <x v="0"/>
    <n v="500"/>
    <n v="0.38461538461538464"/>
    <n v="0.625"/>
  </r>
  <r>
    <n v="92"/>
    <x v="91"/>
    <x v="1"/>
    <x v="1"/>
    <n v="1000"/>
    <n v="1600"/>
    <n v="30"/>
    <s v="Piece"/>
    <x v="0"/>
    <n v="600"/>
    <n v="0.375"/>
    <n v="0.6"/>
  </r>
  <r>
    <n v="93"/>
    <x v="92"/>
    <x v="1"/>
    <x v="1"/>
    <n v="900"/>
    <n v="1500"/>
    <n v="30"/>
    <s v="Piece"/>
    <x v="0"/>
    <n v="600"/>
    <n v="0.4"/>
    <n v="0.66666666666666663"/>
  </r>
  <r>
    <n v="94"/>
    <x v="93"/>
    <x v="1"/>
    <x v="1"/>
    <n v="400"/>
    <n v="700"/>
    <n v="50"/>
    <s v="Piece"/>
    <x v="0"/>
    <n v="300"/>
    <n v="0.42857142857142855"/>
    <n v="0.75"/>
  </r>
  <r>
    <n v="95"/>
    <x v="94"/>
    <x v="1"/>
    <x v="1"/>
    <n v="600"/>
    <n v="1000"/>
    <n v="40"/>
    <s v="Piece"/>
    <x v="0"/>
    <n v="400"/>
    <n v="0.4"/>
    <n v="0.66666666666666663"/>
  </r>
  <r>
    <n v="96"/>
    <x v="95"/>
    <x v="1"/>
    <x v="1"/>
    <n v="500"/>
    <n v="900"/>
    <n v="40"/>
    <s v="Piece"/>
    <x v="0"/>
    <n v="400"/>
    <n v="0.44444444444444442"/>
    <n v="0.8"/>
  </r>
  <r>
    <n v="97"/>
    <x v="96"/>
    <x v="1"/>
    <x v="1"/>
    <n v="4000"/>
    <n v="6500"/>
    <n v="15"/>
    <s v="Piece"/>
    <x v="0"/>
    <n v="2500"/>
    <n v="0.38461538461538464"/>
    <n v="0.625"/>
  </r>
  <r>
    <n v="98"/>
    <x v="97"/>
    <x v="1"/>
    <x v="1"/>
    <n v="2000"/>
    <n v="3500"/>
    <n v="20"/>
    <s v="Piece"/>
    <x v="0"/>
    <n v="1500"/>
    <n v="0.42857142857142855"/>
    <n v="0.75"/>
  </r>
  <r>
    <n v="99"/>
    <x v="98"/>
    <x v="1"/>
    <x v="1"/>
    <n v="1500"/>
    <n v="2500"/>
    <n v="20"/>
    <s v="Piece"/>
    <x v="0"/>
    <n v="1000"/>
    <n v="0.4"/>
    <n v="0.66666666666666663"/>
  </r>
  <r>
    <n v="100"/>
    <x v="99"/>
    <x v="1"/>
    <x v="1"/>
    <n v="2500"/>
    <n v="4000"/>
    <n v="25"/>
    <s v="Piece"/>
    <x v="0"/>
    <n v="1500"/>
    <n v="0.375"/>
    <n v="0.6"/>
  </r>
  <r>
    <n v="101"/>
    <x v="100"/>
    <x v="2"/>
    <x v="8"/>
    <n v="80"/>
    <n v="150"/>
    <n v="100"/>
    <s v="Pack"/>
    <x v="0"/>
    <n v="70"/>
    <n v="0.46666666666666667"/>
    <n v="0.875"/>
  </r>
  <r>
    <n v="102"/>
    <x v="101"/>
    <x v="2"/>
    <x v="8"/>
    <n v="120"/>
    <n v="200"/>
    <n v="80"/>
    <s v="Pack"/>
    <x v="0"/>
    <n v="80"/>
    <n v="0.4"/>
    <n v="0.66666666666666663"/>
  </r>
  <r>
    <n v="103"/>
    <x v="102"/>
    <x v="2"/>
    <x v="8"/>
    <n v="150"/>
    <n v="250"/>
    <n v="80"/>
    <s v="Pack"/>
    <x v="0"/>
    <n v="100"/>
    <n v="0.4"/>
    <n v="0.66666666666666663"/>
  </r>
  <r>
    <n v="104"/>
    <x v="103"/>
    <x v="2"/>
    <x v="8"/>
    <n v="30"/>
    <n v="60"/>
    <n v="100"/>
    <s v="Piece"/>
    <x v="0"/>
    <n v="30"/>
    <n v="0.5"/>
    <n v="1"/>
  </r>
  <r>
    <n v="105"/>
    <x v="104"/>
    <x v="2"/>
    <x v="8"/>
    <n v="25"/>
    <n v="50"/>
    <n v="100"/>
    <s v="Piece"/>
    <x v="0"/>
    <n v="25"/>
    <n v="0.5"/>
    <n v="1"/>
  </r>
  <r>
    <n v="106"/>
    <x v="105"/>
    <x v="2"/>
    <x v="8"/>
    <n v="50"/>
    <n v="100"/>
    <n v="100"/>
    <s v="Pack"/>
    <x v="0"/>
    <n v="50"/>
    <n v="0.5"/>
    <n v="1"/>
  </r>
  <r>
    <n v="107"/>
    <x v="106"/>
    <x v="2"/>
    <x v="8"/>
    <n v="100"/>
    <n v="180"/>
    <n v="80"/>
    <s v="Pack"/>
    <x v="0"/>
    <n v="80"/>
    <n v="0.44444444444444442"/>
    <n v="0.8"/>
  </r>
  <r>
    <n v="108"/>
    <x v="107"/>
    <x v="2"/>
    <x v="8"/>
    <n v="30"/>
    <n v="60"/>
    <n v="100"/>
    <s v="Piece"/>
    <x v="0"/>
    <n v="30"/>
    <n v="0.5"/>
    <n v="1"/>
  </r>
  <r>
    <n v="109"/>
    <x v="108"/>
    <x v="2"/>
    <x v="8"/>
    <n v="100"/>
    <n v="180"/>
    <n v="70"/>
    <s v="Pack"/>
    <x v="1"/>
    <n v="80"/>
    <n v="0.44444444444444442"/>
    <n v="0.8"/>
  </r>
  <r>
    <n v="110"/>
    <x v="109"/>
    <x v="2"/>
    <x v="8"/>
    <n v="60"/>
    <n v="120"/>
    <n v="100"/>
    <s v="Piece"/>
    <x v="0"/>
    <n v="60"/>
    <n v="0.5"/>
    <n v="1"/>
  </r>
  <r>
    <n v="111"/>
    <x v="110"/>
    <x v="2"/>
    <x v="9"/>
    <n v="250"/>
    <n v="350"/>
    <n v="100"/>
    <s v="Ream"/>
    <x v="0"/>
    <n v="100"/>
    <n v="0.2857142857142857"/>
    <n v="0.4"/>
  </r>
  <r>
    <n v="112"/>
    <x v="111"/>
    <x v="2"/>
    <x v="9"/>
    <n v="400"/>
    <n v="550"/>
    <n v="80"/>
    <s v="Ream"/>
    <x v="0"/>
    <n v="150"/>
    <n v="0.27272727272727271"/>
    <n v="0.375"/>
  </r>
  <r>
    <n v="113"/>
    <x v="112"/>
    <x v="2"/>
    <x v="9"/>
    <n v="300"/>
    <n v="450"/>
    <n v="80"/>
    <s v="Ream"/>
    <x v="0"/>
    <n v="150"/>
    <n v="0.33333333333333331"/>
    <n v="0.5"/>
  </r>
  <r>
    <n v="114"/>
    <x v="113"/>
    <x v="2"/>
    <x v="9"/>
    <n v="250"/>
    <n v="400"/>
    <n v="60"/>
    <s v="Pack"/>
    <x v="0"/>
    <n v="150"/>
    <n v="0.375"/>
    <n v="0.6"/>
  </r>
  <r>
    <n v="115"/>
    <x v="114"/>
    <x v="2"/>
    <x v="9"/>
    <n v="200"/>
    <n v="350"/>
    <n v="60"/>
    <s v="Pack"/>
    <x v="0"/>
    <n v="150"/>
    <n v="0.42857142857142855"/>
    <n v="0.75"/>
  </r>
  <r>
    <n v="116"/>
    <x v="115"/>
    <x v="2"/>
    <x v="9"/>
    <n v="150"/>
    <n v="250"/>
    <n v="70"/>
    <s v="Pack"/>
    <x v="0"/>
    <n v="100"/>
    <n v="0.4"/>
    <n v="0.66666666666666663"/>
  </r>
  <r>
    <n v="117"/>
    <x v="116"/>
    <x v="2"/>
    <x v="9"/>
    <n v="80"/>
    <n v="150"/>
    <n v="100"/>
    <s v="Pack"/>
    <x v="0"/>
    <n v="70"/>
    <n v="0.46666666666666667"/>
    <n v="0.875"/>
  </r>
  <r>
    <n v="118"/>
    <x v="117"/>
    <x v="2"/>
    <x v="9"/>
    <n v="50"/>
    <n v="100"/>
    <n v="100"/>
    <s v="Piece"/>
    <x v="0"/>
    <n v="50"/>
    <n v="0.5"/>
    <n v="1"/>
  </r>
  <r>
    <n v="119"/>
    <x v="118"/>
    <x v="2"/>
    <x v="9"/>
    <n v="100"/>
    <n v="180"/>
    <n v="80"/>
    <s v="Piece"/>
    <x v="0"/>
    <n v="80"/>
    <n v="0.44444444444444442"/>
    <n v="0.8"/>
  </r>
  <r>
    <n v="120"/>
    <x v="119"/>
    <x v="2"/>
    <x v="9"/>
    <n v="100"/>
    <n v="180"/>
    <n v="80"/>
    <s v="Pack"/>
    <x v="0"/>
    <n v="80"/>
    <n v="0.44444444444444442"/>
    <n v="0.8"/>
  </r>
  <r>
    <n v="121"/>
    <x v="120"/>
    <x v="2"/>
    <x v="10"/>
    <n v="100"/>
    <n v="180"/>
    <n v="60"/>
    <s v="Piece"/>
    <x v="0"/>
    <n v="80"/>
    <n v="0.44444444444444442"/>
    <n v="0.8"/>
  </r>
  <r>
    <n v="122"/>
    <x v="121"/>
    <x v="2"/>
    <x v="10"/>
    <n v="30"/>
    <n v="60"/>
    <n v="100"/>
    <s v="Box"/>
    <x v="0"/>
    <n v="30"/>
    <n v="0.5"/>
    <n v="1"/>
  </r>
  <r>
    <n v="123"/>
    <x v="122"/>
    <x v="2"/>
    <x v="10"/>
    <n v="40"/>
    <n v="80"/>
    <n v="100"/>
    <s v="Box"/>
    <x v="0"/>
    <n v="40"/>
    <n v="0.5"/>
    <n v="1"/>
  </r>
  <r>
    <n v="124"/>
    <x v="123"/>
    <x v="2"/>
    <x v="10"/>
    <n v="60"/>
    <n v="120"/>
    <n v="100"/>
    <s v="Box"/>
    <x v="0"/>
    <n v="60"/>
    <n v="0.5"/>
    <n v="1"/>
  </r>
  <r>
    <n v="125"/>
    <x v="124"/>
    <x v="2"/>
    <x v="10"/>
    <n v="80"/>
    <n v="150"/>
    <n v="80"/>
    <s v="Piece"/>
    <x v="0"/>
    <n v="70"/>
    <n v="0.46666666666666667"/>
    <n v="0.875"/>
  </r>
  <r>
    <n v="126"/>
    <x v="125"/>
    <x v="2"/>
    <x v="10"/>
    <n v="150"/>
    <n v="250"/>
    <n v="60"/>
    <s v="Piece"/>
    <x v="0"/>
    <n v="100"/>
    <n v="0.4"/>
    <n v="0.66666666666666663"/>
  </r>
  <r>
    <n v="127"/>
    <x v="126"/>
    <x v="2"/>
    <x v="10"/>
    <n v="30"/>
    <n v="60"/>
    <n v="100"/>
    <s v="Piece"/>
    <x v="0"/>
    <n v="30"/>
    <n v="0.5"/>
    <n v="1"/>
  </r>
  <r>
    <n v="128"/>
    <x v="127"/>
    <x v="2"/>
    <x v="10"/>
    <n v="40"/>
    <n v="80"/>
    <n v="100"/>
    <s v="Piece"/>
    <x v="0"/>
    <n v="40"/>
    <n v="0.5"/>
    <n v="1"/>
  </r>
  <r>
    <n v="129"/>
    <x v="128"/>
    <x v="2"/>
    <x v="10"/>
    <n v="80"/>
    <n v="140"/>
    <n v="100"/>
    <s v="Piece"/>
    <x v="0"/>
    <n v="60"/>
    <n v="0.42857142857142855"/>
    <n v="0.75"/>
  </r>
  <r>
    <n v="130"/>
    <x v="129"/>
    <x v="2"/>
    <x v="10"/>
    <n v="100"/>
    <n v="180"/>
    <n v="60"/>
    <s v="Piece"/>
    <x v="0"/>
    <n v="80"/>
    <n v="0.44444444444444442"/>
    <n v="0.8"/>
  </r>
  <r>
    <n v="131"/>
    <x v="130"/>
    <x v="3"/>
    <x v="11"/>
    <n v="300"/>
    <n v="500"/>
    <n v="50"/>
    <s v="Piece"/>
    <x v="0"/>
    <n v="200"/>
    <n v="0.4"/>
    <n v="0.66666666666666663"/>
  </r>
  <r>
    <n v="132"/>
    <x v="131"/>
    <x v="3"/>
    <x v="11"/>
    <n v="100"/>
    <n v="180"/>
    <n v="100"/>
    <s v="Pair"/>
    <x v="0"/>
    <n v="80"/>
    <n v="0.44444444444444442"/>
    <n v="0.8"/>
  </r>
  <r>
    <n v="133"/>
    <x v="132"/>
    <x v="3"/>
    <x v="11"/>
    <n v="900"/>
    <n v="1500"/>
    <n v="50"/>
    <s v="Pair"/>
    <x v="0"/>
    <n v="600"/>
    <n v="0.4"/>
    <n v="0.66666666666666663"/>
  </r>
  <r>
    <n v="134"/>
    <x v="133"/>
    <x v="3"/>
    <x v="11"/>
    <n v="200"/>
    <n v="350"/>
    <n v="60"/>
    <s v="Piece"/>
    <x v="0"/>
    <n v="150"/>
    <n v="0.42857142857142855"/>
    <n v="0.75"/>
  </r>
  <r>
    <n v="135"/>
    <x v="134"/>
    <x v="3"/>
    <x v="11"/>
    <n v="150"/>
    <n v="250"/>
    <n v="60"/>
    <s v="Piece"/>
    <x v="0"/>
    <n v="100"/>
    <n v="0.4"/>
    <n v="0.66666666666666663"/>
  </r>
  <r>
    <n v="136"/>
    <x v="135"/>
    <x v="3"/>
    <x v="11"/>
    <n v="100"/>
    <n v="180"/>
    <n v="100"/>
    <s v="Pack"/>
    <x v="0"/>
    <n v="80"/>
    <n v="0.44444444444444442"/>
    <n v="0.8"/>
  </r>
  <r>
    <n v="137"/>
    <x v="136"/>
    <x v="3"/>
    <x v="11"/>
    <n v="200"/>
    <n v="350"/>
    <n v="50"/>
    <s v="Pair"/>
    <x v="0"/>
    <n v="150"/>
    <n v="0.42857142857142855"/>
    <n v="0.75"/>
  </r>
  <r>
    <n v="138"/>
    <x v="137"/>
    <x v="3"/>
    <x v="11"/>
    <n v="400"/>
    <n v="650"/>
    <n v="40"/>
    <s v="Piece"/>
    <x v="0"/>
    <n v="250"/>
    <n v="0.38461538461538464"/>
    <n v="0.625"/>
  </r>
  <r>
    <n v="139"/>
    <x v="138"/>
    <x v="3"/>
    <x v="12"/>
    <n v="500"/>
    <n v="900"/>
    <n v="30"/>
    <s v="Kit"/>
    <x v="0"/>
    <n v="400"/>
    <n v="0.44444444444444442"/>
    <n v="0.8"/>
  </r>
  <r>
    <n v="140"/>
    <x v="139"/>
    <x v="3"/>
    <x v="12"/>
    <n v="1500"/>
    <n v="2500"/>
    <n v="20"/>
    <s v="Piece"/>
    <x v="0"/>
    <n v="1000"/>
    <n v="0.4"/>
    <n v="0.66666666666666663"/>
  </r>
  <r>
    <n v="141"/>
    <x v="140"/>
    <x v="4"/>
    <x v="13"/>
    <n v="20"/>
    <n v="40"/>
    <n v="500"/>
    <s v="Piece"/>
    <x v="0"/>
    <n v="20"/>
    <n v="0.5"/>
    <n v="1"/>
  </r>
  <r>
    <n v="142"/>
    <x v="141"/>
    <x v="4"/>
    <x v="13"/>
    <n v="35"/>
    <n v="60"/>
    <n v="400"/>
    <s v="Piece"/>
    <x v="0"/>
    <n v="25"/>
    <n v="0.41666666666666669"/>
    <n v="0.7142857142857143"/>
  </r>
  <r>
    <n v="143"/>
    <x v="142"/>
    <x v="4"/>
    <x v="13"/>
    <n v="60"/>
    <n v="100"/>
    <n v="300"/>
    <s v="Piece"/>
    <x v="0"/>
    <n v="40"/>
    <n v="0.4"/>
    <n v="0.66666666666666663"/>
  </r>
  <r>
    <n v="144"/>
    <x v="143"/>
    <x v="4"/>
    <x v="13"/>
    <n v="100"/>
    <n v="180"/>
    <n v="200"/>
    <s v="Piece"/>
    <x v="0"/>
    <n v="80"/>
    <n v="0.44444444444444442"/>
    <n v="0.8"/>
  </r>
  <r>
    <n v="145"/>
    <x v="144"/>
    <x v="4"/>
    <x v="14"/>
    <n v="300"/>
    <n v="500"/>
    <n v="80"/>
    <s v="Roll"/>
    <x v="0"/>
    <n v="200"/>
    <n v="0.4"/>
    <n v="0.66666666666666663"/>
  </r>
  <r>
    <n v="146"/>
    <x v="145"/>
    <x v="4"/>
    <x v="14"/>
    <n v="400"/>
    <n v="650"/>
    <n v="80"/>
    <s v="Roll"/>
    <x v="0"/>
    <n v="250"/>
    <n v="0.38461538461538464"/>
    <n v="0.625"/>
  </r>
  <r>
    <n v="147"/>
    <x v="146"/>
    <x v="4"/>
    <x v="14"/>
    <n v="250"/>
    <n v="450"/>
    <n v="80"/>
    <s v="Pack"/>
    <x v="0"/>
    <n v="200"/>
    <n v="0.44444444444444442"/>
    <n v="0.8"/>
  </r>
  <r>
    <n v="148"/>
    <x v="147"/>
    <x v="4"/>
    <x v="14"/>
    <n v="150"/>
    <n v="250"/>
    <n v="100"/>
    <s v="Pack"/>
    <x v="0"/>
    <n v="100"/>
    <n v="0.4"/>
    <n v="0.66666666666666663"/>
  </r>
  <r>
    <n v="149"/>
    <x v="148"/>
    <x v="4"/>
    <x v="15"/>
    <n v="100"/>
    <n v="180"/>
    <n v="100"/>
    <s v="Pack"/>
    <x v="0"/>
    <n v="80"/>
    <n v="0.44444444444444442"/>
    <n v="0.8"/>
  </r>
  <r>
    <n v="150"/>
    <x v="149"/>
    <x v="4"/>
    <x v="15"/>
    <n v="150"/>
    <n v="250"/>
    <n v="100"/>
    <s v="Pack"/>
    <x v="0"/>
    <n v="100"/>
    <n v="0.4"/>
    <n v="0.66666666666666663"/>
  </r>
  <r>
    <n v="151"/>
    <x v="150"/>
    <x v="5"/>
    <x v="16"/>
    <n v="500"/>
    <n v="900"/>
    <n v="50"/>
    <s v="Piece"/>
    <x v="0"/>
    <n v="400"/>
    <n v="0.44444444444444442"/>
    <n v="0.8"/>
  </r>
  <r>
    <n v="152"/>
    <x v="151"/>
    <x v="5"/>
    <x v="16"/>
    <n v="700"/>
    <n v="1200"/>
    <n v="40"/>
    <s v="Piece"/>
    <x v="0"/>
    <n v="500"/>
    <n v="0.41666666666666669"/>
    <n v="0.7142857142857143"/>
  </r>
  <r>
    <n v="153"/>
    <x v="152"/>
    <x v="5"/>
    <x v="16"/>
    <n v="1000"/>
    <n v="1700"/>
    <n v="30"/>
    <s v="Piece"/>
    <x v="0"/>
    <n v="700"/>
    <n v="0.41176470588235292"/>
    <n v="0.7"/>
  </r>
  <r>
    <n v="154"/>
    <x v="153"/>
    <x v="5"/>
    <x v="17"/>
    <n v="3500"/>
    <n v="5000"/>
    <n v="20"/>
    <s v="Piece"/>
    <x v="0"/>
    <n v="1500"/>
    <n v="0.3"/>
    <n v="0.42857142857142855"/>
  </r>
  <r>
    <n v="155"/>
    <x v="154"/>
    <x v="5"/>
    <x v="17"/>
    <n v="5500"/>
    <n v="8000"/>
    <n v="15"/>
    <s v="Piece"/>
    <x v="0"/>
    <n v="2500"/>
    <n v="0.3125"/>
    <n v="0.45454545454545453"/>
  </r>
  <r>
    <n v="156"/>
    <x v="155"/>
    <x v="5"/>
    <x v="17"/>
    <n v="2500"/>
    <n v="4000"/>
    <n v="20"/>
    <s v="Piece"/>
    <x v="0"/>
    <n v="1500"/>
    <n v="0.375"/>
    <n v="0.6"/>
  </r>
  <r>
    <n v="157"/>
    <x v="156"/>
    <x v="5"/>
    <x v="18"/>
    <n v="100"/>
    <n v="180"/>
    <n v="100"/>
    <s v="Piece"/>
    <x v="0"/>
    <n v="80"/>
    <n v="0.44444444444444442"/>
    <n v="0.8"/>
  </r>
  <r>
    <n v="158"/>
    <x v="157"/>
    <x v="5"/>
    <x v="18"/>
    <n v="250"/>
    <n v="400"/>
    <n v="80"/>
    <s v="Piece"/>
    <x v="0"/>
    <n v="150"/>
    <n v="0.375"/>
    <n v="0.6"/>
  </r>
  <r>
    <n v="159"/>
    <x v="158"/>
    <x v="5"/>
    <x v="18"/>
    <n v="500"/>
    <n v="900"/>
    <n v="50"/>
    <s v="Piece"/>
    <x v="1"/>
    <n v="400"/>
    <n v="0.44444444444444442"/>
    <n v="0.8"/>
  </r>
  <r>
    <n v="160"/>
    <x v="159"/>
    <x v="5"/>
    <x v="18"/>
    <n v="700"/>
    <n v="1200"/>
    <n v="40"/>
    <s v="Piece"/>
    <x v="0"/>
    <n v="500"/>
    <n v="0.41666666666666669"/>
    <n v="0.7142857142857143"/>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1"/>
    <x v="0"/>
    <x v="0"/>
    <x v="0"/>
    <x v="0"/>
    <n v="50000"/>
    <s v="Amit Verma"/>
    <s v="Active"/>
  </r>
  <r>
    <n v="2"/>
    <x v="1"/>
    <x v="1"/>
    <x v="1"/>
    <x v="0"/>
    <n v="60000"/>
    <s v="Rahul Mehta"/>
    <s v="Active"/>
  </r>
  <r>
    <n v="3"/>
    <x v="2"/>
    <x v="2"/>
    <x v="2"/>
    <x v="1"/>
    <n v="45000"/>
    <s v="Karthik Rao"/>
    <s v="Active"/>
  </r>
  <r>
    <n v="4"/>
    <x v="3"/>
    <x v="3"/>
    <x v="1"/>
    <x v="2"/>
    <n v="40000"/>
    <s v="Sanjay Patil"/>
    <s v="Active"/>
  </r>
  <r>
    <n v="5"/>
    <x v="4"/>
    <x v="4"/>
    <x v="3"/>
    <x v="0"/>
    <n v="55000"/>
    <s v="Arun Kumar"/>
    <s v="Active"/>
  </r>
  <r>
    <n v="6"/>
    <x v="5"/>
    <x v="5"/>
    <x v="4"/>
    <x v="3"/>
    <n v="35000"/>
    <s v="Vivek Singh"/>
    <s v="Active"/>
  </r>
  <r>
    <n v="7"/>
    <x v="6"/>
    <x v="6"/>
    <x v="5"/>
    <x v="0"/>
    <n v="50000"/>
    <s v="Nilesh Shah"/>
    <s v="Active"/>
  </r>
  <r>
    <n v="8"/>
    <x v="7"/>
    <x v="7"/>
    <x v="6"/>
    <x v="3"/>
    <n v="40000"/>
    <s v="Sourav Das"/>
    <s v="Activ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7.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7.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7.xml" /></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 /></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5.xml" /></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 /></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 /></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 /></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 /></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 /></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 /></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 /></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 /></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 /></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 /></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 /></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 /></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6.xml" /></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1.xml" /></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1.xml" /></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2.xml" /></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6.xml" /></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6.xml" /></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6.xml" /></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6.xml" /></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7.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221A8E-5CAA-48E1-AD57-00D458944637}"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15:H20" firstHeaderRow="1" firstDataRow="1" firstDataCol="1"/>
  <pivotFields count="8">
    <pivotField dataField="1" showAll="0"/>
    <pivotField showAll="0"/>
    <pivotField showAll="0"/>
    <pivotField showAll="0"/>
    <pivotField axis="axisRow" showAll="0">
      <items count="5">
        <item x="0"/>
        <item x="1"/>
        <item x="3"/>
        <item x="2"/>
        <item t="default"/>
      </items>
    </pivotField>
    <pivotField showAll="0"/>
    <pivotField showAll="0"/>
    <pivotField showAll="0"/>
  </pivotFields>
  <rowFields count="1">
    <field x="4"/>
  </rowFields>
  <rowItems count="5">
    <i>
      <x/>
    </i>
    <i>
      <x v="1"/>
    </i>
    <i>
      <x v="2"/>
    </i>
    <i>
      <x v="3"/>
    </i>
    <i t="grand">
      <x/>
    </i>
  </rowItems>
  <colItems count="1">
    <i/>
  </colItems>
  <dataFields count="1">
    <dataField name="Count of warehouse_id" fld="0" subtotal="count" baseField="4" baseItem="0"/>
  </dataFields>
  <formats count="4">
    <format dxfId="64">
      <pivotArea grandRow="1" outline="0" collapsedLevelsAreSubtotals="1" fieldPosition="0"/>
    </format>
    <format dxfId="63">
      <pivotArea dataOnly="0" labelOnly="1" grandRow="1" outline="0" fieldPosition="0"/>
    </format>
    <format dxfId="62">
      <pivotArea field="4" type="button" dataOnly="0" labelOnly="1" outline="0" axis="axisRow" fieldPosition="0"/>
    </format>
    <format dxfId="61">
      <pivotArea dataOnly="0" labelOnly="1" outline="0" axis="axisValues" fieldPosition="0"/>
    </format>
  </formats>
  <chartFormats count="5">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4" count="1" selected="0">
            <x v="0"/>
          </reference>
        </references>
      </pivotArea>
    </chartFormat>
    <chartFormat chart="8" format="7">
      <pivotArea type="data" outline="0" fieldPosition="0">
        <references count="2">
          <reference field="4294967294" count="1" selected="0">
            <x v="0"/>
          </reference>
          <reference field="4" count="1" selected="0">
            <x v="1"/>
          </reference>
        </references>
      </pivotArea>
    </chartFormat>
    <chartFormat chart="8" format="8">
      <pivotArea type="data" outline="0" fieldPosition="0">
        <references count="2">
          <reference field="4294967294" count="1" selected="0">
            <x v="0"/>
          </reference>
          <reference field="4" count="1" selected="0">
            <x v="2"/>
          </reference>
        </references>
      </pivotArea>
    </chartFormat>
    <chartFormat chart="8" format="9">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5DDCF6-B5C0-4BB4-84E6-92B278566D5D}"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5:B24" firstHeaderRow="1" firstDataRow="1" firstDataCol="1"/>
  <pivotFields count="8">
    <pivotField showAll="0"/>
    <pivotField axis="axisRow" showAll="0">
      <items count="9">
        <item x="6"/>
        <item x="2"/>
        <item x="4"/>
        <item x="0"/>
        <item x="7"/>
        <item x="5"/>
        <item x="1"/>
        <item x="3"/>
        <item t="default"/>
      </items>
    </pivotField>
    <pivotField showAll="0"/>
    <pivotField showAll="0"/>
    <pivotField showAll="0"/>
    <pivotField dataField="1" showAll="0"/>
    <pivotField showAll="0"/>
    <pivotField showAll="0"/>
  </pivotFields>
  <rowFields count="1">
    <field x="1"/>
  </rowFields>
  <rowItems count="9">
    <i>
      <x/>
    </i>
    <i>
      <x v="1"/>
    </i>
    <i>
      <x v="2"/>
    </i>
    <i>
      <x v="3"/>
    </i>
    <i>
      <x v="4"/>
    </i>
    <i>
      <x v="5"/>
    </i>
    <i>
      <x v="6"/>
    </i>
    <i>
      <x v="7"/>
    </i>
    <i t="grand">
      <x/>
    </i>
  </rowItems>
  <colItems count="1">
    <i/>
  </colItems>
  <dataFields count="1">
    <dataField name="Sum of capacity_units" fld="5" baseField="1" baseItem="0"/>
  </dataFields>
  <formats count="5">
    <format dxfId="69">
      <pivotArea field="1" type="button" dataOnly="0" labelOnly="1" outline="0" axis="axisRow" fieldPosition="0"/>
    </format>
    <format dxfId="68">
      <pivotArea field="1" type="button" dataOnly="0" labelOnly="1" outline="0" axis="axisRow" fieldPosition="0"/>
    </format>
    <format dxfId="67">
      <pivotArea dataOnly="0" labelOnly="1" outline="0" axis="axisValues" fieldPosition="0"/>
    </format>
    <format dxfId="66">
      <pivotArea grandRow="1" outline="0" collapsedLevelsAreSubtotals="1" fieldPosition="0"/>
    </format>
    <format dxfId="65">
      <pivotArea dataOnly="0" labelOnly="1" grandRow="1" outline="0" fieldPosition="0"/>
    </format>
  </formats>
  <chartFormats count="1">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602BD2-308E-461F-840F-699D1626E24B}"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5:E24" firstHeaderRow="1" firstDataRow="1" firstDataCol="1"/>
  <pivotFields count="8">
    <pivotField showAll="0"/>
    <pivotField showAll="0"/>
    <pivotField axis="axisRow" showAll="0">
      <items count="9">
        <item x="6"/>
        <item x="2"/>
        <item x="4"/>
        <item x="0"/>
        <item x="7"/>
        <item x="5"/>
        <item x="1"/>
        <item x="3"/>
        <item t="default"/>
      </items>
    </pivotField>
    <pivotField showAll="0"/>
    <pivotField showAll="0"/>
    <pivotField dataField="1" showAll="0"/>
    <pivotField showAll="0"/>
    <pivotField showAll="0"/>
  </pivotFields>
  <rowFields count="1">
    <field x="2"/>
  </rowFields>
  <rowItems count="9">
    <i>
      <x/>
    </i>
    <i>
      <x v="1"/>
    </i>
    <i>
      <x v="2"/>
    </i>
    <i>
      <x v="3"/>
    </i>
    <i>
      <x v="4"/>
    </i>
    <i>
      <x v="5"/>
    </i>
    <i>
      <x v="6"/>
    </i>
    <i>
      <x v="7"/>
    </i>
    <i t="grand">
      <x/>
    </i>
  </rowItems>
  <colItems count="1">
    <i/>
  </colItems>
  <dataFields count="1">
    <dataField name="Sum of capacity_units" fld="5" baseField="0" baseItem="0"/>
  </dataFields>
  <formats count="4">
    <format dxfId="73">
      <pivotArea dataOnly="0" labelOnly="1" grandRow="1" outline="0" fieldPosition="0"/>
    </format>
    <format dxfId="72">
      <pivotArea grandRow="1" outline="0" collapsedLevelsAreSubtotals="1" fieldPosition="0"/>
    </format>
    <format dxfId="71">
      <pivotArea field="2" type="button" dataOnly="0" labelOnly="1" outline="0" axis="axisRow" fieldPosition="0"/>
    </format>
    <format dxfId="70">
      <pivotArea dataOnly="0" labelOnly="1" outline="0" axis="axisValues" fieldPosition="0"/>
    </format>
  </formats>
  <chartFormats count="1">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1812CE-4484-4001-8BCA-2A43EFDC00CA}"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7:B32" firstHeaderRow="1" firstDataRow="1" firstDataCol="1"/>
  <pivotFields count="8">
    <pivotField showAll="0"/>
    <pivotField showAll="0"/>
    <pivotField showAll="0"/>
    <pivotField showAll="0"/>
    <pivotField axis="axisRow" showAll="0">
      <items count="5">
        <item x="0"/>
        <item x="1"/>
        <item x="3"/>
        <item x="2"/>
        <item t="default"/>
      </items>
    </pivotField>
    <pivotField dataField="1" showAll="0"/>
    <pivotField showAll="0"/>
    <pivotField showAll="0"/>
  </pivotFields>
  <rowFields count="1">
    <field x="4"/>
  </rowFields>
  <rowItems count="5">
    <i>
      <x/>
    </i>
    <i>
      <x v="1"/>
    </i>
    <i>
      <x v="2"/>
    </i>
    <i>
      <x v="3"/>
    </i>
    <i t="grand">
      <x/>
    </i>
  </rowItems>
  <colItems count="1">
    <i/>
  </colItems>
  <dataFields count="1">
    <dataField name="Sum of capacity_units" fld="5" baseField="0" baseItem="0"/>
  </dataFields>
  <formats count="4">
    <format dxfId="77">
      <pivotArea grandRow="1" outline="0" collapsedLevelsAreSubtotals="1" fieldPosition="0"/>
    </format>
    <format dxfId="76">
      <pivotArea dataOnly="0" labelOnly="1" grandRow="1" outline="0" fieldPosition="0"/>
    </format>
    <format dxfId="75">
      <pivotArea dataOnly="0" labelOnly="1" outline="0" axis="axisValues" fieldPosition="0"/>
    </format>
    <format dxfId="74">
      <pivotArea field="4" type="button" dataOnly="0" labelOnly="1" outline="0" axis="axisRow" fieldPosition="0"/>
    </format>
  </format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9C814B-66EC-4966-82DF-1BEBD9187CBB}"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9">
    <pivotField showAll="0"/>
    <pivotField showAll="0"/>
    <pivotField showAll="0">
      <items count="6">
        <item x="0"/>
        <item x="1"/>
        <item x="2"/>
        <item x="3"/>
        <item x="4"/>
        <item t="default"/>
      </items>
    </pivotField>
    <pivotField axis="axisRow" showAll="0">
      <items count="6">
        <item x="4"/>
        <item x="1"/>
        <item x="3"/>
        <item x="0"/>
        <item x="2"/>
        <item t="default"/>
      </items>
    </pivotField>
    <pivotField showAll="0"/>
    <pivotField showAll="0"/>
    <pivotField showAll="0"/>
    <pivotField showAll="0"/>
    <pivotField dataField="1" showAll="0"/>
  </pivotFields>
  <rowFields count="1">
    <field x="3"/>
  </rowFields>
  <rowItems count="6">
    <i>
      <x/>
    </i>
    <i>
      <x v="1"/>
    </i>
    <i>
      <x v="2"/>
    </i>
    <i>
      <x v="3"/>
    </i>
    <i>
      <x v="4"/>
    </i>
    <i t="grand">
      <x/>
    </i>
  </rowItems>
  <colItems count="1">
    <i/>
  </colItems>
  <dataFields count="1">
    <dataField name="Sum of total_transport_cost"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B075C6-5069-495C-92C0-4A7A5417C99F}" name="PivotTable1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8">
    <pivotField dataField="1" showAll="0"/>
    <pivotField showAll="0"/>
    <pivotField axis="axisRow" showAll="0">
      <items count="5">
        <item x="0"/>
        <item x="1"/>
        <item x="3"/>
        <item x="2"/>
        <item t="default"/>
      </items>
    </pivotField>
    <pivotField showAll="0"/>
    <pivotField showAll="0"/>
    <pivotField showAll="0"/>
    <pivotField numFmtId="14" showAll="0"/>
    <pivotField showAll="0"/>
  </pivotFields>
  <rowFields count="1">
    <field x="2"/>
  </rowFields>
  <rowItems count="5">
    <i>
      <x/>
    </i>
    <i>
      <x v="1"/>
    </i>
    <i>
      <x v="2"/>
    </i>
    <i>
      <x v="3"/>
    </i>
    <i t="grand">
      <x/>
    </i>
  </rowItems>
  <colItems count="1">
    <i/>
  </colItems>
  <dataFields count="1">
    <dataField name="Sum of customer_id" fld="0"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0"/>
          </reference>
        </references>
      </pivotArea>
    </chartFormat>
    <chartFormat chart="2" format="12">
      <pivotArea type="data" outline="0" fieldPosition="0">
        <references count="2">
          <reference field="4294967294" count="1" selected="0">
            <x v="0"/>
          </reference>
          <reference field="2" count="1" selected="0">
            <x v="1"/>
          </reference>
        </references>
      </pivotArea>
    </chartFormat>
    <chartFormat chart="2" format="13">
      <pivotArea type="data" outline="0" fieldPosition="0">
        <references count="2">
          <reference field="4294967294" count="1" selected="0">
            <x v="0"/>
          </reference>
          <reference field="2" count="1" selected="0">
            <x v="2"/>
          </reference>
        </references>
      </pivotArea>
    </chartFormat>
    <chartFormat chart="2"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5B0577-615A-45BB-802B-6D8831DEED25}"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Sum of damaged_qty"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_Chain_Database.xlsx!Merge1">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A17B04-7159-49C0-9BB7-672FDAC3A2A9}" name="PivotTable4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2" firstHeaderRow="1" firstDataRow="1" firstDataCol="1"/>
  <pivotFields count="8">
    <pivotField showAll="0"/>
    <pivotField axis="axisRow" showAll="0">
      <items count="9">
        <item x="6"/>
        <item x="2"/>
        <item x="4"/>
        <item x="0"/>
        <item x="7"/>
        <item x="5"/>
        <item x="1"/>
        <item x="3"/>
        <item t="default"/>
      </items>
    </pivotField>
    <pivotField showAll="0"/>
    <pivotField showAll="0"/>
    <pivotField showAll="0"/>
    <pivotField dataField="1" showAll="0"/>
    <pivotField showAll="0"/>
    <pivotField showAll="0"/>
  </pivotFields>
  <rowFields count="1">
    <field x="1"/>
  </rowFields>
  <rowItems count="9">
    <i>
      <x/>
    </i>
    <i>
      <x v="1"/>
    </i>
    <i>
      <x v="2"/>
    </i>
    <i>
      <x v="3"/>
    </i>
    <i>
      <x v="4"/>
    </i>
    <i>
      <x v="5"/>
    </i>
    <i>
      <x v="6"/>
    </i>
    <i>
      <x v="7"/>
    </i>
    <i t="grand">
      <x/>
    </i>
  </rowItems>
  <colItems count="1">
    <i/>
  </colItems>
  <dataFields count="1">
    <dataField name="Sum of capacity_units"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E8A466-B52F-47F9-988F-40BA56E1DFA2}"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pivotFields count="8">
    <pivotField showAll="0"/>
    <pivotField showAll="0"/>
    <pivotField showAll="0"/>
    <pivotField dataField="1" showAll="0"/>
    <pivotField showAll="0"/>
    <pivotField showAll="0"/>
    <pivotField showAll="0"/>
    <pivotField axis="axisRow" showAll="0">
      <items count="7">
        <item x="5"/>
        <item x="0"/>
        <item x="1"/>
        <item x="4"/>
        <item x="3"/>
        <item x="2"/>
        <item t="default"/>
      </items>
    </pivotField>
  </pivotFields>
  <rowFields count="1">
    <field x="7"/>
  </rowFields>
  <rowItems count="7">
    <i>
      <x/>
    </i>
    <i>
      <x v="1"/>
    </i>
    <i>
      <x v="2"/>
    </i>
    <i>
      <x v="3"/>
    </i>
    <i>
      <x v="4"/>
    </i>
    <i>
      <x v="5"/>
    </i>
    <i t="grand">
      <x/>
    </i>
  </rowItems>
  <colItems count="1">
    <i/>
  </colItems>
  <dataFields count="1">
    <dataField name="Sum of quantity"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DA88EA-4F1B-4B20-A552-52A6255E5A1A}" name="PivotTable2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H10:I17" firstHeaderRow="1" firstDataRow="1" firstDataCol="1"/>
  <pivotFields count="4">
    <pivotField axis="axisRow" showAll="0">
      <items count="8">
        <item x="0"/>
        <item x="1"/>
        <item x="2"/>
        <item h="1" x="6"/>
        <item x="3"/>
        <item x="4"/>
        <item x="5"/>
        <item t="default"/>
      </items>
    </pivotField>
    <pivotField numFmtId="167" showAll="0"/>
    <pivotField numFmtId="167" showAll="0"/>
    <pivotField dataField="1" numFmtId="167" showAll="0"/>
  </pivotFields>
  <rowFields count="1">
    <field x="0"/>
  </rowFields>
  <rowItems count="7">
    <i>
      <x/>
    </i>
    <i>
      <x v="1"/>
    </i>
    <i>
      <x v="2"/>
    </i>
    <i>
      <x v="4"/>
    </i>
    <i>
      <x v="5"/>
    </i>
    <i>
      <x v="6"/>
    </i>
    <i t="grand">
      <x/>
    </i>
  </rowItems>
  <colItems count="1">
    <i/>
  </colItems>
  <dataFields count="1">
    <dataField name="Sum of Sum of stock_value" fld="3" baseField="0" baseItem="0" numFmtId="167"/>
  </dataFields>
  <chartFormats count="2">
    <chartFormat chart="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4362465-34FD-459E-9FC9-9DF4D2BEB7CC}"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0" firstDataRow="1" firstDataCol="1"/>
  <pivotFields count="12">
    <pivotField showAll="0"/>
    <pivotField showAll="0"/>
    <pivotField showAll="0"/>
    <pivotField numFmtId="14" showAll="0"/>
    <pivotField showAll="0"/>
    <pivotField showAll="0"/>
    <pivotField dataField="1" showAll="0"/>
    <pivotField showAll="0"/>
    <pivotField dataField="1" showAll="0"/>
    <pivotField dataField="1" showAll="0"/>
    <pivotField showAll="0"/>
    <pivotField axis="axisRow" showAll="0">
      <items count="7">
        <item x="5"/>
        <item x="0"/>
        <item x="1"/>
        <item x="4"/>
        <item x="3"/>
        <item x="2"/>
        <item t="default"/>
      </items>
    </pivotField>
  </pivotFields>
  <rowFields count="1">
    <field x="11"/>
  </rowFields>
  <rowItems count="7">
    <i>
      <x/>
    </i>
    <i>
      <x v="1"/>
    </i>
    <i>
      <x v="2"/>
    </i>
    <i>
      <x v="3"/>
    </i>
    <i>
      <x v="4"/>
    </i>
    <i>
      <x v="5"/>
    </i>
    <i t="grand">
      <x/>
    </i>
  </rowItems>
  <colFields count="1">
    <field x="-2"/>
  </colFields>
  <colItems count="3">
    <i>
      <x/>
    </i>
    <i i="1">
      <x v="1"/>
    </i>
    <i i="2">
      <x v="2"/>
    </i>
  </colItems>
  <dataFields count="3">
    <dataField name="Sum of sold_qty" fld="6" baseField="0" baseItem="0"/>
    <dataField name="Sum of damaged_qty" fld="8" baseField="0" baseItem="0"/>
    <dataField name="Sum of stock_value" fld="9"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9524EC7-E974-44EA-879E-078FD39BE63B}" name="PivotTable4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D20" firstHeaderRow="0" firstDataRow="1" firstDataCol="1"/>
  <pivotFields count="12">
    <pivotField showAll="0"/>
    <pivotField showAll="0"/>
    <pivotField showAll="0"/>
    <pivotField numFmtId="14" showAll="0"/>
    <pivotField showAll="0"/>
    <pivotField showAll="0"/>
    <pivotField dataField="1" showAll="0"/>
    <pivotField showAll="0"/>
    <pivotField dataField="1" showAll="0"/>
    <pivotField dataField="1" showAll="0"/>
    <pivotField showAll="0"/>
    <pivotField axis="axisRow" showAll="0">
      <items count="7">
        <item x="5"/>
        <item x="0"/>
        <item x="1"/>
        <item x="4"/>
        <item x="3"/>
        <item x="2"/>
        <item t="default"/>
      </items>
    </pivotField>
  </pivotFields>
  <rowFields count="1">
    <field x="11"/>
  </rowFields>
  <rowItems count="7">
    <i>
      <x/>
    </i>
    <i>
      <x v="1"/>
    </i>
    <i>
      <x v="2"/>
    </i>
    <i>
      <x v="3"/>
    </i>
    <i>
      <x v="4"/>
    </i>
    <i>
      <x v="5"/>
    </i>
    <i t="grand">
      <x/>
    </i>
  </rowItems>
  <colFields count="1">
    <field x="-2"/>
  </colFields>
  <colItems count="3">
    <i>
      <x/>
    </i>
    <i i="1">
      <x v="1"/>
    </i>
    <i i="2">
      <x v="2"/>
    </i>
  </colItems>
  <dataFields count="3">
    <dataField name="Sum of sold_qty" fld="6" baseField="0" baseItem="0"/>
    <dataField name="Sum of damaged_qty" fld="8" baseField="0" baseItem="0"/>
    <dataField name="Sum of stock_value" fld="9"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AA80CE8-E946-44D5-AD9B-C2C6D1BE99F0}" name="PivotTable3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2" firstHeaderRow="0"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dataField="1" subtotalTop="0" showAll="0" defaultSubtotal="0"/>
  </pivotFields>
  <rowFields count="1">
    <field x="0"/>
  </rowFields>
  <rowItems count="9">
    <i>
      <x/>
    </i>
    <i>
      <x v="1"/>
    </i>
    <i>
      <x v="2"/>
    </i>
    <i>
      <x v="3"/>
    </i>
    <i>
      <x v="4"/>
    </i>
    <i>
      <x v="5"/>
    </i>
    <i>
      <x v="6"/>
    </i>
    <i>
      <x v="7"/>
    </i>
    <i t="grand">
      <x/>
    </i>
  </rowItems>
  <colFields count="1">
    <field x="-2"/>
  </colFields>
  <colItems count="3">
    <i>
      <x/>
    </i>
    <i i="1">
      <x v="1"/>
    </i>
    <i i="2">
      <x v="2"/>
    </i>
  </colItems>
  <dataFields count="3">
    <dataField name="Sum of closing_stock" fld="1" baseField="0" baseItem="0"/>
    <dataField name="Sum of stock_value" fld="2" baseField="0" baseItem="0"/>
    <dataField name="Sum of damaged_qty" fld="3" baseField="0" baseItem="0"/>
  </dataFields>
  <formats count="1">
    <format dxfId="3">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_Chain_Database.xlsx!Merge1">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1A10638-93BF-478E-821B-4E3716B77E83}" name="PivotTable3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3:G12" firstHeaderRow="1" firstDataRow="1" firstDataCol="1"/>
  <pivotFields count="4">
    <pivotField axis="axisRow" showAll="0">
      <items count="9">
        <item x="0"/>
        <item x="1"/>
        <item x="2"/>
        <item x="3"/>
        <item x="4"/>
        <item x="5"/>
        <item x="6"/>
        <item x="7"/>
        <item t="default"/>
      </items>
    </pivotField>
    <pivotField dataField="1" numFmtId="167" showAll="0"/>
    <pivotField numFmtId="167" showAll="0"/>
    <pivotField numFmtId="167" showAll="0"/>
  </pivotFields>
  <rowFields count="1">
    <field x="0"/>
  </rowFields>
  <rowItems count="9">
    <i>
      <x/>
    </i>
    <i>
      <x v="1"/>
    </i>
    <i>
      <x v="2"/>
    </i>
    <i>
      <x v="3"/>
    </i>
    <i>
      <x v="4"/>
    </i>
    <i>
      <x v="5"/>
    </i>
    <i>
      <x v="6"/>
    </i>
    <i>
      <x v="7"/>
    </i>
    <i t="grand">
      <x/>
    </i>
  </rowItems>
  <colItems count="1">
    <i/>
  </colItems>
  <dataFields count="1">
    <dataField name="Sum of Sum of closing_stock" fld="1" baseField="0" baseItem="0" numFmtId="167"/>
  </dataFields>
  <chartFormats count="2">
    <chartFormat chart="0"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D09D257-54F8-4B90-A56C-1E0364E64FC0}" name="PivotTable3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8">
    <pivotField showAll="0"/>
    <pivotField axis="axisRow" showAll="0">
      <items count="9">
        <item x="6"/>
        <item x="2"/>
        <item x="4"/>
        <item x="0"/>
        <item x="7"/>
        <item x="5"/>
        <item x="1"/>
        <item x="3"/>
        <item t="default"/>
      </items>
    </pivotField>
    <pivotField showAll="0"/>
    <pivotField showAll="0"/>
    <pivotField showAll="0"/>
    <pivotField dataField="1" showAll="0"/>
    <pivotField showAll="0"/>
    <pivotField showAll="0"/>
  </pivotFields>
  <rowFields count="1">
    <field x="1"/>
  </rowFields>
  <rowItems count="9">
    <i>
      <x/>
    </i>
    <i>
      <x v="1"/>
    </i>
    <i>
      <x v="2"/>
    </i>
    <i>
      <x v="3"/>
    </i>
    <i>
      <x v="4"/>
    </i>
    <i>
      <x v="5"/>
    </i>
    <i>
      <x v="6"/>
    </i>
    <i>
      <x v="7"/>
    </i>
    <i t="grand">
      <x/>
    </i>
  </rowItems>
  <colItems count="1">
    <i/>
  </colItems>
  <dataFields count="1">
    <dataField name="Sum of capacity_units" fld="5" baseField="0" baseItem="0" numFmtId="167"/>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9856419-C7CF-42F2-8A6B-BA9E5D5EB8D7}"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0">
    <pivotField showAll="0"/>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4"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7E190F6-1DD3-4C7D-9532-0686AFC43C44}" name="PivotTable1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10">
    <pivotField dataField="1" showAll="0"/>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axis="axisRow" showAll="0">
      <items count="6">
        <item x="4"/>
        <item x="1"/>
        <item x="0"/>
        <item x="2"/>
        <item x="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Count of delivery_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3" count="1" selected="0">
            <x v="0"/>
          </reference>
        </references>
      </pivotArea>
    </chartFormat>
    <chartFormat chart="0" format="7">
      <pivotArea type="data" outline="0" fieldPosition="0">
        <references count="2">
          <reference field="4294967294" count="1" selected="0">
            <x v="0"/>
          </reference>
          <reference field="3" count="1" selected="0">
            <x v="1"/>
          </reference>
        </references>
      </pivotArea>
    </chartFormat>
    <chartFormat chart="0" format="8">
      <pivotArea type="data" outline="0" fieldPosition="0">
        <references count="2">
          <reference field="4294967294" count="1" selected="0">
            <x v="0"/>
          </reference>
          <reference field="3" count="1" selected="0">
            <x v="2"/>
          </reference>
        </references>
      </pivotArea>
    </chartFormat>
    <chartFormat chart="0" format="9">
      <pivotArea type="data" outline="0" fieldPosition="0">
        <references count="2">
          <reference field="4294967294" count="1" selected="0">
            <x v="0"/>
          </reference>
          <reference field="3" count="1" selected="0">
            <x v="3"/>
          </reference>
        </references>
      </pivotArea>
    </chartFormat>
    <chartFormat chart="0" format="10">
      <pivotArea type="data" outline="0" fieldPosition="0">
        <references count="2">
          <reference field="4294967294" count="1" selected="0">
            <x v="0"/>
          </reference>
          <reference field="3" count="1" selected="0">
            <x v="4"/>
          </reference>
        </references>
      </pivotArea>
    </chartFormat>
    <chartFormat chart="7" format="31" series="1">
      <pivotArea type="data" outline="0" fieldPosition="0">
        <references count="1">
          <reference field="4294967294" count="1" selected="0">
            <x v="0"/>
          </reference>
        </references>
      </pivotArea>
    </chartFormat>
    <chartFormat chart="7" format="32">
      <pivotArea type="data" outline="0" fieldPosition="0">
        <references count="2">
          <reference field="4294967294" count="1" selected="0">
            <x v="0"/>
          </reference>
          <reference field="3" count="1" selected="0">
            <x v="0"/>
          </reference>
        </references>
      </pivotArea>
    </chartFormat>
    <chartFormat chart="7" format="33">
      <pivotArea type="data" outline="0" fieldPosition="0">
        <references count="2">
          <reference field="4294967294" count="1" selected="0">
            <x v="0"/>
          </reference>
          <reference field="3" count="1" selected="0">
            <x v="1"/>
          </reference>
        </references>
      </pivotArea>
    </chartFormat>
    <chartFormat chart="7" format="34">
      <pivotArea type="data" outline="0" fieldPosition="0">
        <references count="2">
          <reference field="4294967294" count="1" selected="0">
            <x v="0"/>
          </reference>
          <reference field="3" count="1" selected="0">
            <x v="2"/>
          </reference>
        </references>
      </pivotArea>
    </chartFormat>
    <chartFormat chart="7" format="35">
      <pivotArea type="data" outline="0" fieldPosition="0">
        <references count="2">
          <reference field="4294967294" count="1" selected="0">
            <x v="0"/>
          </reference>
          <reference field="3" count="1" selected="0">
            <x v="3"/>
          </reference>
        </references>
      </pivotArea>
    </chartFormat>
    <chartFormat chart="7" format="36">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F266B36-75E1-4C3F-9DB7-908647F802C1}" name="PivotTable2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0" firstHeaderRow="1" firstDataRow="1" firstDataCol="1"/>
  <pivotFields count="10">
    <pivotField dataField="1" showAll="0"/>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axis="axisRow" showAll="0">
      <items count="17">
        <item x="1"/>
        <item x="0"/>
        <item x="15"/>
        <item x="5"/>
        <item x="6"/>
        <item x="14"/>
        <item x="9"/>
        <item x="2"/>
        <item x="11"/>
        <item x="7"/>
        <item x="13"/>
        <item x="3"/>
        <item x="4"/>
        <item x="8"/>
        <item x="12"/>
        <item x="10"/>
        <item t="default"/>
      </items>
    </pivotField>
    <pivotField showAll="0" defaultSubtotal="0"/>
    <pivotField showAll="0" defaultSubtotal="0"/>
    <pivotField showAll="0" defaultSubtotal="0">
      <items count="4">
        <item x="0"/>
        <item x="1"/>
        <item x="2"/>
        <item x="3"/>
      </items>
    </pivotField>
  </pivotFields>
  <rowFields count="1">
    <field x="6"/>
  </rowFields>
  <rowItems count="17">
    <i>
      <x/>
    </i>
    <i>
      <x v="1"/>
    </i>
    <i>
      <x v="2"/>
    </i>
    <i>
      <x v="3"/>
    </i>
    <i>
      <x v="4"/>
    </i>
    <i>
      <x v="5"/>
    </i>
    <i>
      <x v="6"/>
    </i>
    <i>
      <x v="7"/>
    </i>
    <i>
      <x v="8"/>
    </i>
    <i>
      <x v="9"/>
    </i>
    <i>
      <x v="10"/>
    </i>
    <i>
      <x v="11"/>
    </i>
    <i>
      <x v="12"/>
    </i>
    <i>
      <x v="13"/>
    </i>
    <i>
      <x v="14"/>
    </i>
    <i>
      <x v="15"/>
    </i>
    <i t="grand">
      <x/>
    </i>
  </rowItems>
  <colItems count="1">
    <i/>
  </colItems>
  <dataFields count="1">
    <dataField name="Count of delivery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0DA8D73-BB8A-4FBF-BEF3-C445DEAED3FD}"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23" firstHeaderRow="0" firstDataRow="1" firstDataCol="1"/>
  <pivotFields count="10">
    <pivotField dataField="1" showAll="0"/>
    <pivotField showAll="0"/>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4" showAll="0"/>
    <pivotField dataField="1" showAll="0">
      <items count="6">
        <item x="4"/>
        <item x="0"/>
        <item x="3"/>
        <item x="1"/>
        <item x="2"/>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9"/>
    <field x="7"/>
  </rowFields>
  <rowItems count="20">
    <i>
      <x v="1"/>
    </i>
    <i r="1">
      <x v="1"/>
    </i>
    <i r="1">
      <x v="2"/>
    </i>
    <i r="1">
      <x v="3"/>
    </i>
    <i r="1">
      <x v="4"/>
    </i>
    <i r="1">
      <x v="5"/>
    </i>
    <i r="1">
      <x v="6"/>
    </i>
    <i r="1">
      <x v="7"/>
    </i>
    <i r="1">
      <x v="8"/>
    </i>
    <i r="1">
      <x v="9"/>
    </i>
    <i r="1">
      <x v="10"/>
    </i>
    <i r="1">
      <x v="11"/>
    </i>
    <i r="1">
      <x v="12"/>
    </i>
    <i>
      <x v="2"/>
    </i>
    <i r="1">
      <x v="1"/>
    </i>
    <i r="1">
      <x v="2"/>
    </i>
    <i r="1">
      <x v="3"/>
    </i>
    <i r="1">
      <x v="4"/>
    </i>
    <i r="1">
      <x v="5"/>
    </i>
    <i t="grand">
      <x/>
    </i>
  </rowItems>
  <colFields count="1">
    <field x="-2"/>
  </colFields>
  <colItems count="2">
    <i>
      <x/>
    </i>
    <i i="1">
      <x v="1"/>
    </i>
  </colItems>
  <dataFields count="2">
    <dataField name="Count of order_id" fld="0" subtotal="count" baseField="0" baseItem="0"/>
    <dataField name="Count of order_status" fld="5" subtotal="count" baseField="0" baseItem="0"/>
  </dataFields>
  <chartFormats count="4">
    <chartFormat chart="0"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6363CCE-569F-4FC8-98F5-C307D560CA1F}"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8">
    <pivotField showAll="0"/>
    <pivotField showAll="0"/>
    <pivotField showAll="0"/>
    <pivotField dataField="1" showAll="0"/>
    <pivotField showAll="0"/>
    <pivotField showAll="0"/>
    <pivotField showAll="0"/>
    <pivotField axis="axisRow" showAll="0">
      <items count="7">
        <item x="5"/>
        <item x="0"/>
        <item x="1"/>
        <item x="4"/>
        <item x="3"/>
        <item x="2"/>
        <item t="default"/>
      </items>
    </pivotField>
  </pivotFields>
  <rowFields count="1">
    <field x="7"/>
  </rowFields>
  <rowItems count="7">
    <i>
      <x/>
    </i>
    <i>
      <x v="1"/>
    </i>
    <i>
      <x v="2"/>
    </i>
    <i>
      <x v="3"/>
    </i>
    <i>
      <x v="4"/>
    </i>
    <i>
      <x v="5"/>
    </i>
    <i t="grand">
      <x/>
    </i>
  </rowItems>
  <colItems count="1">
    <i/>
  </colItems>
  <dataFields count="1">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5C13C6B-2E0F-4155-9EA0-915646DDAD9B}" name="PivotTable1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9">
    <pivotField showAll="0"/>
    <pivotField showAll="0"/>
    <pivotField showAll="0"/>
    <pivotField axis="axisRow" showAll="0">
      <items count="6">
        <item x="4"/>
        <item x="1"/>
        <item x="3"/>
        <item x="0"/>
        <item x="2"/>
        <item t="default"/>
      </items>
    </pivotField>
    <pivotField showAll="0"/>
    <pivotField showAll="0"/>
    <pivotField showAll="0"/>
    <pivotField showAll="0"/>
    <pivotField dataField="1" showAll="0"/>
  </pivotFields>
  <rowFields count="1">
    <field x="3"/>
  </rowFields>
  <rowItems count="6">
    <i>
      <x/>
    </i>
    <i>
      <x v="1"/>
    </i>
    <i>
      <x v="2"/>
    </i>
    <i>
      <x v="3"/>
    </i>
    <i>
      <x v="4"/>
    </i>
    <i t="grand">
      <x/>
    </i>
  </rowItems>
  <colItems count="1">
    <i/>
  </colItems>
  <dataFields count="1">
    <dataField name="Sum of total_transport_cost" fld="8" baseField="0" baseItem="0" numFmtId="167"/>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D227AC7-CCF7-4572-A83A-5C841900F728}" name="PivotTable2"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D1:E7" firstHeaderRow="1" firstDataRow="1" firstDataCol="1"/>
  <pivotFields count="7">
    <pivotField dataField="1" showAll="0"/>
    <pivotField showAll="0"/>
    <pivotField numFmtId="166" showAll="0"/>
    <pivotField axis="axisRow" showAll="0">
      <items count="6">
        <item x="4"/>
        <item x="1"/>
        <item x="0"/>
        <item x="2"/>
        <item x="3"/>
        <item t="default"/>
      </items>
    </pivotField>
    <pivotField showAll="0"/>
    <pivotField showAll="0"/>
    <pivotField showAll="0"/>
  </pivotFields>
  <rowFields count="1">
    <field x="3"/>
  </rowFields>
  <rowItems count="6">
    <i>
      <x/>
    </i>
    <i>
      <x v="1"/>
    </i>
    <i>
      <x v="2"/>
    </i>
    <i>
      <x v="3"/>
    </i>
    <i>
      <x v="4"/>
    </i>
    <i t="grand">
      <x/>
    </i>
  </rowItems>
  <colItems count="1">
    <i/>
  </colItems>
  <dataFields count="1">
    <dataField name="Count of delivery_id" fld="0" subtotal="count" baseField="0" baseItem="0"/>
  </dataFields>
  <chartFormats count="2">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81083A5-574D-49FC-8B78-E0F356C193D6}" name="PivotTable4"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G1:H9" firstHeaderRow="1" firstDataRow="1" firstDataCol="1"/>
  <pivotFields count="7">
    <pivotField dataField="1" showAll="0"/>
    <pivotField showAll="0"/>
    <pivotField numFmtId="166" showAll="0"/>
    <pivotField showAll="0"/>
    <pivotField axis="axisRow" showAll="0">
      <items count="8">
        <item x="1"/>
        <item x="0"/>
        <item x="2"/>
        <item x="3"/>
        <item x="4"/>
        <item x="5"/>
        <item x="6"/>
        <item t="default"/>
      </items>
    </pivotField>
    <pivotField showAll="0"/>
    <pivotField showAll="0"/>
  </pivotFields>
  <rowFields count="1">
    <field x="4"/>
  </rowFields>
  <rowItems count="8">
    <i>
      <x/>
    </i>
    <i>
      <x v="1"/>
    </i>
    <i>
      <x v="2"/>
    </i>
    <i>
      <x v="3"/>
    </i>
    <i>
      <x v="4"/>
    </i>
    <i>
      <x v="5"/>
    </i>
    <i>
      <x v="6"/>
    </i>
    <i t="grand">
      <x/>
    </i>
  </rowItems>
  <colItems count="1">
    <i/>
  </colItems>
  <dataFields count="1">
    <dataField name="Count of delivery_id" fld="0" subtotal="count" baseField="0" baseItem="0"/>
  </dataFields>
  <chartFormats count="2">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246F277C-CA42-4E5D-8197-D6153465F15D}" name="PivotTable1" cacheId="1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1:B5" firstHeaderRow="1" firstDataRow="1" firstDataCol="1"/>
  <pivotFields count="9">
    <pivotField dataField="1" showAll="0"/>
    <pivotField showAll="0"/>
    <pivotField showAll="0"/>
    <pivotField numFmtId="166" showAll="0"/>
    <pivotField numFmtId="166" showAll="0"/>
    <pivotField showAll="0"/>
    <pivotField showAll="0"/>
    <pivotField axis="axisRow" showAll="0">
      <items count="4">
        <item x="0"/>
        <item x="2"/>
        <item x="1"/>
        <item t="default"/>
      </items>
    </pivotField>
    <pivotField showAll="0"/>
  </pivotFields>
  <rowFields count="1">
    <field x="7"/>
  </rowFields>
  <rowItems count="4">
    <i>
      <x/>
    </i>
    <i>
      <x v="1"/>
    </i>
    <i>
      <x v="2"/>
    </i>
    <i t="grand">
      <x/>
    </i>
  </rowItems>
  <colItems count="1">
    <i/>
  </colItems>
  <dataFields count="1">
    <dataField name="Count of shipment_id" fld="0" subtotal="count" baseField="0" baseItem="0"/>
  </dataFields>
  <chartFormats count="2">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3676B7E-0A54-4724-A5E2-D0516361484D}"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0" firstHeaderRow="0" firstDataRow="1" firstDataCol="1"/>
  <pivotFields count="12">
    <pivotField showAll="0"/>
    <pivotField showAll="0"/>
    <pivotField axis="axisRow" showAll="0">
      <items count="7">
        <item x="5"/>
        <item x="0"/>
        <item x="1"/>
        <item x="4"/>
        <item x="3"/>
        <item x="2"/>
        <item t="default"/>
      </items>
    </pivotField>
    <pivotField showAll="0"/>
    <pivotField dataField="1" showAll="0"/>
    <pivotField dataField="1" showAll="0"/>
    <pivotField showAll="0"/>
    <pivotField showAll="0"/>
    <pivotField showAll="0"/>
    <pivotField dataField="1" showAll="0"/>
    <pivotField showAll="0"/>
    <pivotField showAll="0"/>
  </pivotFields>
  <rowFields count="1">
    <field x="2"/>
  </rowFields>
  <rowItems count="7">
    <i>
      <x/>
    </i>
    <i>
      <x v="1"/>
    </i>
    <i>
      <x v="2"/>
    </i>
    <i>
      <x v="3"/>
    </i>
    <i>
      <x v="4"/>
    </i>
    <i>
      <x v="5"/>
    </i>
    <i t="grand">
      <x/>
    </i>
  </rowItems>
  <colFields count="1">
    <field x="-2"/>
  </colFields>
  <colItems count="3">
    <i>
      <x/>
    </i>
    <i i="1">
      <x v="1"/>
    </i>
    <i i="2">
      <x v="2"/>
    </i>
  </colItems>
  <dataFields count="3">
    <dataField name="Average of unit_cost" fld="4" subtotal="average" baseField="0" baseItem="0"/>
    <dataField name="Average of selling_price" fld="5" subtotal="average" baseField="0" baseItem="0"/>
    <dataField name="Average of Profit per unit" fld="9" subtotal="average" baseField="0" baseItem="0"/>
  </dataFields>
  <chartFormats count="3">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2E8AB91-9208-4CA3-9BCA-B05117288D24}"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0" firstHeaderRow="0" firstDataRow="1" firstDataCol="1"/>
  <pivotFields count="12">
    <pivotField showAll="0"/>
    <pivotField showAll="0"/>
    <pivotField axis="axisRow" showAll="0">
      <items count="7">
        <item x="5"/>
        <item x="0"/>
        <item x="1"/>
        <item x="4"/>
        <item x="3"/>
        <item x="2"/>
        <item t="default"/>
      </items>
    </pivotField>
    <pivotField showAll="0"/>
    <pivotField showAll="0"/>
    <pivotField showAll="0"/>
    <pivotField showAll="0"/>
    <pivotField showAll="0"/>
    <pivotField showAll="0"/>
    <pivotField dataField="1" showAll="0"/>
    <pivotField dataField="1" showAll="0"/>
    <pivotField showAll="0"/>
  </pivotFields>
  <rowFields count="1">
    <field x="2"/>
  </rowFields>
  <rowItems count="7">
    <i>
      <x/>
    </i>
    <i>
      <x v="1"/>
    </i>
    <i>
      <x v="2"/>
    </i>
    <i>
      <x v="3"/>
    </i>
    <i>
      <x v="4"/>
    </i>
    <i>
      <x v="5"/>
    </i>
    <i t="grand">
      <x/>
    </i>
  </rowItems>
  <colFields count="1">
    <field x="-2"/>
  </colFields>
  <colItems count="2">
    <i>
      <x/>
    </i>
    <i i="1">
      <x v="1"/>
    </i>
  </colItems>
  <dataFields count="2">
    <dataField name="Average of Profit per unit" fld="9" subtotal="average" baseField="0" baseItem="0"/>
    <dataField name="Average of Profit Margin" fld="10" subtotal="average" baseField="0" baseItem="0" numFmtId="10"/>
  </dataFields>
  <chartFormats count="14">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2" count="1" selected="0">
            <x v="0"/>
          </reference>
        </references>
      </pivotArea>
    </chartFormat>
    <chartFormat chart="3" format="16">
      <pivotArea type="data" outline="0" fieldPosition="0">
        <references count="2">
          <reference field="4294967294" count="1" selected="0">
            <x v="0"/>
          </reference>
          <reference field="2" count="1" selected="0">
            <x v="1"/>
          </reference>
        </references>
      </pivotArea>
    </chartFormat>
    <chartFormat chart="3" format="17">
      <pivotArea type="data" outline="0" fieldPosition="0">
        <references count="2">
          <reference field="4294967294" count="1" selected="0">
            <x v="0"/>
          </reference>
          <reference field="2" count="1" selected="0">
            <x v="2"/>
          </reference>
        </references>
      </pivotArea>
    </chartFormat>
    <chartFormat chart="3" format="18">
      <pivotArea type="data" outline="0" fieldPosition="0">
        <references count="2">
          <reference field="4294967294" count="1" selected="0">
            <x v="0"/>
          </reference>
          <reference field="2" count="1" selected="0">
            <x v="3"/>
          </reference>
        </references>
      </pivotArea>
    </chartFormat>
    <chartFormat chart="3" format="19">
      <pivotArea type="data" outline="0" fieldPosition="0">
        <references count="2">
          <reference field="4294967294" count="1" selected="0">
            <x v="0"/>
          </reference>
          <reference field="2" count="1" selected="0">
            <x v="4"/>
          </reference>
        </references>
      </pivotArea>
    </chartFormat>
    <chartFormat chart="3" format="20">
      <pivotArea type="data" outline="0" fieldPosition="0">
        <references count="2">
          <reference field="4294967294" count="1" selected="0">
            <x v="0"/>
          </reference>
          <reference field="2" count="1" selected="0">
            <x v="5"/>
          </reference>
        </references>
      </pivotArea>
    </chartFormat>
    <chartFormat chart="3" format="21" series="1">
      <pivotArea type="data" outline="0" fieldPosition="0">
        <references count="1">
          <reference field="4294967294" count="1" selected="0">
            <x v="1"/>
          </reference>
        </references>
      </pivotArea>
    </chartFormat>
    <chartFormat chart="3" format="22">
      <pivotArea type="data" outline="0" fieldPosition="0">
        <references count="2">
          <reference field="4294967294" count="1" selected="0">
            <x v="1"/>
          </reference>
          <reference field="2" count="1" selected="0">
            <x v="0"/>
          </reference>
        </references>
      </pivotArea>
    </chartFormat>
    <chartFormat chart="3" format="23">
      <pivotArea type="data" outline="0" fieldPosition="0">
        <references count="2">
          <reference field="4294967294" count="1" selected="0">
            <x v="1"/>
          </reference>
          <reference field="2" count="1" selected="0">
            <x v="1"/>
          </reference>
        </references>
      </pivotArea>
    </chartFormat>
    <chartFormat chart="3" format="24">
      <pivotArea type="data" outline="0" fieldPosition="0">
        <references count="2">
          <reference field="4294967294" count="1" selected="0">
            <x v="1"/>
          </reference>
          <reference field="2" count="1" selected="0">
            <x v="2"/>
          </reference>
        </references>
      </pivotArea>
    </chartFormat>
    <chartFormat chart="3" format="25">
      <pivotArea type="data" outline="0" fieldPosition="0">
        <references count="2">
          <reference field="4294967294" count="1" selected="0">
            <x v="1"/>
          </reference>
          <reference field="2" count="1" selected="0">
            <x v="3"/>
          </reference>
        </references>
      </pivotArea>
    </chartFormat>
    <chartFormat chart="3" format="26">
      <pivotArea type="data" outline="0" fieldPosition="0">
        <references count="2">
          <reference field="4294967294" count="1" selected="0">
            <x v="1"/>
          </reference>
          <reference field="2" count="1" selected="0">
            <x v="4"/>
          </reference>
        </references>
      </pivotArea>
    </chartFormat>
    <chartFormat chart="3" format="27">
      <pivotArea type="data" outline="0" fieldPosition="0">
        <references count="2">
          <reference field="4294967294" count="1" selected="0">
            <x v="1"/>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D7084D52-9AA5-4EAD-88DD-35C60E41001E}"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2">
    <pivotField dataField="1"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s>
  <rowFields count="1">
    <field x="8"/>
  </rowFields>
  <rowItems count="3">
    <i>
      <x/>
    </i>
    <i>
      <x v="1"/>
    </i>
    <i t="grand">
      <x/>
    </i>
  </rowItems>
  <colItems count="1">
    <i/>
  </colItems>
  <dataFields count="1">
    <dataField name="Count of product_id" fld="0" subtotal="count" baseField="0" baseItem="0"/>
  </dataFields>
  <chartFormats count="2">
    <chartFormat chart="4"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24432B98-85D8-4E05-B84B-9ECC3F21932B}"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2">
    <pivotField dataField="1" showAll="0"/>
    <pivotField showAll="0"/>
    <pivotField axis="axisRow" showAll="0">
      <items count="7">
        <item x="5"/>
        <item x="0"/>
        <item x="1"/>
        <item x="4"/>
        <item x="3"/>
        <item x="2"/>
        <item t="default"/>
      </items>
    </pivotField>
    <pivotField showAll="0"/>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Count of product_id" fld="0" subtotal="count" baseField="0" baseItem="0"/>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5D6203B7-0DD9-4645-A18E-6BCF9AB12825}" name="PivotTable2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7">
    <pivotField showAll="0"/>
    <pivotField showAll="0"/>
    <pivotField showAll="0"/>
    <pivotField showAll="0"/>
    <pivotField showAll="0"/>
    <pivotField showAll="0"/>
    <pivotField dataField="1" showAll="0"/>
  </pivotFields>
  <rowItems count="1">
    <i/>
  </rowItems>
  <colItems count="1">
    <i/>
  </colItems>
  <dataFields count="1">
    <dataField name="Sum of total_amount" fld="6" baseField="0" baseItem="0" numFmtId="167"/>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0" connectionId="12" xr16:uid="{00000000-0016-0000-0600-000000000000}" autoFormatId="16" applyNumberFormats="0" applyBorderFormats="0" applyFontFormats="0" applyPatternFormats="0" applyAlignmentFormats="0" applyWidthHeightFormats="0">
  <queryTableRefresh nextId="10">
    <queryTableFields count="9">
      <queryTableField id="1" name="supplier_id" tableColumnId="1"/>
      <queryTableField id="2" name="supplier_name" tableColumnId="2"/>
      <queryTableField id="3" name="contact_person" tableColumnId="3"/>
      <queryTableField id="4" name="city" tableColumnId="4"/>
      <queryTableField id="5" name="state" tableColumnId="5"/>
      <queryTableField id="6" name="country" tableColumnId="6"/>
      <queryTableField id="7" name="supplier_type" tableColumnId="7"/>
      <queryTableField id="8" name="rating" tableColumnId="8"/>
      <queryTableField id="9" name="status"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6" xr16:uid="{00000000-0016-0000-0700-000001000000}" autoFormatId="16" applyNumberFormats="0" applyBorderFormats="0" applyFontFormats="0" applyPatternFormats="0" applyAlignmentFormats="0" applyWidthHeightFormats="0">
  <queryTableRefresh nextId="10">
    <queryTableFields count="9">
      <queryTableField id="1" name="product_id" tableColumnId="1"/>
      <queryTableField id="2" name="product_name" tableColumnId="2"/>
      <queryTableField id="3" name="category" tableColumnId="3"/>
      <queryTableField id="4" name="sub_category" tableColumnId="4"/>
      <queryTableField id="5" name="unit_cost" tableColumnId="5"/>
      <queryTableField id="6" name="selling_price" tableColumnId="6"/>
      <queryTableField id="7" name="reorder_level" tableColumnId="7"/>
      <queryTableField id="8" name="unit" tableColumnId="8"/>
      <queryTableField id="9" name="status"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2" connectionId="14" xr16:uid="{00000000-0016-0000-0800-000002000000}" autoFormatId="16" applyNumberFormats="0" applyBorderFormats="0" applyFontFormats="0" applyPatternFormats="0" applyAlignmentFormats="0" applyWidthHeightFormats="0">
  <queryTableRefresh nextId="9">
    <queryTableFields count="8">
      <queryTableField id="1" name="warehouse_id" tableColumnId="1"/>
      <queryTableField id="2" name="warehouse_name" tableColumnId="2"/>
      <queryTableField id="3" name="city" tableColumnId="3"/>
      <queryTableField id="4" name="state" tableColumnId="4"/>
      <queryTableField id="5" name="warehouse_type" tableColumnId="5"/>
      <queryTableField id="6" name="capacity_units" tableColumnId="6"/>
      <queryTableField id="7" name="manager_name" tableColumnId="7"/>
      <queryTableField id="8" name="status"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900-000003000000}" autoFormatId="16" applyNumberFormats="0" applyBorderFormats="0" applyFontFormats="0" applyPatternFormats="0" applyAlignmentFormats="0" applyWidthHeightFormats="0">
  <queryTableRefresh nextId="9">
    <queryTableFields count="8">
      <queryTableField id="1" name="customer_id" tableColumnId="1"/>
      <queryTableField id="2" name="customer_name" tableColumnId="2"/>
      <queryTableField id="3" name="customer_type" tableColumnId="3"/>
      <queryTableField id="4" name="city" tableColumnId="4"/>
      <queryTableField id="5" name="state" tableColumnId="5"/>
      <queryTableField id="6" name="country" tableColumnId="6"/>
      <queryTableField id="7" name="registration_date" tableColumnId="7"/>
      <queryTableField id="8" name="status"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6" connectionId="8" xr16:uid="{00000000-0016-0000-0A00-000004000000}" autoFormatId="16" applyNumberFormats="0" applyBorderFormats="0" applyFontFormats="0" applyPatternFormats="0" applyAlignmentFormats="0" applyWidthHeightFormats="0">
  <queryTableRefresh nextId="8">
    <queryTableFields count="7">
      <queryTableField id="1" name="po_id" tableColumnId="1"/>
      <queryTableField id="2" name="supplier_id" tableColumnId="2"/>
      <queryTableField id="3" name="warehouse_id" tableColumnId="3"/>
      <queryTableField id="4" name="order_date" tableColumnId="4"/>
      <queryTableField id="5" name="expected_date" tableColumnId="5"/>
      <queryTableField id="6" name="status" tableColumnId="6"/>
      <queryTableField id="7" name="total_amount" tableColumnId="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5" connectionId="7" xr16:uid="{00000000-0016-0000-0B00-000005000000}" autoFormatId="16" applyNumberFormats="0" applyBorderFormats="0" applyFontFormats="0" applyPatternFormats="0" applyAlignmentFormats="0" applyWidthHeightFormats="0">
  <queryTableRefresh nextId="7">
    <queryTableFields count="6">
      <queryTableField id="1" name="po_item_id" tableColumnId="1"/>
      <queryTableField id="2" name="po_id" tableColumnId="2"/>
      <queryTableField id="3" name="product_id" tableColumnId="3"/>
      <queryTableField id="4" name="quantity" tableColumnId="4"/>
      <queryTableField id="5" name="unit_price" tableColumnId="5"/>
      <queryTableField id="6" name="total_amount" tableColumnId="6"/>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 connectionId="3" xr16:uid="{00000000-0016-0000-0C00-000006000000}" autoFormatId="16" applyNumberFormats="0" applyBorderFormats="0" applyFontFormats="0" applyPatternFormats="0" applyAlignmentFormats="0" applyWidthHeightFormats="0">
  <queryTableRefresh nextId="11">
    <queryTableFields count="10">
      <queryTableField id="1" name="inventory_id" tableColumnId="1"/>
      <queryTableField id="2" name="warehouse_id" tableColumnId="2"/>
      <queryTableField id="3" name="product_id" tableColumnId="3"/>
      <queryTableField id="4" name="stock_date" tableColumnId="4"/>
      <queryTableField id="5" name="opening_stock" tableColumnId="5"/>
      <queryTableField id="6" name="received_qty" tableColumnId="6"/>
      <queryTableField id="7" name="sold_qty" tableColumnId="7"/>
      <queryTableField id="8" name="closing_stock" tableColumnId="8"/>
      <queryTableField id="9" name="damaged_qty" tableColumnId="9"/>
      <queryTableField id="10" name="stock_value" tableColumnId="10"/>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4" connectionId="4" xr16:uid="{00000000-0016-0000-0D00-000007000000}" autoFormatId="16" applyNumberFormats="0" applyBorderFormats="0" applyFontFormats="0" applyPatternFormats="0" applyAlignmentFormats="0" applyWidthHeightFormats="0">
  <queryTableRefresh nextId="16">
    <queryTableFields count="13">
      <queryTableField id="1" name="inventory_id" tableColumnId="1"/>
      <queryTableField id="2" name="warehouse_id" tableColumnId="2"/>
      <queryTableField id="3" name="product_id" tableColumnId="3"/>
      <queryTableField id="4" name="stock_date" tableColumnId="4"/>
      <queryTableField id="5" name="opening_stock" tableColumnId="5"/>
      <queryTableField id="6" name="received_qty" tableColumnId="6"/>
      <queryTableField id="7" name="sold_qty" tableColumnId="7"/>
      <queryTableField id="8" name="closing_stock" tableColumnId="8"/>
      <queryTableField id="9" name="damaged_qty" tableColumnId="9"/>
      <queryTableField id="10" name="stock_value" tableColumnId="10"/>
      <queryTableField id="11" name="product_name" tableColumnId="11"/>
      <queryTableField id="14" name="category" tableColumnId="14"/>
      <queryTableField id="15" name="warehouse_name" tableColumnId="15"/>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8" connectionId="10" xr16:uid="{00000000-0016-0000-0F00-000008000000}" autoFormatId="16" applyNumberFormats="0" applyBorderFormats="0" applyFontFormats="0" applyPatternFormats="0" applyAlignmentFormats="0" applyWidthHeightFormats="0">
  <queryTableRefresh nextId="8">
    <queryTableFields count="7">
      <queryTableField id="1" name="order_id" tableColumnId="1"/>
      <queryTableField id="2" name="customer_id" tableColumnId="2"/>
      <queryTableField id="3" name="warehouse_id" tableColumnId="3"/>
      <queryTableField id="4" name="order_date" tableColumnId="4"/>
      <queryTableField id="5" name="required_date" tableColumnId="5"/>
      <queryTableField id="6" name="order_status" tableColumnId="6"/>
      <queryTableField id="7" name="order_total" tableColumnId="7"/>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7" connectionId="9" xr16:uid="{00000000-0016-0000-1000-000009000000}" autoFormatId="16" applyNumberFormats="0" applyBorderFormats="0" applyFontFormats="0" applyPatternFormats="0" applyAlignmentFormats="0" applyWidthHeightFormats="0">
  <queryTableRefresh nextId="8">
    <queryTableFields count="7">
      <queryTableField id="1" name="order_item_id" tableColumnId="1"/>
      <queryTableField id="2" name="order_id" tableColumnId="2"/>
      <queryTableField id="3" name="product_id" tableColumnId="3"/>
      <queryTableField id="4" name="quantity" tableColumnId="4"/>
      <queryTableField id="5" name="unit_price" tableColumnId="5"/>
      <queryTableField id="6" name="discount" tableColumnId="6"/>
      <queryTableField id="7" name="total_amount" tableColumnId="7"/>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9" connectionId="11" xr16:uid="{00000000-0016-0000-1100-00000A000000}" autoFormatId="16" applyNumberFormats="0" applyBorderFormats="0" applyFontFormats="0" applyPatternFormats="0" applyAlignmentFormats="0" applyWidthHeightFormats="0">
  <queryTableRefresh nextId="10">
    <queryTableFields count="9">
      <queryTableField id="1" name="shipment_id" tableColumnId="1"/>
      <queryTableField id="2" name="order_id" tableColumnId="2"/>
      <queryTableField id="3" name="warehouse_id" tableColumnId="3"/>
      <queryTableField id="4" name="shipment_date" tableColumnId="4"/>
      <queryTableField id="5" name="expected_delivery_date" tableColumnId="5"/>
      <queryTableField id="6" name="carrier_name" tableColumnId="6"/>
      <queryTableField id="7" name="shipping_mode" tableColumnId="7"/>
      <queryTableField id="8" name="shipment_status" tableColumnId="8"/>
      <queryTableField id="9" name="distance_km" tableColumnId="9"/>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2" connectionId="2" xr16:uid="{00000000-0016-0000-1200-00000B000000}" autoFormatId="16" applyNumberFormats="0" applyBorderFormats="0" applyFontFormats="0" applyPatternFormats="0" applyAlignmentFormats="0" applyWidthHeightFormats="0">
  <queryTableRefresh nextId="8">
    <queryTableFields count="7">
      <queryTableField id="1" name="delivery_id" tableColumnId="1"/>
      <queryTableField id="2" name="shipment_id" tableColumnId="2"/>
      <queryTableField id="3" name="delivery_date" tableColumnId="3"/>
      <queryTableField id="4" name="delivery_status" tableColumnId="4"/>
      <queryTableField id="5" name="delivery_delay_days" tableColumnId="5"/>
      <queryTableField id="6" name="delivery_rating" tableColumnId="6"/>
      <queryTableField id="7" name="delivery_notes" tableColumnId="7"/>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1" connectionId="13" xr16:uid="{00000000-0016-0000-1400-00000C000000}" autoFormatId="16" applyNumberFormats="0" applyBorderFormats="0" applyFontFormats="0" applyPatternFormats="0" applyAlignmentFormats="0" applyWidthHeightFormats="0">
  <queryTableRefresh nextId="10">
    <queryTableFields count="9">
      <queryTableField id="1" name="transport_id" tableColumnId="1"/>
      <queryTableField id="2" name="shipment_id" tableColumnId="2"/>
      <queryTableField id="3" name="carrier_name" tableColumnId="3"/>
      <queryTableField id="4" name="vehicle_type" tableColumnId="4"/>
      <queryTableField id="5" name="distance_km" tableColumnId="5"/>
      <queryTableField id="6" name="fuel_cost" tableColumnId="6"/>
      <queryTableField id="7" name="freight_cost" tableColumnId="7"/>
      <queryTableField id="8" name="handling_cost" tableColumnId="8"/>
      <queryTableField id="9" name="total_transport_cost" tableColumnId="9"/>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8" connectionId="5" xr16:uid="{00000000-0016-0000-1900-00000D000000}" autoFormatId="16" applyNumberFormats="0" applyBorderFormats="0" applyFontFormats="0" applyPatternFormats="0" applyAlignmentFormats="0" applyWidthHeightFormats="0">
  <queryTableRefresh nextId="9">
    <queryTableFields count="8">
      <queryTableField id="1" name="order_item_id" tableColumnId="1"/>
      <queryTableField id="2" name="order_id" tableColumnId="2"/>
      <queryTableField id="3" name="product_id" tableColumnId="3"/>
      <queryTableField id="4" name="quantity" tableColumnId="4"/>
      <queryTableField id="5" name="unit_price" tableColumnId="5"/>
      <queryTableField id="6" name="discount" tableColumnId="6"/>
      <queryTableField id="7" name="total_amount" tableColumnId="7"/>
      <queryTableField id="8" name="products.category"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F9056AD-2137-4EFD-9DDF-6CA2A9EE63C8}" sourceName="[Table1].[category]">
  <data>
    <olap pivotCacheId="1391391841">
      <levels count="2">
        <level uniqueName="[Table1].[category].[(All)]" sourceCaption="(All)" count="0"/>
        <level uniqueName="[Table1].[category].[category]" sourceCaption="category" count="6">
          <ranges>
            <range startItem="0">
              <i n="[Table1].[category].&amp;[Electrical]" c="Electrical"/>
              <i n="[Table1].[category].&amp;[Electronics]" c="Electronics"/>
              <i n="[Table1].[category].&amp;[Furniture]" c="Furniture"/>
              <i n="[Table1].[category].&amp;[Packaging]" c="Packaging"/>
              <i n="[Table1].[category].&amp;[Safety]" c="Safety"/>
              <i n="[Table1].[category].&amp;[Stationery]" c="Stationery"/>
            </range>
          </ranges>
        </level>
      </levels>
      <selections count="1">
        <selection n="[Table1].[category].&amp;[Stationer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_name" xr10:uid="{F03CA614-DDC2-4D05-9F53-545F826EF560}" sourceName="[Table1].[warehouse_name]">
  <data>
    <olap pivotCacheId="1391391841">
      <levels count="2">
        <level uniqueName="[Table1].[warehouse_name].[(All)]" sourceCaption="(All)" count="0"/>
        <level uniqueName="[Table1].[warehouse_name].[warehouse_name]" sourceCaption="warehouse_name" count="8">
          <ranges>
            <range startItem="0">
              <i n="[Table1].[warehouse_name].&amp;[Ahmedabad Supply Hub]" c="Ahmedabad Supply Hub"/>
              <i n="[Table1].[warehouse_name].&amp;[Bengaluru Tech Warehouse]" c="Bengaluru Tech Warehouse"/>
              <i n="[Table1].[warehouse_name].&amp;[Chennai Logistics Hub]" c="Chennai Logistics Hub"/>
              <i n="[Table1].[warehouse_name].&amp;[Delhi Central Warehouse]" c="Delhi Central Warehouse"/>
              <i n="[Table1].[warehouse_name].&amp;[Kolkata Eastern Warehouse]" c="Kolkata Eastern Warehouse"/>
              <i n="[Table1].[warehouse_name].&amp;[Lucknow Regional Warehouse]" c="Lucknow Regional Warehouse"/>
              <i n="[Table1].[warehouse_name].&amp;[Mumbai Distribution Hub]" c="Mumbai Distribution Hub"/>
              <i n="[Table1].[warehouse_name].&amp;[Pune Industrial Warehouse]" c="Pune Industrial Warehouse"/>
            </range>
          </ranges>
        </level>
      </levels>
      <selections count="1">
        <selection n="[Table1].[warehouse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39D6247-DF71-4B97-8102-707228FA261C}" sourceName="[Table1].[month]">
  <data>
    <olap pivotCacheId="1391391841">
      <levels count="2">
        <level uniqueName="[Table1].[month].[(All)]" sourceCaption="(All)" count="0"/>
        <level uniqueName="[Table1].[month].[month]" sourceCaption="month" count="17">
          <ranges>
            <range startItem="0">
              <i n="[Table1].[month].&amp;[2025-01]" c="2025-01"/>
              <i n="[Table1].[month].&amp;[2025-02]" c="2025-02"/>
              <i n="[Table1].[month].&amp;[2025-03]" c="2025-03"/>
              <i n="[Table1].[month].&amp;[2025-04]" c="2025-04"/>
              <i n="[Table1].[month].&amp;[2025-05]" c="2025-05"/>
              <i n="[Table1].[month].&amp;[2025-06]" c="2025-06"/>
              <i n="[Table1].[month].&amp;[2025-07]" c="2025-07"/>
              <i n="[Table1].[month].&amp;[2025-08]" c="2025-08"/>
              <i n="[Table1].[month].&amp;[2025-09]" c="2025-09"/>
              <i n="[Table1].[month].&amp;[2025-10]" c="2025-10"/>
              <i n="[Table1].[month].&amp;[2025-11]" c="2025-11"/>
              <i n="[Table1].[month].&amp;[2025-12]" c="2025-12"/>
              <i n="[Table1].[month].&amp;[2026-01]" c="2026-01"/>
              <i n="[Table1].[month].&amp;[2026-02]" c="2026-02"/>
              <i n="[Table1].[month].&amp;[2026-03]" c="2026-03"/>
              <i n="[Table1].[month].&amp;[2026-04]" c="2026-04"/>
              <i n="[Table1].[month].&amp;[2026-05]" c="2026-05"/>
            </range>
          </ranges>
        </level>
      </levels>
      <selections count="1">
        <selection n="[Table1].[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180B4B7-464D-434E-93AD-B731CE254592}" cache="Slicer_category" caption="category" level="1" rowHeight="234950"/>
  <slicer name="warehouse_name" xr10:uid="{EEFC4136-0A03-4F45-B80E-A60B3801F779}" cache="Slicer_warehouse_name" caption="warehouse_name" level="1" rowHeight="234950"/>
  <slicer name="month" xr10:uid="{26D692CC-F79C-415B-AB09-19078F92936A}" cache="Slicer_month" caption="month"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 /></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 /></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 /></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 /></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 /></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 /></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 /></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 /></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9.xml" /></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0.xml" /></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1.xml" /></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2.xml" /></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3.xml" /></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4.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214718B-7F63-4F11-AA85-739043410B8F}" name="suppliers" displayName="suppliers" ref="A1:I31" tableType="queryTable" totalsRowShown="0">
  <autoFilter ref="A1:I31" xr:uid="{6214718B-7F63-4F11-AA85-739043410B8F}"/>
  <tableColumns count="9">
    <tableColumn id="1" xr3:uid="{17163C82-E84F-4DC3-8275-9682057C7F1E}" uniqueName="1" name="supplier_id" queryTableFieldId="1"/>
    <tableColumn id="2" xr3:uid="{DB954DFC-1C22-41B0-9852-841221550CF1}" uniqueName="2" name="supplier_name" queryTableFieldId="2" dataDxfId="60"/>
    <tableColumn id="3" xr3:uid="{61D5F42D-BEFB-4CED-A28C-455002E25C92}" uniqueName="3" name="contact_person" queryTableFieldId="3" dataDxfId="59"/>
    <tableColumn id="4" xr3:uid="{98F38A9F-F464-4FC7-A7EE-4D0CD7FF4291}" uniqueName="4" name="city" queryTableFieldId="4" dataDxfId="58"/>
    <tableColumn id="5" xr3:uid="{F76CAEB7-E1E8-49AB-B0D3-1FEF84BE9AD2}" uniqueName="5" name="state" queryTableFieldId="5" dataDxfId="57"/>
    <tableColumn id="6" xr3:uid="{4AF5C0AC-B9B2-4D6D-B84D-9856E42CAC3B}" uniqueName="6" name="country" queryTableFieldId="6" dataDxfId="56"/>
    <tableColumn id="7" xr3:uid="{F28D72EE-AB3D-40C6-A26E-2DCE5077586C}" uniqueName="7" name="supplier_type" queryTableFieldId="7" dataDxfId="55"/>
    <tableColumn id="8" xr3:uid="{495ACFD9-05A6-49D4-A485-BB080FEAB568}" uniqueName="8" name="rating" queryTableFieldId="8"/>
    <tableColumn id="9" xr3:uid="{521B4C39-C261-4774-BE9C-99509C512A13}" uniqueName="9" name="status" queryTableFieldId="9" dataDxfId="5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0E2B59D-674D-46AD-B3EC-45289C3C3EBC}" name="products" displayName="products" ref="A1:I161" tableType="queryTable" totalsRowShown="0">
  <autoFilter ref="A1:I161" xr:uid="{C0E2B59D-674D-46AD-B3EC-45289C3C3EBC}"/>
  <tableColumns count="9">
    <tableColumn id="1" xr3:uid="{E126DA94-116B-4D7F-9080-050DF0D8F41E}" uniqueName="1" name="product_id" queryTableFieldId="1"/>
    <tableColumn id="2" xr3:uid="{1F490AAD-D13F-4C1E-9837-14678EDFA205}" uniqueName="2" name="product_name" queryTableFieldId="2" dataDxfId="53"/>
    <tableColumn id="3" xr3:uid="{B640DBEF-1F84-403A-AFAE-73D51454E5A3}" uniqueName="3" name="category" queryTableFieldId="3" dataDxfId="52"/>
    <tableColumn id="4" xr3:uid="{796E8C76-D4A7-444B-BB2D-74F208A44952}" uniqueName="4" name="sub_category" queryTableFieldId="4" dataDxfId="51"/>
    <tableColumn id="5" xr3:uid="{93C601B4-4FD0-4A90-A201-C5B784648440}" uniqueName="5" name="unit_cost" queryTableFieldId="5"/>
    <tableColumn id="6" xr3:uid="{1861C83D-75CF-44C5-ADBF-4CF1A0782BEC}" uniqueName="6" name="selling_price" queryTableFieldId="6"/>
    <tableColumn id="7" xr3:uid="{E6CA394E-4E42-42BE-8313-3AA4043B1AEB}" uniqueName="7" name="reorder_level" queryTableFieldId="7"/>
    <tableColumn id="8" xr3:uid="{19ECD30C-C7A2-42C8-A96B-4144CF913CCF}" uniqueName="8" name="unit" queryTableFieldId="8" dataDxfId="50"/>
    <tableColumn id="9" xr3:uid="{03EB3C48-A1B9-4858-B975-28FFBB12680A}" uniqueName="9" name="status" queryTableFieldId="9" dataDxfId="4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A91E97C-E222-4E98-B723-93C601DF0CE0}" name="warehouses" displayName="warehouses" ref="A1:H9" tableType="queryTable" totalsRowShown="0">
  <autoFilter ref="A1:H9" xr:uid="{9A91E97C-E222-4E98-B723-93C601DF0CE0}"/>
  <tableColumns count="8">
    <tableColumn id="1" xr3:uid="{E0B2D838-A707-40E2-B03F-D60A73E69A6C}" uniqueName="1" name="warehouse_id" queryTableFieldId="1"/>
    <tableColumn id="2" xr3:uid="{913B8B05-2889-4621-9172-545FA37067C3}" uniqueName="2" name="warehouse_name" queryTableFieldId="2" dataDxfId="48"/>
    <tableColumn id="3" xr3:uid="{9EC72BAF-6B35-424D-9F5F-768E14EF009A}" uniqueName="3" name="city" queryTableFieldId="3" dataDxfId="47"/>
    <tableColumn id="4" xr3:uid="{E576E9A2-0130-4C55-9587-DDD3C07C064F}" uniqueName="4" name="state" queryTableFieldId="4" dataDxfId="46"/>
    <tableColumn id="5" xr3:uid="{0446FCCD-BD0E-4434-9400-3EB8E79B75D5}" uniqueName="5" name="warehouse_type" queryTableFieldId="5" dataDxfId="45"/>
    <tableColumn id="6" xr3:uid="{0033332F-0DD9-46DC-BC9B-2B60C85E35BF}" uniqueName="6" name="capacity_units" queryTableFieldId="6"/>
    <tableColumn id="7" xr3:uid="{8477F93B-0B3E-4D2E-A562-5511FC786E0D}" uniqueName="7" name="manager_name" queryTableFieldId="7" dataDxfId="44"/>
    <tableColumn id="8" xr3:uid="{0FDB059A-D55A-4FDE-89A0-3BB52D87C597}" uniqueName="8" name="status" queryTableFieldId="8" dataDxfId="4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4B983B-F84B-446B-854E-FE1BBDFFA06A}" name="customers" displayName="customers" ref="A1:H51" tableType="queryTable" totalsRowShown="0">
  <autoFilter ref="A1:H51" xr:uid="{FE4B983B-F84B-446B-854E-FE1BBDFFA06A}"/>
  <tableColumns count="8">
    <tableColumn id="1" xr3:uid="{F1C8F481-97BB-4110-90BC-3438BB6F45E3}" uniqueName="1" name="customer_id" queryTableFieldId="1"/>
    <tableColumn id="2" xr3:uid="{AE6E1859-668F-4F64-8F9E-62D654170418}" uniqueName="2" name="customer_name" queryTableFieldId="2" dataDxfId="42"/>
    <tableColumn id="3" xr3:uid="{4EF77EFE-0028-405C-83CE-AA8AF685ADAD}" uniqueName="3" name="customer_type" queryTableFieldId="3" dataDxfId="41"/>
    <tableColumn id="4" xr3:uid="{0729CC23-B215-4540-BA6F-63DBB6F83C2F}" uniqueName="4" name="city" queryTableFieldId="4" dataDxfId="40"/>
    <tableColumn id="5" xr3:uid="{A5995C83-F6EC-4104-B207-0BC58523F42A}" uniqueName="5" name="state" queryTableFieldId="5" dataDxfId="39"/>
    <tableColumn id="6" xr3:uid="{FAF4E6D4-7259-444D-A1C5-045F1A8A85A1}" uniqueName="6" name="country" queryTableFieldId="6" dataDxfId="38"/>
    <tableColumn id="7" xr3:uid="{ED2AABFF-2715-4A4F-AD98-49A40B9AE583}" uniqueName="7" name="registration_date" queryTableFieldId="7" dataDxfId="37"/>
    <tableColumn id="8" xr3:uid="{10A312E5-856B-48F1-BB38-F675FEBC9FA9}" uniqueName="8" name="status" queryTableFieldId="8" dataDxfId="3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F70920F-5D2B-48CF-BE90-FC4970E7BF25}" name="purchase_orders" displayName="purchase_orders" ref="A1:G501" tableType="queryTable" totalsRowShown="0">
  <autoFilter ref="A1:G501" xr:uid="{DF70920F-5D2B-48CF-BE90-FC4970E7BF25}"/>
  <tableColumns count="7">
    <tableColumn id="1" xr3:uid="{CC21F37C-BC06-41ED-8A20-9D3E605675EC}" uniqueName="1" name="po_id" queryTableFieldId="1"/>
    <tableColumn id="2" xr3:uid="{2A3AA68F-4E0A-420C-8C38-36C15326E433}" uniqueName="2" name="supplier_id" queryTableFieldId="2"/>
    <tableColumn id="3" xr3:uid="{CACC3ABB-AEC4-4618-B80D-C0783C68AF3B}" uniqueName="3" name="warehouse_id" queryTableFieldId="3"/>
    <tableColumn id="4" xr3:uid="{2B116C42-BAE6-4809-8820-9FD7627CC018}" uniqueName="4" name="order_date" queryTableFieldId="4" dataDxfId="35"/>
    <tableColumn id="5" xr3:uid="{0054C003-326D-4012-9287-BEA9862E4410}" uniqueName="5" name="expected_date" queryTableFieldId="5" dataDxfId="34"/>
    <tableColumn id="6" xr3:uid="{828E8B90-CEBE-447F-9074-C55EE225F524}" uniqueName="6" name="status" queryTableFieldId="6" dataDxfId="33"/>
    <tableColumn id="7" xr3:uid="{C3F3F703-2C5A-4B6D-BE90-26ABCFA0342F}" uniqueName="7" name="total_amount" queryTableFieldId="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D3D6E3C-F9B1-4386-BE01-E8F5AD11B635}" name="purchase_order_items" displayName="purchase_order_items" ref="A1:F1001" tableType="queryTable" totalsRowShown="0">
  <autoFilter ref="A1:F1001" xr:uid="{DD3D6E3C-F9B1-4386-BE01-E8F5AD11B635}"/>
  <tableColumns count="6">
    <tableColumn id="1" xr3:uid="{FAB7D01F-6B34-4E32-991C-9066C6CD9238}" uniqueName="1" name="po_item_id" queryTableFieldId="1"/>
    <tableColumn id="2" xr3:uid="{3706B0A3-B449-4807-A4EA-73B82DAB5389}" uniqueName="2" name="po_id" queryTableFieldId="2"/>
    <tableColumn id="3" xr3:uid="{D0A0C842-B0B4-4EC3-80F8-8E16431BA4D5}" uniqueName="3" name="product_id" queryTableFieldId="3"/>
    <tableColumn id="4" xr3:uid="{94065DED-1DBF-4FC0-9B13-A636EC0E41AD}" uniqueName="4" name="quantity" queryTableFieldId="4"/>
    <tableColumn id="5" xr3:uid="{6A1F4B25-98F9-4743-BD92-94C1C39CFE82}" uniqueName="5" name="unit_price" queryTableFieldId="5"/>
    <tableColumn id="6" xr3:uid="{C775DA78-B036-4E83-AE3C-230CD7C0ED69}" uniqueName="6" name="total_amount" queryTableFieldId="6"/>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554BB1A-D9D6-4E8F-BDB3-2C0957E540BD}" name="inventory" displayName="inventory" ref="A1:J501" tableType="queryTable" totalsRowShown="0">
  <autoFilter ref="A1:J501" xr:uid="{F554BB1A-D9D6-4E8F-BDB3-2C0957E540BD}"/>
  <tableColumns count="10">
    <tableColumn id="1" xr3:uid="{CADE9C73-06D8-4BD9-BF4C-A0EDA4DB030A}" uniqueName="1" name="inventory_id" queryTableFieldId="1"/>
    <tableColumn id="2" xr3:uid="{3B6B4CF2-ACBA-4437-BA00-EE283DF7B133}" uniqueName="2" name="warehouse_id" queryTableFieldId="2"/>
    <tableColumn id="3" xr3:uid="{C0214A4B-96F7-4997-8C52-501C435B4424}" uniqueName="3" name="product_id" queryTableFieldId="3"/>
    <tableColumn id="4" xr3:uid="{AE6BB062-0C52-4985-A94D-7EFBD7B01D6B}" uniqueName="4" name="stock_date" queryTableFieldId="4" dataDxfId="32"/>
    <tableColumn id="5" xr3:uid="{733B8A31-393F-4D3A-8780-8265895FD377}" uniqueName="5" name="opening_stock" queryTableFieldId="5"/>
    <tableColumn id="6" xr3:uid="{60B6E0D6-FCB4-4E7A-AAE5-DDA55BBCD3CD}" uniqueName="6" name="received_qty" queryTableFieldId="6"/>
    <tableColumn id="7" xr3:uid="{F66D5B67-18C0-4345-8E14-7752CC70EA22}" uniqueName="7" name="sold_qty" queryTableFieldId="7"/>
    <tableColumn id="8" xr3:uid="{18C6F617-DEC7-4100-A093-E157E8F9AA77}" uniqueName="8" name="closing_stock" queryTableFieldId="8"/>
    <tableColumn id="9" xr3:uid="{E3DF0249-8DE0-4E9F-BA1E-48E6929CBEB7}" uniqueName="9" name="damaged_qty" queryTableFieldId="9"/>
    <tableColumn id="10" xr3:uid="{401F5C60-29C6-4A6F-9F09-ADB69B4224EC}" uniqueName="10" name="stock_value" queryTableFieldId="10"/>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B704506-A0CA-4D0D-B223-D4C6E25936EC}" name="Merge1" displayName="Merge1" ref="A1:M501" tableType="queryTable" totalsRowShown="0">
  <autoFilter ref="A1:M501" xr:uid="{4B704506-A0CA-4D0D-B223-D4C6E25936EC}"/>
  <tableColumns count="13">
    <tableColumn id="1" xr3:uid="{6D2DF916-14EC-484F-8FC0-A08C8053CB96}" uniqueName="1" name="inventory_id" queryTableFieldId="1"/>
    <tableColumn id="2" xr3:uid="{9FAB81FF-7A7A-4A3D-AFAB-A78F87D4C0B4}" uniqueName="2" name="warehouse_id" queryTableFieldId="2"/>
    <tableColumn id="3" xr3:uid="{3C46A268-2038-4241-94BB-3D242D07D6C3}" uniqueName="3" name="product_id" queryTableFieldId="3"/>
    <tableColumn id="4" xr3:uid="{914AE9D2-AACF-48B3-8A0B-55D8DEAA8044}" uniqueName="4" name="stock_date" queryTableFieldId="4" dataDxfId="31"/>
    <tableColumn id="5" xr3:uid="{69FFB1FC-ECBE-48C7-8378-5D5009B0D855}" uniqueName="5" name="opening_stock" queryTableFieldId="5"/>
    <tableColumn id="6" xr3:uid="{D26A083A-9080-4736-9853-0FA4F352790C}" uniqueName="6" name="received_qty" queryTableFieldId="6"/>
    <tableColumn id="7" xr3:uid="{5A3834E8-3566-4C84-99DC-62DEB0A8756B}" uniqueName="7" name="sold_qty" queryTableFieldId="7"/>
    <tableColumn id="8" xr3:uid="{40BCBF9A-A331-4B7F-BA61-96CD80A921F0}" uniqueName="8" name="closing_stock" queryTableFieldId="8"/>
    <tableColumn id="9" xr3:uid="{8B184FAF-814B-42AA-8609-A86950532823}" uniqueName="9" name="damaged_qty" queryTableFieldId="9"/>
    <tableColumn id="10" xr3:uid="{783040E7-E5AC-404E-A2C5-DB74BC578E5D}" uniqueName="10" name="stock_value" queryTableFieldId="10"/>
    <tableColumn id="11" xr3:uid="{E72BFADA-7C16-4C0A-A3DE-29861A7A5455}" uniqueName="11" name="product_name" queryTableFieldId="11" dataDxfId="30"/>
    <tableColumn id="14" xr3:uid="{5B9E31E7-7115-4C9C-96A5-AB8ED5BD1EEB}" uniqueName="14" name="category" queryTableFieldId="14" dataDxfId="29"/>
    <tableColumn id="15" xr3:uid="{25713510-E7B9-4577-B087-45383DBCD33A}" uniqueName="15" name="warehouse_name" queryTableFieldId="15" dataDxfId="28"/>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3582F97-9CF3-4955-89F2-807111CA0D23}" name="Table1" displayName="Table1" ref="A1:N501" totalsRowShown="0" headerRowDxfId="27" headerRowBorderDxfId="26" tableBorderDxfId="25">
  <autoFilter ref="A1:N501" xr:uid="{B4F06BFE-F09E-478E-81F4-740BEAFFCEF9}"/>
  <tableColumns count="14">
    <tableColumn id="1" xr3:uid="{19BDE99F-7D09-43A0-9EDE-2B9670A26780}" name="inventory_id"/>
    <tableColumn id="2" xr3:uid="{129602FB-5237-44BE-A5C7-E7282BBC7F96}" name="warehouse_id"/>
    <tableColumn id="3" xr3:uid="{B2C51B9B-F89C-4C62-B986-037C1DBA2F0D}" name="product_id"/>
    <tableColumn id="4" xr3:uid="{38154CF5-7F50-4420-ABD3-2D810D26BA01}" name="stock_date" dataDxfId="24"/>
    <tableColumn id="5" xr3:uid="{88C9660A-2E93-4263-AFEF-1DF94A79D0B9}" name="opening_stock"/>
    <tableColumn id="6" xr3:uid="{D317F012-FBCD-4883-812D-0FED7802935D}" name="received_qty"/>
    <tableColumn id="7" xr3:uid="{4445DB9C-45CC-45FA-881D-8454F9C757C0}" name="sold_qty"/>
    <tableColumn id="8" xr3:uid="{25AAB781-5D07-48C6-8403-7D3CD1259E09}" name="closing_stock"/>
    <tableColumn id="9" xr3:uid="{B61CB06D-4888-47AC-98A6-A5D0FB0E4AD9}" name="damaged_qty"/>
    <tableColumn id="10" xr3:uid="{6C98B07D-930D-478A-A100-C0AD1A13C78F}" name="stock_value"/>
    <tableColumn id="11" xr3:uid="{4F1906F3-AD7E-4CDC-9C0D-36C60AD7CC3D}" name="warehouse_name" dataDxfId="23">
      <calculatedColumnFormula>INDEX([1]warehouses!B:B,MATCH(B2,[1]warehouses!A:A,0))</calculatedColumnFormula>
    </tableColumn>
    <tableColumn id="12" xr3:uid="{10026F64-B044-474F-AA8A-4638A48CF4FF}" name="product_name" dataDxfId="22">
      <calculatedColumnFormula>INDEX([1]products!B:B,MATCH(C2,[1]products!A:A,0))</calculatedColumnFormula>
    </tableColumn>
    <tableColumn id="13" xr3:uid="{9B16550E-939A-47F9-A2C4-CA25E7CDBD84}" name="month" dataDxfId="21">
      <calculatedColumnFormula>TEXT(D2,"yyyy-mm")</calculatedColumnFormula>
    </tableColumn>
    <tableColumn id="14" xr3:uid="{9CE5BBCF-288C-4428-9AE5-2D1B7F90B633}" name="category" dataDxfId="20">
      <calculatedColumnFormula>INDEX([1]products!C:C,MATCH(C2,[1]products!A:A,0))</calculatedColumnFormula>
    </tableColumn>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C47951-C2B0-41E0-9EB7-C547CC04D64B}" name="sales_orders" displayName="sales_orders" ref="A1:G501" tableType="queryTable" totalsRowShown="0">
  <autoFilter ref="A1:G501" xr:uid="{90C47951-C2B0-41E0-9EB7-C547CC04D64B}"/>
  <tableColumns count="7">
    <tableColumn id="1" xr3:uid="{E4E36466-2168-47ED-AF1F-4A3C637164C0}" uniqueName="1" name="order_id" queryTableFieldId="1"/>
    <tableColumn id="2" xr3:uid="{1AF55C14-A75F-4F14-8914-DC9D5D2C8C3E}" uniqueName="2" name="customer_id" queryTableFieldId="2"/>
    <tableColumn id="3" xr3:uid="{183495BD-43C3-4211-9921-1BFD0FD4763C}" uniqueName="3" name="warehouse_id" queryTableFieldId="3"/>
    <tableColumn id="4" xr3:uid="{CE1EF757-6A0F-4F5F-96D1-6D8D7C10585A}" uniqueName="4" name="order_date" queryTableFieldId="4" dataDxfId="19"/>
    <tableColumn id="5" xr3:uid="{ECA801B6-BE27-42E2-A824-C848422AEE55}" uniqueName="5" name="required_date" queryTableFieldId="5" dataDxfId="18"/>
    <tableColumn id="6" xr3:uid="{62282ED9-6B7A-47C8-832F-DF611C9F9ABD}" uniqueName="6" name="order_status" queryTableFieldId="6" dataDxfId="17"/>
    <tableColumn id="7" xr3:uid="{BA331CE1-1742-4235-94B5-69AF6BDC293D}" uniqueName="7" name="order_total" queryTableFieldId="7"/>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35AF27-91C2-4BBB-B668-BA26665C75E5}" name="sales_order_items" displayName="sales_order_items" ref="A1:G1001" tableType="queryTable" totalsRowShown="0">
  <autoFilter ref="A1:G1001" xr:uid="{5D35AF27-91C2-4BBB-B668-BA26665C75E5}"/>
  <tableColumns count="7">
    <tableColumn id="1" xr3:uid="{A0146545-B4D3-4E62-B8F1-DF82720756AD}" uniqueName="1" name="order_item_id" queryTableFieldId="1"/>
    <tableColumn id="2" xr3:uid="{CD79B065-C11E-46F9-BE45-CFC8E7875E57}" uniqueName="2" name="order_id" queryTableFieldId="2"/>
    <tableColumn id="3" xr3:uid="{88464390-76B7-45C9-A8B7-32D2641763A4}" uniqueName="3" name="product_id" queryTableFieldId="3"/>
    <tableColumn id="4" xr3:uid="{9834717C-7D94-4695-B9AC-A4C5820E5002}" uniqueName="4" name="quantity" queryTableFieldId="4"/>
    <tableColumn id="5" xr3:uid="{0A40AD95-3EBD-4E83-807D-305B0B13AC68}" uniqueName="5" name="unit_price" queryTableFieldId="5"/>
    <tableColumn id="6" xr3:uid="{3EB295B5-48FF-456B-9146-F14597231AD1}" uniqueName="6" name="discount" queryTableFieldId="6"/>
    <tableColumn id="7" xr3:uid="{07B25F97-2C7E-471E-A00E-6AC19B1221CB}" uniqueName="7" name="total_amount" queryTableFieldId="7"/>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CDBB23-A6EB-430F-BE0B-C43900437F3C}" name="shipments" displayName="shipments" ref="A1:I501" tableType="queryTable" totalsRowShown="0">
  <autoFilter ref="A1:I501" xr:uid="{55CDBB23-A6EB-430F-BE0B-C43900437F3C}"/>
  <tableColumns count="9">
    <tableColumn id="1" xr3:uid="{DAF0CA3A-A0C4-4ACB-8BFC-8E21C40DFC91}" uniqueName="1" name="shipment_id" queryTableFieldId="1"/>
    <tableColumn id="2" xr3:uid="{EEB55525-F739-4979-884E-6CF5CA24F80F}" uniqueName="2" name="order_id" queryTableFieldId="2"/>
    <tableColumn id="3" xr3:uid="{3A46305E-8F5F-451E-B6CA-5CEED4FC03A7}" uniqueName="3" name="warehouse_id" queryTableFieldId="3"/>
    <tableColumn id="4" xr3:uid="{4FE3CEE8-21DF-4504-8D68-86C5A96D97AD}" uniqueName="4" name="shipment_date" queryTableFieldId="4" dataDxfId="16"/>
    <tableColumn id="5" xr3:uid="{72900607-A6D1-4A90-942C-06F8D3C61D73}" uniqueName="5" name="expected_delivery_date" queryTableFieldId="5" dataDxfId="15"/>
    <tableColumn id="6" xr3:uid="{5786590F-D54F-4EE1-B3BF-CEDC3179DDF6}" uniqueName="6" name="carrier_name" queryTableFieldId="6" dataDxfId="14"/>
    <tableColumn id="7" xr3:uid="{851C4DA7-83B8-4DE6-859A-56EF84BC1B71}" uniqueName="7" name="shipping_mode" queryTableFieldId="7" dataDxfId="13"/>
    <tableColumn id="8" xr3:uid="{AA34F558-12FC-4C05-B743-B890B659D78A}" uniqueName="8" name="shipment_status" queryTableFieldId="8" dataDxfId="12"/>
    <tableColumn id="9" xr3:uid="{0AB85994-CE17-4121-B1B6-880200A0D0F4}" uniqueName="9" name="distance_km" queryTableFieldId="9"/>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8034FCA-F4F2-4E2F-8BAA-0AA8402DE390}" name="deliveries" displayName="deliveries" ref="A1:G501" tableType="queryTable" totalsRowShown="0">
  <autoFilter ref="A1:G501" xr:uid="{98034FCA-F4F2-4E2F-8BAA-0AA8402DE390}"/>
  <tableColumns count="7">
    <tableColumn id="1" xr3:uid="{53106DAA-C120-43E0-9738-B9A78A6AE459}" uniqueName="1" name="delivery_id" queryTableFieldId="1"/>
    <tableColumn id="2" xr3:uid="{8C73B783-73BC-407D-9136-74CCBC38D204}" uniqueName="2" name="shipment_id" queryTableFieldId="2"/>
    <tableColumn id="3" xr3:uid="{99772BCD-112A-498E-9A2A-9D974FC45D22}" uniqueName="3" name="delivery_date" queryTableFieldId="3" dataDxfId="11"/>
    <tableColumn id="4" xr3:uid="{4912F9D4-44E8-4CBD-9250-5AF6510BD144}" uniqueName="4" name="delivery_status" queryTableFieldId="4" dataDxfId="10"/>
    <tableColumn id="5" xr3:uid="{25CF83F8-BE33-45C8-9EA4-CD2590C5FF76}" uniqueName="5" name="delivery_delay_days" queryTableFieldId="5"/>
    <tableColumn id="6" xr3:uid="{6222B12F-F271-4729-9837-C0358396A9D7}" uniqueName="6" name="delivery_rating" queryTableFieldId="6"/>
    <tableColumn id="7" xr3:uid="{811C97A7-6F3A-409A-BA9B-4CB01B6F6CCE}" uniqueName="7" name="delivery_notes" queryTableFieldId="7" dataDxfId="9"/>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2ED677A-B3DA-44D2-B4F1-AD42194FD8A0}" name="transportation" displayName="transportation" ref="A1:I501" tableType="queryTable" totalsRowShown="0">
  <autoFilter ref="A1:I501" xr:uid="{32ED677A-B3DA-44D2-B4F1-AD42194FD8A0}"/>
  <tableColumns count="9">
    <tableColumn id="1" xr3:uid="{258E2FF2-AD7D-4DA2-957E-FFDA19832C51}" uniqueName="1" name="transport_id" queryTableFieldId="1"/>
    <tableColumn id="2" xr3:uid="{3FA30400-66E3-4659-B318-9A1DD24125DB}" uniqueName="2" name="shipment_id" queryTableFieldId="2"/>
    <tableColumn id="3" xr3:uid="{403C60FB-659C-436F-B250-C28268F4122A}" uniqueName="3" name="carrier_name" queryTableFieldId="3" dataDxfId="8"/>
    <tableColumn id="4" xr3:uid="{74182C07-E8FE-4E3A-8613-15A425949DA4}" uniqueName="4" name="vehicle_type" queryTableFieldId="4" dataDxfId="7"/>
    <tableColumn id="5" xr3:uid="{F484A483-387E-4893-86CD-EEA8EA76A99C}" uniqueName="5" name="distance_km" queryTableFieldId="5"/>
    <tableColumn id="6" xr3:uid="{DA59A247-3C30-4C24-ABBF-A814F3A62AB1}" uniqueName="6" name="fuel_cost" queryTableFieldId="6"/>
    <tableColumn id="7" xr3:uid="{940DB3D2-DF4A-4F6F-A073-953295E33FFB}" uniqueName="7" name="freight_cost" queryTableFieldId="7"/>
    <tableColumn id="8" xr3:uid="{69EB6924-C525-4A60-8298-5D8EB6BB9EF3}" uniqueName="8" name="handling_cost" queryTableFieldId="8"/>
    <tableColumn id="9" xr3:uid="{28688395-7215-4DA1-959B-70D5626023D6}" uniqueName="9" name="total_transport_cost" queryTableFieldId="9"/>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317319D-61F8-4C49-B67E-EA14D8B865E2}" name="Merge2" displayName="Merge2" ref="A1:H1001" tableType="queryTable" totalsRowShown="0">
  <autoFilter ref="A1:H1001" xr:uid="{C317319D-61F8-4C49-B67E-EA14D8B865E2}"/>
  <tableColumns count="8">
    <tableColumn id="1" xr3:uid="{76CECF6D-E7B6-4261-9FA0-F728A0D7B081}" uniqueName="1" name="order_item_id" queryTableFieldId="1"/>
    <tableColumn id="2" xr3:uid="{1C973F27-50A0-4021-9348-11BF0A435DEF}" uniqueName="2" name="order_id" queryTableFieldId="2"/>
    <tableColumn id="3" xr3:uid="{3A742BB3-BF9B-4157-8641-99035108532C}" uniqueName="3" name="product_id" queryTableFieldId="3"/>
    <tableColumn id="4" xr3:uid="{77EBF321-E1E7-4D72-BC0F-C89C6A6D3F64}" uniqueName="4" name="quantity" queryTableFieldId="4"/>
    <tableColumn id="5" xr3:uid="{227EDC15-DD14-410F-860F-07161F757E1A}" uniqueName="5" name="unit_price" queryTableFieldId="5"/>
    <tableColumn id="6" xr3:uid="{CD1A5D3E-5A6C-4E27-B74B-4051A749F8B0}" uniqueName="6" name="discount" queryTableFieldId="6"/>
    <tableColumn id="7" xr3:uid="{90FAC47D-2BA6-4982-AA18-564A0ECAB290}" uniqueName="7" name="total_amount" queryTableFieldId="7"/>
    <tableColumn id="8" xr3:uid="{EEB53747-E713-4983-8FE0-DACD7B736989}" uniqueName="8" name="products.category" queryTableFieldId="8"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 /><Relationship Id="rId2" Type="http://schemas.openxmlformats.org/officeDocument/2006/relationships/pivotTable" Target="../pivotTables/pivotTable2.xml" /><Relationship Id="rId1" Type="http://schemas.openxmlformats.org/officeDocument/2006/relationships/pivotTable" Target="../pivotTables/pivotTable1.xml" /><Relationship Id="rId6" Type="http://schemas.openxmlformats.org/officeDocument/2006/relationships/drawing" Target="../drawings/drawing2.xml" /><Relationship Id="rId5" Type="http://schemas.openxmlformats.org/officeDocument/2006/relationships/printerSettings" Target="../printerSettings/printerSettings1.bin" /><Relationship Id="rId4" Type="http://schemas.openxmlformats.org/officeDocument/2006/relationships/pivotTable" Target="../pivotTables/pivotTable4.xml" /></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 /></Relationships>
</file>

<file path=xl/worksheets/_rels/sheet4.xml.rels><?xml version="1.0" encoding="UTF-8" standalone="yes"?>
<Relationships xmlns="http://schemas.openxmlformats.org/package/2006/relationships"><Relationship Id="rId2" Type="http://schemas.microsoft.com/office/2007/relationships/slicer" Target="../slicers/slicer1.xml" /><Relationship Id="rId1" Type="http://schemas.openxmlformats.org/officeDocument/2006/relationships/drawing" Target="../drawings/drawing4.xml" /></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 /><Relationship Id="rId1" Type="http://schemas.openxmlformats.org/officeDocument/2006/relationships/printerSettings" Target="../printerSettings/printerSettings2.bin" /></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 /><Relationship Id="rId1" Type="http://schemas.openxmlformats.org/officeDocument/2006/relationships/printerSettings" Target="../printerSettings/printerSettings3.bin" /></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 /></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 /></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 /></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 /></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 /></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 /></Relationships>
</file>

<file path=xl/worksheets/_rels/sheet14.xml.rels><?xml version="1.0" encoding="UTF-8" standalone="yes"?>
<Relationships xmlns="http://schemas.openxmlformats.org/package/2006/relationships"><Relationship Id="rId1" Type="http://schemas.openxmlformats.org/officeDocument/2006/relationships/table" Target="../tables/table8.xml" /></Relationships>
</file>

<file path=xl/worksheets/_rels/sheet15.xml.rels><?xml version="1.0" encoding="UTF-8" standalone="yes"?>
<Relationships xmlns="http://schemas.openxmlformats.org/package/2006/relationships"><Relationship Id="rId1" Type="http://schemas.openxmlformats.org/officeDocument/2006/relationships/table" Target="../tables/table9.xml" /></Relationships>
</file>

<file path=xl/worksheets/_rels/sheet16.xml.rels><?xml version="1.0" encoding="UTF-8" standalone="yes"?>
<Relationships xmlns="http://schemas.openxmlformats.org/package/2006/relationships"><Relationship Id="rId1" Type="http://schemas.openxmlformats.org/officeDocument/2006/relationships/table" Target="../tables/table10.xml" /></Relationships>
</file>

<file path=xl/worksheets/_rels/sheet17.xml.rels><?xml version="1.0" encoding="UTF-8" standalone="yes"?>
<Relationships xmlns="http://schemas.openxmlformats.org/package/2006/relationships"><Relationship Id="rId1" Type="http://schemas.openxmlformats.org/officeDocument/2006/relationships/table" Target="../tables/table11.xml" /></Relationships>
</file>

<file path=xl/worksheets/_rels/sheet18.xml.rels><?xml version="1.0" encoding="UTF-8" standalone="yes"?>
<Relationships xmlns="http://schemas.openxmlformats.org/package/2006/relationships"><Relationship Id="rId1" Type="http://schemas.openxmlformats.org/officeDocument/2006/relationships/table" Target="../tables/table12.xml" /></Relationships>
</file>

<file path=xl/worksheets/_rels/sheet19.xml.rels><?xml version="1.0" encoding="UTF-8" standalone="yes"?>
<Relationships xmlns="http://schemas.openxmlformats.org/package/2006/relationships"><Relationship Id="rId2" Type="http://schemas.openxmlformats.org/officeDocument/2006/relationships/table" Target="../tables/table13.xml" /><Relationship Id="rId1" Type="http://schemas.openxmlformats.org/officeDocument/2006/relationships/printerSettings" Target="../printerSettings/printerSettings4.bin" /></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7.xml" /><Relationship Id="rId1" Type="http://schemas.openxmlformats.org/officeDocument/2006/relationships/pivotTable" Target="../pivotTables/pivotTable5.xml" /></Relationships>
</file>

<file path=xl/worksheets/_rels/sheet21.xml.rels><?xml version="1.0" encoding="UTF-8" standalone="yes"?>
<Relationships xmlns="http://schemas.openxmlformats.org/package/2006/relationships"><Relationship Id="rId1" Type="http://schemas.openxmlformats.org/officeDocument/2006/relationships/table" Target="../tables/table14.xml" /></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8.xml" /><Relationship Id="rId1" Type="http://schemas.openxmlformats.org/officeDocument/2006/relationships/pivotTable" Target="../pivotTables/pivotTable6.xml" /></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9.xml" /><Relationship Id="rId1" Type="http://schemas.openxmlformats.org/officeDocument/2006/relationships/pivotTable" Target="../pivotTables/pivotTable7.xml" /></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0.xml" /><Relationship Id="rId1" Type="http://schemas.openxmlformats.org/officeDocument/2006/relationships/pivotTable" Target="../pivotTables/pivotTable8.xml" /></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1.xml" /><Relationship Id="rId1" Type="http://schemas.openxmlformats.org/officeDocument/2006/relationships/pivotTable" Target="../pivotTables/pivotTable9.xml" /></Relationships>
</file>

<file path=xl/worksheets/_rels/sheet26.xml.rels><?xml version="1.0" encoding="UTF-8" standalone="yes"?>
<Relationships xmlns="http://schemas.openxmlformats.org/package/2006/relationships"><Relationship Id="rId1" Type="http://schemas.openxmlformats.org/officeDocument/2006/relationships/table" Target="../tables/table15.xml" /></Relationships>
</file>

<file path=xl/worksheets/_rels/sheet27.xml.rels><?xml version="1.0" encoding="UTF-8" standalone="yes"?>
<Relationships xmlns="http://schemas.openxmlformats.org/package/2006/relationships"><Relationship Id="rId3" Type="http://schemas.openxmlformats.org/officeDocument/2006/relationships/pivotTable" Target="../pivotTables/pivotTable12.xml" /><Relationship Id="rId2" Type="http://schemas.openxmlformats.org/officeDocument/2006/relationships/pivotTable" Target="../pivotTables/pivotTable11.xml" /><Relationship Id="rId1" Type="http://schemas.openxmlformats.org/officeDocument/2006/relationships/pivotTable" Target="../pivotTables/pivotTable10.xml" /><Relationship Id="rId4" Type="http://schemas.openxmlformats.org/officeDocument/2006/relationships/drawing" Target="../drawings/drawing12.xml" /></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13.xml" /><Relationship Id="rId2" Type="http://schemas.openxmlformats.org/officeDocument/2006/relationships/pivotTable" Target="../pivotTables/pivotTable14.xml" /><Relationship Id="rId1" Type="http://schemas.openxmlformats.org/officeDocument/2006/relationships/pivotTable" Target="../pivotTables/pivotTable13.xml" /></Relationships>
</file>

<file path=xl/worksheets/_rels/sheet29.xml.rels><?xml version="1.0" encoding="UTF-8" standalone="yes"?>
<Relationships xmlns="http://schemas.openxmlformats.org/package/2006/relationships"><Relationship Id="rId1" Type="http://schemas.openxmlformats.org/officeDocument/2006/relationships/pivotTable" Target="../pivotTables/pivotTable15.xml" /></Relationships>
</file>

<file path=xl/worksheets/_rels/sheet30.xml.rels><?xml version="1.0" encoding="UTF-8" standalone="yes"?>
<Relationships xmlns="http://schemas.openxmlformats.org/package/2006/relationships"><Relationship Id="rId1" Type="http://schemas.openxmlformats.org/officeDocument/2006/relationships/pivotTable" Target="../pivotTables/pivotTable16.xml" /></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14.xml" /><Relationship Id="rId2" Type="http://schemas.openxmlformats.org/officeDocument/2006/relationships/printerSettings" Target="../printerSettings/printerSettings5.bin" /><Relationship Id="rId1" Type="http://schemas.openxmlformats.org/officeDocument/2006/relationships/pivotTable" Target="../pivotTables/pivotTable17.xml" /></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6.bin" /><Relationship Id="rId1" Type="http://schemas.openxmlformats.org/officeDocument/2006/relationships/pivotTable" Target="../pivotTables/pivotTable18.xml" /></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5.xml" /><Relationship Id="rId1" Type="http://schemas.openxmlformats.org/officeDocument/2006/relationships/pivotTable" Target="../pivotTables/pivotTable19.xml" /></Relationships>
</file>

<file path=xl/worksheets/_rels/sheet34.xml.rels><?xml version="1.0" encoding="UTF-8" standalone="yes"?>
<Relationships xmlns="http://schemas.openxmlformats.org/package/2006/relationships"><Relationship Id="rId1" Type="http://schemas.openxmlformats.org/officeDocument/2006/relationships/pivotTable" Target="../pivotTables/pivotTable20.xml" /></Relationships>
</file>

<file path=xl/worksheets/_rels/sheet35.xml.rels><?xml version="1.0" encoding="UTF-8" standalone="yes"?>
<Relationships xmlns="http://schemas.openxmlformats.org/package/2006/relationships"><Relationship Id="rId1" Type="http://schemas.openxmlformats.org/officeDocument/2006/relationships/pivotTable" Target="../pivotTables/pivotTable21.xml" /></Relationships>
</file>

<file path=xl/worksheets/_rels/sheet36.xml.rels><?xml version="1.0" encoding="UTF-8" standalone="yes"?>
<Relationships xmlns="http://schemas.openxmlformats.org/package/2006/relationships"><Relationship Id="rId3" Type="http://schemas.openxmlformats.org/officeDocument/2006/relationships/pivotTable" Target="../pivotTables/pivotTable24.xml" /><Relationship Id="rId2" Type="http://schemas.openxmlformats.org/officeDocument/2006/relationships/pivotTable" Target="../pivotTables/pivotTable23.xml" /><Relationship Id="rId1" Type="http://schemas.openxmlformats.org/officeDocument/2006/relationships/pivotTable" Target="../pivotTables/pivotTable22.xml" /><Relationship Id="rId5" Type="http://schemas.openxmlformats.org/officeDocument/2006/relationships/drawing" Target="../drawings/drawing16.xml" /><Relationship Id="rId4" Type="http://schemas.openxmlformats.org/officeDocument/2006/relationships/printerSettings" Target="../printerSettings/printerSettings7.bin" /></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7.xml" /><Relationship Id="rId1" Type="http://schemas.openxmlformats.org/officeDocument/2006/relationships/pivotTable" Target="../pivotTables/pivotTable25.xml" /></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8.xml" /><Relationship Id="rId1" Type="http://schemas.openxmlformats.org/officeDocument/2006/relationships/pivotTable" Target="../pivotTables/pivotTable26.xml" /></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9.xml" /><Relationship Id="rId1" Type="http://schemas.openxmlformats.org/officeDocument/2006/relationships/pivotTable" Target="../pivotTables/pivotTable27.xml" /></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20.xml" /><Relationship Id="rId1" Type="http://schemas.openxmlformats.org/officeDocument/2006/relationships/pivotTable" Target="../pivotTables/pivotTable28.xml" /></Relationships>
</file>

<file path=xl/worksheets/_rels/sheet41.xml.rels><?xml version="1.0" encoding="UTF-8" standalone="yes"?>
<Relationships xmlns="http://schemas.openxmlformats.org/package/2006/relationships"><Relationship Id="rId1" Type="http://schemas.openxmlformats.org/officeDocument/2006/relationships/pivotTable" Target="../pivotTables/pivotTable29.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0D419-36D3-408D-BD16-B7C1F98DB187}">
  <dimension ref="A1:Z9"/>
  <sheetViews>
    <sheetView showGridLines="0" zoomScale="96" zoomScaleNormal="100" workbookViewId="0">
      <selection activeCell="M6" sqref="M6:N6"/>
    </sheetView>
  </sheetViews>
  <sheetFormatPr defaultRowHeight="15" x14ac:dyDescent="0.2"/>
  <cols>
    <col min="1" max="1" width="9.14453125" customWidth="1"/>
    <col min="2" max="2" width="14.52734375" customWidth="1"/>
    <col min="3" max="3" width="1.74609375" customWidth="1"/>
    <col min="5" max="5" width="15.73828125" customWidth="1"/>
    <col min="6" max="6" width="1.8828125" customWidth="1"/>
    <col min="8" max="8" width="13.85546875" customWidth="1"/>
    <col min="9" max="9" width="1.61328125" customWidth="1"/>
    <col min="11" max="11" width="16.6796875" customWidth="1"/>
    <col min="12" max="12" width="0.94140625" customWidth="1"/>
    <col min="14" max="14" width="17.890625" customWidth="1"/>
    <col min="15" max="15" width="0.94140625" customWidth="1"/>
    <col min="16" max="16" width="8.875" customWidth="1"/>
    <col min="17" max="17" width="15.6015625" customWidth="1"/>
    <col min="18" max="18" width="1.20703125" customWidth="1"/>
    <col min="19" max="19" width="8.875" customWidth="1"/>
    <col min="20" max="20" width="16.94921875" customWidth="1"/>
    <col min="21" max="21" width="0.94140625" customWidth="1"/>
    <col min="23" max="23" width="14.796875" customWidth="1"/>
    <col min="24" max="24" width="0.671875" customWidth="1"/>
    <col min="25" max="25" width="0.265625" hidden="1" customWidth="1"/>
    <col min="26" max="26" width="8.875" hidden="1" customWidth="1"/>
  </cols>
  <sheetData>
    <row r="1" spans="1:26" ht="14.45" customHeight="1" x14ac:dyDescent="0.2">
      <c r="A1" s="65" t="s">
        <v>501</v>
      </c>
      <c r="B1" s="65"/>
      <c r="C1" s="65"/>
      <c r="D1" s="65"/>
      <c r="E1" s="65"/>
      <c r="F1" s="65"/>
      <c r="G1" s="65"/>
      <c r="H1" s="65"/>
      <c r="I1" s="65"/>
      <c r="J1" s="65"/>
      <c r="K1" s="65"/>
      <c r="L1" s="65"/>
      <c r="M1" s="65"/>
      <c r="N1" s="65"/>
      <c r="O1" s="65"/>
      <c r="P1" s="65"/>
      <c r="Q1" s="65"/>
      <c r="R1" s="65"/>
      <c r="S1" s="65"/>
      <c r="T1" s="65"/>
      <c r="U1" s="65"/>
      <c r="V1" s="65"/>
      <c r="W1" s="65"/>
      <c r="X1" s="65"/>
      <c r="Y1" s="65"/>
      <c r="Z1" s="65"/>
    </row>
    <row r="2" spans="1:26" ht="14.45" customHeight="1" x14ac:dyDescent="0.2">
      <c r="A2" s="65"/>
      <c r="B2" s="65"/>
      <c r="C2" s="65"/>
      <c r="D2" s="65"/>
      <c r="E2" s="65"/>
      <c r="F2" s="65"/>
      <c r="G2" s="65"/>
      <c r="H2" s="65"/>
      <c r="I2" s="65"/>
      <c r="J2" s="65"/>
      <c r="K2" s="65"/>
      <c r="L2" s="65"/>
      <c r="M2" s="65"/>
      <c r="N2" s="65"/>
      <c r="O2" s="65"/>
      <c r="P2" s="65"/>
      <c r="Q2" s="65"/>
      <c r="R2" s="65"/>
      <c r="S2" s="65"/>
      <c r="T2" s="65"/>
      <c r="U2" s="65"/>
      <c r="V2" s="65"/>
      <c r="W2" s="65"/>
      <c r="X2" s="65"/>
      <c r="Y2" s="65"/>
      <c r="Z2" s="65"/>
    </row>
    <row r="3" spans="1:26" ht="15" customHeight="1" thickBot="1" x14ac:dyDescent="0.25">
      <c r="A3" s="65"/>
      <c r="B3" s="65"/>
      <c r="C3" s="65"/>
      <c r="D3" s="65"/>
      <c r="E3" s="65"/>
      <c r="F3" s="65"/>
      <c r="G3" s="65"/>
      <c r="H3" s="65"/>
      <c r="I3" s="65"/>
      <c r="J3" s="65"/>
      <c r="K3" s="65"/>
      <c r="L3" s="65"/>
      <c r="M3" s="65"/>
      <c r="N3" s="65"/>
      <c r="O3" s="65"/>
      <c r="P3" s="65"/>
      <c r="Q3" s="65"/>
      <c r="R3" s="65"/>
      <c r="S3" s="65"/>
      <c r="T3" s="65"/>
      <c r="U3" s="65"/>
      <c r="V3" s="65"/>
      <c r="W3" s="65"/>
      <c r="X3" s="65"/>
      <c r="Y3" s="65"/>
      <c r="Z3" s="65"/>
    </row>
    <row r="4" spans="1:26" ht="6" customHeight="1" x14ac:dyDescent="0.2">
      <c r="A4" s="32"/>
      <c r="B4" s="33"/>
      <c r="C4" s="30"/>
      <c r="D4" s="34"/>
      <c r="E4" s="33"/>
      <c r="F4" s="30"/>
      <c r="G4" s="34"/>
      <c r="H4" s="33"/>
      <c r="I4" s="30"/>
      <c r="J4" s="34"/>
      <c r="K4" s="33"/>
      <c r="L4" s="30"/>
      <c r="M4" s="34"/>
      <c r="N4" s="33"/>
      <c r="O4" s="30"/>
      <c r="P4" s="34"/>
      <c r="Q4" s="33"/>
      <c r="R4" s="30"/>
      <c r="S4" s="34"/>
      <c r="T4" s="33"/>
      <c r="U4" s="30"/>
      <c r="V4" s="34"/>
      <c r="W4" s="33"/>
    </row>
    <row r="5" spans="1:26" ht="20.45" customHeight="1" x14ac:dyDescent="0.2">
      <c r="A5" s="57" t="s">
        <v>517</v>
      </c>
      <c r="B5" s="58"/>
      <c r="C5" s="31"/>
      <c r="D5" s="51" t="s">
        <v>518</v>
      </c>
      <c r="E5" s="52"/>
      <c r="F5" s="30"/>
      <c r="G5" s="51" t="s">
        <v>519</v>
      </c>
      <c r="H5" s="52"/>
      <c r="I5" s="30"/>
      <c r="J5" s="51" t="s">
        <v>502</v>
      </c>
      <c r="K5" s="52"/>
      <c r="L5" s="30"/>
      <c r="M5" s="51" t="s">
        <v>503</v>
      </c>
      <c r="N5" s="52"/>
      <c r="O5" s="30"/>
      <c r="P5" s="51" t="s">
        <v>504</v>
      </c>
      <c r="Q5" s="52"/>
      <c r="R5" s="30"/>
      <c r="S5" s="51" t="s">
        <v>505</v>
      </c>
      <c r="T5" s="52"/>
      <c r="U5" s="30"/>
      <c r="V5" s="51" t="s">
        <v>506</v>
      </c>
      <c r="W5" s="66"/>
    </row>
    <row r="6" spans="1:26" ht="21" customHeight="1" thickBot="1" x14ac:dyDescent="0.25">
      <c r="A6" s="59">
        <f>SUM(purchase_orders[total_amount])</f>
        <v>60559300</v>
      </c>
      <c r="B6" s="60"/>
      <c r="C6" s="31"/>
      <c r="D6" s="63">
        <f>SUM(sales_order_items[total_amount])</f>
        <v>2346885</v>
      </c>
      <c r="E6" s="64"/>
      <c r="F6" s="30"/>
      <c r="G6" s="63">
        <f>SUM(inventory[stock_value])</f>
        <v>39934450</v>
      </c>
      <c r="H6" s="64"/>
      <c r="I6" s="30"/>
      <c r="J6" s="53">
        <f>SUM(transportation[total_transport_cost])</f>
        <v>4146950</v>
      </c>
      <c r="K6" s="54"/>
      <c r="L6" s="30"/>
      <c r="M6" s="61">
        <f>SUM(inventory[closing_stock])</f>
        <v>266195</v>
      </c>
      <c r="N6" s="62"/>
      <c r="O6" s="30"/>
      <c r="P6" s="61">
        <f>SUM(inventory[damaged_qty])</f>
        <v>3570</v>
      </c>
      <c r="Q6" s="62"/>
      <c r="R6" s="30"/>
      <c r="S6" s="67">
        <f>COUNT(deliveries[delivery_id])</f>
        <v>500</v>
      </c>
      <c r="T6" s="68"/>
      <c r="U6" s="30"/>
      <c r="V6" s="67">
        <f>(140/500)*100</f>
        <v>28.000000000000004</v>
      </c>
      <c r="W6" s="68"/>
    </row>
    <row r="7" spans="1:26" x14ac:dyDescent="0.2">
      <c r="A7" s="28"/>
      <c r="B7" s="28"/>
      <c r="C7" s="28"/>
    </row>
    <row r="8" spans="1:26" ht="20.45" customHeight="1" x14ac:dyDescent="0.2">
      <c r="A8" s="55"/>
      <c r="B8" s="56"/>
      <c r="D8" s="55"/>
      <c r="E8" s="56"/>
      <c r="G8" s="55"/>
      <c r="H8" s="56"/>
      <c r="J8" s="55"/>
      <c r="K8" s="56"/>
    </row>
    <row r="9" spans="1:26" ht="21" customHeight="1" x14ac:dyDescent="0.2">
      <c r="A9" s="50"/>
      <c r="B9" s="50"/>
      <c r="C9" s="29"/>
      <c r="D9" s="50"/>
      <c r="E9" s="50"/>
      <c r="F9" s="29"/>
      <c r="G9" s="49"/>
      <c r="H9" s="49"/>
      <c r="I9" s="29"/>
      <c r="J9" s="49"/>
      <c r="K9" s="49"/>
    </row>
  </sheetData>
  <mergeCells count="25">
    <mergeCell ref="G5:H5"/>
    <mergeCell ref="G6:H6"/>
    <mergeCell ref="A1:Z3"/>
    <mergeCell ref="V5:W5"/>
    <mergeCell ref="P5:Q5"/>
    <mergeCell ref="S5:T5"/>
    <mergeCell ref="P6:Q6"/>
    <mergeCell ref="S6:T6"/>
    <mergeCell ref="V6:W6"/>
    <mergeCell ref="J9:K9"/>
    <mergeCell ref="G9:H9"/>
    <mergeCell ref="D9:E9"/>
    <mergeCell ref="A9:B9"/>
    <mergeCell ref="M5:N5"/>
    <mergeCell ref="J5:K5"/>
    <mergeCell ref="J6:K6"/>
    <mergeCell ref="A8:B8"/>
    <mergeCell ref="D8:E8"/>
    <mergeCell ref="G8:H8"/>
    <mergeCell ref="J8:K8"/>
    <mergeCell ref="A5:B5"/>
    <mergeCell ref="A6:B6"/>
    <mergeCell ref="M6:N6"/>
    <mergeCell ref="D5:E5"/>
    <mergeCell ref="D6:E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FD2DF-4DF0-416C-B959-E7A9739826DA}">
  <dimension ref="A1:AL32"/>
  <sheetViews>
    <sheetView topLeftCell="J1" zoomScale="61" zoomScaleNormal="46" workbookViewId="0">
      <selection activeCell="J25" sqref="J25"/>
    </sheetView>
  </sheetViews>
  <sheetFormatPr defaultRowHeight="15" x14ac:dyDescent="0.2"/>
  <cols>
    <col min="1" max="1" width="20.04296875" customWidth="1"/>
    <col min="2" max="2" width="30.40234375" bestFit="1" customWidth="1"/>
    <col min="4" max="4" width="14.390625" bestFit="1" customWidth="1"/>
    <col min="5" max="5" width="26.6328125" bestFit="1" customWidth="1"/>
    <col min="6" max="6" width="17.62109375" bestFit="1" customWidth="1"/>
    <col min="7" max="7" width="21.1171875" bestFit="1" customWidth="1"/>
    <col min="8" max="8" width="27.171875" bestFit="1" customWidth="1"/>
  </cols>
  <sheetData>
    <row r="1" spans="1:38" x14ac:dyDescent="0.2">
      <c r="A1" s="48" t="s">
        <v>319</v>
      </c>
      <c r="B1" s="48" t="s">
        <v>320</v>
      </c>
      <c r="C1" s="48" t="s">
        <v>3</v>
      </c>
      <c r="D1" s="48" t="s">
        <v>4</v>
      </c>
      <c r="E1" s="48" t="s">
        <v>321</v>
      </c>
      <c r="F1" s="48" t="s">
        <v>322</v>
      </c>
      <c r="G1" s="48" t="s">
        <v>323</v>
      </c>
      <c r="H1" s="48" t="s">
        <v>8</v>
      </c>
    </row>
    <row r="2" spans="1:38" x14ac:dyDescent="0.2">
      <c r="A2">
        <v>1</v>
      </c>
      <c r="B2" t="s">
        <v>324</v>
      </c>
      <c r="C2" t="s">
        <v>11</v>
      </c>
      <c r="D2" t="s">
        <v>11</v>
      </c>
      <c r="E2" t="s">
        <v>325</v>
      </c>
      <c r="F2">
        <v>50000</v>
      </c>
      <c r="G2" t="s">
        <v>326</v>
      </c>
      <c r="H2" t="s">
        <v>14</v>
      </c>
    </row>
    <row r="3" spans="1:38" x14ac:dyDescent="0.2">
      <c r="A3">
        <v>2</v>
      </c>
      <c r="B3" t="s">
        <v>327</v>
      </c>
      <c r="C3" t="s">
        <v>17</v>
      </c>
      <c r="D3" t="s">
        <v>18</v>
      </c>
      <c r="E3" t="s">
        <v>325</v>
      </c>
      <c r="F3">
        <v>60000</v>
      </c>
      <c r="G3" t="s">
        <v>328</v>
      </c>
      <c r="H3" t="s">
        <v>14</v>
      </c>
      <c r="Q3" s="69" t="s">
        <v>537</v>
      </c>
      <c r="R3" s="70"/>
      <c r="S3" s="71"/>
      <c r="Z3" s="69" t="s">
        <v>536</v>
      </c>
      <c r="AA3" s="70"/>
      <c r="AB3" s="71"/>
      <c r="AJ3" s="69" t="s">
        <v>535</v>
      </c>
      <c r="AK3" s="70"/>
      <c r="AL3" s="71"/>
    </row>
    <row r="4" spans="1:38" ht="21" x14ac:dyDescent="0.3">
      <c r="A4">
        <v>3</v>
      </c>
      <c r="B4" t="s">
        <v>329</v>
      </c>
      <c r="C4" t="s">
        <v>29</v>
      </c>
      <c r="D4" t="s">
        <v>30</v>
      </c>
      <c r="E4" t="s">
        <v>330</v>
      </c>
      <c r="F4">
        <v>45000</v>
      </c>
      <c r="G4" t="s">
        <v>48</v>
      </c>
      <c r="H4" t="s">
        <v>14</v>
      </c>
      <c r="Q4" s="72">
        <f>COUNT(A2:A9)</f>
        <v>8</v>
      </c>
      <c r="R4" s="73"/>
      <c r="S4" s="74"/>
      <c r="Z4" s="72">
        <f>SUM(F2:F9)</f>
        <v>375000</v>
      </c>
      <c r="AA4" s="73"/>
      <c r="AB4" s="74"/>
      <c r="AJ4" s="72">
        <f>AVERAGE(F2:F9)</f>
        <v>46875</v>
      </c>
      <c r="AK4" s="73"/>
      <c r="AL4" s="74"/>
    </row>
    <row r="5" spans="1:38" x14ac:dyDescent="0.2">
      <c r="A5">
        <v>4</v>
      </c>
      <c r="B5" t="s">
        <v>331</v>
      </c>
      <c r="C5" t="s">
        <v>22</v>
      </c>
      <c r="D5" t="s">
        <v>18</v>
      </c>
      <c r="E5" t="s">
        <v>332</v>
      </c>
      <c r="F5">
        <v>40000</v>
      </c>
      <c r="G5" t="s">
        <v>333</v>
      </c>
      <c r="H5" t="s">
        <v>14</v>
      </c>
    </row>
    <row r="6" spans="1:38" x14ac:dyDescent="0.2">
      <c r="A6">
        <v>5</v>
      </c>
      <c r="B6" t="s">
        <v>334</v>
      </c>
      <c r="C6" t="s">
        <v>49</v>
      </c>
      <c r="D6" t="s">
        <v>50</v>
      </c>
      <c r="E6" t="s">
        <v>325</v>
      </c>
      <c r="F6">
        <v>55000</v>
      </c>
      <c r="G6" t="s">
        <v>335</v>
      </c>
      <c r="H6" t="s">
        <v>14</v>
      </c>
    </row>
    <row r="7" spans="1:38" x14ac:dyDescent="0.2">
      <c r="A7">
        <v>6</v>
      </c>
      <c r="B7" t="s">
        <v>336</v>
      </c>
      <c r="C7" t="s">
        <v>70</v>
      </c>
      <c r="D7" t="s">
        <v>26</v>
      </c>
      <c r="E7" t="s">
        <v>337</v>
      </c>
      <c r="F7">
        <v>35000</v>
      </c>
      <c r="G7" t="s">
        <v>338</v>
      </c>
      <c r="H7" t="s">
        <v>14</v>
      </c>
    </row>
    <row r="8" spans="1:38" x14ac:dyDescent="0.2">
      <c r="A8">
        <v>7</v>
      </c>
      <c r="B8" t="s">
        <v>339</v>
      </c>
      <c r="C8" t="s">
        <v>37</v>
      </c>
      <c r="D8" t="s">
        <v>38</v>
      </c>
      <c r="E8" t="s">
        <v>325</v>
      </c>
      <c r="F8">
        <v>50000</v>
      </c>
      <c r="G8" t="s">
        <v>340</v>
      </c>
      <c r="H8" t="s">
        <v>14</v>
      </c>
    </row>
    <row r="9" spans="1:38" x14ac:dyDescent="0.2">
      <c r="A9">
        <v>8</v>
      </c>
      <c r="B9" t="s">
        <v>341</v>
      </c>
      <c r="C9" t="s">
        <v>41</v>
      </c>
      <c r="D9" t="s">
        <v>42</v>
      </c>
      <c r="E9" t="s">
        <v>337</v>
      </c>
      <c r="F9">
        <v>40000</v>
      </c>
      <c r="G9" t="s">
        <v>342</v>
      </c>
      <c r="H9" t="s">
        <v>14</v>
      </c>
    </row>
    <row r="15" spans="1:38" x14ac:dyDescent="0.2">
      <c r="A15" s="47" t="s">
        <v>476</v>
      </c>
      <c r="B15" s="47" t="s">
        <v>481</v>
      </c>
      <c r="D15" s="47" t="s">
        <v>476</v>
      </c>
      <c r="E15" s="47" t="s">
        <v>481</v>
      </c>
      <c r="G15" s="47" t="s">
        <v>476</v>
      </c>
      <c r="H15" s="47" t="s">
        <v>534</v>
      </c>
    </row>
    <row r="16" spans="1:38" x14ac:dyDescent="0.2">
      <c r="A16" s="15" t="s">
        <v>339</v>
      </c>
      <c r="B16">
        <v>50000</v>
      </c>
      <c r="D16" s="15" t="s">
        <v>37</v>
      </c>
      <c r="E16">
        <v>50000</v>
      </c>
      <c r="G16" s="15" t="s">
        <v>325</v>
      </c>
      <c r="H16">
        <v>4</v>
      </c>
    </row>
    <row r="17" spans="1:8" x14ac:dyDescent="0.2">
      <c r="A17" s="15" t="s">
        <v>329</v>
      </c>
      <c r="B17">
        <v>45000</v>
      </c>
      <c r="D17" s="15" t="s">
        <v>29</v>
      </c>
      <c r="E17">
        <v>45000</v>
      </c>
      <c r="G17" s="15" t="s">
        <v>330</v>
      </c>
      <c r="H17">
        <v>1</v>
      </c>
    </row>
    <row r="18" spans="1:8" x14ac:dyDescent="0.2">
      <c r="A18" s="15" t="s">
        <v>334</v>
      </c>
      <c r="B18">
        <v>55000</v>
      </c>
      <c r="D18" s="15" t="s">
        <v>49</v>
      </c>
      <c r="E18">
        <v>55000</v>
      </c>
      <c r="G18" s="15" t="s">
        <v>337</v>
      </c>
      <c r="H18">
        <v>2</v>
      </c>
    </row>
    <row r="19" spans="1:8" x14ac:dyDescent="0.2">
      <c r="A19" s="15" t="s">
        <v>324</v>
      </c>
      <c r="B19">
        <v>50000</v>
      </c>
      <c r="D19" s="15" t="s">
        <v>11</v>
      </c>
      <c r="E19">
        <v>50000</v>
      </c>
      <c r="G19" s="15" t="s">
        <v>332</v>
      </c>
      <c r="H19">
        <v>1</v>
      </c>
    </row>
    <row r="20" spans="1:8" x14ac:dyDescent="0.2">
      <c r="A20" s="15" t="s">
        <v>341</v>
      </c>
      <c r="B20">
        <v>40000</v>
      </c>
      <c r="D20" s="15" t="s">
        <v>41</v>
      </c>
      <c r="E20">
        <v>40000</v>
      </c>
      <c r="G20" s="46" t="s">
        <v>477</v>
      </c>
      <c r="H20" s="45">
        <v>8</v>
      </c>
    </row>
    <row r="21" spans="1:8" x14ac:dyDescent="0.2">
      <c r="A21" s="15" t="s">
        <v>336</v>
      </c>
      <c r="B21">
        <v>35000</v>
      </c>
      <c r="D21" s="15" t="s">
        <v>70</v>
      </c>
      <c r="E21">
        <v>35000</v>
      </c>
    </row>
    <row r="22" spans="1:8" x14ac:dyDescent="0.2">
      <c r="A22" s="15" t="s">
        <v>327</v>
      </c>
      <c r="B22">
        <v>60000</v>
      </c>
      <c r="D22" s="15" t="s">
        <v>17</v>
      </c>
      <c r="E22">
        <v>60000</v>
      </c>
    </row>
    <row r="23" spans="1:8" x14ac:dyDescent="0.2">
      <c r="A23" s="15" t="s">
        <v>331</v>
      </c>
      <c r="B23">
        <v>40000</v>
      </c>
      <c r="D23" s="15" t="s">
        <v>22</v>
      </c>
      <c r="E23">
        <v>40000</v>
      </c>
    </row>
    <row r="24" spans="1:8" x14ac:dyDescent="0.2">
      <c r="A24" s="46" t="s">
        <v>477</v>
      </c>
      <c r="B24" s="45">
        <v>375000</v>
      </c>
      <c r="D24" s="46" t="s">
        <v>477</v>
      </c>
      <c r="E24" s="45">
        <v>375000</v>
      </c>
    </row>
    <row r="27" spans="1:8" x14ac:dyDescent="0.2">
      <c r="A27" s="47" t="s">
        <v>476</v>
      </c>
      <c r="B27" s="47" t="s">
        <v>481</v>
      </c>
    </row>
    <row r="28" spans="1:8" x14ac:dyDescent="0.2">
      <c r="A28" s="15" t="s">
        <v>325</v>
      </c>
      <c r="B28">
        <v>215000</v>
      </c>
    </row>
    <row r="29" spans="1:8" x14ac:dyDescent="0.2">
      <c r="A29" s="15" t="s">
        <v>330</v>
      </c>
      <c r="B29">
        <v>45000</v>
      </c>
    </row>
    <row r="30" spans="1:8" x14ac:dyDescent="0.2">
      <c r="A30" s="15" t="s">
        <v>337</v>
      </c>
      <c r="B30">
        <v>75000</v>
      </c>
    </row>
    <row r="31" spans="1:8" x14ac:dyDescent="0.2">
      <c r="A31" s="15" t="s">
        <v>332</v>
      </c>
      <c r="B31">
        <v>40000</v>
      </c>
    </row>
    <row r="32" spans="1:8" x14ac:dyDescent="0.2">
      <c r="A32" s="46" t="s">
        <v>477</v>
      </c>
      <c r="B32" s="45">
        <v>375000</v>
      </c>
    </row>
  </sheetData>
  <mergeCells count="6">
    <mergeCell ref="Q3:S3"/>
    <mergeCell ref="Q4:S4"/>
    <mergeCell ref="Z3:AB3"/>
    <mergeCell ref="Z4:AB4"/>
    <mergeCell ref="AJ3:AL3"/>
    <mergeCell ref="AJ4:AL4"/>
  </mergeCells>
  <pageMargins left="0.75" right="0.75" top="1" bottom="1" header="0.5" footer="0.5"/>
  <pageSetup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8B781-2E12-4B3D-B26B-4E67965A33A6}">
  <dimension ref="A1:W59"/>
  <sheetViews>
    <sheetView tabSelected="1" zoomScale="89" zoomScaleNormal="89" workbookViewId="0">
      <selection activeCell="M53" sqref="M53"/>
    </sheetView>
  </sheetViews>
  <sheetFormatPr defaultRowHeight="15" x14ac:dyDescent="0.2"/>
  <cols>
    <col min="1" max="1" width="11.43359375" bestFit="1" customWidth="1"/>
    <col min="2" max="2" width="18.83203125" bestFit="1" customWidth="1"/>
    <col min="3" max="3" width="13.71875" bestFit="1" customWidth="1"/>
    <col min="4" max="4" width="10.625" bestFit="1" customWidth="1"/>
    <col min="5" max="5" width="14.52734375" bestFit="1" customWidth="1"/>
    <col min="6" max="6" width="18.83203125" bestFit="1" customWidth="1"/>
    <col min="7" max="7" width="15.46875" bestFit="1" customWidth="1"/>
    <col min="8" max="8" width="8.609375" bestFit="1" customWidth="1"/>
  </cols>
  <sheetData>
    <row r="1" spans="1:23" x14ac:dyDescent="0.2">
      <c r="A1" s="1" t="s">
        <v>343</v>
      </c>
      <c r="B1" s="1" t="s">
        <v>344</v>
      </c>
      <c r="C1" s="1" t="s">
        <v>345</v>
      </c>
      <c r="D1" s="1" t="s">
        <v>3</v>
      </c>
      <c r="E1" s="1" t="s">
        <v>4</v>
      </c>
      <c r="F1" s="1" t="s">
        <v>5</v>
      </c>
      <c r="G1" s="1" t="s">
        <v>346</v>
      </c>
      <c r="H1" s="1" t="s">
        <v>8</v>
      </c>
      <c r="I1" s="41"/>
      <c r="J1" s="41"/>
      <c r="K1" s="41"/>
      <c r="L1" s="41"/>
      <c r="M1" s="41"/>
      <c r="N1" s="41"/>
      <c r="O1" s="41"/>
      <c r="P1" s="41"/>
      <c r="Q1" s="41"/>
      <c r="R1" s="41"/>
      <c r="S1" s="41"/>
      <c r="T1" s="41"/>
      <c r="U1" s="41"/>
      <c r="V1" s="41"/>
      <c r="W1" s="41"/>
    </row>
    <row r="2" spans="1:23" x14ac:dyDescent="0.2">
      <c r="A2">
        <v>1</v>
      </c>
      <c r="B2" t="s">
        <v>347</v>
      </c>
      <c r="C2" t="s">
        <v>348</v>
      </c>
      <c r="D2" t="s">
        <v>11</v>
      </c>
      <c r="E2" t="s">
        <v>11</v>
      </c>
      <c r="F2" t="s">
        <v>12</v>
      </c>
      <c r="G2" s="2">
        <v>45306</v>
      </c>
      <c r="H2" t="s">
        <v>14</v>
      </c>
      <c r="I2" s="41"/>
      <c r="J2" s="41"/>
      <c r="K2" s="41"/>
      <c r="L2" s="41"/>
      <c r="M2" s="41"/>
      <c r="N2" s="41"/>
      <c r="O2" s="41"/>
      <c r="P2" s="41"/>
      <c r="Q2" s="41"/>
      <c r="R2" s="41"/>
      <c r="S2" s="41"/>
      <c r="T2" s="41"/>
      <c r="U2" s="41"/>
      <c r="V2" s="41"/>
      <c r="W2" s="41"/>
    </row>
    <row r="3" spans="1:23" x14ac:dyDescent="0.2">
      <c r="A3">
        <v>2</v>
      </c>
      <c r="B3" t="s">
        <v>326</v>
      </c>
      <c r="C3" t="s">
        <v>349</v>
      </c>
      <c r="D3" t="s">
        <v>17</v>
      </c>
      <c r="E3" t="s">
        <v>18</v>
      </c>
      <c r="F3" t="s">
        <v>12</v>
      </c>
      <c r="G3" s="2">
        <v>45332</v>
      </c>
      <c r="H3" t="s">
        <v>14</v>
      </c>
      <c r="I3" s="41"/>
      <c r="J3" s="41"/>
      <c r="K3" s="41"/>
      <c r="L3" s="41"/>
      <c r="M3" s="41"/>
      <c r="N3" s="41"/>
      <c r="O3" s="41"/>
      <c r="P3" s="41"/>
      <c r="Q3" s="41"/>
      <c r="R3" s="41"/>
      <c r="S3" s="41"/>
      <c r="T3" s="41"/>
      <c r="U3" s="41"/>
      <c r="V3" s="41"/>
      <c r="W3" s="41"/>
    </row>
    <row r="4" spans="1:23" x14ac:dyDescent="0.2">
      <c r="A4">
        <v>3</v>
      </c>
      <c r="B4" t="s">
        <v>350</v>
      </c>
      <c r="C4" t="s">
        <v>348</v>
      </c>
      <c r="D4" t="s">
        <v>22</v>
      </c>
      <c r="E4" t="s">
        <v>18</v>
      </c>
      <c r="F4" t="s">
        <v>12</v>
      </c>
      <c r="G4" s="2">
        <v>45356</v>
      </c>
      <c r="H4" t="s">
        <v>14</v>
      </c>
      <c r="I4" s="41"/>
      <c r="J4" s="44"/>
      <c r="K4" s="44"/>
      <c r="L4" s="44"/>
      <c r="M4" s="44"/>
      <c r="N4" s="44"/>
      <c r="O4" s="44"/>
      <c r="P4" s="44"/>
      <c r="Q4" s="44"/>
      <c r="R4" s="44"/>
      <c r="S4" s="44"/>
      <c r="T4" s="44"/>
      <c r="U4" s="44"/>
      <c r="V4" s="44"/>
      <c r="W4" s="41"/>
    </row>
    <row r="5" spans="1:23" x14ac:dyDescent="0.2">
      <c r="A5">
        <v>4</v>
      </c>
      <c r="B5" t="s">
        <v>351</v>
      </c>
      <c r="C5" t="s">
        <v>352</v>
      </c>
      <c r="D5" t="s">
        <v>29</v>
      </c>
      <c r="E5" t="s">
        <v>30</v>
      </c>
      <c r="F5" t="s">
        <v>12</v>
      </c>
      <c r="G5" s="2">
        <v>45371</v>
      </c>
      <c r="H5" t="s">
        <v>14</v>
      </c>
      <c r="I5" s="41"/>
      <c r="J5" s="42"/>
      <c r="K5" s="42"/>
      <c r="L5" s="42"/>
      <c r="M5" s="42"/>
      <c r="N5" s="42"/>
      <c r="O5" s="42"/>
      <c r="P5" s="42"/>
      <c r="Q5" s="42"/>
      <c r="R5" s="42"/>
      <c r="S5" s="42"/>
      <c r="T5" s="42"/>
      <c r="U5" s="42"/>
      <c r="V5" s="42"/>
      <c r="W5" s="41"/>
    </row>
    <row r="6" spans="1:23" x14ac:dyDescent="0.2">
      <c r="A6">
        <v>5</v>
      </c>
      <c r="B6" t="s">
        <v>353</v>
      </c>
      <c r="C6" t="s">
        <v>354</v>
      </c>
      <c r="D6" t="s">
        <v>49</v>
      </c>
      <c r="E6" t="s">
        <v>50</v>
      </c>
      <c r="F6" t="s">
        <v>12</v>
      </c>
      <c r="G6" s="2">
        <v>45394</v>
      </c>
      <c r="H6" t="s">
        <v>14</v>
      </c>
      <c r="I6" s="41"/>
      <c r="J6" s="42"/>
      <c r="K6" s="42"/>
      <c r="L6" s="42"/>
      <c r="M6" s="42"/>
      <c r="N6" s="42"/>
      <c r="O6" s="42"/>
      <c r="P6" s="42"/>
      <c r="Q6" s="42"/>
      <c r="R6" s="42"/>
      <c r="S6" s="42"/>
      <c r="T6" s="42"/>
      <c r="U6" s="42"/>
      <c r="V6" s="42"/>
      <c r="W6" s="41"/>
    </row>
    <row r="7" spans="1:23" x14ac:dyDescent="0.2">
      <c r="A7">
        <v>6</v>
      </c>
      <c r="B7" t="s">
        <v>355</v>
      </c>
      <c r="C7" t="s">
        <v>348</v>
      </c>
      <c r="D7" t="s">
        <v>59</v>
      </c>
      <c r="E7" t="s">
        <v>60</v>
      </c>
      <c r="F7" t="s">
        <v>12</v>
      </c>
      <c r="G7" s="2">
        <v>45420</v>
      </c>
      <c r="H7" t="s">
        <v>14</v>
      </c>
      <c r="I7" s="41"/>
      <c r="J7" s="42"/>
      <c r="K7" s="42"/>
      <c r="L7" s="42"/>
      <c r="M7" s="42"/>
      <c r="N7" s="42"/>
      <c r="O7" s="42"/>
      <c r="P7" s="42"/>
      <c r="Q7" s="42"/>
      <c r="R7" s="42"/>
      <c r="S7" s="42"/>
      <c r="T7" s="42"/>
      <c r="U7" s="42"/>
      <c r="V7" s="42"/>
      <c r="W7" s="41"/>
    </row>
    <row r="8" spans="1:23" x14ac:dyDescent="0.2">
      <c r="A8">
        <v>7</v>
      </c>
      <c r="B8" t="s">
        <v>356</v>
      </c>
      <c r="C8" t="s">
        <v>349</v>
      </c>
      <c r="D8" t="s">
        <v>41</v>
      </c>
      <c r="E8" t="s">
        <v>42</v>
      </c>
      <c r="F8" t="s">
        <v>12</v>
      </c>
      <c r="G8" s="2">
        <v>45458</v>
      </c>
      <c r="H8" t="s">
        <v>14</v>
      </c>
      <c r="I8" s="41"/>
      <c r="J8" s="42"/>
      <c r="K8" s="42"/>
      <c r="L8" s="42"/>
      <c r="M8" s="42"/>
      <c r="N8" s="42"/>
      <c r="O8" s="42"/>
      <c r="P8" s="43"/>
      <c r="Q8" s="42"/>
      <c r="R8" s="42"/>
      <c r="S8" s="42"/>
      <c r="T8" s="42"/>
      <c r="U8" s="42"/>
      <c r="V8" s="42"/>
      <c r="W8" s="41"/>
    </row>
    <row r="9" spans="1:23" x14ac:dyDescent="0.2">
      <c r="A9">
        <v>8</v>
      </c>
      <c r="B9" t="s">
        <v>357</v>
      </c>
      <c r="C9" t="s">
        <v>352</v>
      </c>
      <c r="D9" t="s">
        <v>37</v>
      </c>
      <c r="E9" t="s">
        <v>38</v>
      </c>
      <c r="F9" t="s">
        <v>12</v>
      </c>
      <c r="G9" s="2">
        <v>45475</v>
      </c>
      <c r="H9" t="s">
        <v>14</v>
      </c>
      <c r="I9" s="41"/>
      <c r="J9" s="42"/>
      <c r="K9" s="42"/>
      <c r="L9" s="42"/>
      <c r="M9" s="42"/>
      <c r="N9" s="42"/>
      <c r="O9" s="42"/>
      <c r="P9" s="42"/>
      <c r="Q9" s="42"/>
      <c r="R9" s="42"/>
      <c r="S9" s="42"/>
      <c r="T9" s="42"/>
      <c r="U9" s="42"/>
      <c r="V9" s="42"/>
      <c r="W9" s="41"/>
    </row>
    <row r="10" spans="1:23" x14ac:dyDescent="0.2">
      <c r="A10">
        <v>9</v>
      </c>
      <c r="B10" t="s">
        <v>358</v>
      </c>
      <c r="C10" t="s">
        <v>348</v>
      </c>
      <c r="D10" t="s">
        <v>63</v>
      </c>
      <c r="E10" t="s">
        <v>64</v>
      </c>
      <c r="F10" t="s">
        <v>12</v>
      </c>
      <c r="G10" s="2">
        <v>45498</v>
      </c>
      <c r="H10" t="s">
        <v>14</v>
      </c>
      <c r="I10" s="41"/>
      <c r="J10" s="42"/>
      <c r="K10" s="42"/>
      <c r="L10" s="42"/>
      <c r="M10" s="42"/>
      <c r="N10" s="42"/>
      <c r="O10" s="42"/>
      <c r="P10" s="42"/>
      <c r="Q10" s="42"/>
      <c r="R10" s="42"/>
      <c r="S10" s="42"/>
      <c r="T10" s="42"/>
      <c r="U10" s="42"/>
      <c r="V10" s="42"/>
      <c r="W10" s="41"/>
    </row>
    <row r="11" spans="1:23" x14ac:dyDescent="0.2">
      <c r="A11">
        <v>10</v>
      </c>
      <c r="B11" t="s">
        <v>359</v>
      </c>
      <c r="C11" t="s">
        <v>354</v>
      </c>
      <c r="D11" t="s">
        <v>70</v>
      </c>
      <c r="E11" t="s">
        <v>26</v>
      </c>
      <c r="F11" t="s">
        <v>12</v>
      </c>
      <c r="G11" s="2">
        <v>45514</v>
      </c>
      <c r="H11" t="s">
        <v>14</v>
      </c>
      <c r="I11" s="41"/>
      <c r="J11" s="42"/>
      <c r="K11" s="42"/>
      <c r="L11" s="42"/>
      <c r="M11" s="42"/>
      <c r="N11" s="42"/>
      <c r="O11" s="42"/>
      <c r="P11" s="42"/>
      <c r="Q11" s="42"/>
      <c r="R11" s="42"/>
      <c r="S11" s="42"/>
      <c r="T11" s="42"/>
      <c r="U11" s="42"/>
      <c r="V11" s="42"/>
      <c r="W11" s="41"/>
    </row>
    <row r="12" spans="1:23" x14ac:dyDescent="0.2">
      <c r="A12">
        <v>11</v>
      </c>
      <c r="B12" t="s">
        <v>360</v>
      </c>
      <c r="C12" t="s">
        <v>349</v>
      </c>
      <c r="D12" t="s">
        <v>84</v>
      </c>
      <c r="E12" t="s">
        <v>26</v>
      </c>
      <c r="F12" t="s">
        <v>12</v>
      </c>
      <c r="G12" s="2">
        <v>45529</v>
      </c>
      <c r="H12" t="s">
        <v>14</v>
      </c>
      <c r="I12" s="41"/>
      <c r="J12" s="42"/>
      <c r="K12" s="42"/>
      <c r="L12" s="42"/>
      <c r="M12" s="42"/>
      <c r="N12" s="42"/>
      <c r="O12" s="42"/>
      <c r="P12" s="42"/>
      <c r="Q12" s="42"/>
      <c r="R12" s="42"/>
      <c r="S12" s="42"/>
      <c r="T12" s="42"/>
      <c r="U12" s="42"/>
      <c r="V12" s="42"/>
      <c r="W12" s="41"/>
    </row>
    <row r="13" spans="1:23" x14ac:dyDescent="0.2">
      <c r="A13">
        <v>12</v>
      </c>
      <c r="B13" t="s">
        <v>361</v>
      </c>
      <c r="C13" t="s">
        <v>348</v>
      </c>
      <c r="D13" t="s">
        <v>118</v>
      </c>
      <c r="E13" t="s">
        <v>26</v>
      </c>
      <c r="F13" t="s">
        <v>12</v>
      </c>
      <c r="G13" s="2">
        <v>45540</v>
      </c>
      <c r="H13" t="s">
        <v>14</v>
      </c>
      <c r="I13" s="41"/>
      <c r="J13" s="42"/>
      <c r="K13" s="42"/>
      <c r="L13" s="42"/>
      <c r="M13" s="42"/>
      <c r="N13" s="42"/>
      <c r="O13" s="42"/>
      <c r="P13" s="42"/>
      <c r="Q13" s="42"/>
      <c r="R13" s="42"/>
      <c r="S13" s="42"/>
      <c r="T13" s="42"/>
      <c r="U13" s="42"/>
      <c r="V13" s="42"/>
      <c r="W13" s="41"/>
    </row>
    <row r="14" spans="1:23" x14ac:dyDescent="0.2">
      <c r="A14">
        <v>13</v>
      </c>
      <c r="B14" t="s">
        <v>362</v>
      </c>
      <c r="C14" t="s">
        <v>352</v>
      </c>
      <c r="D14" t="s">
        <v>25</v>
      </c>
      <c r="E14" t="s">
        <v>26</v>
      </c>
      <c r="F14" t="s">
        <v>12</v>
      </c>
      <c r="G14" s="2">
        <v>45553</v>
      </c>
      <c r="H14" t="s">
        <v>14</v>
      </c>
      <c r="I14" s="41"/>
      <c r="J14" s="42"/>
      <c r="K14" s="42"/>
      <c r="L14" s="42"/>
      <c r="M14" s="42"/>
      <c r="N14" s="42"/>
      <c r="O14" s="42"/>
      <c r="P14" s="42"/>
      <c r="Q14" s="42"/>
      <c r="R14" s="42"/>
      <c r="S14" s="42"/>
      <c r="T14" s="42"/>
      <c r="U14" s="42"/>
      <c r="V14" s="42"/>
      <c r="W14" s="41"/>
    </row>
    <row r="15" spans="1:23" x14ac:dyDescent="0.2">
      <c r="A15">
        <v>14</v>
      </c>
      <c r="B15" t="s">
        <v>363</v>
      </c>
      <c r="C15" t="s">
        <v>349</v>
      </c>
      <c r="D15" t="s">
        <v>33</v>
      </c>
      <c r="E15" t="s">
        <v>34</v>
      </c>
      <c r="F15" t="s">
        <v>12</v>
      </c>
      <c r="G15" s="2">
        <v>45566</v>
      </c>
      <c r="H15" t="s">
        <v>14</v>
      </c>
      <c r="I15" s="41"/>
      <c r="J15" s="42"/>
      <c r="K15" s="42"/>
      <c r="L15" s="42"/>
      <c r="M15" s="42"/>
      <c r="N15" s="42"/>
      <c r="O15" s="42"/>
      <c r="P15" s="42"/>
      <c r="Q15" s="42"/>
      <c r="R15" s="42"/>
      <c r="S15" s="42"/>
      <c r="T15" s="42"/>
      <c r="U15" s="42"/>
      <c r="V15" s="42"/>
      <c r="W15" s="41"/>
    </row>
    <row r="16" spans="1:23" x14ac:dyDescent="0.2">
      <c r="A16">
        <v>15</v>
      </c>
      <c r="B16" t="s">
        <v>364</v>
      </c>
      <c r="C16" t="s">
        <v>348</v>
      </c>
      <c r="D16" t="s">
        <v>73</v>
      </c>
      <c r="E16" t="s">
        <v>74</v>
      </c>
      <c r="F16" t="s">
        <v>12</v>
      </c>
      <c r="G16" s="2">
        <v>45580</v>
      </c>
      <c r="H16" t="s">
        <v>14</v>
      </c>
      <c r="I16" s="41"/>
      <c r="J16" s="42"/>
      <c r="K16" s="42"/>
      <c r="L16" s="42"/>
      <c r="M16" s="42"/>
      <c r="N16" s="42"/>
      <c r="O16" s="42"/>
      <c r="P16" s="42"/>
      <c r="Q16" s="42"/>
      <c r="R16" s="42"/>
      <c r="S16" s="42"/>
      <c r="T16" s="42"/>
      <c r="U16" s="42"/>
      <c r="V16" s="42"/>
      <c r="W16" s="41"/>
    </row>
    <row r="17" spans="1:23" x14ac:dyDescent="0.2">
      <c r="A17">
        <v>16</v>
      </c>
      <c r="B17" t="s">
        <v>365</v>
      </c>
      <c r="C17" t="s">
        <v>354</v>
      </c>
      <c r="D17" t="s">
        <v>91</v>
      </c>
      <c r="E17" t="s">
        <v>74</v>
      </c>
      <c r="F17" t="s">
        <v>12</v>
      </c>
      <c r="G17" s="2">
        <v>45598</v>
      </c>
      <c r="H17" t="s">
        <v>14</v>
      </c>
      <c r="I17" s="41"/>
      <c r="J17" s="42"/>
      <c r="K17" s="42"/>
      <c r="L17" s="42"/>
      <c r="M17" s="42"/>
      <c r="N17" s="42"/>
      <c r="O17" s="42"/>
      <c r="P17" s="42"/>
      <c r="Q17" s="42"/>
      <c r="R17" s="42"/>
      <c r="S17" s="42"/>
      <c r="T17" s="42"/>
      <c r="U17" s="42"/>
      <c r="V17" s="42"/>
      <c r="W17" s="41"/>
    </row>
    <row r="18" spans="1:23" x14ac:dyDescent="0.2">
      <c r="A18">
        <v>17</v>
      </c>
      <c r="B18" t="s">
        <v>366</v>
      </c>
      <c r="C18" t="s">
        <v>352</v>
      </c>
      <c r="D18" t="s">
        <v>94</v>
      </c>
      <c r="E18" t="s">
        <v>18</v>
      </c>
      <c r="F18" t="s">
        <v>12</v>
      </c>
      <c r="G18" s="2">
        <v>45616</v>
      </c>
      <c r="H18" t="s">
        <v>14</v>
      </c>
      <c r="I18" s="41"/>
      <c r="J18" s="42"/>
      <c r="K18" s="42"/>
      <c r="L18" s="42"/>
      <c r="M18" s="42"/>
      <c r="N18" s="42"/>
      <c r="O18" s="42"/>
      <c r="P18" s="42"/>
      <c r="Q18" s="42"/>
      <c r="R18" s="42"/>
      <c r="S18" s="42"/>
      <c r="T18" s="42"/>
      <c r="U18" s="42"/>
      <c r="V18" s="42"/>
      <c r="W18" s="41"/>
    </row>
    <row r="19" spans="1:23" x14ac:dyDescent="0.2">
      <c r="A19">
        <v>18</v>
      </c>
      <c r="B19" t="s">
        <v>367</v>
      </c>
      <c r="C19" t="s">
        <v>348</v>
      </c>
      <c r="D19" t="s">
        <v>53</v>
      </c>
      <c r="E19" t="s">
        <v>38</v>
      </c>
      <c r="F19" t="s">
        <v>12</v>
      </c>
      <c r="G19" s="2">
        <v>45631</v>
      </c>
      <c r="H19" t="s">
        <v>14</v>
      </c>
      <c r="I19" s="41"/>
      <c r="J19" s="42"/>
      <c r="K19" s="42"/>
      <c r="L19" s="42"/>
      <c r="M19" s="42"/>
      <c r="N19" s="42"/>
      <c r="O19" s="42"/>
      <c r="P19" s="42"/>
      <c r="Q19" s="42"/>
      <c r="R19" s="42"/>
      <c r="S19" s="42"/>
      <c r="T19" s="42"/>
      <c r="U19" s="42"/>
      <c r="V19" s="42"/>
      <c r="W19" s="41"/>
    </row>
    <row r="20" spans="1:23" x14ac:dyDescent="0.2">
      <c r="A20">
        <v>19</v>
      </c>
      <c r="B20" t="s">
        <v>368</v>
      </c>
      <c r="C20" t="s">
        <v>349</v>
      </c>
      <c r="D20" t="s">
        <v>77</v>
      </c>
      <c r="E20" t="s">
        <v>78</v>
      </c>
      <c r="F20" t="s">
        <v>12</v>
      </c>
      <c r="G20" s="2">
        <v>45667</v>
      </c>
      <c r="H20" t="s">
        <v>14</v>
      </c>
      <c r="I20" s="41"/>
      <c r="J20" s="42"/>
      <c r="K20" s="42"/>
      <c r="L20" s="42"/>
      <c r="M20" s="42"/>
      <c r="N20" s="42"/>
      <c r="O20" s="42"/>
      <c r="P20" s="42"/>
      <c r="Q20" s="42"/>
      <c r="R20" s="42"/>
      <c r="S20" s="42"/>
      <c r="T20" s="42"/>
      <c r="U20" s="42"/>
      <c r="V20" s="42"/>
      <c r="W20" s="41"/>
    </row>
    <row r="21" spans="1:23" x14ac:dyDescent="0.2">
      <c r="A21">
        <v>20</v>
      </c>
      <c r="B21" t="s">
        <v>369</v>
      </c>
      <c r="C21" t="s">
        <v>348</v>
      </c>
      <c r="D21" t="s">
        <v>87</v>
      </c>
      <c r="E21" t="s">
        <v>88</v>
      </c>
      <c r="F21" t="s">
        <v>12</v>
      </c>
      <c r="G21" s="2">
        <v>45682</v>
      </c>
      <c r="H21" t="s">
        <v>14</v>
      </c>
      <c r="I21" s="41"/>
      <c r="J21" s="42"/>
      <c r="K21" s="42"/>
      <c r="L21" s="42"/>
      <c r="M21" s="42"/>
      <c r="N21" s="42"/>
      <c r="O21" s="42"/>
      <c r="P21" s="42"/>
      <c r="Q21" s="42"/>
      <c r="R21" s="42"/>
      <c r="S21" s="42"/>
      <c r="T21" s="42"/>
      <c r="U21" s="42"/>
      <c r="V21" s="42"/>
      <c r="W21" s="41"/>
    </row>
    <row r="22" spans="1:23" x14ac:dyDescent="0.2">
      <c r="A22">
        <v>21</v>
      </c>
      <c r="B22" t="s">
        <v>370</v>
      </c>
      <c r="C22" t="s">
        <v>352</v>
      </c>
      <c r="D22" t="s">
        <v>11</v>
      </c>
      <c r="E22" t="s">
        <v>11</v>
      </c>
      <c r="F22" t="s">
        <v>12</v>
      </c>
      <c r="G22" s="2">
        <v>45698</v>
      </c>
      <c r="H22" t="s">
        <v>14</v>
      </c>
      <c r="I22" s="41"/>
      <c r="J22" s="42"/>
      <c r="K22" s="42"/>
      <c r="L22" s="42"/>
      <c r="M22" s="42"/>
      <c r="N22" s="42"/>
      <c r="O22" s="42"/>
      <c r="P22" s="42"/>
      <c r="Q22" s="42"/>
      <c r="R22" s="42"/>
      <c r="S22" s="42"/>
      <c r="T22" s="42"/>
      <c r="U22" s="42"/>
      <c r="V22" s="42"/>
      <c r="W22" s="41"/>
    </row>
    <row r="23" spans="1:23" x14ac:dyDescent="0.2">
      <c r="A23">
        <v>22</v>
      </c>
      <c r="B23" t="s">
        <v>371</v>
      </c>
      <c r="C23" t="s">
        <v>349</v>
      </c>
      <c r="D23" t="s">
        <v>17</v>
      </c>
      <c r="E23" t="s">
        <v>18</v>
      </c>
      <c r="F23" t="s">
        <v>12</v>
      </c>
      <c r="G23" s="2">
        <v>45716</v>
      </c>
      <c r="H23" t="s">
        <v>14</v>
      </c>
      <c r="I23" s="41"/>
      <c r="J23" s="42"/>
      <c r="K23" s="42"/>
      <c r="L23" s="42"/>
      <c r="M23" s="42"/>
      <c r="N23" s="42"/>
      <c r="O23" s="42"/>
      <c r="P23" s="42"/>
      <c r="Q23" s="42"/>
      <c r="R23" s="42"/>
      <c r="S23" s="42"/>
      <c r="T23" s="42"/>
      <c r="U23" s="42"/>
      <c r="V23" s="42"/>
      <c r="W23" s="41"/>
    </row>
    <row r="24" spans="1:23" x14ac:dyDescent="0.2">
      <c r="A24">
        <v>23</v>
      </c>
      <c r="B24" t="s">
        <v>372</v>
      </c>
      <c r="C24" t="s">
        <v>348</v>
      </c>
      <c r="D24" t="s">
        <v>22</v>
      </c>
      <c r="E24" t="s">
        <v>18</v>
      </c>
      <c r="F24" t="s">
        <v>12</v>
      </c>
      <c r="G24" s="2">
        <v>45731</v>
      </c>
      <c r="H24" t="s">
        <v>14</v>
      </c>
      <c r="I24" s="41"/>
      <c r="J24" s="42"/>
      <c r="K24" s="42"/>
      <c r="L24" s="42"/>
      <c r="M24" s="42"/>
      <c r="N24" s="42"/>
      <c r="O24" s="42"/>
      <c r="P24" s="42"/>
      <c r="Q24" s="42"/>
      <c r="R24" s="42"/>
      <c r="S24" s="42"/>
      <c r="T24" s="42"/>
      <c r="U24" s="42"/>
      <c r="V24" s="42"/>
      <c r="W24" s="41"/>
    </row>
    <row r="25" spans="1:23" x14ac:dyDescent="0.2">
      <c r="A25">
        <v>24</v>
      </c>
      <c r="B25" t="s">
        <v>356</v>
      </c>
      <c r="C25" t="s">
        <v>354</v>
      </c>
      <c r="D25" t="s">
        <v>29</v>
      </c>
      <c r="E25" t="s">
        <v>30</v>
      </c>
      <c r="F25" t="s">
        <v>12</v>
      </c>
      <c r="G25" s="2">
        <v>45748</v>
      </c>
      <c r="H25" t="s">
        <v>14</v>
      </c>
      <c r="I25" s="41"/>
      <c r="J25" s="42"/>
      <c r="K25" s="42"/>
      <c r="L25" s="42"/>
      <c r="M25" s="42"/>
      <c r="N25" s="42"/>
      <c r="O25" s="42"/>
      <c r="P25" s="42"/>
      <c r="Q25" s="42"/>
      <c r="R25" s="42"/>
      <c r="S25" s="42"/>
      <c r="T25" s="42"/>
      <c r="U25" s="42"/>
      <c r="V25" s="42"/>
      <c r="W25" s="41"/>
    </row>
    <row r="26" spans="1:23" x14ac:dyDescent="0.2">
      <c r="A26">
        <v>25</v>
      </c>
      <c r="B26" t="s">
        <v>373</v>
      </c>
      <c r="C26" t="s">
        <v>352</v>
      </c>
      <c r="D26" t="s">
        <v>49</v>
      </c>
      <c r="E26" t="s">
        <v>50</v>
      </c>
      <c r="F26" t="s">
        <v>12</v>
      </c>
      <c r="G26" s="2">
        <v>45765</v>
      </c>
      <c r="H26" t="s">
        <v>14</v>
      </c>
      <c r="I26" s="41"/>
      <c r="J26" s="42"/>
      <c r="K26" s="42"/>
      <c r="L26" s="42"/>
      <c r="M26" s="42"/>
      <c r="N26" s="42"/>
      <c r="O26" s="42"/>
      <c r="P26" s="42"/>
      <c r="Q26" s="42"/>
      <c r="R26" s="42"/>
      <c r="S26" s="42"/>
      <c r="T26" s="42"/>
      <c r="U26" s="42"/>
      <c r="V26" s="42"/>
      <c r="W26" s="41"/>
    </row>
    <row r="27" spans="1:23" x14ac:dyDescent="0.2">
      <c r="A27">
        <v>26</v>
      </c>
      <c r="B27" t="s">
        <v>374</v>
      </c>
      <c r="C27" t="s">
        <v>348</v>
      </c>
      <c r="D27" t="s">
        <v>59</v>
      </c>
      <c r="E27" t="s">
        <v>60</v>
      </c>
      <c r="F27" t="s">
        <v>12</v>
      </c>
      <c r="G27" s="2">
        <v>45782</v>
      </c>
      <c r="H27" t="s">
        <v>14</v>
      </c>
      <c r="I27" s="41"/>
      <c r="J27" s="42"/>
      <c r="K27" s="42"/>
      <c r="L27" s="42"/>
      <c r="M27" s="42"/>
      <c r="N27" s="42"/>
      <c r="O27" s="42"/>
      <c r="P27" s="42"/>
      <c r="Q27" s="42"/>
      <c r="R27" s="42"/>
      <c r="S27" s="42"/>
      <c r="T27" s="42"/>
      <c r="U27" s="42"/>
      <c r="V27" s="42"/>
      <c r="W27" s="41"/>
    </row>
    <row r="28" spans="1:23" x14ac:dyDescent="0.2">
      <c r="A28">
        <v>27</v>
      </c>
      <c r="B28" t="s">
        <v>375</v>
      </c>
      <c r="C28" t="s">
        <v>349</v>
      </c>
      <c r="D28" t="s">
        <v>41</v>
      </c>
      <c r="E28" t="s">
        <v>42</v>
      </c>
      <c r="F28" t="s">
        <v>12</v>
      </c>
      <c r="G28" s="2">
        <v>45797</v>
      </c>
      <c r="H28" t="s">
        <v>14</v>
      </c>
      <c r="I28" s="41"/>
      <c r="J28" s="42"/>
      <c r="K28" s="42"/>
      <c r="L28" s="42"/>
      <c r="M28" s="42"/>
      <c r="N28" s="42"/>
      <c r="O28" s="42"/>
      <c r="P28" s="42"/>
      <c r="Q28" s="42"/>
      <c r="R28" s="42"/>
      <c r="S28" s="42"/>
      <c r="T28" s="42"/>
      <c r="U28" s="42"/>
      <c r="V28" s="42"/>
      <c r="W28" s="41"/>
    </row>
    <row r="29" spans="1:23" x14ac:dyDescent="0.2">
      <c r="A29">
        <v>28</v>
      </c>
      <c r="B29" t="s">
        <v>376</v>
      </c>
      <c r="C29" t="s">
        <v>348</v>
      </c>
      <c r="D29" t="s">
        <v>37</v>
      </c>
      <c r="E29" t="s">
        <v>38</v>
      </c>
      <c r="F29" t="s">
        <v>12</v>
      </c>
      <c r="G29" s="2">
        <v>45818</v>
      </c>
      <c r="H29" t="s">
        <v>14</v>
      </c>
      <c r="I29" s="41"/>
      <c r="J29" s="42"/>
      <c r="K29" s="42"/>
      <c r="L29" s="42"/>
      <c r="M29" s="42"/>
      <c r="N29" s="42"/>
      <c r="O29" s="42"/>
      <c r="P29" s="42"/>
      <c r="Q29" s="42"/>
      <c r="R29" s="42"/>
      <c r="S29" s="42"/>
      <c r="T29" s="42"/>
      <c r="U29" s="42"/>
      <c r="V29" s="42"/>
      <c r="W29" s="41"/>
    </row>
    <row r="30" spans="1:23" x14ac:dyDescent="0.2">
      <c r="A30">
        <v>29</v>
      </c>
      <c r="B30" t="s">
        <v>377</v>
      </c>
      <c r="C30" t="s">
        <v>352</v>
      </c>
      <c r="D30" t="s">
        <v>63</v>
      </c>
      <c r="E30" t="s">
        <v>64</v>
      </c>
      <c r="F30" t="s">
        <v>12</v>
      </c>
      <c r="G30" s="2">
        <v>45833</v>
      </c>
      <c r="H30" t="s">
        <v>14</v>
      </c>
      <c r="I30" s="41"/>
      <c r="J30" s="42"/>
      <c r="K30" s="42"/>
      <c r="L30" s="42"/>
      <c r="M30" s="42"/>
      <c r="N30" s="42"/>
      <c r="O30" s="42"/>
      <c r="P30" s="42"/>
      <c r="Q30" s="42"/>
      <c r="R30" s="42"/>
      <c r="S30" s="42"/>
      <c r="T30" s="42"/>
      <c r="U30" s="42"/>
      <c r="V30" s="42"/>
      <c r="W30" s="41"/>
    </row>
    <row r="31" spans="1:23" x14ac:dyDescent="0.2">
      <c r="A31">
        <v>30</v>
      </c>
      <c r="B31" t="s">
        <v>21</v>
      </c>
      <c r="C31" t="s">
        <v>354</v>
      </c>
      <c r="D31" t="s">
        <v>70</v>
      </c>
      <c r="E31" t="s">
        <v>26</v>
      </c>
      <c r="F31" t="s">
        <v>12</v>
      </c>
      <c r="G31" s="2">
        <v>45848</v>
      </c>
      <c r="H31" t="s">
        <v>14</v>
      </c>
      <c r="I31" s="41"/>
      <c r="J31" s="42"/>
      <c r="K31" s="42"/>
      <c r="L31" s="42"/>
      <c r="M31" s="42"/>
      <c r="N31" s="42"/>
      <c r="O31" s="42"/>
      <c r="P31" s="42"/>
      <c r="Q31" s="42"/>
      <c r="R31" s="42"/>
      <c r="S31" s="42"/>
      <c r="T31" s="42"/>
      <c r="U31" s="42"/>
      <c r="V31" s="42"/>
      <c r="W31" s="41"/>
    </row>
    <row r="32" spans="1:23" x14ac:dyDescent="0.2">
      <c r="A32">
        <v>31</v>
      </c>
      <c r="B32" t="s">
        <v>378</v>
      </c>
      <c r="C32" t="s">
        <v>348</v>
      </c>
      <c r="D32" t="s">
        <v>118</v>
      </c>
      <c r="E32" t="s">
        <v>26</v>
      </c>
      <c r="F32" t="s">
        <v>12</v>
      </c>
      <c r="G32" s="2">
        <v>45863</v>
      </c>
      <c r="H32" t="s">
        <v>14</v>
      </c>
      <c r="I32" s="41"/>
      <c r="J32" s="42"/>
      <c r="K32" s="42"/>
      <c r="L32" s="42"/>
      <c r="M32" s="42"/>
      <c r="N32" s="42"/>
      <c r="O32" s="42"/>
      <c r="P32" s="42"/>
      <c r="Q32" s="42"/>
      <c r="R32" s="42"/>
      <c r="S32" s="42"/>
      <c r="T32" s="42"/>
      <c r="U32" s="42"/>
      <c r="V32" s="42"/>
      <c r="W32" s="41"/>
    </row>
    <row r="33" spans="1:23" x14ac:dyDescent="0.2">
      <c r="A33">
        <v>32</v>
      </c>
      <c r="B33" t="s">
        <v>379</v>
      </c>
      <c r="C33" t="s">
        <v>349</v>
      </c>
      <c r="D33" t="s">
        <v>25</v>
      </c>
      <c r="E33" t="s">
        <v>26</v>
      </c>
      <c r="F33" t="s">
        <v>12</v>
      </c>
      <c r="G33" s="2">
        <v>45879</v>
      </c>
      <c r="H33" t="s">
        <v>14</v>
      </c>
      <c r="I33" s="41"/>
      <c r="J33" s="42"/>
      <c r="K33" s="42"/>
      <c r="L33" s="42"/>
      <c r="M33" s="42"/>
      <c r="N33" s="42"/>
      <c r="O33" s="42"/>
      <c r="P33" s="42"/>
      <c r="Q33" s="42"/>
      <c r="R33" s="42"/>
      <c r="S33" s="42"/>
      <c r="T33" s="42"/>
      <c r="U33" s="42"/>
      <c r="V33" s="42"/>
      <c r="W33" s="41"/>
    </row>
    <row r="34" spans="1:23" x14ac:dyDescent="0.2">
      <c r="A34">
        <v>33</v>
      </c>
      <c r="B34" t="s">
        <v>380</v>
      </c>
      <c r="C34" t="s">
        <v>352</v>
      </c>
      <c r="D34" t="s">
        <v>33</v>
      </c>
      <c r="E34" t="s">
        <v>34</v>
      </c>
      <c r="F34" t="s">
        <v>12</v>
      </c>
      <c r="G34" s="2">
        <v>45894</v>
      </c>
      <c r="H34" t="s">
        <v>14</v>
      </c>
      <c r="I34" s="41"/>
      <c r="J34" s="42"/>
      <c r="K34" s="42"/>
      <c r="L34" s="42"/>
      <c r="M34" s="42"/>
      <c r="N34" s="42"/>
      <c r="O34" s="42"/>
      <c r="P34" s="42"/>
      <c r="Q34" s="42"/>
      <c r="R34" s="42"/>
      <c r="S34" s="42"/>
      <c r="T34" s="42"/>
      <c r="U34" s="42"/>
      <c r="V34" s="42"/>
      <c r="W34" s="41"/>
    </row>
    <row r="35" spans="1:23" x14ac:dyDescent="0.2">
      <c r="A35">
        <v>34</v>
      </c>
      <c r="B35" t="s">
        <v>381</v>
      </c>
      <c r="C35" t="s">
        <v>348</v>
      </c>
      <c r="D35" t="s">
        <v>73</v>
      </c>
      <c r="E35" t="s">
        <v>74</v>
      </c>
      <c r="F35" t="s">
        <v>12</v>
      </c>
      <c r="G35" s="2">
        <v>45910</v>
      </c>
      <c r="H35" t="s">
        <v>14</v>
      </c>
      <c r="I35" s="41"/>
      <c r="J35" s="42"/>
      <c r="K35" s="42"/>
      <c r="L35" s="42"/>
      <c r="M35" s="42"/>
      <c r="N35" s="42"/>
      <c r="O35" s="42"/>
      <c r="P35" s="42"/>
      <c r="Q35" s="42"/>
      <c r="R35" s="42"/>
      <c r="S35" s="42"/>
      <c r="T35" s="42"/>
      <c r="U35" s="42"/>
      <c r="V35" s="42"/>
      <c r="W35" s="41"/>
    </row>
    <row r="36" spans="1:23" x14ac:dyDescent="0.2">
      <c r="A36">
        <v>35</v>
      </c>
      <c r="B36" t="s">
        <v>382</v>
      </c>
      <c r="C36" t="s">
        <v>349</v>
      </c>
      <c r="D36" t="s">
        <v>91</v>
      </c>
      <c r="E36" t="s">
        <v>74</v>
      </c>
      <c r="F36" t="s">
        <v>12</v>
      </c>
      <c r="G36" s="2">
        <v>45925</v>
      </c>
      <c r="H36" t="s">
        <v>14</v>
      </c>
      <c r="I36" s="41"/>
      <c r="J36" s="42"/>
      <c r="K36" s="42"/>
      <c r="L36" s="42"/>
      <c r="M36" s="42"/>
      <c r="N36" s="42"/>
      <c r="O36" s="42"/>
      <c r="P36" s="42"/>
      <c r="Q36" s="42"/>
      <c r="R36" s="42"/>
      <c r="S36" s="42"/>
      <c r="T36" s="42"/>
      <c r="U36" s="42"/>
      <c r="V36" s="42"/>
      <c r="W36" s="41"/>
    </row>
    <row r="37" spans="1:23" x14ac:dyDescent="0.2">
      <c r="A37">
        <v>36</v>
      </c>
      <c r="B37" t="s">
        <v>383</v>
      </c>
      <c r="C37" t="s">
        <v>348</v>
      </c>
      <c r="D37" t="s">
        <v>94</v>
      </c>
      <c r="E37" t="s">
        <v>18</v>
      </c>
      <c r="F37" t="s">
        <v>12</v>
      </c>
      <c r="G37" s="2">
        <v>45940</v>
      </c>
      <c r="H37" t="s">
        <v>14</v>
      </c>
      <c r="I37" s="41"/>
      <c r="J37" s="42"/>
      <c r="K37" s="42"/>
      <c r="L37" s="42"/>
      <c r="M37" s="42"/>
      <c r="N37" s="42"/>
      <c r="O37" s="42"/>
      <c r="P37" s="42"/>
      <c r="Q37" s="42"/>
      <c r="R37" s="42"/>
      <c r="S37" s="42"/>
      <c r="T37" s="42"/>
      <c r="U37" s="42"/>
      <c r="V37" s="42"/>
      <c r="W37" s="41"/>
    </row>
    <row r="38" spans="1:23" x14ac:dyDescent="0.2">
      <c r="A38">
        <v>37</v>
      </c>
      <c r="B38" t="s">
        <v>384</v>
      </c>
      <c r="C38" t="s">
        <v>352</v>
      </c>
      <c r="D38" t="s">
        <v>53</v>
      </c>
      <c r="E38" t="s">
        <v>38</v>
      </c>
      <c r="F38" t="s">
        <v>12</v>
      </c>
      <c r="G38" s="2">
        <v>45955</v>
      </c>
      <c r="H38" t="s">
        <v>14</v>
      </c>
      <c r="I38" s="41"/>
      <c r="J38" s="42"/>
      <c r="K38" s="42"/>
      <c r="L38" s="42"/>
      <c r="M38" s="42"/>
      <c r="N38" s="42"/>
      <c r="O38" s="42"/>
      <c r="P38" s="42"/>
      <c r="Q38" s="42"/>
      <c r="R38" s="42"/>
      <c r="S38" s="42"/>
      <c r="T38" s="42"/>
      <c r="U38" s="42"/>
      <c r="V38" s="42"/>
      <c r="W38" s="41"/>
    </row>
    <row r="39" spans="1:23" x14ac:dyDescent="0.2">
      <c r="A39">
        <v>38</v>
      </c>
      <c r="B39" t="s">
        <v>385</v>
      </c>
      <c r="C39" t="s">
        <v>354</v>
      </c>
      <c r="D39" t="s">
        <v>77</v>
      </c>
      <c r="E39" t="s">
        <v>78</v>
      </c>
      <c r="F39" t="s">
        <v>12</v>
      </c>
      <c r="G39" s="2">
        <v>45971</v>
      </c>
      <c r="H39" t="s">
        <v>14</v>
      </c>
      <c r="I39" s="41"/>
      <c r="J39" s="42"/>
      <c r="K39" s="42"/>
      <c r="L39" s="42"/>
      <c r="M39" s="42"/>
      <c r="N39" s="42"/>
      <c r="O39" s="42"/>
      <c r="P39" s="42"/>
      <c r="Q39" s="42"/>
      <c r="R39" s="42"/>
      <c r="S39" s="42"/>
      <c r="T39" s="42"/>
      <c r="U39" s="42"/>
      <c r="V39" s="42"/>
      <c r="W39" s="41"/>
    </row>
    <row r="40" spans="1:23" x14ac:dyDescent="0.2">
      <c r="A40">
        <v>39</v>
      </c>
      <c r="B40" t="s">
        <v>386</v>
      </c>
      <c r="C40" t="s">
        <v>348</v>
      </c>
      <c r="D40" t="s">
        <v>87</v>
      </c>
      <c r="E40" t="s">
        <v>88</v>
      </c>
      <c r="F40" t="s">
        <v>12</v>
      </c>
      <c r="G40" s="2">
        <v>45986</v>
      </c>
      <c r="H40" t="s">
        <v>14</v>
      </c>
      <c r="I40" s="41"/>
      <c r="J40" s="42"/>
      <c r="K40" s="42"/>
      <c r="L40" s="42"/>
      <c r="M40" s="42"/>
      <c r="N40" s="42"/>
      <c r="O40" s="42"/>
      <c r="P40" s="42"/>
      <c r="Q40" s="42"/>
      <c r="R40" s="42"/>
      <c r="S40" s="42"/>
      <c r="T40" s="42"/>
      <c r="U40" s="42"/>
      <c r="V40" s="42"/>
      <c r="W40" s="41"/>
    </row>
    <row r="41" spans="1:23" x14ac:dyDescent="0.2">
      <c r="A41">
        <v>40</v>
      </c>
      <c r="B41" t="s">
        <v>387</v>
      </c>
      <c r="C41" t="s">
        <v>349</v>
      </c>
      <c r="D41" t="s">
        <v>11</v>
      </c>
      <c r="E41" t="s">
        <v>11</v>
      </c>
      <c r="F41" t="s">
        <v>12</v>
      </c>
      <c r="G41" s="2">
        <v>46001</v>
      </c>
      <c r="H41" t="s">
        <v>14</v>
      </c>
      <c r="I41" s="41"/>
      <c r="J41" s="42"/>
      <c r="K41" s="42"/>
      <c r="L41" s="42"/>
      <c r="M41" s="42"/>
      <c r="N41" s="42"/>
      <c r="O41" s="42"/>
      <c r="P41" s="42"/>
      <c r="Q41" s="42"/>
      <c r="R41" s="42"/>
      <c r="S41" s="42"/>
      <c r="T41" s="42"/>
      <c r="U41" s="42"/>
      <c r="V41" s="42"/>
      <c r="W41" s="41"/>
    </row>
    <row r="42" spans="1:23" x14ac:dyDescent="0.2">
      <c r="A42">
        <v>41</v>
      </c>
      <c r="B42" t="s">
        <v>388</v>
      </c>
      <c r="C42" t="s">
        <v>348</v>
      </c>
      <c r="D42" t="s">
        <v>17</v>
      </c>
      <c r="E42" t="s">
        <v>18</v>
      </c>
      <c r="F42" t="s">
        <v>12</v>
      </c>
      <c r="G42" s="2">
        <v>46037</v>
      </c>
      <c r="H42" t="s">
        <v>14</v>
      </c>
      <c r="I42" s="41"/>
      <c r="J42" s="42"/>
      <c r="K42" s="42"/>
      <c r="L42" s="42"/>
      <c r="M42" s="42"/>
      <c r="N42" s="42"/>
      <c r="O42" s="42"/>
      <c r="P42" s="42"/>
      <c r="Q42" s="42"/>
      <c r="R42" s="42"/>
      <c r="S42" s="42"/>
      <c r="T42" s="42"/>
      <c r="U42" s="42"/>
      <c r="V42" s="42"/>
      <c r="W42" s="41"/>
    </row>
    <row r="43" spans="1:23" x14ac:dyDescent="0.2">
      <c r="A43">
        <v>42</v>
      </c>
      <c r="B43" t="s">
        <v>389</v>
      </c>
      <c r="C43" t="s">
        <v>352</v>
      </c>
      <c r="D43" t="s">
        <v>22</v>
      </c>
      <c r="E43" t="s">
        <v>18</v>
      </c>
      <c r="F43" t="s">
        <v>12</v>
      </c>
      <c r="G43" s="2">
        <v>46054</v>
      </c>
      <c r="H43" t="s">
        <v>14</v>
      </c>
      <c r="I43" s="41"/>
      <c r="J43" s="42"/>
      <c r="K43" s="42"/>
      <c r="L43" s="42"/>
      <c r="M43" s="42"/>
      <c r="N43" s="42"/>
      <c r="O43" s="42"/>
      <c r="P43" s="42"/>
      <c r="Q43" s="42"/>
      <c r="R43" s="42"/>
      <c r="S43" s="42"/>
      <c r="T43" s="42"/>
      <c r="U43" s="42"/>
      <c r="V43" s="42"/>
      <c r="W43" s="41"/>
    </row>
    <row r="44" spans="1:23" x14ac:dyDescent="0.2">
      <c r="A44">
        <v>43</v>
      </c>
      <c r="B44" t="s">
        <v>390</v>
      </c>
      <c r="C44" t="s">
        <v>349</v>
      </c>
      <c r="D44" t="s">
        <v>29</v>
      </c>
      <c r="E44" t="s">
        <v>30</v>
      </c>
      <c r="F44" t="s">
        <v>12</v>
      </c>
      <c r="G44" s="2">
        <v>46068</v>
      </c>
      <c r="H44" t="s">
        <v>14</v>
      </c>
      <c r="I44" s="41"/>
      <c r="J44" s="42"/>
      <c r="K44" s="42"/>
      <c r="L44" s="42"/>
      <c r="M44" s="42"/>
      <c r="N44" s="42"/>
      <c r="O44" s="42"/>
      <c r="P44" s="42"/>
      <c r="Q44" s="42"/>
      <c r="R44" s="42"/>
      <c r="S44" s="42"/>
      <c r="T44" s="42"/>
      <c r="U44" s="42"/>
      <c r="V44" s="42"/>
      <c r="W44" s="41"/>
    </row>
    <row r="45" spans="1:23" x14ac:dyDescent="0.2">
      <c r="A45">
        <v>44</v>
      </c>
      <c r="B45" t="s">
        <v>391</v>
      </c>
      <c r="C45" t="s">
        <v>348</v>
      </c>
      <c r="D45" t="s">
        <v>49</v>
      </c>
      <c r="E45" t="s">
        <v>50</v>
      </c>
      <c r="F45" t="s">
        <v>12</v>
      </c>
      <c r="G45" s="2">
        <v>46082</v>
      </c>
      <c r="H45" t="s">
        <v>14</v>
      </c>
      <c r="I45" s="41"/>
      <c r="J45" s="42"/>
      <c r="K45" s="42"/>
      <c r="L45" s="42"/>
      <c r="M45" s="42"/>
      <c r="N45" s="42"/>
      <c r="O45" s="42"/>
      <c r="P45" s="42"/>
      <c r="Q45" s="42"/>
      <c r="R45" s="42"/>
      <c r="S45" s="42"/>
      <c r="T45" s="42"/>
      <c r="U45" s="42"/>
      <c r="V45" s="42"/>
      <c r="W45" s="41"/>
    </row>
    <row r="46" spans="1:23" x14ac:dyDescent="0.2">
      <c r="A46">
        <v>45</v>
      </c>
      <c r="B46" t="s">
        <v>392</v>
      </c>
      <c r="C46" t="s">
        <v>354</v>
      </c>
      <c r="D46" t="s">
        <v>59</v>
      </c>
      <c r="E46" t="s">
        <v>60</v>
      </c>
      <c r="F46" t="s">
        <v>12</v>
      </c>
      <c r="G46" s="2">
        <v>46096</v>
      </c>
      <c r="H46" t="s">
        <v>14</v>
      </c>
      <c r="I46" s="41"/>
      <c r="J46" s="42"/>
      <c r="K46" s="42"/>
      <c r="L46" s="42"/>
      <c r="M46" s="42"/>
      <c r="N46" s="42"/>
      <c r="O46" s="42"/>
      <c r="P46" s="42"/>
      <c r="Q46" s="42"/>
      <c r="R46" s="42"/>
      <c r="S46" s="42"/>
      <c r="T46" s="42"/>
      <c r="U46" s="42"/>
      <c r="V46" s="42"/>
      <c r="W46" s="41"/>
    </row>
    <row r="47" spans="1:23" x14ac:dyDescent="0.2">
      <c r="A47">
        <v>46</v>
      </c>
      <c r="B47" t="s">
        <v>393</v>
      </c>
      <c r="C47" t="s">
        <v>352</v>
      </c>
      <c r="D47" t="s">
        <v>37</v>
      </c>
      <c r="E47" t="s">
        <v>38</v>
      </c>
      <c r="F47" t="s">
        <v>12</v>
      </c>
      <c r="G47" s="2">
        <v>46113</v>
      </c>
      <c r="H47" t="s">
        <v>14</v>
      </c>
      <c r="I47" s="41"/>
      <c r="J47" s="42"/>
      <c r="K47" s="42"/>
      <c r="L47" s="42"/>
      <c r="M47" s="42"/>
      <c r="N47" s="42"/>
      <c r="O47" s="42"/>
      <c r="P47" s="42"/>
      <c r="Q47" s="42"/>
      <c r="R47" s="42"/>
      <c r="S47" s="42"/>
      <c r="T47" s="42"/>
      <c r="U47" s="42"/>
      <c r="V47" s="42"/>
      <c r="W47" s="41"/>
    </row>
    <row r="48" spans="1:23" x14ac:dyDescent="0.2">
      <c r="A48">
        <v>47</v>
      </c>
      <c r="B48" t="s">
        <v>394</v>
      </c>
      <c r="C48" t="s">
        <v>348</v>
      </c>
      <c r="D48" t="s">
        <v>63</v>
      </c>
      <c r="E48" t="s">
        <v>64</v>
      </c>
      <c r="F48" t="s">
        <v>12</v>
      </c>
      <c r="G48" s="2">
        <v>46143</v>
      </c>
      <c r="H48" t="s">
        <v>14</v>
      </c>
      <c r="I48" s="41"/>
      <c r="J48" s="42"/>
      <c r="K48" s="42"/>
      <c r="L48" s="42"/>
      <c r="M48" s="42"/>
      <c r="N48" s="42"/>
      <c r="O48" s="42"/>
      <c r="P48" s="42"/>
      <c r="Q48" s="42"/>
      <c r="R48" s="42"/>
      <c r="S48" s="42"/>
      <c r="T48" s="42"/>
      <c r="U48" s="42"/>
      <c r="V48" s="42"/>
      <c r="W48" s="41"/>
    </row>
    <row r="49" spans="1:23" x14ac:dyDescent="0.2">
      <c r="A49">
        <v>48</v>
      </c>
      <c r="B49" t="s">
        <v>395</v>
      </c>
      <c r="C49" t="s">
        <v>349</v>
      </c>
      <c r="D49" t="s">
        <v>70</v>
      </c>
      <c r="E49" t="s">
        <v>26</v>
      </c>
      <c r="F49" t="s">
        <v>12</v>
      </c>
      <c r="G49" s="2">
        <v>46174</v>
      </c>
      <c r="H49" t="s">
        <v>14</v>
      </c>
      <c r="I49" s="41"/>
      <c r="J49" s="41"/>
      <c r="K49" s="41"/>
      <c r="L49" s="41"/>
      <c r="M49" s="41"/>
      <c r="N49" s="41"/>
      <c r="O49" s="41"/>
      <c r="P49" s="41"/>
      <c r="Q49" s="41"/>
      <c r="R49" s="41"/>
      <c r="S49" s="41"/>
      <c r="T49" s="41"/>
      <c r="U49" s="41"/>
      <c r="V49" s="41"/>
      <c r="W49" s="41"/>
    </row>
    <row r="50" spans="1:23" x14ac:dyDescent="0.2">
      <c r="A50">
        <v>49</v>
      </c>
      <c r="B50" t="s">
        <v>396</v>
      </c>
      <c r="C50" t="s">
        <v>348</v>
      </c>
      <c r="D50" t="s">
        <v>118</v>
      </c>
      <c r="E50" t="s">
        <v>26</v>
      </c>
      <c r="F50" t="s">
        <v>12</v>
      </c>
      <c r="G50" s="2">
        <v>46204</v>
      </c>
      <c r="H50" t="s">
        <v>14</v>
      </c>
      <c r="I50" s="41"/>
      <c r="J50" s="41"/>
      <c r="K50" s="41"/>
      <c r="L50" s="41"/>
      <c r="M50" s="41"/>
      <c r="N50" s="41"/>
      <c r="O50" s="41"/>
      <c r="P50" s="41"/>
      <c r="Q50" s="41"/>
      <c r="R50" s="41"/>
      <c r="S50" s="41"/>
      <c r="T50" s="41"/>
      <c r="U50" s="41"/>
      <c r="V50" s="41"/>
      <c r="W50" s="41"/>
    </row>
    <row r="51" spans="1:23" x14ac:dyDescent="0.2">
      <c r="A51">
        <v>50</v>
      </c>
      <c r="B51" t="s">
        <v>397</v>
      </c>
      <c r="C51" t="s">
        <v>352</v>
      </c>
      <c r="D51" t="s">
        <v>25</v>
      </c>
      <c r="E51" t="s">
        <v>26</v>
      </c>
      <c r="F51" t="s">
        <v>12</v>
      </c>
      <c r="G51" s="2">
        <v>46235</v>
      </c>
      <c r="H51" t="s">
        <v>14</v>
      </c>
      <c r="I51" s="41"/>
      <c r="J51" s="41"/>
      <c r="K51" s="41"/>
      <c r="L51" s="41"/>
      <c r="M51" s="41"/>
      <c r="N51" s="41"/>
      <c r="O51" s="41"/>
      <c r="P51" s="41"/>
      <c r="Q51" s="41"/>
      <c r="R51" s="41"/>
      <c r="S51" s="41"/>
      <c r="T51" s="41"/>
      <c r="U51" s="41"/>
      <c r="V51" s="41"/>
      <c r="W51" s="41"/>
    </row>
    <row r="53" spans="1:23" x14ac:dyDescent="0.2">
      <c r="A53" s="40"/>
      <c r="B53" s="39"/>
      <c r="C53" s="38"/>
    </row>
    <row r="54" spans="1:23" x14ac:dyDescent="0.2">
      <c r="A54" s="39"/>
      <c r="B54" s="39"/>
      <c r="C54" s="38"/>
    </row>
    <row r="55" spans="1:23" x14ac:dyDescent="0.2">
      <c r="F55" s="75" t="s">
        <v>533</v>
      </c>
      <c r="G55" s="75"/>
    </row>
    <row r="56" spans="1:23" x14ac:dyDescent="0.2">
      <c r="F56" s="37" t="s">
        <v>532</v>
      </c>
      <c r="G56" s="36">
        <f>COUNTA(A2:A51)</f>
        <v>50</v>
      </c>
    </row>
    <row r="57" spans="1:23" x14ac:dyDescent="0.2">
      <c r="F57" s="37" t="s">
        <v>531</v>
      </c>
      <c r="G57" s="36">
        <f>COUNTIF(H2:H51,"Active")</f>
        <v>50</v>
      </c>
    </row>
    <row r="58" spans="1:23" x14ac:dyDescent="0.2">
      <c r="F58" s="37" t="s">
        <v>530</v>
      </c>
      <c r="G58" s="36">
        <f>COUNTIF(H2:H51,"Inactive")</f>
        <v>0</v>
      </c>
    </row>
    <row r="59" spans="1:23" x14ac:dyDescent="0.2">
      <c r="F59" s="37" t="s">
        <v>529</v>
      </c>
      <c r="G59" s="36">
        <f>COUNTIF(C2:C51,"Corporate")</f>
        <v>19</v>
      </c>
    </row>
  </sheetData>
  <mergeCells count="1">
    <mergeCell ref="F55:G55"/>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C634E-B83C-4D93-99DF-5D1E730C8A29}">
  <dimension ref="A1:T4"/>
  <sheetViews>
    <sheetView showGridLines="0" workbookViewId="0">
      <selection activeCell="M4" sqref="M4"/>
    </sheetView>
  </sheetViews>
  <sheetFormatPr defaultRowHeight="15" x14ac:dyDescent="0.2"/>
  <cols>
    <col min="1" max="1" width="21.5234375" customWidth="1"/>
    <col min="3" max="3" width="17.08203125" customWidth="1"/>
    <col min="5" max="5" width="10.35546875" bestFit="1" customWidth="1"/>
    <col min="7" max="7" width="18.83203125" customWidth="1"/>
    <col min="8" max="8" width="8.875" customWidth="1"/>
  </cols>
  <sheetData>
    <row r="1" spans="1:20" s="22" customFormat="1" ht="31.5" x14ac:dyDescent="0.45">
      <c r="A1" s="26"/>
      <c r="B1" s="23"/>
      <c r="C1" s="23"/>
      <c r="D1" s="23"/>
      <c r="E1" s="23"/>
      <c r="F1" s="23"/>
      <c r="G1" s="25" t="s">
        <v>514</v>
      </c>
      <c r="H1" s="25" t="s">
        <v>513</v>
      </c>
      <c r="I1" s="24"/>
      <c r="J1" s="23"/>
      <c r="K1" s="23"/>
      <c r="L1" s="23"/>
      <c r="M1" s="23"/>
      <c r="N1" s="23"/>
      <c r="O1" s="23"/>
      <c r="P1" s="23"/>
      <c r="Q1" s="23"/>
      <c r="R1" s="23"/>
      <c r="S1" s="23"/>
      <c r="T1" s="23"/>
    </row>
    <row r="2" spans="1:20" s="22" customFormat="1" x14ac:dyDescent="0.2"/>
    <row r="3" spans="1:20" s="17" customFormat="1" ht="21" x14ac:dyDescent="0.3">
      <c r="A3" s="21" t="s">
        <v>512</v>
      </c>
      <c r="B3" s="20"/>
      <c r="C3" s="21" t="s">
        <v>511</v>
      </c>
      <c r="D3" s="20"/>
      <c r="E3" s="21" t="s">
        <v>510</v>
      </c>
      <c r="F3" s="20"/>
      <c r="G3" s="19" t="s">
        <v>509</v>
      </c>
    </row>
    <row r="4" spans="1:20" s="17" customFormat="1" ht="23.25" x14ac:dyDescent="0.3">
      <c r="A4" s="18">
        <f>GETPIVOTDATA("[Measures].[Sum of closing_stock]",[1]Chart_Warehouse!$A$3)</f>
        <v>266195</v>
      </c>
      <c r="C4" s="18">
        <f>GETPIVOTDATA("[Measures].[Sum of stock_value]",[1]Sheet10!$A$3)</f>
        <v>39934450</v>
      </c>
      <c r="E4" s="18">
        <f>GETPIVOTDATA("[Measures].[Sum of sold_qty]",[1]Chart_Monthly!$A$3)</f>
        <v>46705</v>
      </c>
      <c r="G4" s="18">
        <f>GETPIVOTDATA("[Measures].[Sum of damaged_qty]",[1]Chart_Damaged!$A$3)</f>
        <v>3570</v>
      </c>
      <c r="M4" s="17" t="s">
        <v>507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C0A97-0851-4F8E-8BF1-D211BD28ADDD}">
  <dimension ref="A1:N9"/>
  <sheetViews>
    <sheetView zoomScale="94" zoomScaleNormal="94" workbookViewId="0">
      <selection activeCell="Q33" sqref="Q33:Q34"/>
    </sheetView>
  </sheetViews>
  <sheetFormatPr defaultRowHeight="15" x14ac:dyDescent="0.2"/>
  <cols>
    <col min="1" max="1" width="8.7421875" customWidth="1"/>
    <col min="3" max="3" width="12.23828125" bestFit="1" customWidth="1"/>
  </cols>
  <sheetData>
    <row r="1" spans="1:14" x14ac:dyDescent="0.2">
      <c r="A1" s="76" t="s">
        <v>546</v>
      </c>
      <c r="B1" s="76"/>
      <c r="C1" s="76"/>
      <c r="D1" s="76"/>
      <c r="E1" s="76"/>
      <c r="F1" s="76"/>
      <c r="G1" s="76"/>
      <c r="H1" s="76"/>
      <c r="I1" s="76"/>
      <c r="J1" s="76"/>
      <c r="K1" s="76"/>
      <c r="L1" s="76"/>
      <c r="M1" s="76"/>
      <c r="N1" s="76"/>
    </row>
    <row r="2" spans="1:14" x14ac:dyDescent="0.2">
      <c r="A2" s="76"/>
      <c r="B2" s="76"/>
      <c r="C2" s="76"/>
      <c r="D2" s="76"/>
      <c r="E2" s="76"/>
      <c r="F2" s="76"/>
      <c r="G2" s="76"/>
      <c r="H2" s="76"/>
      <c r="I2" s="76"/>
      <c r="J2" s="76"/>
      <c r="K2" s="76"/>
      <c r="L2" s="76"/>
      <c r="M2" s="76"/>
      <c r="N2" s="76"/>
    </row>
    <row r="3" spans="1:14" x14ac:dyDescent="0.2">
      <c r="A3" s="76"/>
      <c r="B3" s="76"/>
      <c r="C3" s="76"/>
      <c r="D3" s="76"/>
      <c r="E3" s="76"/>
      <c r="F3" s="76"/>
      <c r="G3" s="76"/>
      <c r="H3" s="76"/>
      <c r="I3" s="76"/>
      <c r="J3" s="76"/>
      <c r="K3" s="76"/>
      <c r="L3" s="76"/>
      <c r="M3" s="76"/>
      <c r="N3" s="76"/>
    </row>
    <row r="4" spans="1:14" x14ac:dyDescent="0.2">
      <c r="A4" s="77" t="s">
        <v>545</v>
      </c>
      <c r="B4" s="77"/>
      <c r="C4" s="77" t="s">
        <v>544</v>
      </c>
      <c r="D4" s="77"/>
      <c r="E4" s="77" t="s">
        <v>543</v>
      </c>
      <c r="F4" s="77"/>
      <c r="G4" s="77"/>
      <c r="H4" s="77" t="s">
        <v>542</v>
      </c>
      <c r="I4" s="77"/>
      <c r="J4" s="77"/>
      <c r="K4" s="84" t="s">
        <v>541</v>
      </c>
      <c r="L4" s="84"/>
      <c r="M4" s="84"/>
    </row>
    <row r="5" spans="1:14" x14ac:dyDescent="0.2">
      <c r="A5" s="77"/>
      <c r="B5" s="77"/>
      <c r="C5" s="77"/>
      <c r="D5" s="77"/>
      <c r="E5" s="77"/>
      <c r="F5" s="77"/>
      <c r="G5" s="77"/>
      <c r="H5" s="77"/>
      <c r="I5" s="77"/>
      <c r="J5" s="77"/>
      <c r="K5" s="84"/>
      <c r="L5" s="84"/>
      <c r="M5" s="84"/>
    </row>
    <row r="6" spans="1:14" x14ac:dyDescent="0.2">
      <c r="A6" s="78">
        <f>'[2]DATA ANALYSIS'!B4</f>
        <v>500</v>
      </c>
      <c r="B6" s="78"/>
      <c r="C6" s="78">
        <f>'[2]DATA ANALYSIS'!B5</f>
        <v>500</v>
      </c>
      <c r="D6" s="78"/>
      <c r="E6" s="79">
        <f>'[2]DATA ANALYSIS'!B6</f>
        <v>350</v>
      </c>
      <c r="F6" s="80"/>
      <c r="G6" s="80"/>
      <c r="H6" s="79">
        <f>'[2]DATA ANALYSIS'!B7</f>
        <v>50</v>
      </c>
      <c r="I6" s="79"/>
      <c r="J6" s="79"/>
      <c r="K6" s="79">
        <f>'[2]DATA ANALYSIS'!B9</f>
        <v>3.5370000000000013</v>
      </c>
      <c r="L6" s="80"/>
      <c r="M6" s="80"/>
    </row>
    <row r="7" spans="1:14" x14ac:dyDescent="0.2">
      <c r="A7" s="29"/>
      <c r="B7" s="77" t="s">
        <v>540</v>
      </c>
      <c r="C7" s="77"/>
      <c r="D7" s="77"/>
      <c r="E7" s="77"/>
      <c r="F7" s="77" t="s">
        <v>539</v>
      </c>
      <c r="G7" s="77"/>
      <c r="H7" s="77"/>
      <c r="I7" s="77" t="s">
        <v>538</v>
      </c>
      <c r="J7" s="77"/>
      <c r="K7" s="77"/>
      <c r="L7" s="29"/>
      <c r="M7" s="29"/>
    </row>
    <row r="8" spans="1:14" x14ac:dyDescent="0.2">
      <c r="A8" s="29"/>
      <c r="B8" s="77"/>
      <c r="C8" s="77"/>
      <c r="D8" s="77"/>
      <c r="E8" s="77"/>
      <c r="F8" s="77"/>
      <c r="G8" s="77"/>
      <c r="H8" s="77"/>
      <c r="I8" s="77"/>
      <c r="J8" s="77"/>
      <c r="K8" s="77"/>
      <c r="L8" s="29"/>
      <c r="M8" s="29"/>
    </row>
    <row r="9" spans="1:14" x14ac:dyDescent="0.2">
      <c r="A9" s="29"/>
      <c r="B9" s="81">
        <f>'[2]DATA ANALYSIS'!B10</f>
        <v>4146950</v>
      </c>
      <c r="C9" s="81"/>
      <c r="D9" s="81"/>
      <c r="E9" s="81"/>
      <c r="F9" s="82">
        <f>'[2]DATA ANALYSIS'!B11</f>
        <v>289.23419999999982</v>
      </c>
      <c r="G9" s="83"/>
      <c r="H9" s="83"/>
      <c r="I9" s="82">
        <f>'[2]DATA ANALYSIS'!B8</f>
        <v>1.1279999999999999</v>
      </c>
      <c r="J9" s="83"/>
      <c r="K9" s="83"/>
      <c r="L9" s="29"/>
      <c r="M9" s="29"/>
    </row>
  </sheetData>
  <mergeCells count="17">
    <mergeCell ref="B7:E8"/>
    <mergeCell ref="F7:H8"/>
    <mergeCell ref="B9:E9"/>
    <mergeCell ref="F9:H9"/>
    <mergeCell ref="K4:M5"/>
    <mergeCell ref="K6:M6"/>
    <mergeCell ref="I7:K8"/>
    <mergeCell ref="I9:K9"/>
    <mergeCell ref="A1:N3"/>
    <mergeCell ref="A4:B5"/>
    <mergeCell ref="A6:B6"/>
    <mergeCell ref="C4:D5"/>
    <mergeCell ref="C6:D6"/>
    <mergeCell ref="E4:G5"/>
    <mergeCell ref="E6:G6"/>
    <mergeCell ref="H4:J5"/>
    <mergeCell ref="H6:J6"/>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3C579-21E3-4716-851D-2D1F7D7CBAED}">
  <dimension ref="B1:P2"/>
  <sheetViews>
    <sheetView zoomScale="111" zoomScaleNormal="100" workbookViewId="0">
      <selection activeCell="S9" sqref="S9"/>
    </sheetView>
  </sheetViews>
  <sheetFormatPr defaultRowHeight="15" x14ac:dyDescent="0.2"/>
  <sheetData>
    <row r="1" spans="2:16" x14ac:dyDescent="0.2">
      <c r="B1" s="85" t="s">
        <v>522</v>
      </c>
      <c r="C1" s="86"/>
      <c r="D1" s="86"/>
      <c r="E1" s="86"/>
      <c r="F1" s="86"/>
      <c r="G1" s="86"/>
      <c r="H1" s="86"/>
      <c r="I1" s="86"/>
      <c r="J1" s="86"/>
      <c r="K1" s="86"/>
      <c r="L1" s="86"/>
      <c r="M1" s="86"/>
      <c r="N1" s="86"/>
      <c r="O1" s="86"/>
      <c r="P1" s="86"/>
    </row>
    <row r="2" spans="2:16" x14ac:dyDescent="0.2">
      <c r="B2" s="86"/>
      <c r="C2" s="86"/>
      <c r="D2" s="86"/>
      <c r="E2" s="86"/>
      <c r="F2" s="86"/>
      <c r="G2" s="86"/>
      <c r="H2" s="86"/>
      <c r="I2" s="86"/>
      <c r="J2" s="86"/>
      <c r="K2" s="86"/>
      <c r="L2" s="86"/>
      <c r="M2" s="86"/>
      <c r="N2" s="86"/>
      <c r="O2" s="86"/>
      <c r="P2" s="86"/>
    </row>
  </sheetData>
  <mergeCells count="1">
    <mergeCell ref="B1:P2"/>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792F-051C-4356-8711-09ECB0CE187B}">
  <dimension ref="A1:I31"/>
  <sheetViews>
    <sheetView workbookViewId="0">
      <selection activeCell="C1" sqref="C1"/>
    </sheetView>
  </sheetViews>
  <sheetFormatPr defaultRowHeight="15" x14ac:dyDescent="0.2"/>
  <cols>
    <col min="1" max="1" width="12.375" bestFit="1" customWidth="1"/>
    <col min="2" max="2" width="23.40625" bestFit="1" customWidth="1"/>
    <col min="3" max="3" width="16.41015625" bestFit="1" customWidth="1"/>
    <col min="4" max="4" width="13.5859375" bestFit="1" customWidth="1"/>
    <col min="5" max="5" width="14.52734375" bestFit="1" customWidth="1"/>
    <col min="6" max="6" width="9.81640625" bestFit="1" customWidth="1"/>
    <col min="7" max="7" width="14.66015625" bestFit="1" customWidth="1"/>
    <col min="8" max="8" width="8.0703125" bestFit="1" customWidth="1"/>
    <col min="9" max="9" width="8.203125" bestFit="1" customWidth="1"/>
  </cols>
  <sheetData>
    <row r="1" spans="1:9" x14ac:dyDescent="0.2">
      <c r="A1" t="s">
        <v>0</v>
      </c>
      <c r="B1" t="s">
        <v>1</v>
      </c>
      <c r="C1" t="s">
        <v>2</v>
      </c>
      <c r="D1" t="s">
        <v>3</v>
      </c>
      <c r="E1" t="s">
        <v>4</v>
      </c>
      <c r="F1" t="s">
        <v>5</v>
      </c>
      <c r="G1" t="s">
        <v>6</v>
      </c>
      <c r="H1" t="s">
        <v>7</v>
      </c>
      <c r="I1" t="s">
        <v>8</v>
      </c>
    </row>
    <row r="2" spans="1:9" x14ac:dyDescent="0.2">
      <c r="A2">
        <v>1</v>
      </c>
      <c r="B2" t="s">
        <v>9</v>
      </c>
      <c r="C2" t="s">
        <v>10</v>
      </c>
      <c r="D2" t="s">
        <v>11</v>
      </c>
      <c r="E2" t="s">
        <v>11</v>
      </c>
      <c r="F2" t="s">
        <v>12</v>
      </c>
      <c r="G2" t="s">
        <v>13</v>
      </c>
      <c r="H2">
        <v>4.5</v>
      </c>
      <c r="I2" t="s">
        <v>14</v>
      </c>
    </row>
    <row r="3" spans="1:9" x14ac:dyDescent="0.2">
      <c r="A3">
        <v>2</v>
      </c>
      <c r="B3" t="s">
        <v>15</v>
      </c>
      <c r="C3" t="s">
        <v>16</v>
      </c>
      <c r="D3" t="s">
        <v>17</v>
      </c>
      <c r="E3" t="s">
        <v>18</v>
      </c>
      <c r="F3" t="s">
        <v>12</v>
      </c>
      <c r="G3" t="s">
        <v>19</v>
      </c>
      <c r="H3">
        <v>4.2</v>
      </c>
      <c r="I3" t="s">
        <v>14</v>
      </c>
    </row>
    <row r="4" spans="1:9" x14ac:dyDescent="0.2">
      <c r="A4">
        <v>3</v>
      </c>
      <c r="B4" t="s">
        <v>20</v>
      </c>
      <c r="C4" t="s">
        <v>21</v>
      </c>
      <c r="D4" t="s">
        <v>22</v>
      </c>
      <c r="E4" t="s">
        <v>18</v>
      </c>
      <c r="F4" t="s">
        <v>12</v>
      </c>
      <c r="G4" t="s">
        <v>13</v>
      </c>
      <c r="H4">
        <v>4.7</v>
      </c>
      <c r="I4" t="s">
        <v>14</v>
      </c>
    </row>
    <row r="5" spans="1:9" x14ac:dyDescent="0.2">
      <c r="A5">
        <v>4</v>
      </c>
      <c r="B5" t="s">
        <v>23</v>
      </c>
      <c r="C5" t="s">
        <v>24</v>
      </c>
      <c r="D5" t="s">
        <v>25</v>
      </c>
      <c r="E5" t="s">
        <v>26</v>
      </c>
      <c r="F5" t="s">
        <v>12</v>
      </c>
      <c r="G5" t="s">
        <v>19</v>
      </c>
      <c r="H5">
        <v>4.3</v>
      </c>
      <c r="I5" t="s">
        <v>14</v>
      </c>
    </row>
    <row r="6" spans="1:9" x14ac:dyDescent="0.2">
      <c r="A6">
        <v>5</v>
      </c>
      <c r="B6" t="s">
        <v>27</v>
      </c>
      <c r="C6" t="s">
        <v>28</v>
      </c>
      <c r="D6" t="s">
        <v>29</v>
      </c>
      <c r="E6" t="s">
        <v>30</v>
      </c>
      <c r="F6" t="s">
        <v>12</v>
      </c>
      <c r="G6" t="s">
        <v>13</v>
      </c>
      <c r="H6">
        <v>4.5999999999999996</v>
      </c>
      <c r="I6" t="s">
        <v>14</v>
      </c>
    </row>
    <row r="7" spans="1:9" x14ac:dyDescent="0.2">
      <c r="A7">
        <v>6</v>
      </c>
      <c r="B7" t="s">
        <v>31</v>
      </c>
      <c r="C7" t="s">
        <v>32</v>
      </c>
      <c r="D7" t="s">
        <v>33</v>
      </c>
      <c r="E7" t="s">
        <v>34</v>
      </c>
      <c r="F7" t="s">
        <v>12</v>
      </c>
      <c r="G7" t="s">
        <v>19</v>
      </c>
      <c r="H7">
        <v>4.0999999999999996</v>
      </c>
      <c r="I7" t="s">
        <v>14</v>
      </c>
    </row>
    <row r="8" spans="1:9" x14ac:dyDescent="0.2">
      <c r="A8">
        <v>7</v>
      </c>
      <c r="B8" t="s">
        <v>35</v>
      </c>
      <c r="C8" t="s">
        <v>36</v>
      </c>
      <c r="D8" t="s">
        <v>37</v>
      </c>
      <c r="E8" t="s">
        <v>38</v>
      </c>
      <c r="F8" t="s">
        <v>12</v>
      </c>
      <c r="G8" t="s">
        <v>13</v>
      </c>
      <c r="H8">
        <v>4.4000000000000004</v>
      </c>
      <c r="I8" t="s">
        <v>14</v>
      </c>
    </row>
    <row r="9" spans="1:9" x14ac:dyDescent="0.2">
      <c r="A9">
        <v>8</v>
      </c>
      <c r="B9" t="s">
        <v>39</v>
      </c>
      <c r="C9" t="s">
        <v>40</v>
      </c>
      <c r="D9" t="s">
        <v>41</v>
      </c>
      <c r="E9" t="s">
        <v>42</v>
      </c>
      <c r="F9" t="s">
        <v>12</v>
      </c>
      <c r="G9" t="s">
        <v>19</v>
      </c>
      <c r="H9">
        <v>3.6</v>
      </c>
      <c r="I9" t="s">
        <v>43</v>
      </c>
    </row>
    <row r="10" spans="1:9" x14ac:dyDescent="0.2">
      <c r="A10">
        <v>9</v>
      </c>
      <c r="B10" t="s">
        <v>44</v>
      </c>
      <c r="C10" t="s">
        <v>45</v>
      </c>
      <c r="D10" t="s">
        <v>46</v>
      </c>
      <c r="E10" t="s">
        <v>46</v>
      </c>
      <c r="F10" t="s">
        <v>12</v>
      </c>
      <c r="G10" t="s">
        <v>13</v>
      </c>
      <c r="H10">
        <v>4.5</v>
      </c>
      <c r="I10" t="s">
        <v>14</v>
      </c>
    </row>
    <row r="11" spans="1:9" x14ac:dyDescent="0.2">
      <c r="A11">
        <v>10</v>
      </c>
      <c r="B11" t="s">
        <v>47</v>
      </c>
      <c r="C11" t="s">
        <v>48</v>
      </c>
      <c r="D11" t="s">
        <v>49</v>
      </c>
      <c r="E11" t="s">
        <v>50</v>
      </c>
      <c r="F11" t="s">
        <v>12</v>
      </c>
      <c r="G11" t="s">
        <v>19</v>
      </c>
      <c r="H11">
        <v>4.2</v>
      </c>
      <c r="I11" t="s">
        <v>14</v>
      </c>
    </row>
    <row r="12" spans="1:9" x14ac:dyDescent="0.2">
      <c r="A12">
        <v>11</v>
      </c>
      <c r="B12" t="s">
        <v>51</v>
      </c>
      <c r="C12" t="s">
        <v>52</v>
      </c>
      <c r="D12" t="s">
        <v>53</v>
      </c>
      <c r="E12" t="s">
        <v>38</v>
      </c>
      <c r="F12" t="s">
        <v>12</v>
      </c>
      <c r="G12" t="s">
        <v>13</v>
      </c>
      <c r="H12">
        <v>4.5999999999999996</v>
      </c>
      <c r="I12" t="s">
        <v>14</v>
      </c>
    </row>
    <row r="13" spans="1:9" x14ac:dyDescent="0.2">
      <c r="A13">
        <v>12</v>
      </c>
      <c r="B13" t="s">
        <v>54</v>
      </c>
      <c r="C13" t="s">
        <v>55</v>
      </c>
      <c r="D13" t="s">
        <v>56</v>
      </c>
      <c r="E13" t="s">
        <v>11</v>
      </c>
      <c r="F13" t="s">
        <v>12</v>
      </c>
      <c r="G13" t="s">
        <v>19</v>
      </c>
      <c r="H13">
        <v>4</v>
      </c>
      <c r="I13" t="s">
        <v>14</v>
      </c>
    </row>
    <row r="14" spans="1:9" x14ac:dyDescent="0.2">
      <c r="A14">
        <v>13</v>
      </c>
      <c r="B14" t="s">
        <v>57</v>
      </c>
      <c r="C14" t="s">
        <v>58</v>
      </c>
      <c r="D14" t="s">
        <v>59</v>
      </c>
      <c r="E14" t="s">
        <v>60</v>
      </c>
      <c r="F14" t="s">
        <v>12</v>
      </c>
      <c r="G14" t="s">
        <v>13</v>
      </c>
      <c r="H14">
        <v>4.8</v>
      </c>
      <c r="I14" t="s">
        <v>14</v>
      </c>
    </row>
    <row r="15" spans="1:9" x14ac:dyDescent="0.2">
      <c r="A15">
        <v>14</v>
      </c>
      <c r="B15" t="s">
        <v>61</v>
      </c>
      <c r="C15" t="s">
        <v>62</v>
      </c>
      <c r="D15" t="s">
        <v>63</v>
      </c>
      <c r="E15" t="s">
        <v>64</v>
      </c>
      <c r="F15" t="s">
        <v>12</v>
      </c>
      <c r="G15" t="s">
        <v>19</v>
      </c>
      <c r="H15">
        <v>4.0999999999999996</v>
      </c>
      <c r="I15" t="s">
        <v>14</v>
      </c>
    </row>
    <row r="16" spans="1:9" x14ac:dyDescent="0.2">
      <c r="A16">
        <v>15</v>
      </c>
      <c r="B16" t="s">
        <v>65</v>
      </c>
      <c r="C16" t="s">
        <v>66</v>
      </c>
      <c r="D16" t="s">
        <v>67</v>
      </c>
      <c r="E16" t="s">
        <v>38</v>
      </c>
      <c r="F16" t="s">
        <v>12</v>
      </c>
      <c r="G16" t="s">
        <v>13</v>
      </c>
      <c r="H16">
        <v>4.4000000000000004</v>
      </c>
      <c r="I16" t="s">
        <v>14</v>
      </c>
    </row>
    <row r="17" spans="1:9" x14ac:dyDescent="0.2">
      <c r="A17">
        <v>16</v>
      </c>
      <c r="B17" t="s">
        <v>68</v>
      </c>
      <c r="C17" t="s">
        <v>69</v>
      </c>
      <c r="D17" t="s">
        <v>70</v>
      </c>
      <c r="E17" t="s">
        <v>26</v>
      </c>
      <c r="F17" t="s">
        <v>12</v>
      </c>
      <c r="G17" t="s">
        <v>19</v>
      </c>
      <c r="H17">
        <v>4.3</v>
      </c>
      <c r="I17" t="s">
        <v>14</v>
      </c>
    </row>
    <row r="18" spans="1:9" x14ac:dyDescent="0.2">
      <c r="A18">
        <v>17</v>
      </c>
      <c r="B18" t="s">
        <v>71</v>
      </c>
      <c r="C18" t="s">
        <v>72</v>
      </c>
      <c r="D18" t="s">
        <v>73</v>
      </c>
      <c r="E18" t="s">
        <v>74</v>
      </c>
      <c r="F18" t="s">
        <v>12</v>
      </c>
      <c r="G18" t="s">
        <v>13</v>
      </c>
      <c r="H18">
        <v>4.5</v>
      </c>
      <c r="I18" t="s">
        <v>14</v>
      </c>
    </row>
    <row r="19" spans="1:9" x14ac:dyDescent="0.2">
      <c r="A19">
        <v>18</v>
      </c>
      <c r="B19" t="s">
        <v>75</v>
      </c>
      <c r="C19" t="s">
        <v>76</v>
      </c>
      <c r="D19" t="s">
        <v>77</v>
      </c>
      <c r="E19" t="s">
        <v>78</v>
      </c>
      <c r="F19" t="s">
        <v>12</v>
      </c>
      <c r="G19" t="s">
        <v>19</v>
      </c>
      <c r="H19">
        <v>3.5</v>
      </c>
      <c r="I19" t="s">
        <v>43</v>
      </c>
    </row>
    <row r="20" spans="1:9" x14ac:dyDescent="0.2">
      <c r="A20">
        <v>19</v>
      </c>
      <c r="B20" t="s">
        <v>79</v>
      </c>
      <c r="C20" t="s">
        <v>80</v>
      </c>
      <c r="D20" t="s">
        <v>81</v>
      </c>
      <c r="E20" t="s">
        <v>34</v>
      </c>
      <c r="F20" t="s">
        <v>12</v>
      </c>
      <c r="G20" t="s">
        <v>13</v>
      </c>
      <c r="H20">
        <v>4.5999999999999996</v>
      </c>
      <c r="I20" t="s">
        <v>14</v>
      </c>
    </row>
    <row r="21" spans="1:9" x14ac:dyDescent="0.2">
      <c r="A21">
        <v>20</v>
      </c>
      <c r="B21" t="s">
        <v>82</v>
      </c>
      <c r="C21" t="s">
        <v>83</v>
      </c>
      <c r="D21" t="s">
        <v>84</v>
      </c>
      <c r="E21" t="s">
        <v>26</v>
      </c>
      <c r="F21" t="s">
        <v>12</v>
      </c>
      <c r="G21" t="s">
        <v>19</v>
      </c>
      <c r="H21">
        <v>4</v>
      </c>
      <c r="I21" t="s">
        <v>14</v>
      </c>
    </row>
    <row r="22" spans="1:9" x14ac:dyDescent="0.2">
      <c r="A22">
        <v>21</v>
      </c>
      <c r="B22" t="s">
        <v>85</v>
      </c>
      <c r="C22" t="s">
        <v>86</v>
      </c>
      <c r="D22" t="s">
        <v>87</v>
      </c>
      <c r="E22" t="s">
        <v>88</v>
      </c>
      <c r="F22" t="s">
        <v>12</v>
      </c>
      <c r="G22" t="s">
        <v>13</v>
      </c>
      <c r="H22">
        <v>4.7</v>
      </c>
      <c r="I22" t="s">
        <v>14</v>
      </c>
    </row>
    <row r="23" spans="1:9" x14ac:dyDescent="0.2">
      <c r="A23">
        <v>22</v>
      </c>
      <c r="B23" t="s">
        <v>89</v>
      </c>
      <c r="C23" t="s">
        <v>90</v>
      </c>
      <c r="D23" t="s">
        <v>91</v>
      </c>
      <c r="E23" t="s">
        <v>74</v>
      </c>
      <c r="F23" t="s">
        <v>12</v>
      </c>
      <c r="G23" t="s">
        <v>19</v>
      </c>
      <c r="H23">
        <v>4.2</v>
      </c>
      <c r="I23" t="s">
        <v>14</v>
      </c>
    </row>
    <row r="24" spans="1:9" x14ac:dyDescent="0.2">
      <c r="A24">
        <v>23</v>
      </c>
      <c r="B24" t="s">
        <v>92</v>
      </c>
      <c r="C24" t="s">
        <v>93</v>
      </c>
      <c r="D24" t="s">
        <v>94</v>
      </c>
      <c r="E24" t="s">
        <v>18</v>
      </c>
      <c r="F24" t="s">
        <v>12</v>
      </c>
      <c r="G24" t="s">
        <v>13</v>
      </c>
      <c r="H24">
        <v>4.5</v>
      </c>
      <c r="I24" t="s">
        <v>14</v>
      </c>
    </row>
    <row r="25" spans="1:9" x14ac:dyDescent="0.2">
      <c r="A25">
        <v>24</v>
      </c>
      <c r="B25" t="s">
        <v>95</v>
      </c>
      <c r="C25" t="s">
        <v>96</v>
      </c>
      <c r="D25" t="s">
        <v>97</v>
      </c>
      <c r="E25" t="s">
        <v>64</v>
      </c>
      <c r="F25" t="s">
        <v>12</v>
      </c>
      <c r="G25" t="s">
        <v>19</v>
      </c>
      <c r="H25">
        <v>3.7</v>
      </c>
      <c r="I25" t="s">
        <v>43</v>
      </c>
    </row>
    <row r="26" spans="1:9" x14ac:dyDescent="0.2">
      <c r="A26">
        <v>25</v>
      </c>
      <c r="B26" t="s">
        <v>98</v>
      </c>
      <c r="C26" t="s">
        <v>99</v>
      </c>
      <c r="D26" t="s">
        <v>100</v>
      </c>
      <c r="E26" t="s">
        <v>101</v>
      </c>
      <c r="F26" t="s">
        <v>12</v>
      </c>
      <c r="G26" t="s">
        <v>13</v>
      </c>
      <c r="H26">
        <v>4.5999999999999996</v>
      </c>
      <c r="I26" t="s">
        <v>14</v>
      </c>
    </row>
    <row r="27" spans="1:9" x14ac:dyDescent="0.2">
      <c r="A27">
        <v>26</v>
      </c>
      <c r="B27" t="s">
        <v>102</v>
      </c>
      <c r="C27" t="s">
        <v>103</v>
      </c>
      <c r="D27" t="s">
        <v>104</v>
      </c>
      <c r="E27" t="s">
        <v>26</v>
      </c>
      <c r="F27" t="s">
        <v>12</v>
      </c>
      <c r="G27" t="s">
        <v>19</v>
      </c>
      <c r="H27">
        <v>4.0999999999999996</v>
      </c>
      <c r="I27" t="s">
        <v>14</v>
      </c>
    </row>
    <row r="28" spans="1:9" x14ac:dyDescent="0.2">
      <c r="A28">
        <v>27</v>
      </c>
      <c r="B28" t="s">
        <v>105</v>
      </c>
      <c r="C28" t="s">
        <v>106</v>
      </c>
      <c r="D28" t="s">
        <v>107</v>
      </c>
      <c r="E28" t="s">
        <v>50</v>
      </c>
      <c r="F28" t="s">
        <v>12</v>
      </c>
      <c r="G28" t="s">
        <v>13</v>
      </c>
      <c r="H28">
        <v>4.7</v>
      </c>
      <c r="I28" t="s">
        <v>14</v>
      </c>
    </row>
    <row r="29" spans="1:9" x14ac:dyDescent="0.2">
      <c r="A29">
        <v>28</v>
      </c>
      <c r="B29" t="s">
        <v>108</v>
      </c>
      <c r="C29" t="s">
        <v>109</v>
      </c>
      <c r="D29" t="s">
        <v>110</v>
      </c>
      <c r="E29" t="s">
        <v>111</v>
      </c>
      <c r="F29" t="s">
        <v>12</v>
      </c>
      <c r="G29" t="s">
        <v>19</v>
      </c>
      <c r="H29">
        <v>3.8</v>
      </c>
      <c r="I29" t="s">
        <v>43</v>
      </c>
    </row>
    <row r="30" spans="1:9" x14ac:dyDescent="0.2">
      <c r="A30">
        <v>29</v>
      </c>
      <c r="B30" t="s">
        <v>112</v>
      </c>
      <c r="C30" t="s">
        <v>113</v>
      </c>
      <c r="D30" t="s">
        <v>114</v>
      </c>
      <c r="E30" t="s">
        <v>115</v>
      </c>
      <c r="F30" t="s">
        <v>12</v>
      </c>
      <c r="G30" t="s">
        <v>13</v>
      </c>
      <c r="H30">
        <v>4.4000000000000004</v>
      </c>
      <c r="I30" t="s">
        <v>14</v>
      </c>
    </row>
    <row r="31" spans="1:9" x14ac:dyDescent="0.2">
      <c r="A31">
        <v>30</v>
      </c>
      <c r="B31" t="s">
        <v>116</v>
      </c>
      <c r="C31" t="s">
        <v>117</v>
      </c>
      <c r="D31" t="s">
        <v>118</v>
      </c>
      <c r="E31" t="s">
        <v>26</v>
      </c>
      <c r="F31" t="s">
        <v>12</v>
      </c>
      <c r="G31" t="s">
        <v>19</v>
      </c>
      <c r="H31">
        <v>4.3</v>
      </c>
      <c r="I31" t="s">
        <v>14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F356E-0D4B-48FA-BEC1-4FEA4498A495}">
  <dimension ref="A1:I161"/>
  <sheetViews>
    <sheetView topLeftCell="A2" workbookViewId="0">
      <selection sqref="A1:I161"/>
    </sheetView>
  </sheetViews>
  <sheetFormatPr defaultRowHeight="15" x14ac:dyDescent="0.2"/>
  <cols>
    <col min="1" max="1" width="12.375" bestFit="1" customWidth="1"/>
    <col min="2" max="2" width="20.984375" bestFit="1" customWidth="1"/>
    <col min="3" max="3" width="10.4921875" bestFit="1" customWidth="1"/>
    <col min="4" max="4" width="18.6953125" bestFit="1" customWidth="1"/>
    <col min="5" max="5" width="11.02734375" bestFit="1" customWidth="1"/>
    <col min="6" max="6" width="13.5859375" bestFit="1" customWidth="1"/>
    <col min="7" max="7" width="14.390625" bestFit="1" customWidth="1"/>
    <col min="8" max="8" width="6.58984375" bestFit="1" customWidth="1"/>
    <col min="9" max="9" width="8.203125" bestFit="1" customWidth="1"/>
  </cols>
  <sheetData>
    <row r="1" spans="1:9" x14ac:dyDescent="0.2">
      <c r="A1" t="s">
        <v>119</v>
      </c>
      <c r="B1" t="s">
        <v>120</v>
      </c>
      <c r="C1" t="s">
        <v>121</v>
      </c>
      <c r="D1" t="s">
        <v>122</v>
      </c>
      <c r="E1" t="s">
        <v>123</v>
      </c>
      <c r="F1" t="s">
        <v>124</v>
      </c>
      <c r="G1" t="s">
        <v>125</v>
      </c>
      <c r="H1" t="s">
        <v>126</v>
      </c>
      <c r="I1" t="s">
        <v>8</v>
      </c>
    </row>
    <row r="2" spans="1:9" x14ac:dyDescent="0.2">
      <c r="A2">
        <v>1</v>
      </c>
      <c r="B2" t="s">
        <v>127</v>
      </c>
      <c r="C2" t="s">
        <v>128</v>
      </c>
      <c r="D2" t="s">
        <v>129</v>
      </c>
      <c r="E2">
        <v>42000</v>
      </c>
      <c r="F2">
        <v>52000</v>
      </c>
      <c r="G2">
        <v>20</v>
      </c>
      <c r="H2" t="s">
        <v>130</v>
      </c>
      <c r="I2" t="s">
        <v>14</v>
      </c>
    </row>
    <row r="3" spans="1:9" x14ac:dyDescent="0.2">
      <c r="A3">
        <v>2</v>
      </c>
      <c r="B3" t="s">
        <v>131</v>
      </c>
      <c r="C3" t="s">
        <v>128</v>
      </c>
      <c r="D3" t="s">
        <v>129</v>
      </c>
      <c r="E3">
        <v>45000</v>
      </c>
      <c r="F3">
        <v>56000</v>
      </c>
      <c r="G3">
        <v>20</v>
      </c>
      <c r="H3" t="s">
        <v>130</v>
      </c>
      <c r="I3" t="s">
        <v>14</v>
      </c>
    </row>
    <row r="4" spans="1:9" x14ac:dyDescent="0.2">
      <c r="A4">
        <v>3</v>
      </c>
      <c r="B4" t="s">
        <v>132</v>
      </c>
      <c r="C4" t="s">
        <v>128</v>
      </c>
      <c r="D4" t="s">
        <v>129</v>
      </c>
      <c r="E4">
        <v>55000</v>
      </c>
      <c r="F4">
        <v>68000</v>
      </c>
      <c r="G4">
        <v>15</v>
      </c>
      <c r="H4" t="s">
        <v>130</v>
      </c>
      <c r="I4" t="s">
        <v>14</v>
      </c>
    </row>
    <row r="5" spans="1:9" x14ac:dyDescent="0.2">
      <c r="A5">
        <v>4</v>
      </c>
      <c r="B5" t="s">
        <v>133</v>
      </c>
      <c r="C5" t="s">
        <v>128</v>
      </c>
      <c r="D5" t="s">
        <v>129</v>
      </c>
      <c r="E5">
        <v>65000</v>
      </c>
      <c r="F5">
        <v>82000</v>
      </c>
      <c r="G5">
        <v>10</v>
      </c>
      <c r="H5" t="s">
        <v>130</v>
      </c>
      <c r="I5" t="s">
        <v>14</v>
      </c>
    </row>
    <row r="6" spans="1:9" x14ac:dyDescent="0.2">
      <c r="A6">
        <v>5</v>
      </c>
      <c r="B6" t="s">
        <v>134</v>
      </c>
      <c r="C6" t="s">
        <v>128</v>
      </c>
      <c r="D6" t="s">
        <v>129</v>
      </c>
      <c r="E6">
        <v>32000</v>
      </c>
      <c r="F6">
        <v>40000</v>
      </c>
      <c r="G6">
        <v>25</v>
      </c>
      <c r="H6" t="s">
        <v>130</v>
      </c>
      <c r="I6" t="s">
        <v>14</v>
      </c>
    </row>
    <row r="7" spans="1:9" x14ac:dyDescent="0.2">
      <c r="A7">
        <v>6</v>
      </c>
      <c r="B7" t="s">
        <v>135</v>
      </c>
      <c r="C7" t="s">
        <v>128</v>
      </c>
      <c r="D7" t="s">
        <v>129</v>
      </c>
      <c r="E7">
        <v>38000</v>
      </c>
      <c r="F7">
        <v>47000</v>
      </c>
      <c r="G7">
        <v>15</v>
      </c>
      <c r="H7" t="s">
        <v>130</v>
      </c>
      <c r="I7" t="s">
        <v>14</v>
      </c>
    </row>
    <row r="8" spans="1:9" x14ac:dyDescent="0.2">
      <c r="A8">
        <v>7</v>
      </c>
      <c r="B8" t="s">
        <v>136</v>
      </c>
      <c r="C8" t="s">
        <v>128</v>
      </c>
      <c r="D8" t="s">
        <v>129</v>
      </c>
      <c r="E8">
        <v>48000</v>
      </c>
      <c r="F8">
        <v>59000</v>
      </c>
      <c r="G8">
        <v>12</v>
      </c>
      <c r="H8" t="s">
        <v>130</v>
      </c>
      <c r="I8" t="s">
        <v>14</v>
      </c>
    </row>
    <row r="9" spans="1:9" x14ac:dyDescent="0.2">
      <c r="A9">
        <v>8</v>
      </c>
      <c r="B9" t="s">
        <v>137</v>
      </c>
      <c r="C9" t="s">
        <v>128</v>
      </c>
      <c r="D9" t="s">
        <v>129</v>
      </c>
      <c r="E9">
        <v>30000</v>
      </c>
      <c r="F9">
        <v>38000</v>
      </c>
      <c r="G9">
        <v>15</v>
      </c>
      <c r="H9" t="s">
        <v>130</v>
      </c>
      <c r="I9" t="s">
        <v>43</v>
      </c>
    </row>
    <row r="10" spans="1:9" x14ac:dyDescent="0.2">
      <c r="A10">
        <v>9</v>
      </c>
      <c r="B10" t="s">
        <v>138</v>
      </c>
      <c r="C10" t="s">
        <v>128</v>
      </c>
      <c r="D10" t="s">
        <v>129</v>
      </c>
      <c r="E10">
        <v>75000</v>
      </c>
      <c r="F10">
        <v>92000</v>
      </c>
      <c r="G10">
        <v>8</v>
      </c>
      <c r="H10" t="s">
        <v>130</v>
      </c>
      <c r="I10" t="s">
        <v>14</v>
      </c>
    </row>
    <row r="11" spans="1:9" x14ac:dyDescent="0.2">
      <c r="A11">
        <v>10</v>
      </c>
      <c r="B11" t="s">
        <v>139</v>
      </c>
      <c r="C11" t="s">
        <v>128</v>
      </c>
      <c r="D11" t="s">
        <v>129</v>
      </c>
      <c r="E11">
        <v>22000</v>
      </c>
      <c r="F11">
        <v>28000</v>
      </c>
      <c r="G11">
        <v>20</v>
      </c>
      <c r="H11" t="s">
        <v>130</v>
      </c>
      <c r="I11" t="s">
        <v>14</v>
      </c>
    </row>
    <row r="12" spans="1:9" x14ac:dyDescent="0.2">
      <c r="A12">
        <v>11</v>
      </c>
      <c r="B12" t="s">
        <v>140</v>
      </c>
      <c r="C12" t="s">
        <v>128</v>
      </c>
      <c r="D12" t="s">
        <v>141</v>
      </c>
      <c r="E12">
        <v>500</v>
      </c>
      <c r="F12">
        <v>800</v>
      </c>
      <c r="G12">
        <v>50</v>
      </c>
      <c r="H12" t="s">
        <v>130</v>
      </c>
      <c r="I12" t="s">
        <v>14</v>
      </c>
    </row>
    <row r="13" spans="1:9" x14ac:dyDescent="0.2">
      <c r="A13">
        <v>12</v>
      </c>
      <c r="B13" t="s">
        <v>142</v>
      </c>
      <c r="C13" t="s">
        <v>128</v>
      </c>
      <c r="D13" t="s">
        <v>141</v>
      </c>
      <c r="E13">
        <v>250</v>
      </c>
      <c r="F13">
        <v>450</v>
      </c>
      <c r="G13">
        <v>60</v>
      </c>
      <c r="H13" t="s">
        <v>130</v>
      </c>
      <c r="I13" t="s">
        <v>14</v>
      </c>
    </row>
    <row r="14" spans="1:9" x14ac:dyDescent="0.2">
      <c r="A14">
        <v>13</v>
      </c>
      <c r="B14" t="s">
        <v>143</v>
      </c>
      <c r="C14" t="s">
        <v>128</v>
      </c>
      <c r="D14" t="s">
        <v>141</v>
      </c>
      <c r="E14">
        <v>900</v>
      </c>
      <c r="F14">
        <v>1400</v>
      </c>
      <c r="G14">
        <v>40</v>
      </c>
      <c r="H14" t="s">
        <v>130</v>
      </c>
      <c r="I14" t="s">
        <v>14</v>
      </c>
    </row>
    <row r="15" spans="1:9" x14ac:dyDescent="0.2">
      <c r="A15">
        <v>14</v>
      </c>
      <c r="B15" t="s">
        <v>144</v>
      </c>
      <c r="C15" t="s">
        <v>128</v>
      </c>
      <c r="D15" t="s">
        <v>141</v>
      </c>
      <c r="E15">
        <v>2200</v>
      </c>
      <c r="F15">
        <v>3500</v>
      </c>
      <c r="G15">
        <v>25</v>
      </c>
      <c r="H15" t="s">
        <v>130</v>
      </c>
      <c r="I15" t="s">
        <v>14</v>
      </c>
    </row>
    <row r="16" spans="1:9" x14ac:dyDescent="0.2">
      <c r="A16">
        <v>15</v>
      </c>
      <c r="B16" t="s">
        <v>145</v>
      </c>
      <c r="C16" t="s">
        <v>128</v>
      </c>
      <c r="D16" t="s">
        <v>141</v>
      </c>
      <c r="E16">
        <v>500</v>
      </c>
      <c r="F16">
        <v>800</v>
      </c>
      <c r="G16">
        <v>50</v>
      </c>
      <c r="H16" t="s">
        <v>130</v>
      </c>
      <c r="I16" t="s">
        <v>14</v>
      </c>
    </row>
    <row r="17" spans="1:9" x14ac:dyDescent="0.2">
      <c r="A17">
        <v>16</v>
      </c>
      <c r="B17" t="s">
        <v>146</v>
      </c>
      <c r="C17" t="s">
        <v>128</v>
      </c>
      <c r="D17" t="s">
        <v>141</v>
      </c>
      <c r="E17">
        <v>700</v>
      </c>
      <c r="F17">
        <v>1200</v>
      </c>
      <c r="G17">
        <v>40</v>
      </c>
      <c r="H17" t="s">
        <v>130</v>
      </c>
      <c r="I17" t="s">
        <v>14</v>
      </c>
    </row>
    <row r="18" spans="1:9" x14ac:dyDescent="0.2">
      <c r="A18">
        <v>17</v>
      </c>
      <c r="B18" t="s">
        <v>147</v>
      </c>
      <c r="C18" t="s">
        <v>128</v>
      </c>
      <c r="D18" t="s">
        <v>141</v>
      </c>
      <c r="E18">
        <v>800</v>
      </c>
      <c r="F18">
        <v>1400</v>
      </c>
      <c r="G18">
        <v>30</v>
      </c>
      <c r="H18" t="s">
        <v>130</v>
      </c>
      <c r="I18" t="s">
        <v>14</v>
      </c>
    </row>
    <row r="19" spans="1:9" x14ac:dyDescent="0.2">
      <c r="A19">
        <v>18</v>
      </c>
      <c r="B19" t="s">
        <v>148</v>
      </c>
      <c r="C19" t="s">
        <v>128</v>
      </c>
      <c r="D19" t="s">
        <v>141</v>
      </c>
      <c r="E19">
        <v>1000</v>
      </c>
      <c r="F19">
        <v>1700</v>
      </c>
      <c r="G19">
        <v>30</v>
      </c>
      <c r="H19" t="s">
        <v>130</v>
      </c>
      <c r="I19" t="s">
        <v>14</v>
      </c>
    </row>
    <row r="20" spans="1:9" x14ac:dyDescent="0.2">
      <c r="A20">
        <v>19</v>
      </c>
      <c r="B20" t="s">
        <v>149</v>
      </c>
      <c r="C20" t="s">
        <v>128</v>
      </c>
      <c r="D20" t="s">
        <v>141</v>
      </c>
      <c r="E20">
        <v>1800</v>
      </c>
      <c r="F20">
        <v>2800</v>
      </c>
      <c r="G20">
        <v>25</v>
      </c>
      <c r="H20" t="s">
        <v>130</v>
      </c>
      <c r="I20" t="s">
        <v>14</v>
      </c>
    </row>
    <row r="21" spans="1:9" x14ac:dyDescent="0.2">
      <c r="A21">
        <v>20</v>
      </c>
      <c r="B21" t="s">
        <v>150</v>
      </c>
      <c r="C21" t="s">
        <v>128</v>
      </c>
      <c r="D21" t="s">
        <v>141</v>
      </c>
      <c r="E21">
        <v>3000</v>
      </c>
      <c r="F21">
        <v>4500</v>
      </c>
      <c r="G21">
        <v>20</v>
      </c>
      <c r="H21" t="s">
        <v>130</v>
      </c>
      <c r="I21" t="s">
        <v>43</v>
      </c>
    </row>
    <row r="22" spans="1:9" x14ac:dyDescent="0.2">
      <c r="A22">
        <v>21</v>
      </c>
      <c r="B22" t="s">
        <v>151</v>
      </c>
      <c r="C22" t="s">
        <v>128</v>
      </c>
      <c r="D22" t="s">
        <v>152</v>
      </c>
      <c r="E22">
        <v>7000</v>
      </c>
      <c r="F22">
        <v>9000</v>
      </c>
      <c r="G22">
        <v>15</v>
      </c>
      <c r="H22" t="s">
        <v>130</v>
      </c>
      <c r="I22" t="s">
        <v>14</v>
      </c>
    </row>
    <row r="23" spans="1:9" x14ac:dyDescent="0.2">
      <c r="A23">
        <v>22</v>
      </c>
      <c r="B23" t="s">
        <v>153</v>
      </c>
      <c r="C23" t="s">
        <v>128</v>
      </c>
      <c r="D23" t="s">
        <v>152</v>
      </c>
      <c r="E23">
        <v>8000</v>
      </c>
      <c r="F23">
        <v>10500</v>
      </c>
      <c r="G23">
        <v>15</v>
      </c>
      <c r="H23" t="s">
        <v>130</v>
      </c>
      <c r="I23" t="s">
        <v>14</v>
      </c>
    </row>
    <row r="24" spans="1:9" x14ac:dyDescent="0.2">
      <c r="A24">
        <v>23</v>
      </c>
      <c r="B24" t="s">
        <v>154</v>
      </c>
      <c r="C24" t="s">
        <v>128</v>
      </c>
      <c r="D24" t="s">
        <v>152</v>
      </c>
      <c r="E24">
        <v>9500</v>
      </c>
      <c r="F24">
        <v>12500</v>
      </c>
      <c r="G24">
        <v>15</v>
      </c>
      <c r="H24" t="s">
        <v>130</v>
      </c>
      <c r="I24" t="s">
        <v>14</v>
      </c>
    </row>
    <row r="25" spans="1:9" x14ac:dyDescent="0.2">
      <c r="A25">
        <v>24</v>
      </c>
      <c r="B25" t="s">
        <v>155</v>
      </c>
      <c r="C25" t="s">
        <v>128</v>
      </c>
      <c r="D25" t="s">
        <v>152</v>
      </c>
      <c r="E25">
        <v>14000</v>
      </c>
      <c r="F25">
        <v>18000</v>
      </c>
      <c r="G25">
        <v>10</v>
      </c>
      <c r="H25" t="s">
        <v>130</v>
      </c>
      <c r="I25" t="s">
        <v>14</v>
      </c>
    </row>
    <row r="26" spans="1:9" x14ac:dyDescent="0.2">
      <c r="A26">
        <v>25</v>
      </c>
      <c r="B26" t="s">
        <v>156</v>
      </c>
      <c r="C26" t="s">
        <v>128</v>
      </c>
      <c r="D26" t="s">
        <v>152</v>
      </c>
      <c r="E26">
        <v>22000</v>
      </c>
      <c r="F26">
        <v>28000</v>
      </c>
      <c r="G26">
        <v>8</v>
      </c>
      <c r="H26" t="s">
        <v>130</v>
      </c>
      <c r="I26" t="s">
        <v>14</v>
      </c>
    </row>
    <row r="27" spans="1:9" x14ac:dyDescent="0.2">
      <c r="A27">
        <v>26</v>
      </c>
      <c r="B27" t="s">
        <v>157</v>
      </c>
      <c r="C27" t="s">
        <v>128</v>
      </c>
      <c r="D27" t="s">
        <v>152</v>
      </c>
      <c r="E27">
        <v>28000</v>
      </c>
      <c r="F27">
        <v>36000</v>
      </c>
      <c r="G27">
        <v>8</v>
      </c>
      <c r="H27" t="s">
        <v>130</v>
      </c>
      <c r="I27" t="s">
        <v>14</v>
      </c>
    </row>
    <row r="28" spans="1:9" x14ac:dyDescent="0.2">
      <c r="A28">
        <v>27</v>
      </c>
      <c r="B28" t="s">
        <v>158</v>
      </c>
      <c r="C28" t="s">
        <v>128</v>
      </c>
      <c r="D28" t="s">
        <v>152</v>
      </c>
      <c r="E28">
        <v>30000</v>
      </c>
      <c r="F28">
        <v>40000</v>
      </c>
      <c r="G28">
        <v>8</v>
      </c>
      <c r="H28" t="s">
        <v>130</v>
      </c>
      <c r="I28" t="s">
        <v>14</v>
      </c>
    </row>
    <row r="29" spans="1:9" x14ac:dyDescent="0.2">
      <c r="A29">
        <v>28</v>
      </c>
      <c r="B29" t="s">
        <v>159</v>
      </c>
      <c r="C29" t="s">
        <v>128</v>
      </c>
      <c r="D29" t="s">
        <v>152</v>
      </c>
      <c r="E29">
        <v>18000</v>
      </c>
      <c r="F29">
        <v>25000</v>
      </c>
      <c r="G29">
        <v>10</v>
      </c>
      <c r="H29" t="s">
        <v>130</v>
      </c>
      <c r="I29" t="s">
        <v>14</v>
      </c>
    </row>
    <row r="30" spans="1:9" x14ac:dyDescent="0.2">
      <c r="A30">
        <v>29</v>
      </c>
      <c r="B30" t="s">
        <v>160</v>
      </c>
      <c r="C30" t="s">
        <v>128</v>
      </c>
      <c r="D30" t="s">
        <v>152</v>
      </c>
      <c r="E30">
        <v>12000</v>
      </c>
      <c r="F30">
        <v>16000</v>
      </c>
      <c r="G30">
        <v>10</v>
      </c>
      <c r="H30" t="s">
        <v>130</v>
      </c>
      <c r="I30" t="s">
        <v>43</v>
      </c>
    </row>
    <row r="31" spans="1:9" x14ac:dyDescent="0.2">
      <c r="A31">
        <v>30</v>
      </c>
      <c r="B31" t="s">
        <v>161</v>
      </c>
      <c r="C31" t="s">
        <v>128</v>
      </c>
      <c r="D31" t="s">
        <v>152</v>
      </c>
      <c r="E31">
        <v>16000</v>
      </c>
      <c r="F31">
        <v>22000</v>
      </c>
      <c r="G31">
        <v>10</v>
      </c>
      <c r="H31" t="s">
        <v>130</v>
      </c>
      <c r="I31" t="s">
        <v>14</v>
      </c>
    </row>
    <row r="32" spans="1:9" x14ac:dyDescent="0.2">
      <c r="A32">
        <v>31</v>
      </c>
      <c r="B32" t="s">
        <v>162</v>
      </c>
      <c r="C32" t="s">
        <v>128</v>
      </c>
      <c r="D32" t="s">
        <v>163</v>
      </c>
      <c r="E32">
        <v>7000</v>
      </c>
      <c r="F32">
        <v>9500</v>
      </c>
      <c r="G32">
        <v>15</v>
      </c>
      <c r="H32" t="s">
        <v>130</v>
      </c>
      <c r="I32" t="s">
        <v>14</v>
      </c>
    </row>
    <row r="33" spans="1:9" x14ac:dyDescent="0.2">
      <c r="A33">
        <v>32</v>
      </c>
      <c r="B33" t="s">
        <v>164</v>
      </c>
      <c r="C33" t="s">
        <v>128</v>
      </c>
      <c r="D33" t="s">
        <v>163</v>
      </c>
      <c r="E33">
        <v>12000</v>
      </c>
      <c r="F33">
        <v>16000</v>
      </c>
      <c r="G33">
        <v>12</v>
      </c>
      <c r="H33" t="s">
        <v>130</v>
      </c>
      <c r="I33" t="s">
        <v>14</v>
      </c>
    </row>
    <row r="34" spans="1:9" x14ac:dyDescent="0.2">
      <c r="A34">
        <v>33</v>
      </c>
      <c r="B34" t="s">
        <v>165</v>
      </c>
      <c r="C34" t="s">
        <v>128</v>
      </c>
      <c r="D34" t="s">
        <v>163</v>
      </c>
      <c r="E34">
        <v>22000</v>
      </c>
      <c r="F34">
        <v>29000</v>
      </c>
      <c r="G34">
        <v>8</v>
      </c>
      <c r="H34" t="s">
        <v>130</v>
      </c>
      <c r="I34" t="s">
        <v>14</v>
      </c>
    </row>
    <row r="35" spans="1:9" x14ac:dyDescent="0.2">
      <c r="A35">
        <v>34</v>
      </c>
      <c r="B35" t="s">
        <v>166</v>
      </c>
      <c r="C35" t="s">
        <v>128</v>
      </c>
      <c r="D35" t="s">
        <v>163</v>
      </c>
      <c r="E35">
        <v>18000</v>
      </c>
      <c r="F35">
        <v>24000</v>
      </c>
      <c r="G35">
        <v>10</v>
      </c>
      <c r="H35" t="s">
        <v>130</v>
      </c>
      <c r="I35" t="s">
        <v>14</v>
      </c>
    </row>
    <row r="36" spans="1:9" x14ac:dyDescent="0.2">
      <c r="A36">
        <v>35</v>
      </c>
      <c r="B36" t="s">
        <v>167</v>
      </c>
      <c r="C36" t="s">
        <v>128</v>
      </c>
      <c r="D36" t="s">
        <v>163</v>
      </c>
      <c r="E36">
        <v>25000</v>
      </c>
      <c r="F36">
        <v>33000</v>
      </c>
      <c r="G36">
        <v>8</v>
      </c>
      <c r="H36" t="s">
        <v>130</v>
      </c>
      <c r="I36" t="s">
        <v>14</v>
      </c>
    </row>
    <row r="37" spans="1:9" x14ac:dyDescent="0.2">
      <c r="A37">
        <v>36</v>
      </c>
      <c r="B37" t="s">
        <v>168</v>
      </c>
      <c r="C37" t="s">
        <v>128</v>
      </c>
      <c r="D37" t="s">
        <v>163</v>
      </c>
      <c r="E37">
        <v>9000</v>
      </c>
      <c r="F37">
        <v>13000</v>
      </c>
      <c r="G37">
        <v>10</v>
      </c>
      <c r="H37" t="s">
        <v>130</v>
      </c>
      <c r="I37" t="s">
        <v>14</v>
      </c>
    </row>
    <row r="38" spans="1:9" x14ac:dyDescent="0.2">
      <c r="A38">
        <v>37</v>
      </c>
      <c r="B38" t="s">
        <v>169</v>
      </c>
      <c r="C38" t="s">
        <v>128</v>
      </c>
      <c r="D38" t="s">
        <v>163</v>
      </c>
      <c r="E38">
        <v>8000</v>
      </c>
      <c r="F38">
        <v>12000</v>
      </c>
      <c r="G38">
        <v>12</v>
      </c>
      <c r="H38" t="s">
        <v>130</v>
      </c>
      <c r="I38" t="s">
        <v>14</v>
      </c>
    </row>
    <row r="39" spans="1:9" x14ac:dyDescent="0.2">
      <c r="A39">
        <v>38</v>
      </c>
      <c r="B39" t="s">
        <v>170</v>
      </c>
      <c r="C39" t="s">
        <v>128</v>
      </c>
      <c r="D39" t="s">
        <v>163</v>
      </c>
      <c r="E39">
        <v>6000</v>
      </c>
      <c r="F39">
        <v>9000</v>
      </c>
      <c r="G39">
        <v>15</v>
      </c>
      <c r="H39" t="s">
        <v>130</v>
      </c>
      <c r="I39" t="s">
        <v>14</v>
      </c>
    </row>
    <row r="40" spans="1:9" x14ac:dyDescent="0.2">
      <c r="A40">
        <v>39</v>
      </c>
      <c r="B40" t="s">
        <v>171</v>
      </c>
      <c r="C40" t="s">
        <v>128</v>
      </c>
      <c r="D40" t="s">
        <v>163</v>
      </c>
      <c r="E40">
        <v>4500</v>
      </c>
      <c r="F40">
        <v>7000</v>
      </c>
      <c r="G40">
        <v>20</v>
      </c>
      <c r="H40" t="s">
        <v>130</v>
      </c>
      <c r="I40" t="s">
        <v>14</v>
      </c>
    </row>
    <row r="41" spans="1:9" x14ac:dyDescent="0.2">
      <c r="A41">
        <v>40</v>
      </c>
      <c r="B41" t="s">
        <v>172</v>
      </c>
      <c r="C41" t="s">
        <v>128</v>
      </c>
      <c r="D41" t="s">
        <v>163</v>
      </c>
      <c r="E41">
        <v>10000</v>
      </c>
      <c r="F41">
        <v>14000</v>
      </c>
      <c r="G41">
        <v>10</v>
      </c>
      <c r="H41" t="s">
        <v>130</v>
      </c>
      <c r="I41" t="s">
        <v>43</v>
      </c>
    </row>
    <row r="42" spans="1:9" x14ac:dyDescent="0.2">
      <c r="A42">
        <v>41</v>
      </c>
      <c r="B42" t="s">
        <v>173</v>
      </c>
      <c r="C42" t="s">
        <v>128</v>
      </c>
      <c r="D42" t="s">
        <v>174</v>
      </c>
      <c r="E42">
        <v>1800</v>
      </c>
      <c r="F42">
        <v>2800</v>
      </c>
      <c r="G42">
        <v>30</v>
      </c>
      <c r="H42" t="s">
        <v>130</v>
      </c>
      <c r="I42" t="s">
        <v>14</v>
      </c>
    </row>
    <row r="43" spans="1:9" x14ac:dyDescent="0.2">
      <c r="A43">
        <v>42</v>
      </c>
      <c r="B43" t="s">
        <v>175</v>
      </c>
      <c r="C43" t="s">
        <v>128</v>
      </c>
      <c r="D43" t="s">
        <v>174</v>
      </c>
      <c r="E43">
        <v>2500</v>
      </c>
      <c r="F43">
        <v>3800</v>
      </c>
      <c r="G43">
        <v>25</v>
      </c>
      <c r="H43" t="s">
        <v>130</v>
      </c>
      <c r="I43" t="s">
        <v>14</v>
      </c>
    </row>
    <row r="44" spans="1:9" x14ac:dyDescent="0.2">
      <c r="A44">
        <v>43</v>
      </c>
      <c r="B44" t="s">
        <v>176</v>
      </c>
      <c r="C44" t="s">
        <v>128</v>
      </c>
      <c r="D44" t="s">
        <v>174</v>
      </c>
      <c r="E44">
        <v>4000</v>
      </c>
      <c r="F44">
        <v>6000</v>
      </c>
      <c r="G44">
        <v>20</v>
      </c>
      <c r="H44" t="s">
        <v>130</v>
      </c>
      <c r="I44" t="s">
        <v>14</v>
      </c>
    </row>
    <row r="45" spans="1:9" x14ac:dyDescent="0.2">
      <c r="A45">
        <v>44</v>
      </c>
      <c r="B45" t="s">
        <v>177</v>
      </c>
      <c r="C45" t="s">
        <v>128</v>
      </c>
      <c r="D45" t="s">
        <v>174</v>
      </c>
      <c r="E45">
        <v>1200</v>
      </c>
      <c r="F45">
        <v>2000</v>
      </c>
      <c r="G45">
        <v>30</v>
      </c>
      <c r="H45" t="s">
        <v>130</v>
      </c>
      <c r="I45" t="s">
        <v>14</v>
      </c>
    </row>
    <row r="46" spans="1:9" x14ac:dyDescent="0.2">
      <c r="A46">
        <v>45</v>
      </c>
      <c r="B46" t="s">
        <v>178</v>
      </c>
      <c r="C46" t="s">
        <v>128</v>
      </c>
      <c r="D46" t="s">
        <v>174</v>
      </c>
      <c r="E46">
        <v>2500</v>
      </c>
      <c r="F46">
        <v>4000</v>
      </c>
      <c r="G46">
        <v>20</v>
      </c>
      <c r="H46" t="s">
        <v>130</v>
      </c>
      <c r="I46" t="s">
        <v>14</v>
      </c>
    </row>
    <row r="47" spans="1:9" x14ac:dyDescent="0.2">
      <c r="A47">
        <v>46</v>
      </c>
      <c r="B47" t="s">
        <v>179</v>
      </c>
      <c r="C47" t="s">
        <v>128</v>
      </c>
      <c r="D47" t="s">
        <v>174</v>
      </c>
      <c r="E47">
        <v>5000</v>
      </c>
      <c r="F47">
        <v>7500</v>
      </c>
      <c r="G47">
        <v>15</v>
      </c>
      <c r="H47" t="s">
        <v>130</v>
      </c>
      <c r="I47" t="s">
        <v>14</v>
      </c>
    </row>
    <row r="48" spans="1:9" x14ac:dyDescent="0.2">
      <c r="A48">
        <v>47</v>
      </c>
      <c r="B48" t="s">
        <v>180</v>
      </c>
      <c r="C48" t="s">
        <v>128</v>
      </c>
      <c r="D48" t="s">
        <v>174</v>
      </c>
      <c r="E48">
        <v>3000</v>
      </c>
      <c r="F48">
        <v>5000</v>
      </c>
      <c r="G48">
        <v>20</v>
      </c>
      <c r="H48" t="s">
        <v>130</v>
      </c>
      <c r="I48" t="s">
        <v>14</v>
      </c>
    </row>
    <row r="49" spans="1:9" x14ac:dyDescent="0.2">
      <c r="A49">
        <v>48</v>
      </c>
      <c r="B49" t="s">
        <v>181</v>
      </c>
      <c r="C49" t="s">
        <v>128</v>
      </c>
      <c r="D49" t="s">
        <v>174</v>
      </c>
      <c r="E49">
        <v>300</v>
      </c>
      <c r="F49">
        <v>500</v>
      </c>
      <c r="G49">
        <v>100</v>
      </c>
      <c r="H49" t="s">
        <v>130</v>
      </c>
      <c r="I49" t="s">
        <v>14</v>
      </c>
    </row>
    <row r="50" spans="1:9" x14ac:dyDescent="0.2">
      <c r="A50">
        <v>49</v>
      </c>
      <c r="B50" t="s">
        <v>182</v>
      </c>
      <c r="C50" t="s">
        <v>128</v>
      </c>
      <c r="D50" t="s">
        <v>174</v>
      </c>
      <c r="E50">
        <v>500</v>
      </c>
      <c r="F50">
        <v>800</v>
      </c>
      <c r="G50">
        <v>80</v>
      </c>
      <c r="H50" t="s">
        <v>130</v>
      </c>
      <c r="I50" t="s">
        <v>14</v>
      </c>
    </row>
    <row r="51" spans="1:9" x14ac:dyDescent="0.2">
      <c r="A51">
        <v>50</v>
      </c>
      <c r="B51" t="s">
        <v>183</v>
      </c>
      <c r="C51" t="s">
        <v>128</v>
      </c>
      <c r="D51" t="s">
        <v>174</v>
      </c>
      <c r="E51">
        <v>600</v>
      </c>
      <c r="F51">
        <v>1000</v>
      </c>
      <c r="G51">
        <v>50</v>
      </c>
      <c r="H51" t="s">
        <v>130</v>
      </c>
      <c r="I51" t="s">
        <v>14</v>
      </c>
    </row>
    <row r="52" spans="1:9" x14ac:dyDescent="0.2">
      <c r="A52">
        <v>51</v>
      </c>
      <c r="B52" t="s">
        <v>184</v>
      </c>
      <c r="C52" t="s">
        <v>128</v>
      </c>
      <c r="D52" t="s">
        <v>185</v>
      </c>
      <c r="E52">
        <v>1800</v>
      </c>
      <c r="F52">
        <v>2800</v>
      </c>
      <c r="G52">
        <v>30</v>
      </c>
      <c r="H52" t="s">
        <v>130</v>
      </c>
      <c r="I52" t="s">
        <v>14</v>
      </c>
    </row>
    <row r="53" spans="1:9" x14ac:dyDescent="0.2">
      <c r="A53">
        <v>52</v>
      </c>
      <c r="B53" t="s">
        <v>186</v>
      </c>
      <c r="C53" t="s">
        <v>128</v>
      </c>
      <c r="D53" t="s">
        <v>185</v>
      </c>
      <c r="E53">
        <v>3000</v>
      </c>
      <c r="F53">
        <v>4500</v>
      </c>
      <c r="G53">
        <v>25</v>
      </c>
      <c r="H53" t="s">
        <v>130</v>
      </c>
      <c r="I53" t="s">
        <v>14</v>
      </c>
    </row>
    <row r="54" spans="1:9" x14ac:dyDescent="0.2">
      <c r="A54">
        <v>53</v>
      </c>
      <c r="B54" t="s">
        <v>187</v>
      </c>
      <c r="C54" t="s">
        <v>128</v>
      </c>
      <c r="D54" t="s">
        <v>185</v>
      </c>
      <c r="E54">
        <v>5500</v>
      </c>
      <c r="F54">
        <v>7500</v>
      </c>
      <c r="G54">
        <v>20</v>
      </c>
      <c r="H54" t="s">
        <v>130</v>
      </c>
      <c r="I54" t="s">
        <v>14</v>
      </c>
    </row>
    <row r="55" spans="1:9" x14ac:dyDescent="0.2">
      <c r="A55">
        <v>54</v>
      </c>
      <c r="B55" t="s">
        <v>188</v>
      </c>
      <c r="C55" t="s">
        <v>128</v>
      </c>
      <c r="D55" t="s">
        <v>185</v>
      </c>
      <c r="E55">
        <v>3500</v>
      </c>
      <c r="F55">
        <v>4800</v>
      </c>
      <c r="G55">
        <v>20</v>
      </c>
      <c r="H55" t="s">
        <v>130</v>
      </c>
      <c r="I55" t="s">
        <v>14</v>
      </c>
    </row>
    <row r="56" spans="1:9" x14ac:dyDescent="0.2">
      <c r="A56">
        <v>55</v>
      </c>
      <c r="B56" t="s">
        <v>189</v>
      </c>
      <c r="C56" t="s">
        <v>128</v>
      </c>
      <c r="D56" t="s">
        <v>185</v>
      </c>
      <c r="E56">
        <v>5000</v>
      </c>
      <c r="F56">
        <v>6800</v>
      </c>
      <c r="G56">
        <v>15</v>
      </c>
      <c r="H56" t="s">
        <v>130</v>
      </c>
      <c r="I56" t="s">
        <v>14</v>
      </c>
    </row>
    <row r="57" spans="1:9" x14ac:dyDescent="0.2">
      <c r="A57">
        <v>56</v>
      </c>
      <c r="B57" t="s">
        <v>190</v>
      </c>
      <c r="C57" t="s">
        <v>128</v>
      </c>
      <c r="D57" t="s">
        <v>185</v>
      </c>
      <c r="E57">
        <v>4500</v>
      </c>
      <c r="F57">
        <v>6500</v>
      </c>
      <c r="G57">
        <v>20</v>
      </c>
      <c r="H57" t="s">
        <v>130</v>
      </c>
      <c r="I57" t="s">
        <v>14</v>
      </c>
    </row>
    <row r="58" spans="1:9" x14ac:dyDescent="0.2">
      <c r="A58">
        <v>57</v>
      </c>
      <c r="B58" t="s">
        <v>191</v>
      </c>
      <c r="C58" t="s">
        <v>128</v>
      </c>
      <c r="D58" t="s">
        <v>185</v>
      </c>
      <c r="E58">
        <v>4000</v>
      </c>
      <c r="F58">
        <v>5500</v>
      </c>
      <c r="G58">
        <v>20</v>
      </c>
      <c r="H58" t="s">
        <v>130</v>
      </c>
      <c r="I58" t="s">
        <v>14</v>
      </c>
    </row>
    <row r="59" spans="1:9" x14ac:dyDescent="0.2">
      <c r="A59">
        <v>58</v>
      </c>
      <c r="B59" t="s">
        <v>192</v>
      </c>
      <c r="C59" t="s">
        <v>128</v>
      </c>
      <c r="D59" t="s">
        <v>185</v>
      </c>
      <c r="E59">
        <v>5500</v>
      </c>
      <c r="F59">
        <v>7500</v>
      </c>
      <c r="G59">
        <v>15</v>
      </c>
      <c r="H59" t="s">
        <v>130</v>
      </c>
      <c r="I59" t="s">
        <v>14</v>
      </c>
    </row>
    <row r="60" spans="1:9" x14ac:dyDescent="0.2">
      <c r="A60">
        <v>59</v>
      </c>
      <c r="B60" t="s">
        <v>193</v>
      </c>
      <c r="C60" t="s">
        <v>128</v>
      </c>
      <c r="D60" t="s">
        <v>185</v>
      </c>
      <c r="E60">
        <v>400</v>
      </c>
      <c r="F60">
        <v>700</v>
      </c>
      <c r="G60">
        <v>80</v>
      </c>
      <c r="H60" t="s">
        <v>130</v>
      </c>
      <c r="I60" t="s">
        <v>14</v>
      </c>
    </row>
    <row r="61" spans="1:9" x14ac:dyDescent="0.2">
      <c r="A61">
        <v>60</v>
      </c>
      <c r="B61" t="s">
        <v>194</v>
      </c>
      <c r="C61" t="s">
        <v>128</v>
      </c>
      <c r="D61" t="s">
        <v>185</v>
      </c>
      <c r="E61">
        <v>700</v>
      </c>
      <c r="F61">
        <v>1100</v>
      </c>
      <c r="G61">
        <v>60</v>
      </c>
      <c r="H61" t="s">
        <v>130</v>
      </c>
      <c r="I61" t="s">
        <v>43</v>
      </c>
    </row>
    <row r="62" spans="1:9" x14ac:dyDescent="0.2">
      <c r="A62">
        <v>61</v>
      </c>
      <c r="B62" t="s">
        <v>195</v>
      </c>
      <c r="C62" t="s">
        <v>196</v>
      </c>
      <c r="D62" t="s">
        <v>197</v>
      </c>
      <c r="E62">
        <v>2500</v>
      </c>
      <c r="F62">
        <v>3800</v>
      </c>
      <c r="G62">
        <v>30</v>
      </c>
      <c r="H62" t="s">
        <v>130</v>
      </c>
      <c r="I62" t="s">
        <v>14</v>
      </c>
    </row>
    <row r="63" spans="1:9" x14ac:dyDescent="0.2">
      <c r="A63">
        <v>62</v>
      </c>
      <c r="B63" t="s">
        <v>198</v>
      </c>
      <c r="C63" t="s">
        <v>196</v>
      </c>
      <c r="D63" t="s">
        <v>197</v>
      </c>
      <c r="E63">
        <v>5000</v>
      </c>
      <c r="F63">
        <v>7500</v>
      </c>
      <c r="G63">
        <v>20</v>
      </c>
      <c r="H63" t="s">
        <v>130</v>
      </c>
      <c r="I63" t="s">
        <v>14</v>
      </c>
    </row>
    <row r="64" spans="1:9" x14ac:dyDescent="0.2">
      <c r="A64">
        <v>63</v>
      </c>
      <c r="B64" t="s">
        <v>199</v>
      </c>
      <c r="C64" t="s">
        <v>196</v>
      </c>
      <c r="D64" t="s">
        <v>197</v>
      </c>
      <c r="E64">
        <v>7500</v>
      </c>
      <c r="F64">
        <v>11000</v>
      </c>
      <c r="G64">
        <v>15</v>
      </c>
      <c r="H64" t="s">
        <v>130</v>
      </c>
      <c r="I64" t="s">
        <v>14</v>
      </c>
    </row>
    <row r="65" spans="1:9" x14ac:dyDescent="0.2">
      <c r="A65">
        <v>64</v>
      </c>
      <c r="B65" t="s">
        <v>200</v>
      </c>
      <c r="C65" t="s">
        <v>196</v>
      </c>
      <c r="D65" t="s">
        <v>197</v>
      </c>
      <c r="E65">
        <v>9000</v>
      </c>
      <c r="F65">
        <v>14000</v>
      </c>
      <c r="G65">
        <v>15</v>
      </c>
      <c r="H65" t="s">
        <v>130</v>
      </c>
      <c r="I65" t="s">
        <v>14</v>
      </c>
    </row>
    <row r="66" spans="1:9" x14ac:dyDescent="0.2">
      <c r="A66">
        <v>65</v>
      </c>
      <c r="B66" t="s">
        <v>201</v>
      </c>
      <c r="C66" t="s">
        <v>196</v>
      </c>
      <c r="D66" t="s">
        <v>197</v>
      </c>
      <c r="E66">
        <v>1200</v>
      </c>
      <c r="F66">
        <v>2000</v>
      </c>
      <c r="G66">
        <v>40</v>
      </c>
      <c r="H66" t="s">
        <v>130</v>
      </c>
      <c r="I66" t="s">
        <v>14</v>
      </c>
    </row>
    <row r="67" spans="1:9" x14ac:dyDescent="0.2">
      <c r="A67">
        <v>66</v>
      </c>
      <c r="B67" t="s">
        <v>202</v>
      </c>
      <c r="C67" t="s">
        <v>196</v>
      </c>
      <c r="D67" t="s">
        <v>197</v>
      </c>
      <c r="E67">
        <v>4000</v>
      </c>
      <c r="F67">
        <v>6500</v>
      </c>
      <c r="G67">
        <v>25</v>
      </c>
      <c r="H67" t="s">
        <v>130</v>
      </c>
      <c r="I67" t="s">
        <v>14</v>
      </c>
    </row>
    <row r="68" spans="1:9" x14ac:dyDescent="0.2">
      <c r="A68">
        <v>67</v>
      </c>
      <c r="B68" t="s">
        <v>203</v>
      </c>
      <c r="C68" t="s">
        <v>196</v>
      </c>
      <c r="D68" t="s">
        <v>197</v>
      </c>
      <c r="E68">
        <v>3500</v>
      </c>
      <c r="F68">
        <v>5500</v>
      </c>
      <c r="G68">
        <v>25</v>
      </c>
      <c r="H68" t="s">
        <v>130</v>
      </c>
      <c r="I68" t="s">
        <v>14</v>
      </c>
    </row>
    <row r="69" spans="1:9" x14ac:dyDescent="0.2">
      <c r="A69">
        <v>68</v>
      </c>
      <c r="B69" t="s">
        <v>204</v>
      </c>
      <c r="C69" t="s">
        <v>196</v>
      </c>
      <c r="D69" t="s">
        <v>197</v>
      </c>
      <c r="E69">
        <v>3000</v>
      </c>
      <c r="F69">
        <v>4800</v>
      </c>
      <c r="G69">
        <v>20</v>
      </c>
      <c r="H69" t="s">
        <v>130</v>
      </c>
      <c r="I69" t="s">
        <v>43</v>
      </c>
    </row>
    <row r="70" spans="1:9" x14ac:dyDescent="0.2">
      <c r="A70">
        <v>69</v>
      </c>
      <c r="B70" t="s">
        <v>205</v>
      </c>
      <c r="C70" t="s">
        <v>196</v>
      </c>
      <c r="D70" t="s">
        <v>197</v>
      </c>
      <c r="E70">
        <v>2200</v>
      </c>
      <c r="F70">
        <v>3500</v>
      </c>
      <c r="G70">
        <v>30</v>
      </c>
      <c r="H70" t="s">
        <v>130</v>
      </c>
      <c r="I70" t="s">
        <v>14</v>
      </c>
    </row>
    <row r="71" spans="1:9" x14ac:dyDescent="0.2">
      <c r="A71">
        <v>70</v>
      </c>
      <c r="B71" t="s">
        <v>206</v>
      </c>
      <c r="C71" t="s">
        <v>196</v>
      </c>
      <c r="D71" t="s">
        <v>197</v>
      </c>
      <c r="E71">
        <v>6000</v>
      </c>
      <c r="F71">
        <v>9000</v>
      </c>
      <c r="G71">
        <v>20</v>
      </c>
      <c r="H71" t="s">
        <v>130</v>
      </c>
      <c r="I71" t="s">
        <v>14</v>
      </c>
    </row>
    <row r="72" spans="1:9" x14ac:dyDescent="0.2">
      <c r="A72">
        <v>71</v>
      </c>
      <c r="B72" t="s">
        <v>207</v>
      </c>
      <c r="C72" t="s">
        <v>196</v>
      </c>
      <c r="D72" t="s">
        <v>208</v>
      </c>
      <c r="E72">
        <v>5000</v>
      </c>
      <c r="F72">
        <v>7500</v>
      </c>
      <c r="G72">
        <v>20</v>
      </c>
      <c r="H72" t="s">
        <v>130</v>
      </c>
      <c r="I72" t="s">
        <v>14</v>
      </c>
    </row>
    <row r="73" spans="1:9" x14ac:dyDescent="0.2">
      <c r="A73">
        <v>72</v>
      </c>
      <c r="B73" t="s">
        <v>209</v>
      </c>
      <c r="C73" t="s">
        <v>196</v>
      </c>
      <c r="D73" t="s">
        <v>208</v>
      </c>
      <c r="E73">
        <v>10000</v>
      </c>
      <c r="F73">
        <v>15000</v>
      </c>
      <c r="G73">
        <v>10</v>
      </c>
      <c r="H73" t="s">
        <v>130</v>
      </c>
      <c r="I73" t="s">
        <v>14</v>
      </c>
    </row>
    <row r="74" spans="1:9" x14ac:dyDescent="0.2">
      <c r="A74">
        <v>73</v>
      </c>
      <c r="B74" t="s">
        <v>210</v>
      </c>
      <c r="C74" t="s">
        <v>196</v>
      </c>
      <c r="D74" t="s">
        <v>208</v>
      </c>
      <c r="E74">
        <v>4000</v>
      </c>
      <c r="F74">
        <v>6500</v>
      </c>
      <c r="G74">
        <v>20</v>
      </c>
      <c r="H74" t="s">
        <v>130</v>
      </c>
      <c r="I74" t="s">
        <v>14</v>
      </c>
    </row>
    <row r="75" spans="1:9" x14ac:dyDescent="0.2">
      <c r="A75">
        <v>74</v>
      </c>
      <c r="B75" t="s">
        <v>211</v>
      </c>
      <c r="C75" t="s">
        <v>196</v>
      </c>
      <c r="D75" t="s">
        <v>208</v>
      </c>
      <c r="E75">
        <v>7000</v>
      </c>
      <c r="F75">
        <v>10500</v>
      </c>
      <c r="G75">
        <v>15</v>
      </c>
      <c r="H75" t="s">
        <v>130</v>
      </c>
      <c r="I75" t="s">
        <v>14</v>
      </c>
    </row>
    <row r="76" spans="1:9" x14ac:dyDescent="0.2">
      <c r="A76">
        <v>75</v>
      </c>
      <c r="B76" t="s">
        <v>212</v>
      </c>
      <c r="C76" t="s">
        <v>196</v>
      </c>
      <c r="D76" t="s">
        <v>208</v>
      </c>
      <c r="E76">
        <v>18000</v>
      </c>
      <c r="F76">
        <v>28000</v>
      </c>
      <c r="G76">
        <v>8</v>
      </c>
      <c r="H76" t="s">
        <v>130</v>
      </c>
      <c r="I76" t="s">
        <v>14</v>
      </c>
    </row>
    <row r="77" spans="1:9" x14ac:dyDescent="0.2">
      <c r="A77">
        <v>76</v>
      </c>
      <c r="B77" t="s">
        <v>213</v>
      </c>
      <c r="C77" t="s">
        <v>196</v>
      </c>
      <c r="D77" t="s">
        <v>208</v>
      </c>
      <c r="E77">
        <v>12000</v>
      </c>
      <c r="F77">
        <v>18000</v>
      </c>
      <c r="G77">
        <v>8</v>
      </c>
      <c r="H77" t="s">
        <v>130</v>
      </c>
      <c r="I77" t="s">
        <v>43</v>
      </c>
    </row>
    <row r="78" spans="1:9" x14ac:dyDescent="0.2">
      <c r="A78">
        <v>77</v>
      </c>
      <c r="B78" t="s">
        <v>214</v>
      </c>
      <c r="C78" t="s">
        <v>196</v>
      </c>
      <c r="D78" t="s">
        <v>208</v>
      </c>
      <c r="E78">
        <v>6000</v>
      </c>
      <c r="F78">
        <v>9000</v>
      </c>
      <c r="G78">
        <v>15</v>
      </c>
      <c r="H78" t="s">
        <v>130</v>
      </c>
      <c r="I78" t="s">
        <v>14</v>
      </c>
    </row>
    <row r="79" spans="1:9" x14ac:dyDescent="0.2">
      <c r="A79">
        <v>78</v>
      </c>
      <c r="B79" t="s">
        <v>215</v>
      </c>
      <c r="C79" t="s">
        <v>196</v>
      </c>
      <c r="D79" t="s">
        <v>208</v>
      </c>
      <c r="E79">
        <v>9000</v>
      </c>
      <c r="F79">
        <v>14000</v>
      </c>
      <c r="G79">
        <v>10</v>
      </c>
      <c r="H79" t="s">
        <v>130</v>
      </c>
      <c r="I79" t="s">
        <v>14</v>
      </c>
    </row>
    <row r="80" spans="1:9" x14ac:dyDescent="0.2">
      <c r="A80">
        <v>79</v>
      </c>
      <c r="B80" t="s">
        <v>216</v>
      </c>
      <c r="C80" t="s">
        <v>196</v>
      </c>
      <c r="D80" t="s">
        <v>208</v>
      </c>
      <c r="E80">
        <v>2000</v>
      </c>
      <c r="F80">
        <v>3500</v>
      </c>
      <c r="G80">
        <v>25</v>
      </c>
      <c r="H80" t="s">
        <v>130</v>
      </c>
      <c r="I80" t="s">
        <v>14</v>
      </c>
    </row>
    <row r="81" spans="1:9" x14ac:dyDescent="0.2">
      <c r="A81">
        <v>80</v>
      </c>
      <c r="B81" t="s">
        <v>217</v>
      </c>
      <c r="C81" t="s">
        <v>196</v>
      </c>
      <c r="D81" t="s">
        <v>208</v>
      </c>
      <c r="E81">
        <v>2500</v>
      </c>
      <c r="F81">
        <v>4000</v>
      </c>
      <c r="G81">
        <v>25</v>
      </c>
      <c r="H81" t="s">
        <v>130</v>
      </c>
      <c r="I81" t="s">
        <v>14</v>
      </c>
    </row>
    <row r="82" spans="1:9" x14ac:dyDescent="0.2">
      <c r="A82">
        <v>81</v>
      </c>
      <c r="B82" t="s">
        <v>218</v>
      </c>
      <c r="C82" t="s">
        <v>196</v>
      </c>
      <c r="D82" t="s">
        <v>185</v>
      </c>
      <c r="E82">
        <v>5000</v>
      </c>
      <c r="F82">
        <v>7500</v>
      </c>
      <c r="G82">
        <v>15</v>
      </c>
      <c r="H82" t="s">
        <v>130</v>
      </c>
      <c r="I82" t="s">
        <v>14</v>
      </c>
    </row>
    <row r="83" spans="1:9" x14ac:dyDescent="0.2">
      <c r="A83">
        <v>82</v>
      </c>
      <c r="B83" t="s">
        <v>219</v>
      </c>
      <c r="C83" t="s">
        <v>196</v>
      </c>
      <c r="D83" t="s">
        <v>185</v>
      </c>
      <c r="E83">
        <v>3500</v>
      </c>
      <c r="F83">
        <v>5500</v>
      </c>
      <c r="G83">
        <v>20</v>
      </c>
      <c r="H83" t="s">
        <v>130</v>
      </c>
      <c r="I83" t="s">
        <v>14</v>
      </c>
    </row>
    <row r="84" spans="1:9" x14ac:dyDescent="0.2">
      <c r="A84">
        <v>83</v>
      </c>
      <c r="B84" t="s">
        <v>220</v>
      </c>
      <c r="C84" t="s">
        <v>196</v>
      </c>
      <c r="D84" t="s">
        <v>185</v>
      </c>
      <c r="E84">
        <v>7000</v>
      </c>
      <c r="F84">
        <v>10000</v>
      </c>
      <c r="G84">
        <v>15</v>
      </c>
      <c r="H84" t="s">
        <v>130</v>
      </c>
      <c r="I84" t="s">
        <v>14</v>
      </c>
    </row>
    <row r="85" spans="1:9" x14ac:dyDescent="0.2">
      <c r="A85">
        <v>84</v>
      </c>
      <c r="B85" t="s">
        <v>221</v>
      </c>
      <c r="C85" t="s">
        <v>196</v>
      </c>
      <c r="D85" t="s">
        <v>185</v>
      </c>
      <c r="E85">
        <v>4500</v>
      </c>
      <c r="F85">
        <v>7000</v>
      </c>
      <c r="G85">
        <v>20</v>
      </c>
      <c r="H85" t="s">
        <v>130</v>
      </c>
      <c r="I85" t="s">
        <v>14</v>
      </c>
    </row>
    <row r="86" spans="1:9" x14ac:dyDescent="0.2">
      <c r="A86">
        <v>85</v>
      </c>
      <c r="B86" t="s">
        <v>222</v>
      </c>
      <c r="C86" t="s">
        <v>196</v>
      </c>
      <c r="D86" t="s">
        <v>185</v>
      </c>
      <c r="E86">
        <v>4000</v>
      </c>
      <c r="F86">
        <v>6500</v>
      </c>
      <c r="G86">
        <v>15</v>
      </c>
      <c r="H86" t="s">
        <v>130</v>
      </c>
      <c r="I86" t="s">
        <v>14</v>
      </c>
    </row>
    <row r="87" spans="1:9" x14ac:dyDescent="0.2">
      <c r="A87">
        <v>86</v>
      </c>
      <c r="B87" t="s">
        <v>223</v>
      </c>
      <c r="C87" t="s">
        <v>196</v>
      </c>
      <c r="D87" t="s">
        <v>185</v>
      </c>
      <c r="E87">
        <v>8000</v>
      </c>
      <c r="F87">
        <v>12000</v>
      </c>
      <c r="G87">
        <v>10</v>
      </c>
      <c r="H87" t="s">
        <v>130</v>
      </c>
      <c r="I87" t="s">
        <v>14</v>
      </c>
    </row>
    <row r="88" spans="1:9" x14ac:dyDescent="0.2">
      <c r="A88">
        <v>87</v>
      </c>
      <c r="B88" t="s">
        <v>224</v>
      </c>
      <c r="C88" t="s">
        <v>196</v>
      </c>
      <c r="D88" t="s">
        <v>185</v>
      </c>
      <c r="E88">
        <v>3000</v>
      </c>
      <c r="F88">
        <v>5000</v>
      </c>
      <c r="G88">
        <v>20</v>
      </c>
      <c r="H88" t="s">
        <v>130</v>
      </c>
      <c r="I88" t="s">
        <v>14</v>
      </c>
    </row>
    <row r="89" spans="1:9" x14ac:dyDescent="0.2">
      <c r="A89">
        <v>88</v>
      </c>
      <c r="B89" t="s">
        <v>225</v>
      </c>
      <c r="C89" t="s">
        <v>196</v>
      </c>
      <c r="D89" t="s">
        <v>185</v>
      </c>
      <c r="E89">
        <v>3500</v>
      </c>
      <c r="F89">
        <v>5500</v>
      </c>
      <c r="G89">
        <v>20</v>
      </c>
      <c r="H89" t="s">
        <v>130</v>
      </c>
      <c r="I89" t="s">
        <v>14</v>
      </c>
    </row>
    <row r="90" spans="1:9" x14ac:dyDescent="0.2">
      <c r="A90">
        <v>89</v>
      </c>
      <c r="B90" t="s">
        <v>226</v>
      </c>
      <c r="C90" t="s">
        <v>196</v>
      </c>
      <c r="D90" t="s">
        <v>185</v>
      </c>
      <c r="E90">
        <v>6000</v>
      </c>
      <c r="F90">
        <v>9000</v>
      </c>
      <c r="G90">
        <v>15</v>
      </c>
      <c r="H90" t="s">
        <v>130</v>
      </c>
      <c r="I90" t="s">
        <v>43</v>
      </c>
    </row>
    <row r="91" spans="1:9" x14ac:dyDescent="0.2">
      <c r="A91">
        <v>90</v>
      </c>
      <c r="B91" t="s">
        <v>227</v>
      </c>
      <c r="C91" t="s">
        <v>196</v>
      </c>
      <c r="D91" t="s">
        <v>185</v>
      </c>
      <c r="E91">
        <v>10000</v>
      </c>
      <c r="F91">
        <v>16000</v>
      </c>
      <c r="G91">
        <v>10</v>
      </c>
      <c r="H91" t="s">
        <v>130</v>
      </c>
      <c r="I91" t="s">
        <v>14</v>
      </c>
    </row>
    <row r="92" spans="1:9" x14ac:dyDescent="0.2">
      <c r="A92">
        <v>91</v>
      </c>
      <c r="B92" t="s">
        <v>228</v>
      </c>
      <c r="C92" t="s">
        <v>196</v>
      </c>
      <c r="D92" t="s">
        <v>141</v>
      </c>
      <c r="E92">
        <v>800</v>
      </c>
      <c r="F92">
        <v>1300</v>
      </c>
      <c r="G92">
        <v>30</v>
      </c>
      <c r="H92" t="s">
        <v>130</v>
      </c>
      <c r="I92" t="s">
        <v>14</v>
      </c>
    </row>
    <row r="93" spans="1:9" x14ac:dyDescent="0.2">
      <c r="A93">
        <v>92</v>
      </c>
      <c r="B93" t="s">
        <v>229</v>
      </c>
      <c r="C93" t="s">
        <v>196</v>
      </c>
      <c r="D93" t="s">
        <v>141</v>
      </c>
      <c r="E93">
        <v>1000</v>
      </c>
      <c r="F93">
        <v>1600</v>
      </c>
      <c r="G93">
        <v>30</v>
      </c>
      <c r="H93" t="s">
        <v>130</v>
      </c>
      <c r="I93" t="s">
        <v>14</v>
      </c>
    </row>
    <row r="94" spans="1:9" x14ac:dyDescent="0.2">
      <c r="A94">
        <v>93</v>
      </c>
      <c r="B94" t="s">
        <v>230</v>
      </c>
      <c r="C94" t="s">
        <v>196</v>
      </c>
      <c r="D94" t="s">
        <v>141</v>
      </c>
      <c r="E94">
        <v>900</v>
      </c>
      <c r="F94">
        <v>1500</v>
      </c>
      <c r="G94">
        <v>30</v>
      </c>
      <c r="H94" t="s">
        <v>130</v>
      </c>
      <c r="I94" t="s">
        <v>14</v>
      </c>
    </row>
    <row r="95" spans="1:9" x14ac:dyDescent="0.2">
      <c r="A95">
        <v>94</v>
      </c>
      <c r="B95" t="s">
        <v>231</v>
      </c>
      <c r="C95" t="s">
        <v>196</v>
      </c>
      <c r="D95" t="s">
        <v>141</v>
      </c>
      <c r="E95">
        <v>400</v>
      </c>
      <c r="F95">
        <v>700</v>
      </c>
      <c r="G95">
        <v>50</v>
      </c>
      <c r="H95" t="s">
        <v>130</v>
      </c>
      <c r="I95" t="s">
        <v>14</v>
      </c>
    </row>
    <row r="96" spans="1:9" x14ac:dyDescent="0.2">
      <c r="A96">
        <v>95</v>
      </c>
      <c r="B96" t="s">
        <v>232</v>
      </c>
      <c r="C96" t="s">
        <v>196</v>
      </c>
      <c r="D96" t="s">
        <v>141</v>
      </c>
      <c r="E96">
        <v>600</v>
      </c>
      <c r="F96">
        <v>1000</v>
      </c>
      <c r="G96">
        <v>40</v>
      </c>
      <c r="H96" t="s">
        <v>130</v>
      </c>
      <c r="I96" t="s">
        <v>14</v>
      </c>
    </row>
    <row r="97" spans="1:9" x14ac:dyDescent="0.2">
      <c r="A97">
        <v>96</v>
      </c>
      <c r="B97" t="s">
        <v>233</v>
      </c>
      <c r="C97" t="s">
        <v>196</v>
      </c>
      <c r="D97" t="s">
        <v>141</v>
      </c>
      <c r="E97">
        <v>500</v>
      </c>
      <c r="F97">
        <v>900</v>
      </c>
      <c r="G97">
        <v>40</v>
      </c>
      <c r="H97" t="s">
        <v>130</v>
      </c>
      <c r="I97" t="s">
        <v>14</v>
      </c>
    </row>
    <row r="98" spans="1:9" x14ac:dyDescent="0.2">
      <c r="A98">
        <v>97</v>
      </c>
      <c r="B98" t="s">
        <v>234</v>
      </c>
      <c r="C98" t="s">
        <v>196</v>
      </c>
      <c r="D98" t="s">
        <v>141</v>
      </c>
      <c r="E98">
        <v>4000</v>
      </c>
      <c r="F98">
        <v>6500</v>
      </c>
      <c r="G98">
        <v>15</v>
      </c>
      <c r="H98" t="s">
        <v>130</v>
      </c>
      <c r="I98" t="s">
        <v>14</v>
      </c>
    </row>
    <row r="99" spans="1:9" x14ac:dyDescent="0.2">
      <c r="A99">
        <v>98</v>
      </c>
      <c r="B99" t="s">
        <v>235</v>
      </c>
      <c r="C99" t="s">
        <v>196</v>
      </c>
      <c r="D99" t="s">
        <v>141</v>
      </c>
      <c r="E99">
        <v>2000</v>
      </c>
      <c r="F99">
        <v>3500</v>
      </c>
      <c r="G99">
        <v>20</v>
      </c>
      <c r="H99" t="s">
        <v>130</v>
      </c>
      <c r="I99" t="s">
        <v>14</v>
      </c>
    </row>
    <row r="100" spans="1:9" x14ac:dyDescent="0.2">
      <c r="A100">
        <v>99</v>
      </c>
      <c r="B100" t="s">
        <v>236</v>
      </c>
      <c r="C100" t="s">
        <v>196</v>
      </c>
      <c r="D100" t="s">
        <v>141</v>
      </c>
      <c r="E100">
        <v>1500</v>
      </c>
      <c r="F100">
        <v>2500</v>
      </c>
      <c r="G100">
        <v>20</v>
      </c>
      <c r="H100" t="s">
        <v>130</v>
      </c>
      <c r="I100" t="s">
        <v>14</v>
      </c>
    </row>
    <row r="101" spans="1:9" x14ac:dyDescent="0.2">
      <c r="A101">
        <v>100</v>
      </c>
      <c r="B101" t="s">
        <v>237</v>
      </c>
      <c r="C101" t="s">
        <v>196</v>
      </c>
      <c r="D101" t="s">
        <v>141</v>
      </c>
      <c r="E101">
        <v>2500</v>
      </c>
      <c r="F101">
        <v>4000</v>
      </c>
      <c r="G101">
        <v>25</v>
      </c>
      <c r="H101" t="s">
        <v>130</v>
      </c>
      <c r="I101" t="s">
        <v>14</v>
      </c>
    </row>
    <row r="102" spans="1:9" x14ac:dyDescent="0.2">
      <c r="A102">
        <v>101</v>
      </c>
      <c r="B102" t="s">
        <v>238</v>
      </c>
      <c r="C102" t="s">
        <v>239</v>
      </c>
      <c r="D102" t="s">
        <v>240</v>
      </c>
      <c r="E102">
        <v>80</v>
      </c>
      <c r="F102">
        <v>150</v>
      </c>
      <c r="G102">
        <v>100</v>
      </c>
      <c r="H102" t="s">
        <v>241</v>
      </c>
      <c r="I102" t="s">
        <v>14</v>
      </c>
    </row>
    <row r="103" spans="1:9" x14ac:dyDescent="0.2">
      <c r="A103">
        <v>102</v>
      </c>
      <c r="B103" t="s">
        <v>242</v>
      </c>
      <c r="C103" t="s">
        <v>239</v>
      </c>
      <c r="D103" t="s">
        <v>240</v>
      </c>
      <c r="E103">
        <v>120</v>
      </c>
      <c r="F103">
        <v>200</v>
      </c>
      <c r="G103">
        <v>80</v>
      </c>
      <c r="H103" t="s">
        <v>241</v>
      </c>
      <c r="I103" t="s">
        <v>14</v>
      </c>
    </row>
    <row r="104" spans="1:9" x14ac:dyDescent="0.2">
      <c r="A104">
        <v>103</v>
      </c>
      <c r="B104" t="s">
        <v>243</v>
      </c>
      <c r="C104" t="s">
        <v>239</v>
      </c>
      <c r="D104" t="s">
        <v>240</v>
      </c>
      <c r="E104">
        <v>150</v>
      </c>
      <c r="F104">
        <v>250</v>
      </c>
      <c r="G104">
        <v>80</v>
      </c>
      <c r="H104" t="s">
        <v>241</v>
      </c>
      <c r="I104" t="s">
        <v>14</v>
      </c>
    </row>
    <row r="105" spans="1:9" x14ac:dyDescent="0.2">
      <c r="A105">
        <v>104</v>
      </c>
      <c r="B105" t="s">
        <v>244</v>
      </c>
      <c r="C105" t="s">
        <v>239</v>
      </c>
      <c r="D105" t="s">
        <v>240</v>
      </c>
      <c r="E105">
        <v>30</v>
      </c>
      <c r="F105">
        <v>60</v>
      </c>
      <c r="G105">
        <v>100</v>
      </c>
      <c r="H105" t="s">
        <v>130</v>
      </c>
      <c r="I105" t="s">
        <v>14</v>
      </c>
    </row>
    <row r="106" spans="1:9" x14ac:dyDescent="0.2">
      <c r="A106">
        <v>105</v>
      </c>
      <c r="B106" t="s">
        <v>245</v>
      </c>
      <c r="C106" t="s">
        <v>239</v>
      </c>
      <c r="D106" t="s">
        <v>240</v>
      </c>
      <c r="E106">
        <v>25</v>
      </c>
      <c r="F106">
        <v>50</v>
      </c>
      <c r="G106">
        <v>100</v>
      </c>
      <c r="H106" t="s">
        <v>130</v>
      </c>
      <c r="I106" t="s">
        <v>14</v>
      </c>
    </row>
    <row r="107" spans="1:9" x14ac:dyDescent="0.2">
      <c r="A107">
        <v>106</v>
      </c>
      <c r="B107" t="s">
        <v>246</v>
      </c>
      <c r="C107" t="s">
        <v>239</v>
      </c>
      <c r="D107" t="s">
        <v>240</v>
      </c>
      <c r="E107">
        <v>50</v>
      </c>
      <c r="F107">
        <v>100</v>
      </c>
      <c r="G107">
        <v>100</v>
      </c>
      <c r="H107" t="s">
        <v>241</v>
      </c>
      <c r="I107" t="s">
        <v>14</v>
      </c>
    </row>
    <row r="108" spans="1:9" x14ac:dyDescent="0.2">
      <c r="A108">
        <v>107</v>
      </c>
      <c r="B108" t="s">
        <v>247</v>
      </c>
      <c r="C108" t="s">
        <v>239</v>
      </c>
      <c r="D108" t="s">
        <v>240</v>
      </c>
      <c r="E108">
        <v>100</v>
      </c>
      <c r="F108">
        <v>180</v>
      </c>
      <c r="G108">
        <v>80</v>
      </c>
      <c r="H108" t="s">
        <v>241</v>
      </c>
      <c r="I108" t="s">
        <v>14</v>
      </c>
    </row>
    <row r="109" spans="1:9" x14ac:dyDescent="0.2">
      <c r="A109">
        <v>108</v>
      </c>
      <c r="B109" t="s">
        <v>248</v>
      </c>
      <c r="C109" t="s">
        <v>239</v>
      </c>
      <c r="D109" t="s">
        <v>240</v>
      </c>
      <c r="E109">
        <v>30</v>
      </c>
      <c r="F109">
        <v>60</v>
      </c>
      <c r="G109">
        <v>100</v>
      </c>
      <c r="H109" t="s">
        <v>130</v>
      </c>
      <c r="I109" t="s">
        <v>14</v>
      </c>
    </row>
    <row r="110" spans="1:9" x14ac:dyDescent="0.2">
      <c r="A110">
        <v>109</v>
      </c>
      <c r="B110" t="s">
        <v>249</v>
      </c>
      <c r="C110" t="s">
        <v>239</v>
      </c>
      <c r="D110" t="s">
        <v>240</v>
      </c>
      <c r="E110">
        <v>100</v>
      </c>
      <c r="F110">
        <v>180</v>
      </c>
      <c r="G110">
        <v>70</v>
      </c>
      <c r="H110" t="s">
        <v>241</v>
      </c>
      <c r="I110" t="s">
        <v>43</v>
      </c>
    </row>
    <row r="111" spans="1:9" x14ac:dyDescent="0.2">
      <c r="A111">
        <v>110</v>
      </c>
      <c r="B111" t="s">
        <v>250</v>
      </c>
      <c r="C111" t="s">
        <v>239</v>
      </c>
      <c r="D111" t="s">
        <v>240</v>
      </c>
      <c r="E111">
        <v>60</v>
      </c>
      <c r="F111">
        <v>120</v>
      </c>
      <c r="G111">
        <v>100</v>
      </c>
      <c r="H111" t="s">
        <v>130</v>
      </c>
      <c r="I111" t="s">
        <v>14</v>
      </c>
    </row>
    <row r="112" spans="1:9" x14ac:dyDescent="0.2">
      <c r="A112">
        <v>111</v>
      </c>
      <c r="B112" t="s">
        <v>251</v>
      </c>
      <c r="C112" t="s">
        <v>239</v>
      </c>
      <c r="D112" t="s">
        <v>252</v>
      </c>
      <c r="E112">
        <v>250</v>
      </c>
      <c r="F112">
        <v>350</v>
      </c>
      <c r="G112">
        <v>100</v>
      </c>
      <c r="H112" t="s">
        <v>253</v>
      </c>
      <c r="I112" t="s">
        <v>14</v>
      </c>
    </row>
    <row r="113" spans="1:9" x14ac:dyDescent="0.2">
      <c r="A113">
        <v>112</v>
      </c>
      <c r="B113" t="s">
        <v>254</v>
      </c>
      <c r="C113" t="s">
        <v>239</v>
      </c>
      <c r="D113" t="s">
        <v>252</v>
      </c>
      <c r="E113">
        <v>400</v>
      </c>
      <c r="F113">
        <v>550</v>
      </c>
      <c r="G113">
        <v>80</v>
      </c>
      <c r="H113" t="s">
        <v>253</v>
      </c>
      <c r="I113" t="s">
        <v>14</v>
      </c>
    </row>
    <row r="114" spans="1:9" x14ac:dyDescent="0.2">
      <c r="A114">
        <v>113</v>
      </c>
      <c r="B114" t="s">
        <v>255</v>
      </c>
      <c r="C114" t="s">
        <v>239</v>
      </c>
      <c r="D114" t="s">
        <v>252</v>
      </c>
      <c r="E114">
        <v>300</v>
      </c>
      <c r="F114">
        <v>450</v>
      </c>
      <c r="G114">
        <v>80</v>
      </c>
      <c r="H114" t="s">
        <v>253</v>
      </c>
      <c r="I114" t="s">
        <v>14</v>
      </c>
    </row>
    <row r="115" spans="1:9" x14ac:dyDescent="0.2">
      <c r="A115">
        <v>114</v>
      </c>
      <c r="B115" t="s">
        <v>256</v>
      </c>
      <c r="C115" t="s">
        <v>239</v>
      </c>
      <c r="D115" t="s">
        <v>252</v>
      </c>
      <c r="E115">
        <v>250</v>
      </c>
      <c r="F115">
        <v>400</v>
      </c>
      <c r="G115">
        <v>60</v>
      </c>
      <c r="H115" t="s">
        <v>241</v>
      </c>
      <c r="I115" t="s">
        <v>14</v>
      </c>
    </row>
    <row r="116" spans="1:9" x14ac:dyDescent="0.2">
      <c r="A116">
        <v>115</v>
      </c>
      <c r="B116" t="s">
        <v>257</v>
      </c>
      <c r="C116" t="s">
        <v>239</v>
      </c>
      <c r="D116" t="s">
        <v>252</v>
      </c>
      <c r="E116">
        <v>200</v>
      </c>
      <c r="F116">
        <v>350</v>
      </c>
      <c r="G116">
        <v>60</v>
      </c>
      <c r="H116" t="s">
        <v>241</v>
      </c>
      <c r="I116" t="s">
        <v>14</v>
      </c>
    </row>
    <row r="117" spans="1:9" x14ac:dyDescent="0.2">
      <c r="A117">
        <v>116</v>
      </c>
      <c r="B117" t="s">
        <v>258</v>
      </c>
      <c r="C117" t="s">
        <v>239</v>
      </c>
      <c r="D117" t="s">
        <v>252</v>
      </c>
      <c r="E117">
        <v>150</v>
      </c>
      <c r="F117">
        <v>250</v>
      </c>
      <c r="G117">
        <v>70</v>
      </c>
      <c r="H117" t="s">
        <v>241</v>
      </c>
      <c r="I117" t="s">
        <v>14</v>
      </c>
    </row>
    <row r="118" spans="1:9" x14ac:dyDescent="0.2">
      <c r="A118">
        <v>117</v>
      </c>
      <c r="B118" t="s">
        <v>259</v>
      </c>
      <c r="C118" t="s">
        <v>239</v>
      </c>
      <c r="D118" t="s">
        <v>252</v>
      </c>
      <c r="E118">
        <v>80</v>
      </c>
      <c r="F118">
        <v>150</v>
      </c>
      <c r="G118">
        <v>100</v>
      </c>
      <c r="H118" t="s">
        <v>241</v>
      </c>
      <c r="I118" t="s">
        <v>14</v>
      </c>
    </row>
    <row r="119" spans="1:9" x14ac:dyDescent="0.2">
      <c r="A119">
        <v>118</v>
      </c>
      <c r="B119" t="s">
        <v>260</v>
      </c>
      <c r="C119" t="s">
        <v>239</v>
      </c>
      <c r="D119" t="s">
        <v>252</v>
      </c>
      <c r="E119">
        <v>50</v>
      </c>
      <c r="F119">
        <v>100</v>
      </c>
      <c r="G119">
        <v>100</v>
      </c>
      <c r="H119" t="s">
        <v>130</v>
      </c>
      <c r="I119" t="s">
        <v>14</v>
      </c>
    </row>
    <row r="120" spans="1:9" x14ac:dyDescent="0.2">
      <c r="A120">
        <v>119</v>
      </c>
      <c r="B120" t="s">
        <v>261</v>
      </c>
      <c r="C120" t="s">
        <v>239</v>
      </c>
      <c r="D120" t="s">
        <v>252</v>
      </c>
      <c r="E120">
        <v>100</v>
      </c>
      <c r="F120">
        <v>180</v>
      </c>
      <c r="G120">
        <v>80</v>
      </c>
      <c r="H120" t="s">
        <v>130</v>
      </c>
      <c r="I120" t="s">
        <v>14</v>
      </c>
    </row>
    <row r="121" spans="1:9" x14ac:dyDescent="0.2">
      <c r="A121">
        <v>120</v>
      </c>
      <c r="B121" t="s">
        <v>262</v>
      </c>
      <c r="C121" t="s">
        <v>239</v>
      </c>
      <c r="D121" t="s">
        <v>252</v>
      </c>
      <c r="E121">
        <v>100</v>
      </c>
      <c r="F121">
        <v>180</v>
      </c>
      <c r="G121">
        <v>80</v>
      </c>
      <c r="H121" t="s">
        <v>241</v>
      </c>
      <c r="I121" t="s">
        <v>14</v>
      </c>
    </row>
    <row r="122" spans="1:9" x14ac:dyDescent="0.2">
      <c r="A122">
        <v>121</v>
      </c>
      <c r="B122" t="s">
        <v>263</v>
      </c>
      <c r="C122" t="s">
        <v>239</v>
      </c>
      <c r="D122" t="s">
        <v>264</v>
      </c>
      <c r="E122">
        <v>100</v>
      </c>
      <c r="F122">
        <v>180</v>
      </c>
      <c r="G122">
        <v>60</v>
      </c>
      <c r="H122" t="s">
        <v>130</v>
      </c>
      <c r="I122" t="s">
        <v>14</v>
      </c>
    </row>
    <row r="123" spans="1:9" x14ac:dyDescent="0.2">
      <c r="A123">
        <v>122</v>
      </c>
      <c r="B123" t="s">
        <v>265</v>
      </c>
      <c r="C123" t="s">
        <v>239</v>
      </c>
      <c r="D123" t="s">
        <v>264</v>
      </c>
      <c r="E123">
        <v>30</v>
      </c>
      <c r="F123">
        <v>60</v>
      </c>
      <c r="G123">
        <v>100</v>
      </c>
      <c r="H123" t="s">
        <v>266</v>
      </c>
      <c r="I123" t="s">
        <v>14</v>
      </c>
    </row>
    <row r="124" spans="1:9" x14ac:dyDescent="0.2">
      <c r="A124">
        <v>123</v>
      </c>
      <c r="B124" t="s">
        <v>267</v>
      </c>
      <c r="C124" t="s">
        <v>239</v>
      </c>
      <c r="D124" t="s">
        <v>264</v>
      </c>
      <c r="E124">
        <v>40</v>
      </c>
      <c r="F124">
        <v>80</v>
      </c>
      <c r="G124">
        <v>100</v>
      </c>
      <c r="H124" t="s">
        <v>266</v>
      </c>
      <c r="I124" t="s">
        <v>14</v>
      </c>
    </row>
    <row r="125" spans="1:9" x14ac:dyDescent="0.2">
      <c r="A125">
        <v>124</v>
      </c>
      <c r="B125" t="s">
        <v>268</v>
      </c>
      <c r="C125" t="s">
        <v>239</v>
      </c>
      <c r="D125" t="s">
        <v>264</v>
      </c>
      <c r="E125">
        <v>60</v>
      </c>
      <c r="F125">
        <v>120</v>
      </c>
      <c r="G125">
        <v>100</v>
      </c>
      <c r="H125" t="s">
        <v>266</v>
      </c>
      <c r="I125" t="s">
        <v>14</v>
      </c>
    </row>
    <row r="126" spans="1:9" x14ac:dyDescent="0.2">
      <c r="A126">
        <v>125</v>
      </c>
      <c r="B126" t="s">
        <v>269</v>
      </c>
      <c r="C126" t="s">
        <v>239</v>
      </c>
      <c r="D126" t="s">
        <v>264</v>
      </c>
      <c r="E126">
        <v>80</v>
      </c>
      <c r="F126">
        <v>150</v>
      </c>
      <c r="G126">
        <v>80</v>
      </c>
      <c r="H126" t="s">
        <v>130</v>
      </c>
      <c r="I126" t="s">
        <v>14</v>
      </c>
    </row>
    <row r="127" spans="1:9" x14ac:dyDescent="0.2">
      <c r="A127">
        <v>126</v>
      </c>
      <c r="B127" t="s">
        <v>270</v>
      </c>
      <c r="C127" t="s">
        <v>239</v>
      </c>
      <c r="D127" t="s">
        <v>264</v>
      </c>
      <c r="E127">
        <v>150</v>
      </c>
      <c r="F127">
        <v>250</v>
      </c>
      <c r="G127">
        <v>60</v>
      </c>
      <c r="H127" t="s">
        <v>130</v>
      </c>
      <c r="I127" t="s">
        <v>14</v>
      </c>
    </row>
    <row r="128" spans="1:9" x14ac:dyDescent="0.2">
      <c r="A128">
        <v>127</v>
      </c>
      <c r="B128" t="s">
        <v>271</v>
      </c>
      <c r="C128" t="s">
        <v>239</v>
      </c>
      <c r="D128" t="s">
        <v>264</v>
      </c>
      <c r="E128">
        <v>30</v>
      </c>
      <c r="F128">
        <v>60</v>
      </c>
      <c r="G128">
        <v>100</v>
      </c>
      <c r="H128" t="s">
        <v>130</v>
      </c>
      <c r="I128" t="s">
        <v>14</v>
      </c>
    </row>
    <row r="129" spans="1:9" x14ac:dyDescent="0.2">
      <c r="A129">
        <v>128</v>
      </c>
      <c r="B129" t="s">
        <v>272</v>
      </c>
      <c r="C129" t="s">
        <v>239</v>
      </c>
      <c r="D129" t="s">
        <v>264</v>
      </c>
      <c r="E129">
        <v>40</v>
      </c>
      <c r="F129">
        <v>80</v>
      </c>
      <c r="G129">
        <v>100</v>
      </c>
      <c r="H129" t="s">
        <v>130</v>
      </c>
      <c r="I129" t="s">
        <v>14</v>
      </c>
    </row>
    <row r="130" spans="1:9" x14ac:dyDescent="0.2">
      <c r="A130">
        <v>129</v>
      </c>
      <c r="B130" t="s">
        <v>273</v>
      </c>
      <c r="C130" t="s">
        <v>239</v>
      </c>
      <c r="D130" t="s">
        <v>264</v>
      </c>
      <c r="E130">
        <v>80</v>
      </c>
      <c r="F130">
        <v>140</v>
      </c>
      <c r="G130">
        <v>100</v>
      </c>
      <c r="H130" t="s">
        <v>130</v>
      </c>
      <c r="I130" t="s">
        <v>14</v>
      </c>
    </row>
    <row r="131" spans="1:9" x14ac:dyDescent="0.2">
      <c r="A131">
        <v>130</v>
      </c>
      <c r="B131" t="s">
        <v>274</v>
      </c>
      <c r="C131" t="s">
        <v>239</v>
      </c>
      <c r="D131" t="s">
        <v>264</v>
      </c>
      <c r="E131">
        <v>100</v>
      </c>
      <c r="F131">
        <v>180</v>
      </c>
      <c r="G131">
        <v>60</v>
      </c>
      <c r="H131" t="s">
        <v>130</v>
      </c>
      <c r="I131" t="s">
        <v>14</v>
      </c>
    </row>
    <row r="132" spans="1:9" x14ac:dyDescent="0.2">
      <c r="A132">
        <v>131</v>
      </c>
      <c r="B132" t="s">
        <v>275</v>
      </c>
      <c r="C132" t="s">
        <v>276</v>
      </c>
      <c r="D132" t="s">
        <v>277</v>
      </c>
      <c r="E132">
        <v>300</v>
      </c>
      <c r="F132">
        <v>500</v>
      </c>
      <c r="G132">
        <v>50</v>
      </c>
      <c r="H132" t="s">
        <v>130</v>
      </c>
      <c r="I132" t="s">
        <v>14</v>
      </c>
    </row>
    <row r="133" spans="1:9" x14ac:dyDescent="0.2">
      <c r="A133">
        <v>132</v>
      </c>
      <c r="B133" t="s">
        <v>278</v>
      </c>
      <c r="C133" t="s">
        <v>276</v>
      </c>
      <c r="D133" t="s">
        <v>277</v>
      </c>
      <c r="E133">
        <v>100</v>
      </c>
      <c r="F133">
        <v>180</v>
      </c>
      <c r="G133">
        <v>100</v>
      </c>
      <c r="H133" t="s">
        <v>279</v>
      </c>
      <c r="I133" t="s">
        <v>14</v>
      </c>
    </row>
    <row r="134" spans="1:9" x14ac:dyDescent="0.2">
      <c r="A134">
        <v>133</v>
      </c>
      <c r="B134" t="s">
        <v>280</v>
      </c>
      <c r="C134" t="s">
        <v>276</v>
      </c>
      <c r="D134" t="s">
        <v>277</v>
      </c>
      <c r="E134">
        <v>900</v>
      </c>
      <c r="F134">
        <v>1500</v>
      </c>
      <c r="G134">
        <v>50</v>
      </c>
      <c r="H134" t="s">
        <v>279</v>
      </c>
      <c r="I134" t="s">
        <v>14</v>
      </c>
    </row>
    <row r="135" spans="1:9" x14ac:dyDescent="0.2">
      <c r="A135">
        <v>134</v>
      </c>
      <c r="B135" t="s">
        <v>281</v>
      </c>
      <c r="C135" t="s">
        <v>276</v>
      </c>
      <c r="D135" t="s">
        <v>277</v>
      </c>
      <c r="E135">
        <v>200</v>
      </c>
      <c r="F135">
        <v>350</v>
      </c>
      <c r="G135">
        <v>60</v>
      </c>
      <c r="H135" t="s">
        <v>130</v>
      </c>
      <c r="I135" t="s">
        <v>14</v>
      </c>
    </row>
    <row r="136" spans="1:9" x14ac:dyDescent="0.2">
      <c r="A136">
        <v>135</v>
      </c>
      <c r="B136" t="s">
        <v>282</v>
      </c>
      <c r="C136" t="s">
        <v>276</v>
      </c>
      <c r="D136" t="s">
        <v>277</v>
      </c>
      <c r="E136">
        <v>150</v>
      </c>
      <c r="F136">
        <v>250</v>
      </c>
      <c r="G136">
        <v>60</v>
      </c>
      <c r="H136" t="s">
        <v>130</v>
      </c>
      <c r="I136" t="s">
        <v>14</v>
      </c>
    </row>
    <row r="137" spans="1:9" x14ac:dyDescent="0.2">
      <c r="A137">
        <v>136</v>
      </c>
      <c r="B137" t="s">
        <v>283</v>
      </c>
      <c r="C137" t="s">
        <v>276</v>
      </c>
      <c r="D137" t="s">
        <v>277</v>
      </c>
      <c r="E137">
        <v>100</v>
      </c>
      <c r="F137">
        <v>180</v>
      </c>
      <c r="G137">
        <v>100</v>
      </c>
      <c r="H137" t="s">
        <v>241</v>
      </c>
      <c r="I137" t="s">
        <v>14</v>
      </c>
    </row>
    <row r="138" spans="1:9" x14ac:dyDescent="0.2">
      <c r="A138">
        <v>137</v>
      </c>
      <c r="B138" t="s">
        <v>284</v>
      </c>
      <c r="C138" t="s">
        <v>276</v>
      </c>
      <c r="D138" t="s">
        <v>277</v>
      </c>
      <c r="E138">
        <v>200</v>
      </c>
      <c r="F138">
        <v>350</v>
      </c>
      <c r="G138">
        <v>50</v>
      </c>
      <c r="H138" t="s">
        <v>279</v>
      </c>
      <c r="I138" t="s">
        <v>14</v>
      </c>
    </row>
    <row r="139" spans="1:9" x14ac:dyDescent="0.2">
      <c r="A139">
        <v>138</v>
      </c>
      <c r="B139" t="s">
        <v>285</v>
      </c>
      <c r="C139" t="s">
        <v>276</v>
      </c>
      <c r="D139" t="s">
        <v>277</v>
      </c>
      <c r="E139">
        <v>400</v>
      </c>
      <c r="F139">
        <v>650</v>
      </c>
      <c r="G139">
        <v>40</v>
      </c>
      <c r="H139" t="s">
        <v>130</v>
      </c>
      <c r="I139" t="s">
        <v>14</v>
      </c>
    </row>
    <row r="140" spans="1:9" x14ac:dyDescent="0.2">
      <c r="A140">
        <v>139</v>
      </c>
      <c r="B140" t="s">
        <v>286</v>
      </c>
      <c r="C140" t="s">
        <v>276</v>
      </c>
      <c r="D140" t="s">
        <v>287</v>
      </c>
      <c r="E140">
        <v>500</v>
      </c>
      <c r="F140">
        <v>900</v>
      </c>
      <c r="G140">
        <v>30</v>
      </c>
      <c r="H140" t="s">
        <v>288</v>
      </c>
      <c r="I140" t="s">
        <v>14</v>
      </c>
    </row>
    <row r="141" spans="1:9" x14ac:dyDescent="0.2">
      <c r="A141">
        <v>140</v>
      </c>
      <c r="B141" t="s">
        <v>289</v>
      </c>
      <c r="C141" t="s">
        <v>276</v>
      </c>
      <c r="D141" t="s">
        <v>287</v>
      </c>
      <c r="E141">
        <v>1500</v>
      </c>
      <c r="F141">
        <v>2500</v>
      </c>
      <c r="G141">
        <v>20</v>
      </c>
      <c r="H141" t="s">
        <v>130</v>
      </c>
      <c r="I141" t="s">
        <v>14</v>
      </c>
    </row>
    <row r="142" spans="1:9" x14ac:dyDescent="0.2">
      <c r="A142">
        <v>141</v>
      </c>
      <c r="B142" t="s">
        <v>290</v>
      </c>
      <c r="C142" t="s">
        <v>291</v>
      </c>
      <c r="D142" t="s">
        <v>292</v>
      </c>
      <c r="E142">
        <v>20</v>
      </c>
      <c r="F142">
        <v>40</v>
      </c>
      <c r="G142">
        <v>500</v>
      </c>
      <c r="H142" t="s">
        <v>130</v>
      </c>
      <c r="I142" t="s">
        <v>14</v>
      </c>
    </row>
    <row r="143" spans="1:9" x14ac:dyDescent="0.2">
      <c r="A143">
        <v>142</v>
      </c>
      <c r="B143" t="s">
        <v>293</v>
      </c>
      <c r="C143" t="s">
        <v>291</v>
      </c>
      <c r="D143" t="s">
        <v>292</v>
      </c>
      <c r="E143">
        <v>35</v>
      </c>
      <c r="F143">
        <v>60</v>
      </c>
      <c r="G143">
        <v>400</v>
      </c>
      <c r="H143" t="s">
        <v>130</v>
      </c>
      <c r="I143" t="s">
        <v>14</v>
      </c>
    </row>
    <row r="144" spans="1:9" x14ac:dyDescent="0.2">
      <c r="A144">
        <v>143</v>
      </c>
      <c r="B144" t="s">
        <v>294</v>
      </c>
      <c r="C144" t="s">
        <v>291</v>
      </c>
      <c r="D144" t="s">
        <v>292</v>
      </c>
      <c r="E144">
        <v>60</v>
      </c>
      <c r="F144">
        <v>100</v>
      </c>
      <c r="G144">
        <v>300</v>
      </c>
      <c r="H144" t="s">
        <v>130</v>
      </c>
      <c r="I144" t="s">
        <v>14</v>
      </c>
    </row>
    <row r="145" spans="1:9" x14ac:dyDescent="0.2">
      <c r="A145">
        <v>144</v>
      </c>
      <c r="B145" t="s">
        <v>295</v>
      </c>
      <c r="C145" t="s">
        <v>291</v>
      </c>
      <c r="D145" t="s">
        <v>292</v>
      </c>
      <c r="E145">
        <v>100</v>
      </c>
      <c r="F145">
        <v>180</v>
      </c>
      <c r="G145">
        <v>200</v>
      </c>
      <c r="H145" t="s">
        <v>130</v>
      </c>
      <c r="I145" t="s">
        <v>14</v>
      </c>
    </row>
    <row r="146" spans="1:9" x14ac:dyDescent="0.2">
      <c r="A146">
        <v>145</v>
      </c>
      <c r="B146" t="s">
        <v>296</v>
      </c>
      <c r="C146" t="s">
        <v>291</v>
      </c>
      <c r="D146" t="s">
        <v>297</v>
      </c>
      <c r="E146">
        <v>300</v>
      </c>
      <c r="F146">
        <v>500</v>
      </c>
      <c r="G146">
        <v>80</v>
      </c>
      <c r="H146" t="s">
        <v>298</v>
      </c>
      <c r="I146" t="s">
        <v>14</v>
      </c>
    </row>
    <row r="147" spans="1:9" x14ac:dyDescent="0.2">
      <c r="A147">
        <v>146</v>
      </c>
      <c r="B147" t="s">
        <v>299</v>
      </c>
      <c r="C147" t="s">
        <v>291</v>
      </c>
      <c r="D147" t="s">
        <v>297</v>
      </c>
      <c r="E147">
        <v>400</v>
      </c>
      <c r="F147">
        <v>650</v>
      </c>
      <c r="G147">
        <v>80</v>
      </c>
      <c r="H147" t="s">
        <v>298</v>
      </c>
      <c r="I147" t="s">
        <v>14</v>
      </c>
    </row>
    <row r="148" spans="1:9" x14ac:dyDescent="0.2">
      <c r="A148">
        <v>147</v>
      </c>
      <c r="B148" t="s">
        <v>300</v>
      </c>
      <c r="C148" t="s">
        <v>291</v>
      </c>
      <c r="D148" t="s">
        <v>297</v>
      </c>
      <c r="E148">
        <v>250</v>
      </c>
      <c r="F148">
        <v>450</v>
      </c>
      <c r="G148">
        <v>80</v>
      </c>
      <c r="H148" t="s">
        <v>241</v>
      </c>
      <c r="I148" t="s">
        <v>14</v>
      </c>
    </row>
    <row r="149" spans="1:9" x14ac:dyDescent="0.2">
      <c r="A149">
        <v>148</v>
      </c>
      <c r="B149" t="s">
        <v>301</v>
      </c>
      <c r="C149" t="s">
        <v>291</v>
      </c>
      <c r="D149" t="s">
        <v>297</v>
      </c>
      <c r="E149">
        <v>150</v>
      </c>
      <c r="F149">
        <v>250</v>
      </c>
      <c r="G149">
        <v>100</v>
      </c>
      <c r="H149" t="s">
        <v>241</v>
      </c>
      <c r="I149" t="s">
        <v>14</v>
      </c>
    </row>
    <row r="150" spans="1:9" x14ac:dyDescent="0.2">
      <c r="A150">
        <v>149</v>
      </c>
      <c r="B150" t="s">
        <v>302</v>
      </c>
      <c r="C150" t="s">
        <v>291</v>
      </c>
      <c r="D150" t="s">
        <v>303</v>
      </c>
      <c r="E150">
        <v>100</v>
      </c>
      <c r="F150">
        <v>180</v>
      </c>
      <c r="G150">
        <v>100</v>
      </c>
      <c r="H150" t="s">
        <v>241</v>
      </c>
      <c r="I150" t="s">
        <v>14</v>
      </c>
    </row>
    <row r="151" spans="1:9" x14ac:dyDescent="0.2">
      <c r="A151">
        <v>150</v>
      </c>
      <c r="B151" t="s">
        <v>304</v>
      </c>
      <c r="C151" t="s">
        <v>291</v>
      </c>
      <c r="D151" t="s">
        <v>303</v>
      </c>
      <c r="E151">
        <v>150</v>
      </c>
      <c r="F151">
        <v>250</v>
      </c>
      <c r="G151">
        <v>100</v>
      </c>
      <c r="H151" t="s">
        <v>241</v>
      </c>
      <c r="I151" t="s">
        <v>14</v>
      </c>
    </row>
    <row r="152" spans="1:9" x14ac:dyDescent="0.2">
      <c r="A152">
        <v>151</v>
      </c>
      <c r="B152" t="s">
        <v>305</v>
      </c>
      <c r="C152" t="s">
        <v>306</v>
      </c>
      <c r="D152" t="s">
        <v>307</v>
      </c>
      <c r="E152">
        <v>500</v>
      </c>
      <c r="F152">
        <v>900</v>
      </c>
      <c r="G152">
        <v>50</v>
      </c>
      <c r="H152" t="s">
        <v>130</v>
      </c>
      <c r="I152" t="s">
        <v>14</v>
      </c>
    </row>
    <row r="153" spans="1:9" x14ac:dyDescent="0.2">
      <c r="A153">
        <v>152</v>
      </c>
      <c r="B153" t="s">
        <v>308</v>
      </c>
      <c r="C153" t="s">
        <v>306</v>
      </c>
      <c r="D153" t="s">
        <v>307</v>
      </c>
      <c r="E153">
        <v>700</v>
      </c>
      <c r="F153">
        <v>1200</v>
      </c>
      <c r="G153">
        <v>40</v>
      </c>
      <c r="H153" t="s">
        <v>130</v>
      </c>
      <c r="I153" t="s">
        <v>14</v>
      </c>
    </row>
    <row r="154" spans="1:9" x14ac:dyDescent="0.2">
      <c r="A154">
        <v>153</v>
      </c>
      <c r="B154" t="s">
        <v>309</v>
      </c>
      <c r="C154" t="s">
        <v>306</v>
      </c>
      <c r="D154" t="s">
        <v>307</v>
      </c>
      <c r="E154">
        <v>1000</v>
      </c>
      <c r="F154">
        <v>1700</v>
      </c>
      <c r="G154">
        <v>30</v>
      </c>
      <c r="H154" t="s">
        <v>130</v>
      </c>
      <c r="I154" t="s">
        <v>14</v>
      </c>
    </row>
    <row r="155" spans="1:9" x14ac:dyDescent="0.2">
      <c r="A155">
        <v>154</v>
      </c>
      <c r="B155" t="s">
        <v>310</v>
      </c>
      <c r="C155" t="s">
        <v>306</v>
      </c>
      <c r="D155" t="s">
        <v>311</v>
      </c>
      <c r="E155">
        <v>3500</v>
      </c>
      <c r="F155">
        <v>5000</v>
      </c>
      <c r="G155">
        <v>20</v>
      </c>
      <c r="H155" t="s">
        <v>130</v>
      </c>
      <c r="I155" t="s">
        <v>14</v>
      </c>
    </row>
    <row r="156" spans="1:9" x14ac:dyDescent="0.2">
      <c r="A156">
        <v>155</v>
      </c>
      <c r="B156" t="s">
        <v>312</v>
      </c>
      <c r="C156" t="s">
        <v>306</v>
      </c>
      <c r="D156" t="s">
        <v>311</v>
      </c>
      <c r="E156">
        <v>5500</v>
      </c>
      <c r="F156">
        <v>8000</v>
      </c>
      <c r="G156">
        <v>15</v>
      </c>
      <c r="H156" t="s">
        <v>130</v>
      </c>
      <c r="I156" t="s">
        <v>14</v>
      </c>
    </row>
    <row r="157" spans="1:9" x14ac:dyDescent="0.2">
      <c r="A157">
        <v>156</v>
      </c>
      <c r="B157" t="s">
        <v>313</v>
      </c>
      <c r="C157" t="s">
        <v>306</v>
      </c>
      <c r="D157" t="s">
        <v>311</v>
      </c>
      <c r="E157">
        <v>2500</v>
      </c>
      <c r="F157">
        <v>4000</v>
      </c>
      <c r="G157">
        <v>20</v>
      </c>
      <c r="H157" t="s">
        <v>130</v>
      </c>
      <c r="I157" t="s">
        <v>14</v>
      </c>
    </row>
    <row r="158" spans="1:9" x14ac:dyDescent="0.2">
      <c r="A158">
        <v>157</v>
      </c>
      <c r="B158" t="s">
        <v>314</v>
      </c>
      <c r="C158" t="s">
        <v>306</v>
      </c>
      <c r="D158" t="s">
        <v>315</v>
      </c>
      <c r="E158">
        <v>100</v>
      </c>
      <c r="F158">
        <v>180</v>
      </c>
      <c r="G158">
        <v>100</v>
      </c>
      <c r="H158" t="s">
        <v>130</v>
      </c>
      <c r="I158" t="s">
        <v>14</v>
      </c>
    </row>
    <row r="159" spans="1:9" x14ac:dyDescent="0.2">
      <c r="A159">
        <v>158</v>
      </c>
      <c r="B159" t="s">
        <v>316</v>
      </c>
      <c r="C159" t="s">
        <v>306</v>
      </c>
      <c r="D159" t="s">
        <v>315</v>
      </c>
      <c r="E159">
        <v>250</v>
      </c>
      <c r="F159">
        <v>400</v>
      </c>
      <c r="G159">
        <v>80</v>
      </c>
      <c r="H159" t="s">
        <v>130</v>
      </c>
      <c r="I159" t="s">
        <v>14</v>
      </c>
    </row>
    <row r="160" spans="1:9" x14ac:dyDescent="0.2">
      <c r="A160">
        <v>159</v>
      </c>
      <c r="B160" t="s">
        <v>317</v>
      </c>
      <c r="C160" t="s">
        <v>306</v>
      </c>
      <c r="D160" t="s">
        <v>315</v>
      </c>
      <c r="E160">
        <v>500</v>
      </c>
      <c r="F160">
        <v>900</v>
      </c>
      <c r="G160">
        <v>50</v>
      </c>
      <c r="H160" t="s">
        <v>130</v>
      </c>
      <c r="I160" t="s">
        <v>43</v>
      </c>
    </row>
    <row r="161" spans="1:9" x14ac:dyDescent="0.2">
      <c r="A161">
        <v>160</v>
      </c>
      <c r="B161" t="s">
        <v>318</v>
      </c>
      <c r="C161" t="s">
        <v>306</v>
      </c>
      <c r="D161" t="s">
        <v>315</v>
      </c>
      <c r="E161">
        <v>700</v>
      </c>
      <c r="F161">
        <v>1200</v>
      </c>
      <c r="G161">
        <v>40</v>
      </c>
      <c r="H161" t="s">
        <v>130</v>
      </c>
      <c r="I161" t="s">
        <v>14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27AA7-DD41-4108-820F-63C28B7D4598}">
  <dimension ref="A1:H9"/>
  <sheetViews>
    <sheetView workbookViewId="0">
      <selection sqref="A1:H9"/>
    </sheetView>
  </sheetViews>
  <sheetFormatPr defaultRowHeight="15" x14ac:dyDescent="0.2"/>
  <cols>
    <col min="1" max="1" width="14.9296875" bestFit="1" customWidth="1"/>
    <col min="2" max="2" width="25.828125" bestFit="1" customWidth="1"/>
    <col min="3" max="3" width="10.625" bestFit="1" customWidth="1"/>
    <col min="4" max="4" width="12.23828125" bestFit="1" customWidth="1"/>
    <col min="5" max="5" width="18.0234375" bestFit="1" customWidth="1"/>
    <col min="6" max="6" width="15.46875" bestFit="1" customWidth="1"/>
    <col min="7" max="7" width="16.54296875" bestFit="1" customWidth="1"/>
    <col min="8" max="8" width="8.203125" bestFit="1" customWidth="1"/>
  </cols>
  <sheetData>
    <row r="1" spans="1:8" x14ac:dyDescent="0.2">
      <c r="A1" t="s">
        <v>319</v>
      </c>
      <c r="B1" t="s">
        <v>320</v>
      </c>
      <c r="C1" t="s">
        <v>3</v>
      </c>
      <c r="D1" t="s">
        <v>4</v>
      </c>
      <c r="E1" t="s">
        <v>321</v>
      </c>
      <c r="F1" t="s">
        <v>322</v>
      </c>
      <c r="G1" t="s">
        <v>323</v>
      </c>
      <c r="H1" t="s">
        <v>8</v>
      </c>
    </row>
    <row r="2" spans="1:8" x14ac:dyDescent="0.2">
      <c r="A2">
        <v>1</v>
      </c>
      <c r="B2" t="s">
        <v>324</v>
      </c>
      <c r="C2" t="s">
        <v>11</v>
      </c>
      <c r="D2" t="s">
        <v>11</v>
      </c>
      <c r="E2" t="s">
        <v>325</v>
      </c>
      <c r="F2">
        <v>50000</v>
      </c>
      <c r="G2" t="s">
        <v>326</v>
      </c>
      <c r="H2" t="s">
        <v>14</v>
      </c>
    </row>
    <row r="3" spans="1:8" x14ac:dyDescent="0.2">
      <c r="A3">
        <v>2</v>
      </c>
      <c r="B3" t="s">
        <v>327</v>
      </c>
      <c r="C3" t="s">
        <v>17</v>
      </c>
      <c r="D3" t="s">
        <v>18</v>
      </c>
      <c r="E3" t="s">
        <v>325</v>
      </c>
      <c r="F3">
        <v>60000</v>
      </c>
      <c r="G3" t="s">
        <v>328</v>
      </c>
      <c r="H3" t="s">
        <v>14</v>
      </c>
    </row>
    <row r="4" spans="1:8" x14ac:dyDescent="0.2">
      <c r="A4">
        <v>3</v>
      </c>
      <c r="B4" t="s">
        <v>329</v>
      </c>
      <c r="C4" t="s">
        <v>29</v>
      </c>
      <c r="D4" t="s">
        <v>30</v>
      </c>
      <c r="E4" t="s">
        <v>330</v>
      </c>
      <c r="F4">
        <v>45000</v>
      </c>
      <c r="G4" t="s">
        <v>48</v>
      </c>
      <c r="H4" t="s">
        <v>14</v>
      </c>
    </row>
    <row r="5" spans="1:8" x14ac:dyDescent="0.2">
      <c r="A5">
        <v>4</v>
      </c>
      <c r="B5" t="s">
        <v>331</v>
      </c>
      <c r="C5" t="s">
        <v>22</v>
      </c>
      <c r="D5" t="s">
        <v>18</v>
      </c>
      <c r="E5" t="s">
        <v>332</v>
      </c>
      <c r="F5">
        <v>40000</v>
      </c>
      <c r="G5" t="s">
        <v>333</v>
      </c>
      <c r="H5" t="s">
        <v>14</v>
      </c>
    </row>
    <row r="6" spans="1:8" x14ac:dyDescent="0.2">
      <c r="A6">
        <v>5</v>
      </c>
      <c r="B6" t="s">
        <v>334</v>
      </c>
      <c r="C6" t="s">
        <v>49</v>
      </c>
      <c r="D6" t="s">
        <v>50</v>
      </c>
      <c r="E6" t="s">
        <v>325</v>
      </c>
      <c r="F6">
        <v>55000</v>
      </c>
      <c r="G6" t="s">
        <v>335</v>
      </c>
      <c r="H6" t="s">
        <v>14</v>
      </c>
    </row>
    <row r="7" spans="1:8" x14ac:dyDescent="0.2">
      <c r="A7">
        <v>6</v>
      </c>
      <c r="B7" t="s">
        <v>336</v>
      </c>
      <c r="C7" t="s">
        <v>70</v>
      </c>
      <c r="D7" t="s">
        <v>26</v>
      </c>
      <c r="E7" t="s">
        <v>337</v>
      </c>
      <c r="F7">
        <v>35000</v>
      </c>
      <c r="G7" t="s">
        <v>338</v>
      </c>
      <c r="H7" t="s">
        <v>14</v>
      </c>
    </row>
    <row r="8" spans="1:8" x14ac:dyDescent="0.2">
      <c r="A8">
        <v>7</v>
      </c>
      <c r="B8" t="s">
        <v>339</v>
      </c>
      <c r="C8" t="s">
        <v>37</v>
      </c>
      <c r="D8" t="s">
        <v>38</v>
      </c>
      <c r="E8" t="s">
        <v>325</v>
      </c>
      <c r="F8">
        <v>50000</v>
      </c>
      <c r="G8" t="s">
        <v>340</v>
      </c>
      <c r="H8" t="s">
        <v>14</v>
      </c>
    </row>
    <row r="9" spans="1:8" x14ac:dyDescent="0.2">
      <c r="A9">
        <v>8</v>
      </c>
      <c r="B9" t="s">
        <v>341</v>
      </c>
      <c r="C9" t="s">
        <v>41</v>
      </c>
      <c r="D9" t="s">
        <v>42</v>
      </c>
      <c r="E9" t="s">
        <v>337</v>
      </c>
      <c r="F9">
        <v>40000</v>
      </c>
      <c r="G9" t="s">
        <v>342</v>
      </c>
      <c r="H9" t="s">
        <v>14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3EEE7-836F-4A20-872D-ACE9228CE6AD}">
  <dimension ref="A1:H51"/>
  <sheetViews>
    <sheetView topLeftCell="A2" workbookViewId="0">
      <selection sqref="A1:H51"/>
    </sheetView>
  </sheetViews>
  <sheetFormatPr defaultRowHeight="15" x14ac:dyDescent="0.2"/>
  <cols>
    <col min="1" max="1" width="13.71875" bestFit="1" customWidth="1"/>
    <col min="2" max="2" width="16.94921875" bestFit="1" customWidth="1"/>
    <col min="3" max="3" width="16.0078125" bestFit="1" customWidth="1"/>
    <col min="4" max="4" width="10.625" bestFit="1" customWidth="1"/>
    <col min="5" max="5" width="14.52734375" bestFit="1" customWidth="1"/>
    <col min="6" max="6" width="9.81640625" bestFit="1" customWidth="1"/>
    <col min="7" max="7" width="17.62109375" bestFit="1" customWidth="1"/>
    <col min="8" max="8" width="8.203125" bestFit="1" customWidth="1"/>
  </cols>
  <sheetData>
    <row r="1" spans="1:8" x14ac:dyDescent="0.2">
      <c r="A1" t="s">
        <v>343</v>
      </c>
      <c r="B1" t="s">
        <v>344</v>
      </c>
      <c r="C1" t="s">
        <v>345</v>
      </c>
      <c r="D1" t="s">
        <v>3</v>
      </c>
      <c r="E1" t="s">
        <v>4</v>
      </c>
      <c r="F1" t="s">
        <v>5</v>
      </c>
      <c r="G1" s="3" t="s">
        <v>346</v>
      </c>
      <c r="H1" t="s">
        <v>8</v>
      </c>
    </row>
    <row r="2" spans="1:8" x14ac:dyDescent="0.2">
      <c r="A2">
        <v>1</v>
      </c>
      <c r="B2" t="s">
        <v>347</v>
      </c>
      <c r="C2" t="s">
        <v>348</v>
      </c>
      <c r="D2" t="s">
        <v>11</v>
      </c>
      <c r="E2" t="s">
        <v>11</v>
      </c>
      <c r="F2" t="s">
        <v>12</v>
      </c>
      <c r="G2" s="3">
        <v>45306</v>
      </c>
      <c r="H2" t="s">
        <v>14</v>
      </c>
    </row>
    <row r="3" spans="1:8" x14ac:dyDescent="0.2">
      <c r="A3">
        <v>2</v>
      </c>
      <c r="B3" t="s">
        <v>326</v>
      </c>
      <c r="C3" t="s">
        <v>349</v>
      </c>
      <c r="D3" t="s">
        <v>17</v>
      </c>
      <c r="E3" t="s">
        <v>18</v>
      </c>
      <c r="F3" t="s">
        <v>12</v>
      </c>
      <c r="G3" s="3">
        <v>45332</v>
      </c>
      <c r="H3" t="s">
        <v>14</v>
      </c>
    </row>
    <row r="4" spans="1:8" x14ac:dyDescent="0.2">
      <c r="A4">
        <v>3</v>
      </c>
      <c r="B4" t="s">
        <v>350</v>
      </c>
      <c r="C4" t="s">
        <v>348</v>
      </c>
      <c r="D4" t="s">
        <v>22</v>
      </c>
      <c r="E4" t="s">
        <v>18</v>
      </c>
      <c r="F4" t="s">
        <v>12</v>
      </c>
      <c r="G4" s="3">
        <v>45356</v>
      </c>
      <c r="H4" t="s">
        <v>14</v>
      </c>
    </row>
    <row r="5" spans="1:8" x14ac:dyDescent="0.2">
      <c r="A5">
        <v>4</v>
      </c>
      <c r="B5" t="s">
        <v>351</v>
      </c>
      <c r="C5" t="s">
        <v>352</v>
      </c>
      <c r="D5" t="s">
        <v>29</v>
      </c>
      <c r="E5" t="s">
        <v>30</v>
      </c>
      <c r="F5" t="s">
        <v>12</v>
      </c>
      <c r="G5" s="3">
        <v>45371</v>
      </c>
      <c r="H5" t="s">
        <v>14</v>
      </c>
    </row>
    <row r="6" spans="1:8" x14ac:dyDescent="0.2">
      <c r="A6">
        <v>5</v>
      </c>
      <c r="B6" t="s">
        <v>353</v>
      </c>
      <c r="C6" t="s">
        <v>354</v>
      </c>
      <c r="D6" t="s">
        <v>49</v>
      </c>
      <c r="E6" t="s">
        <v>50</v>
      </c>
      <c r="F6" t="s">
        <v>12</v>
      </c>
      <c r="G6" s="3">
        <v>45394</v>
      </c>
      <c r="H6" t="s">
        <v>14</v>
      </c>
    </row>
    <row r="7" spans="1:8" x14ac:dyDescent="0.2">
      <c r="A7">
        <v>6</v>
      </c>
      <c r="B7" t="s">
        <v>355</v>
      </c>
      <c r="C7" t="s">
        <v>348</v>
      </c>
      <c r="D7" t="s">
        <v>59</v>
      </c>
      <c r="E7" t="s">
        <v>60</v>
      </c>
      <c r="F7" t="s">
        <v>12</v>
      </c>
      <c r="G7" s="3">
        <v>45420</v>
      </c>
      <c r="H7" t="s">
        <v>14</v>
      </c>
    </row>
    <row r="8" spans="1:8" x14ac:dyDescent="0.2">
      <c r="A8">
        <v>7</v>
      </c>
      <c r="B8" t="s">
        <v>356</v>
      </c>
      <c r="C8" t="s">
        <v>349</v>
      </c>
      <c r="D8" t="s">
        <v>41</v>
      </c>
      <c r="E8" t="s">
        <v>42</v>
      </c>
      <c r="F8" t="s">
        <v>12</v>
      </c>
      <c r="G8" s="3">
        <v>45458</v>
      </c>
      <c r="H8" t="s">
        <v>14</v>
      </c>
    </row>
    <row r="9" spans="1:8" x14ac:dyDescent="0.2">
      <c r="A9">
        <v>8</v>
      </c>
      <c r="B9" t="s">
        <v>357</v>
      </c>
      <c r="C9" t="s">
        <v>352</v>
      </c>
      <c r="D9" t="s">
        <v>37</v>
      </c>
      <c r="E9" t="s">
        <v>38</v>
      </c>
      <c r="F9" t="s">
        <v>12</v>
      </c>
      <c r="G9" s="3">
        <v>45475</v>
      </c>
      <c r="H9" t="s">
        <v>14</v>
      </c>
    </row>
    <row r="10" spans="1:8" x14ac:dyDescent="0.2">
      <c r="A10">
        <v>9</v>
      </c>
      <c r="B10" t="s">
        <v>358</v>
      </c>
      <c r="C10" t="s">
        <v>348</v>
      </c>
      <c r="D10" t="s">
        <v>63</v>
      </c>
      <c r="E10" t="s">
        <v>64</v>
      </c>
      <c r="F10" t="s">
        <v>12</v>
      </c>
      <c r="G10" s="3">
        <v>45498</v>
      </c>
      <c r="H10" t="s">
        <v>14</v>
      </c>
    </row>
    <row r="11" spans="1:8" x14ac:dyDescent="0.2">
      <c r="A11">
        <v>10</v>
      </c>
      <c r="B11" t="s">
        <v>359</v>
      </c>
      <c r="C11" t="s">
        <v>354</v>
      </c>
      <c r="D11" t="s">
        <v>70</v>
      </c>
      <c r="E11" t="s">
        <v>26</v>
      </c>
      <c r="F11" t="s">
        <v>12</v>
      </c>
      <c r="G11" s="3">
        <v>45514</v>
      </c>
      <c r="H11" t="s">
        <v>14</v>
      </c>
    </row>
    <row r="12" spans="1:8" x14ac:dyDescent="0.2">
      <c r="A12">
        <v>11</v>
      </c>
      <c r="B12" t="s">
        <v>360</v>
      </c>
      <c r="C12" t="s">
        <v>349</v>
      </c>
      <c r="D12" t="s">
        <v>84</v>
      </c>
      <c r="E12" t="s">
        <v>26</v>
      </c>
      <c r="F12" t="s">
        <v>12</v>
      </c>
      <c r="G12" s="3">
        <v>45529</v>
      </c>
      <c r="H12" t="s">
        <v>14</v>
      </c>
    </row>
    <row r="13" spans="1:8" x14ac:dyDescent="0.2">
      <c r="A13">
        <v>12</v>
      </c>
      <c r="B13" t="s">
        <v>361</v>
      </c>
      <c r="C13" t="s">
        <v>348</v>
      </c>
      <c r="D13" t="s">
        <v>118</v>
      </c>
      <c r="E13" t="s">
        <v>26</v>
      </c>
      <c r="F13" t="s">
        <v>12</v>
      </c>
      <c r="G13" s="3">
        <v>45540</v>
      </c>
      <c r="H13" t="s">
        <v>14</v>
      </c>
    </row>
    <row r="14" spans="1:8" x14ac:dyDescent="0.2">
      <c r="A14">
        <v>13</v>
      </c>
      <c r="B14" t="s">
        <v>362</v>
      </c>
      <c r="C14" t="s">
        <v>352</v>
      </c>
      <c r="D14" t="s">
        <v>25</v>
      </c>
      <c r="E14" t="s">
        <v>26</v>
      </c>
      <c r="F14" t="s">
        <v>12</v>
      </c>
      <c r="G14" s="3">
        <v>45553</v>
      </c>
      <c r="H14" t="s">
        <v>14</v>
      </c>
    </row>
    <row r="15" spans="1:8" x14ac:dyDescent="0.2">
      <c r="A15">
        <v>14</v>
      </c>
      <c r="B15" t="s">
        <v>363</v>
      </c>
      <c r="C15" t="s">
        <v>349</v>
      </c>
      <c r="D15" t="s">
        <v>33</v>
      </c>
      <c r="E15" t="s">
        <v>34</v>
      </c>
      <c r="F15" t="s">
        <v>12</v>
      </c>
      <c r="G15" s="3">
        <v>45566</v>
      </c>
      <c r="H15" t="s">
        <v>14</v>
      </c>
    </row>
    <row r="16" spans="1:8" x14ac:dyDescent="0.2">
      <c r="A16">
        <v>15</v>
      </c>
      <c r="B16" t="s">
        <v>364</v>
      </c>
      <c r="C16" t="s">
        <v>348</v>
      </c>
      <c r="D16" t="s">
        <v>73</v>
      </c>
      <c r="E16" t="s">
        <v>74</v>
      </c>
      <c r="F16" t="s">
        <v>12</v>
      </c>
      <c r="G16" s="3">
        <v>45580</v>
      </c>
      <c r="H16" t="s">
        <v>14</v>
      </c>
    </row>
    <row r="17" spans="1:8" x14ac:dyDescent="0.2">
      <c r="A17">
        <v>16</v>
      </c>
      <c r="B17" t="s">
        <v>365</v>
      </c>
      <c r="C17" t="s">
        <v>354</v>
      </c>
      <c r="D17" t="s">
        <v>91</v>
      </c>
      <c r="E17" t="s">
        <v>74</v>
      </c>
      <c r="F17" t="s">
        <v>12</v>
      </c>
      <c r="G17" s="3">
        <v>45598</v>
      </c>
      <c r="H17" t="s">
        <v>14</v>
      </c>
    </row>
    <row r="18" spans="1:8" x14ac:dyDescent="0.2">
      <c r="A18">
        <v>17</v>
      </c>
      <c r="B18" t="s">
        <v>366</v>
      </c>
      <c r="C18" t="s">
        <v>352</v>
      </c>
      <c r="D18" t="s">
        <v>94</v>
      </c>
      <c r="E18" t="s">
        <v>18</v>
      </c>
      <c r="F18" t="s">
        <v>12</v>
      </c>
      <c r="G18" s="3">
        <v>45616</v>
      </c>
      <c r="H18" t="s">
        <v>14</v>
      </c>
    </row>
    <row r="19" spans="1:8" x14ac:dyDescent="0.2">
      <c r="A19">
        <v>18</v>
      </c>
      <c r="B19" t="s">
        <v>367</v>
      </c>
      <c r="C19" t="s">
        <v>348</v>
      </c>
      <c r="D19" t="s">
        <v>53</v>
      </c>
      <c r="E19" t="s">
        <v>38</v>
      </c>
      <c r="F19" t="s">
        <v>12</v>
      </c>
      <c r="G19" s="3">
        <v>45631</v>
      </c>
      <c r="H19" t="s">
        <v>14</v>
      </c>
    </row>
    <row r="20" spans="1:8" x14ac:dyDescent="0.2">
      <c r="A20">
        <v>19</v>
      </c>
      <c r="B20" t="s">
        <v>368</v>
      </c>
      <c r="C20" t="s">
        <v>349</v>
      </c>
      <c r="D20" t="s">
        <v>77</v>
      </c>
      <c r="E20" t="s">
        <v>78</v>
      </c>
      <c r="F20" t="s">
        <v>12</v>
      </c>
      <c r="G20" s="3">
        <v>45667</v>
      </c>
      <c r="H20" t="s">
        <v>14</v>
      </c>
    </row>
    <row r="21" spans="1:8" x14ac:dyDescent="0.2">
      <c r="A21">
        <v>20</v>
      </c>
      <c r="B21" t="s">
        <v>369</v>
      </c>
      <c r="C21" t="s">
        <v>348</v>
      </c>
      <c r="D21" t="s">
        <v>87</v>
      </c>
      <c r="E21" t="s">
        <v>88</v>
      </c>
      <c r="F21" t="s">
        <v>12</v>
      </c>
      <c r="G21" s="3">
        <v>45682</v>
      </c>
      <c r="H21" t="s">
        <v>14</v>
      </c>
    </row>
    <row r="22" spans="1:8" x14ac:dyDescent="0.2">
      <c r="A22">
        <v>21</v>
      </c>
      <c r="B22" t="s">
        <v>370</v>
      </c>
      <c r="C22" t="s">
        <v>352</v>
      </c>
      <c r="D22" t="s">
        <v>11</v>
      </c>
      <c r="E22" t="s">
        <v>11</v>
      </c>
      <c r="F22" t="s">
        <v>12</v>
      </c>
      <c r="G22" s="3">
        <v>45698</v>
      </c>
      <c r="H22" t="s">
        <v>14</v>
      </c>
    </row>
    <row r="23" spans="1:8" x14ac:dyDescent="0.2">
      <c r="A23">
        <v>22</v>
      </c>
      <c r="B23" t="s">
        <v>371</v>
      </c>
      <c r="C23" t="s">
        <v>349</v>
      </c>
      <c r="D23" t="s">
        <v>17</v>
      </c>
      <c r="E23" t="s">
        <v>18</v>
      </c>
      <c r="F23" t="s">
        <v>12</v>
      </c>
      <c r="G23" s="3">
        <v>45716</v>
      </c>
      <c r="H23" t="s">
        <v>14</v>
      </c>
    </row>
    <row r="24" spans="1:8" x14ac:dyDescent="0.2">
      <c r="A24">
        <v>23</v>
      </c>
      <c r="B24" t="s">
        <v>372</v>
      </c>
      <c r="C24" t="s">
        <v>348</v>
      </c>
      <c r="D24" t="s">
        <v>22</v>
      </c>
      <c r="E24" t="s">
        <v>18</v>
      </c>
      <c r="F24" t="s">
        <v>12</v>
      </c>
      <c r="G24" s="3">
        <v>45731</v>
      </c>
      <c r="H24" t="s">
        <v>14</v>
      </c>
    </row>
    <row r="25" spans="1:8" x14ac:dyDescent="0.2">
      <c r="A25">
        <v>24</v>
      </c>
      <c r="B25" t="s">
        <v>356</v>
      </c>
      <c r="C25" t="s">
        <v>354</v>
      </c>
      <c r="D25" t="s">
        <v>29</v>
      </c>
      <c r="E25" t="s">
        <v>30</v>
      </c>
      <c r="F25" t="s">
        <v>12</v>
      </c>
      <c r="G25" s="3">
        <v>45748</v>
      </c>
      <c r="H25" t="s">
        <v>14</v>
      </c>
    </row>
    <row r="26" spans="1:8" x14ac:dyDescent="0.2">
      <c r="A26">
        <v>25</v>
      </c>
      <c r="B26" t="s">
        <v>373</v>
      </c>
      <c r="C26" t="s">
        <v>352</v>
      </c>
      <c r="D26" t="s">
        <v>49</v>
      </c>
      <c r="E26" t="s">
        <v>50</v>
      </c>
      <c r="F26" t="s">
        <v>12</v>
      </c>
      <c r="G26" s="3">
        <v>45765</v>
      </c>
      <c r="H26" t="s">
        <v>14</v>
      </c>
    </row>
    <row r="27" spans="1:8" x14ac:dyDescent="0.2">
      <c r="A27">
        <v>26</v>
      </c>
      <c r="B27" t="s">
        <v>374</v>
      </c>
      <c r="C27" t="s">
        <v>348</v>
      </c>
      <c r="D27" t="s">
        <v>59</v>
      </c>
      <c r="E27" t="s">
        <v>60</v>
      </c>
      <c r="F27" t="s">
        <v>12</v>
      </c>
      <c r="G27" s="3">
        <v>45782</v>
      </c>
      <c r="H27" t="s">
        <v>14</v>
      </c>
    </row>
    <row r="28" spans="1:8" x14ac:dyDescent="0.2">
      <c r="A28">
        <v>27</v>
      </c>
      <c r="B28" t="s">
        <v>375</v>
      </c>
      <c r="C28" t="s">
        <v>349</v>
      </c>
      <c r="D28" t="s">
        <v>41</v>
      </c>
      <c r="E28" t="s">
        <v>42</v>
      </c>
      <c r="F28" t="s">
        <v>12</v>
      </c>
      <c r="G28" s="3">
        <v>45797</v>
      </c>
      <c r="H28" t="s">
        <v>14</v>
      </c>
    </row>
    <row r="29" spans="1:8" x14ac:dyDescent="0.2">
      <c r="A29">
        <v>28</v>
      </c>
      <c r="B29" t="s">
        <v>376</v>
      </c>
      <c r="C29" t="s">
        <v>348</v>
      </c>
      <c r="D29" t="s">
        <v>37</v>
      </c>
      <c r="E29" t="s">
        <v>38</v>
      </c>
      <c r="F29" t="s">
        <v>12</v>
      </c>
      <c r="G29" s="3">
        <v>45818</v>
      </c>
      <c r="H29" t="s">
        <v>14</v>
      </c>
    </row>
    <row r="30" spans="1:8" x14ac:dyDescent="0.2">
      <c r="A30">
        <v>29</v>
      </c>
      <c r="B30" t="s">
        <v>377</v>
      </c>
      <c r="C30" t="s">
        <v>352</v>
      </c>
      <c r="D30" t="s">
        <v>63</v>
      </c>
      <c r="E30" t="s">
        <v>64</v>
      </c>
      <c r="F30" t="s">
        <v>12</v>
      </c>
      <c r="G30" s="3">
        <v>45833</v>
      </c>
      <c r="H30" t="s">
        <v>14</v>
      </c>
    </row>
    <row r="31" spans="1:8" x14ac:dyDescent="0.2">
      <c r="A31">
        <v>30</v>
      </c>
      <c r="B31" t="s">
        <v>21</v>
      </c>
      <c r="C31" t="s">
        <v>354</v>
      </c>
      <c r="D31" t="s">
        <v>70</v>
      </c>
      <c r="E31" t="s">
        <v>26</v>
      </c>
      <c r="F31" t="s">
        <v>12</v>
      </c>
      <c r="G31" s="3">
        <v>45848</v>
      </c>
      <c r="H31" t="s">
        <v>14</v>
      </c>
    </row>
    <row r="32" spans="1:8" x14ac:dyDescent="0.2">
      <c r="A32">
        <v>31</v>
      </c>
      <c r="B32" t="s">
        <v>378</v>
      </c>
      <c r="C32" t="s">
        <v>348</v>
      </c>
      <c r="D32" t="s">
        <v>118</v>
      </c>
      <c r="E32" t="s">
        <v>26</v>
      </c>
      <c r="F32" t="s">
        <v>12</v>
      </c>
      <c r="G32" s="3">
        <v>45863</v>
      </c>
      <c r="H32" t="s">
        <v>14</v>
      </c>
    </row>
    <row r="33" spans="1:8" x14ac:dyDescent="0.2">
      <c r="A33">
        <v>32</v>
      </c>
      <c r="B33" t="s">
        <v>379</v>
      </c>
      <c r="C33" t="s">
        <v>349</v>
      </c>
      <c r="D33" t="s">
        <v>25</v>
      </c>
      <c r="E33" t="s">
        <v>26</v>
      </c>
      <c r="F33" t="s">
        <v>12</v>
      </c>
      <c r="G33" s="3">
        <v>45879</v>
      </c>
      <c r="H33" t="s">
        <v>14</v>
      </c>
    </row>
    <row r="34" spans="1:8" x14ac:dyDescent="0.2">
      <c r="A34">
        <v>33</v>
      </c>
      <c r="B34" t="s">
        <v>380</v>
      </c>
      <c r="C34" t="s">
        <v>352</v>
      </c>
      <c r="D34" t="s">
        <v>33</v>
      </c>
      <c r="E34" t="s">
        <v>34</v>
      </c>
      <c r="F34" t="s">
        <v>12</v>
      </c>
      <c r="G34" s="3">
        <v>45894</v>
      </c>
      <c r="H34" t="s">
        <v>14</v>
      </c>
    </row>
    <row r="35" spans="1:8" x14ac:dyDescent="0.2">
      <c r="A35">
        <v>34</v>
      </c>
      <c r="B35" t="s">
        <v>381</v>
      </c>
      <c r="C35" t="s">
        <v>348</v>
      </c>
      <c r="D35" t="s">
        <v>73</v>
      </c>
      <c r="E35" t="s">
        <v>74</v>
      </c>
      <c r="F35" t="s">
        <v>12</v>
      </c>
      <c r="G35" s="3">
        <v>45910</v>
      </c>
      <c r="H35" t="s">
        <v>14</v>
      </c>
    </row>
    <row r="36" spans="1:8" x14ac:dyDescent="0.2">
      <c r="A36">
        <v>35</v>
      </c>
      <c r="B36" t="s">
        <v>382</v>
      </c>
      <c r="C36" t="s">
        <v>349</v>
      </c>
      <c r="D36" t="s">
        <v>91</v>
      </c>
      <c r="E36" t="s">
        <v>74</v>
      </c>
      <c r="F36" t="s">
        <v>12</v>
      </c>
      <c r="G36" s="3">
        <v>45925</v>
      </c>
      <c r="H36" t="s">
        <v>14</v>
      </c>
    </row>
    <row r="37" spans="1:8" x14ac:dyDescent="0.2">
      <c r="A37">
        <v>36</v>
      </c>
      <c r="B37" t="s">
        <v>383</v>
      </c>
      <c r="C37" t="s">
        <v>348</v>
      </c>
      <c r="D37" t="s">
        <v>94</v>
      </c>
      <c r="E37" t="s">
        <v>18</v>
      </c>
      <c r="F37" t="s">
        <v>12</v>
      </c>
      <c r="G37" s="3">
        <v>45940</v>
      </c>
      <c r="H37" t="s">
        <v>14</v>
      </c>
    </row>
    <row r="38" spans="1:8" x14ac:dyDescent="0.2">
      <c r="A38">
        <v>37</v>
      </c>
      <c r="B38" t="s">
        <v>384</v>
      </c>
      <c r="C38" t="s">
        <v>352</v>
      </c>
      <c r="D38" t="s">
        <v>53</v>
      </c>
      <c r="E38" t="s">
        <v>38</v>
      </c>
      <c r="F38" t="s">
        <v>12</v>
      </c>
      <c r="G38" s="3">
        <v>45955</v>
      </c>
      <c r="H38" t="s">
        <v>14</v>
      </c>
    </row>
    <row r="39" spans="1:8" x14ac:dyDescent="0.2">
      <c r="A39">
        <v>38</v>
      </c>
      <c r="B39" t="s">
        <v>385</v>
      </c>
      <c r="C39" t="s">
        <v>354</v>
      </c>
      <c r="D39" t="s">
        <v>77</v>
      </c>
      <c r="E39" t="s">
        <v>78</v>
      </c>
      <c r="F39" t="s">
        <v>12</v>
      </c>
      <c r="G39" s="3">
        <v>45971</v>
      </c>
      <c r="H39" t="s">
        <v>14</v>
      </c>
    </row>
    <row r="40" spans="1:8" x14ac:dyDescent="0.2">
      <c r="A40">
        <v>39</v>
      </c>
      <c r="B40" t="s">
        <v>386</v>
      </c>
      <c r="C40" t="s">
        <v>348</v>
      </c>
      <c r="D40" t="s">
        <v>87</v>
      </c>
      <c r="E40" t="s">
        <v>88</v>
      </c>
      <c r="F40" t="s">
        <v>12</v>
      </c>
      <c r="G40" s="3">
        <v>45986</v>
      </c>
      <c r="H40" t="s">
        <v>14</v>
      </c>
    </row>
    <row r="41" spans="1:8" x14ac:dyDescent="0.2">
      <c r="A41">
        <v>40</v>
      </c>
      <c r="B41" t="s">
        <v>387</v>
      </c>
      <c r="C41" t="s">
        <v>349</v>
      </c>
      <c r="D41" t="s">
        <v>11</v>
      </c>
      <c r="E41" t="s">
        <v>11</v>
      </c>
      <c r="F41" t="s">
        <v>12</v>
      </c>
      <c r="G41" s="3">
        <v>46001</v>
      </c>
      <c r="H41" t="s">
        <v>14</v>
      </c>
    </row>
    <row r="42" spans="1:8" x14ac:dyDescent="0.2">
      <c r="A42">
        <v>41</v>
      </c>
      <c r="B42" t="s">
        <v>388</v>
      </c>
      <c r="C42" t="s">
        <v>348</v>
      </c>
      <c r="D42" t="s">
        <v>17</v>
      </c>
      <c r="E42" t="s">
        <v>18</v>
      </c>
      <c r="F42" t="s">
        <v>12</v>
      </c>
      <c r="G42" s="3">
        <v>46037</v>
      </c>
      <c r="H42" t="s">
        <v>14</v>
      </c>
    </row>
    <row r="43" spans="1:8" x14ac:dyDescent="0.2">
      <c r="A43">
        <v>42</v>
      </c>
      <c r="B43" t="s">
        <v>389</v>
      </c>
      <c r="C43" t="s">
        <v>352</v>
      </c>
      <c r="D43" t="s">
        <v>22</v>
      </c>
      <c r="E43" t="s">
        <v>18</v>
      </c>
      <c r="F43" t="s">
        <v>12</v>
      </c>
      <c r="G43" s="3">
        <v>46054</v>
      </c>
      <c r="H43" t="s">
        <v>14</v>
      </c>
    </row>
    <row r="44" spans="1:8" x14ac:dyDescent="0.2">
      <c r="A44">
        <v>43</v>
      </c>
      <c r="B44" t="s">
        <v>390</v>
      </c>
      <c r="C44" t="s">
        <v>349</v>
      </c>
      <c r="D44" t="s">
        <v>29</v>
      </c>
      <c r="E44" t="s">
        <v>30</v>
      </c>
      <c r="F44" t="s">
        <v>12</v>
      </c>
      <c r="G44" s="3">
        <v>46068</v>
      </c>
      <c r="H44" t="s">
        <v>14</v>
      </c>
    </row>
    <row r="45" spans="1:8" x14ac:dyDescent="0.2">
      <c r="A45">
        <v>44</v>
      </c>
      <c r="B45" t="s">
        <v>391</v>
      </c>
      <c r="C45" t="s">
        <v>348</v>
      </c>
      <c r="D45" t="s">
        <v>49</v>
      </c>
      <c r="E45" t="s">
        <v>50</v>
      </c>
      <c r="F45" t="s">
        <v>12</v>
      </c>
      <c r="G45" s="3">
        <v>46082</v>
      </c>
      <c r="H45" t="s">
        <v>14</v>
      </c>
    </row>
    <row r="46" spans="1:8" x14ac:dyDescent="0.2">
      <c r="A46">
        <v>45</v>
      </c>
      <c r="B46" t="s">
        <v>392</v>
      </c>
      <c r="C46" t="s">
        <v>354</v>
      </c>
      <c r="D46" t="s">
        <v>59</v>
      </c>
      <c r="E46" t="s">
        <v>60</v>
      </c>
      <c r="F46" t="s">
        <v>12</v>
      </c>
      <c r="G46" s="3">
        <v>46096</v>
      </c>
      <c r="H46" t="s">
        <v>14</v>
      </c>
    </row>
    <row r="47" spans="1:8" x14ac:dyDescent="0.2">
      <c r="A47">
        <v>46</v>
      </c>
      <c r="B47" t="s">
        <v>393</v>
      </c>
      <c r="C47" t="s">
        <v>352</v>
      </c>
      <c r="D47" t="s">
        <v>37</v>
      </c>
      <c r="E47" t="s">
        <v>38</v>
      </c>
      <c r="F47" t="s">
        <v>12</v>
      </c>
      <c r="G47" s="3">
        <v>46113</v>
      </c>
      <c r="H47" t="s">
        <v>14</v>
      </c>
    </row>
    <row r="48" spans="1:8" x14ac:dyDescent="0.2">
      <c r="A48">
        <v>47</v>
      </c>
      <c r="B48" t="s">
        <v>394</v>
      </c>
      <c r="C48" t="s">
        <v>348</v>
      </c>
      <c r="D48" t="s">
        <v>63</v>
      </c>
      <c r="E48" t="s">
        <v>64</v>
      </c>
      <c r="F48" t="s">
        <v>12</v>
      </c>
      <c r="G48" s="3">
        <v>46143</v>
      </c>
      <c r="H48" t="s">
        <v>14</v>
      </c>
    </row>
    <row r="49" spans="1:8" x14ac:dyDescent="0.2">
      <c r="A49">
        <v>48</v>
      </c>
      <c r="B49" t="s">
        <v>395</v>
      </c>
      <c r="C49" t="s">
        <v>349</v>
      </c>
      <c r="D49" t="s">
        <v>70</v>
      </c>
      <c r="E49" t="s">
        <v>26</v>
      </c>
      <c r="F49" t="s">
        <v>12</v>
      </c>
      <c r="G49" s="3">
        <v>46174</v>
      </c>
      <c r="H49" t="s">
        <v>14</v>
      </c>
    </row>
    <row r="50" spans="1:8" x14ac:dyDescent="0.2">
      <c r="A50">
        <v>49</v>
      </c>
      <c r="B50" t="s">
        <v>396</v>
      </c>
      <c r="C50" t="s">
        <v>348</v>
      </c>
      <c r="D50" t="s">
        <v>118</v>
      </c>
      <c r="E50" t="s">
        <v>26</v>
      </c>
      <c r="F50" t="s">
        <v>12</v>
      </c>
      <c r="G50" s="3">
        <v>46204</v>
      </c>
      <c r="H50" t="s">
        <v>14</v>
      </c>
    </row>
    <row r="51" spans="1:8" x14ac:dyDescent="0.2">
      <c r="A51">
        <v>50</v>
      </c>
      <c r="B51" t="s">
        <v>397</v>
      </c>
      <c r="C51" t="s">
        <v>352</v>
      </c>
      <c r="D51" t="s">
        <v>25</v>
      </c>
      <c r="E51" t="s">
        <v>26</v>
      </c>
      <c r="F51" t="s">
        <v>12</v>
      </c>
      <c r="G51" s="3">
        <v>46235</v>
      </c>
      <c r="H51" t="s">
        <v>14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2E5D4-9F01-4232-BB7E-DE2AC418C07E}">
  <dimension ref="A1:G501"/>
  <sheetViews>
    <sheetView workbookViewId="0">
      <selection activeCell="H2" sqref="H2"/>
    </sheetView>
  </sheetViews>
  <sheetFormatPr defaultRowHeight="15" x14ac:dyDescent="0.2"/>
  <cols>
    <col min="1" max="1" width="7.93359375" bestFit="1" customWidth="1"/>
    <col min="2" max="2" width="12.375" bestFit="1" customWidth="1"/>
    <col min="3" max="3" width="14.9296875" bestFit="1" customWidth="1"/>
    <col min="4" max="4" width="12.5078125" bestFit="1" customWidth="1"/>
    <col min="5" max="5" width="15.73828125" bestFit="1" customWidth="1"/>
    <col min="6" max="6" width="9.81640625" bestFit="1" customWidth="1"/>
    <col min="7" max="7" width="14.796875" bestFit="1" customWidth="1"/>
  </cols>
  <sheetData>
    <row r="1" spans="1:7" x14ac:dyDescent="0.2">
      <c r="A1" t="s">
        <v>398</v>
      </c>
      <c r="B1" t="s">
        <v>0</v>
      </c>
      <c r="C1" t="s">
        <v>319</v>
      </c>
      <c r="D1" t="s">
        <v>399</v>
      </c>
      <c r="E1" t="s">
        <v>400</v>
      </c>
      <c r="F1" t="s">
        <v>8</v>
      </c>
      <c r="G1" t="s">
        <v>401</v>
      </c>
    </row>
    <row r="2" spans="1:7" x14ac:dyDescent="0.2">
      <c r="A2">
        <v>1</v>
      </c>
      <c r="B2">
        <v>1</v>
      </c>
      <c r="C2">
        <v>1</v>
      </c>
      <c r="D2" s="3">
        <v>45658</v>
      </c>
      <c r="E2" s="3">
        <v>45665</v>
      </c>
      <c r="F2" t="s">
        <v>402</v>
      </c>
      <c r="G2">
        <v>6400</v>
      </c>
    </row>
    <row r="3" spans="1:7" x14ac:dyDescent="0.2">
      <c r="A3">
        <v>2</v>
      </c>
      <c r="B3">
        <v>2</v>
      </c>
      <c r="C3">
        <v>2</v>
      </c>
      <c r="D3" s="3">
        <v>45659</v>
      </c>
      <c r="E3" s="3">
        <v>45667</v>
      </c>
      <c r="F3" t="s">
        <v>402</v>
      </c>
      <c r="G3">
        <v>7800</v>
      </c>
    </row>
    <row r="4" spans="1:7" x14ac:dyDescent="0.2">
      <c r="A4">
        <v>3</v>
      </c>
      <c r="B4">
        <v>3</v>
      </c>
      <c r="C4">
        <v>3</v>
      </c>
      <c r="D4" s="3">
        <v>45660</v>
      </c>
      <c r="E4" s="3">
        <v>45669</v>
      </c>
      <c r="F4" t="s">
        <v>402</v>
      </c>
      <c r="G4">
        <v>9100</v>
      </c>
    </row>
    <row r="5" spans="1:7" x14ac:dyDescent="0.2">
      <c r="A5">
        <v>4</v>
      </c>
      <c r="B5">
        <v>4</v>
      </c>
      <c r="C5">
        <v>4</v>
      </c>
      <c r="D5" s="3">
        <v>45661</v>
      </c>
      <c r="E5" s="3">
        <v>45671</v>
      </c>
      <c r="F5" t="s">
        <v>403</v>
      </c>
      <c r="G5">
        <v>10500</v>
      </c>
    </row>
    <row r="6" spans="1:7" x14ac:dyDescent="0.2">
      <c r="A6">
        <v>5</v>
      </c>
      <c r="B6">
        <v>5</v>
      </c>
      <c r="C6">
        <v>5</v>
      </c>
      <c r="D6" s="3">
        <v>45662</v>
      </c>
      <c r="E6" s="3">
        <v>45673</v>
      </c>
      <c r="F6" t="s">
        <v>404</v>
      </c>
      <c r="G6">
        <v>11900</v>
      </c>
    </row>
    <row r="7" spans="1:7" x14ac:dyDescent="0.2">
      <c r="A7">
        <v>6</v>
      </c>
      <c r="B7">
        <v>6</v>
      </c>
      <c r="C7">
        <v>6</v>
      </c>
      <c r="D7" s="3">
        <v>45663</v>
      </c>
      <c r="E7" s="3">
        <v>45675</v>
      </c>
      <c r="F7" t="s">
        <v>402</v>
      </c>
      <c r="G7">
        <v>13300</v>
      </c>
    </row>
    <row r="8" spans="1:7" x14ac:dyDescent="0.2">
      <c r="A8">
        <v>7</v>
      </c>
      <c r="B8">
        <v>7</v>
      </c>
      <c r="C8">
        <v>7</v>
      </c>
      <c r="D8" s="3">
        <v>45664</v>
      </c>
      <c r="E8" s="3">
        <v>45677</v>
      </c>
      <c r="F8" t="s">
        <v>402</v>
      </c>
      <c r="G8">
        <v>14700</v>
      </c>
    </row>
    <row r="9" spans="1:7" x14ac:dyDescent="0.2">
      <c r="A9">
        <v>8</v>
      </c>
      <c r="B9">
        <v>8</v>
      </c>
      <c r="C9">
        <v>8</v>
      </c>
      <c r="D9" s="3">
        <v>45665</v>
      </c>
      <c r="E9" s="3">
        <v>45679</v>
      </c>
      <c r="F9" t="s">
        <v>402</v>
      </c>
      <c r="G9">
        <v>16000</v>
      </c>
    </row>
    <row r="10" spans="1:7" x14ac:dyDescent="0.2">
      <c r="A10">
        <v>9</v>
      </c>
      <c r="B10">
        <v>9</v>
      </c>
      <c r="C10">
        <v>1</v>
      </c>
      <c r="D10" s="3">
        <v>45666</v>
      </c>
      <c r="E10" s="3">
        <v>45681</v>
      </c>
      <c r="F10" t="s">
        <v>403</v>
      </c>
      <c r="G10">
        <v>17400</v>
      </c>
    </row>
    <row r="11" spans="1:7" x14ac:dyDescent="0.2">
      <c r="A11">
        <v>10</v>
      </c>
      <c r="B11">
        <v>10</v>
      </c>
      <c r="C11">
        <v>2</v>
      </c>
      <c r="D11" s="3">
        <v>45667</v>
      </c>
      <c r="E11" s="3">
        <v>45683</v>
      </c>
      <c r="F11" t="s">
        <v>404</v>
      </c>
      <c r="G11">
        <v>18800</v>
      </c>
    </row>
    <row r="12" spans="1:7" x14ac:dyDescent="0.2">
      <c r="A12">
        <v>11</v>
      </c>
      <c r="B12">
        <v>11</v>
      </c>
      <c r="C12">
        <v>3</v>
      </c>
      <c r="D12" s="3">
        <v>45668</v>
      </c>
      <c r="E12" s="3">
        <v>45685</v>
      </c>
      <c r="F12" t="s">
        <v>402</v>
      </c>
      <c r="G12">
        <v>20200</v>
      </c>
    </row>
    <row r="13" spans="1:7" x14ac:dyDescent="0.2">
      <c r="A13">
        <v>12</v>
      </c>
      <c r="B13">
        <v>12</v>
      </c>
      <c r="C13">
        <v>4</v>
      </c>
      <c r="D13" s="3">
        <v>45669</v>
      </c>
      <c r="E13" s="3">
        <v>45687</v>
      </c>
      <c r="F13" t="s">
        <v>402</v>
      </c>
      <c r="G13">
        <v>21500</v>
      </c>
    </row>
    <row r="14" spans="1:7" x14ac:dyDescent="0.2">
      <c r="A14">
        <v>13</v>
      </c>
      <c r="B14">
        <v>13</v>
      </c>
      <c r="C14">
        <v>5</v>
      </c>
      <c r="D14" s="3">
        <v>45670</v>
      </c>
      <c r="E14" s="3">
        <v>45689</v>
      </c>
      <c r="F14" t="s">
        <v>402</v>
      </c>
      <c r="G14">
        <v>22900</v>
      </c>
    </row>
    <row r="15" spans="1:7" x14ac:dyDescent="0.2">
      <c r="A15">
        <v>14</v>
      </c>
      <c r="B15">
        <v>14</v>
      </c>
      <c r="C15">
        <v>6</v>
      </c>
      <c r="D15" s="3">
        <v>45671</v>
      </c>
      <c r="E15" s="3">
        <v>45691</v>
      </c>
      <c r="F15" t="s">
        <v>403</v>
      </c>
      <c r="G15">
        <v>24300</v>
      </c>
    </row>
    <row r="16" spans="1:7" x14ac:dyDescent="0.2">
      <c r="A16">
        <v>15</v>
      </c>
      <c r="B16">
        <v>15</v>
      </c>
      <c r="C16">
        <v>7</v>
      </c>
      <c r="D16" s="3">
        <v>45672</v>
      </c>
      <c r="E16" s="3">
        <v>45679</v>
      </c>
      <c r="F16" t="s">
        <v>404</v>
      </c>
      <c r="G16">
        <v>25700</v>
      </c>
    </row>
    <row r="17" spans="1:7" x14ac:dyDescent="0.2">
      <c r="A17">
        <v>16</v>
      </c>
      <c r="B17">
        <v>16</v>
      </c>
      <c r="C17">
        <v>8</v>
      </c>
      <c r="D17" s="3">
        <v>45673</v>
      </c>
      <c r="E17" s="3">
        <v>45681</v>
      </c>
      <c r="F17" t="s">
        <v>402</v>
      </c>
      <c r="G17">
        <v>27100</v>
      </c>
    </row>
    <row r="18" spans="1:7" x14ac:dyDescent="0.2">
      <c r="A18">
        <v>17</v>
      </c>
      <c r="B18">
        <v>17</v>
      </c>
      <c r="C18">
        <v>1</v>
      </c>
      <c r="D18" s="3">
        <v>45674</v>
      </c>
      <c r="E18" s="3">
        <v>45683</v>
      </c>
      <c r="F18" t="s">
        <v>402</v>
      </c>
      <c r="G18">
        <v>28400</v>
      </c>
    </row>
    <row r="19" spans="1:7" x14ac:dyDescent="0.2">
      <c r="A19">
        <v>18</v>
      </c>
      <c r="B19">
        <v>18</v>
      </c>
      <c r="C19">
        <v>2</v>
      </c>
      <c r="D19" s="3">
        <v>45675</v>
      </c>
      <c r="E19" s="3">
        <v>45685</v>
      </c>
      <c r="F19" t="s">
        <v>402</v>
      </c>
      <c r="G19">
        <v>29800</v>
      </c>
    </row>
    <row r="20" spans="1:7" x14ac:dyDescent="0.2">
      <c r="A20">
        <v>19</v>
      </c>
      <c r="B20">
        <v>19</v>
      </c>
      <c r="C20">
        <v>3</v>
      </c>
      <c r="D20" s="3">
        <v>45676</v>
      </c>
      <c r="E20" s="3">
        <v>45687</v>
      </c>
      <c r="F20" t="s">
        <v>403</v>
      </c>
      <c r="G20">
        <v>31200</v>
      </c>
    </row>
    <row r="21" spans="1:7" x14ac:dyDescent="0.2">
      <c r="A21">
        <v>20</v>
      </c>
      <c r="B21">
        <v>20</v>
      </c>
      <c r="C21">
        <v>4</v>
      </c>
      <c r="D21" s="3">
        <v>45677</v>
      </c>
      <c r="E21" s="3">
        <v>45689</v>
      </c>
      <c r="F21" t="s">
        <v>404</v>
      </c>
      <c r="G21">
        <v>32600</v>
      </c>
    </row>
    <row r="22" spans="1:7" x14ac:dyDescent="0.2">
      <c r="A22">
        <v>21</v>
      </c>
      <c r="B22">
        <v>21</v>
      </c>
      <c r="C22">
        <v>5</v>
      </c>
      <c r="D22" s="3">
        <v>45678</v>
      </c>
      <c r="E22" s="3">
        <v>45691</v>
      </c>
      <c r="F22" t="s">
        <v>402</v>
      </c>
      <c r="G22">
        <v>34000</v>
      </c>
    </row>
    <row r="23" spans="1:7" x14ac:dyDescent="0.2">
      <c r="A23">
        <v>22</v>
      </c>
      <c r="B23">
        <v>22</v>
      </c>
      <c r="C23">
        <v>6</v>
      </c>
      <c r="D23" s="3">
        <v>45679</v>
      </c>
      <c r="E23" s="3">
        <v>45693</v>
      </c>
      <c r="F23" t="s">
        <v>402</v>
      </c>
      <c r="G23">
        <v>35300</v>
      </c>
    </row>
    <row r="24" spans="1:7" x14ac:dyDescent="0.2">
      <c r="A24">
        <v>23</v>
      </c>
      <c r="B24">
        <v>23</v>
      </c>
      <c r="C24">
        <v>7</v>
      </c>
      <c r="D24" s="3">
        <v>45680</v>
      </c>
      <c r="E24" s="3">
        <v>45695</v>
      </c>
      <c r="F24" t="s">
        <v>402</v>
      </c>
      <c r="G24">
        <v>36700</v>
      </c>
    </row>
    <row r="25" spans="1:7" x14ac:dyDescent="0.2">
      <c r="A25">
        <v>24</v>
      </c>
      <c r="B25">
        <v>24</v>
      </c>
      <c r="C25">
        <v>8</v>
      </c>
      <c r="D25" s="3">
        <v>45681</v>
      </c>
      <c r="E25" s="3">
        <v>45697</v>
      </c>
      <c r="F25" t="s">
        <v>403</v>
      </c>
      <c r="G25">
        <v>38100</v>
      </c>
    </row>
    <row r="26" spans="1:7" x14ac:dyDescent="0.2">
      <c r="A26">
        <v>25</v>
      </c>
      <c r="B26">
        <v>25</v>
      </c>
      <c r="C26">
        <v>1</v>
      </c>
      <c r="D26" s="3">
        <v>45682</v>
      </c>
      <c r="E26" s="3">
        <v>45699</v>
      </c>
      <c r="F26" t="s">
        <v>404</v>
      </c>
      <c r="G26">
        <v>39500</v>
      </c>
    </row>
    <row r="27" spans="1:7" x14ac:dyDescent="0.2">
      <c r="A27">
        <v>26</v>
      </c>
      <c r="B27">
        <v>26</v>
      </c>
      <c r="C27">
        <v>2</v>
      </c>
      <c r="D27" s="3">
        <v>45683</v>
      </c>
      <c r="E27" s="3">
        <v>45701</v>
      </c>
      <c r="F27" t="s">
        <v>402</v>
      </c>
      <c r="G27">
        <v>40900</v>
      </c>
    </row>
    <row r="28" spans="1:7" x14ac:dyDescent="0.2">
      <c r="A28">
        <v>27</v>
      </c>
      <c r="B28">
        <v>27</v>
      </c>
      <c r="C28">
        <v>3</v>
      </c>
      <c r="D28" s="3">
        <v>45684</v>
      </c>
      <c r="E28" s="3">
        <v>45703</v>
      </c>
      <c r="F28" t="s">
        <v>402</v>
      </c>
      <c r="G28">
        <v>42200</v>
      </c>
    </row>
    <row r="29" spans="1:7" x14ac:dyDescent="0.2">
      <c r="A29">
        <v>28</v>
      </c>
      <c r="B29">
        <v>28</v>
      </c>
      <c r="C29">
        <v>4</v>
      </c>
      <c r="D29" s="3">
        <v>45685</v>
      </c>
      <c r="E29" s="3">
        <v>45705</v>
      </c>
      <c r="F29" t="s">
        <v>402</v>
      </c>
      <c r="G29">
        <v>43600</v>
      </c>
    </row>
    <row r="30" spans="1:7" x14ac:dyDescent="0.2">
      <c r="A30">
        <v>29</v>
      </c>
      <c r="B30">
        <v>29</v>
      </c>
      <c r="C30">
        <v>5</v>
      </c>
      <c r="D30" s="3">
        <v>45686</v>
      </c>
      <c r="E30" s="3">
        <v>45693</v>
      </c>
      <c r="F30" t="s">
        <v>403</v>
      </c>
      <c r="G30">
        <v>45000</v>
      </c>
    </row>
    <row r="31" spans="1:7" x14ac:dyDescent="0.2">
      <c r="A31">
        <v>30</v>
      </c>
      <c r="B31">
        <v>30</v>
      </c>
      <c r="C31">
        <v>6</v>
      </c>
      <c r="D31" s="3">
        <v>45687</v>
      </c>
      <c r="E31" s="3">
        <v>45695</v>
      </c>
      <c r="F31" t="s">
        <v>404</v>
      </c>
      <c r="G31">
        <v>46400</v>
      </c>
    </row>
    <row r="32" spans="1:7" x14ac:dyDescent="0.2">
      <c r="A32">
        <v>31</v>
      </c>
      <c r="B32">
        <v>1</v>
      </c>
      <c r="C32">
        <v>7</v>
      </c>
      <c r="D32" s="3">
        <v>45688</v>
      </c>
      <c r="E32" s="3">
        <v>45697</v>
      </c>
      <c r="F32" t="s">
        <v>402</v>
      </c>
      <c r="G32">
        <v>47700</v>
      </c>
    </row>
    <row r="33" spans="1:7" x14ac:dyDescent="0.2">
      <c r="A33">
        <v>32</v>
      </c>
      <c r="B33">
        <v>2</v>
      </c>
      <c r="C33">
        <v>8</v>
      </c>
      <c r="D33" s="3">
        <v>45689</v>
      </c>
      <c r="E33" s="3">
        <v>45699</v>
      </c>
      <c r="F33" t="s">
        <v>402</v>
      </c>
      <c r="G33">
        <v>49100</v>
      </c>
    </row>
    <row r="34" spans="1:7" x14ac:dyDescent="0.2">
      <c r="A34">
        <v>33</v>
      </c>
      <c r="B34">
        <v>3</v>
      </c>
      <c r="C34">
        <v>1</v>
      </c>
      <c r="D34" s="3">
        <v>45690</v>
      </c>
      <c r="E34" s="3">
        <v>45701</v>
      </c>
      <c r="F34" t="s">
        <v>402</v>
      </c>
      <c r="G34">
        <v>50500</v>
      </c>
    </row>
    <row r="35" spans="1:7" x14ac:dyDescent="0.2">
      <c r="A35">
        <v>34</v>
      </c>
      <c r="B35">
        <v>4</v>
      </c>
      <c r="C35">
        <v>2</v>
      </c>
      <c r="D35" s="3">
        <v>45691</v>
      </c>
      <c r="E35" s="3">
        <v>45703</v>
      </c>
      <c r="F35" t="s">
        <v>403</v>
      </c>
      <c r="G35">
        <v>51900</v>
      </c>
    </row>
    <row r="36" spans="1:7" x14ac:dyDescent="0.2">
      <c r="A36">
        <v>35</v>
      </c>
      <c r="B36">
        <v>5</v>
      </c>
      <c r="C36">
        <v>3</v>
      </c>
      <c r="D36" s="3">
        <v>45692</v>
      </c>
      <c r="E36" s="3">
        <v>45705</v>
      </c>
      <c r="F36" t="s">
        <v>404</v>
      </c>
      <c r="G36">
        <v>53300</v>
      </c>
    </row>
    <row r="37" spans="1:7" x14ac:dyDescent="0.2">
      <c r="A37">
        <v>36</v>
      </c>
      <c r="B37">
        <v>6</v>
      </c>
      <c r="C37">
        <v>4</v>
      </c>
      <c r="D37" s="3">
        <v>45693</v>
      </c>
      <c r="E37" s="3">
        <v>45707</v>
      </c>
      <c r="F37" t="s">
        <v>402</v>
      </c>
      <c r="G37">
        <v>54600</v>
      </c>
    </row>
    <row r="38" spans="1:7" x14ac:dyDescent="0.2">
      <c r="A38">
        <v>37</v>
      </c>
      <c r="B38">
        <v>7</v>
      </c>
      <c r="C38">
        <v>5</v>
      </c>
      <c r="D38" s="3">
        <v>45694</v>
      </c>
      <c r="E38" s="3">
        <v>45709</v>
      </c>
      <c r="F38" t="s">
        <v>402</v>
      </c>
      <c r="G38">
        <v>56000</v>
      </c>
    </row>
    <row r="39" spans="1:7" x14ac:dyDescent="0.2">
      <c r="A39">
        <v>38</v>
      </c>
      <c r="B39">
        <v>8</v>
      </c>
      <c r="C39">
        <v>6</v>
      </c>
      <c r="D39" s="3">
        <v>45695</v>
      </c>
      <c r="E39" s="3">
        <v>45711</v>
      </c>
      <c r="F39" t="s">
        <v>402</v>
      </c>
      <c r="G39">
        <v>57400</v>
      </c>
    </row>
    <row r="40" spans="1:7" x14ac:dyDescent="0.2">
      <c r="A40">
        <v>39</v>
      </c>
      <c r="B40">
        <v>9</v>
      </c>
      <c r="C40">
        <v>7</v>
      </c>
      <c r="D40" s="3">
        <v>45696</v>
      </c>
      <c r="E40" s="3">
        <v>45713</v>
      </c>
      <c r="F40" t="s">
        <v>403</v>
      </c>
      <c r="G40">
        <v>58800</v>
      </c>
    </row>
    <row r="41" spans="1:7" x14ac:dyDescent="0.2">
      <c r="A41">
        <v>40</v>
      </c>
      <c r="B41">
        <v>10</v>
      </c>
      <c r="C41">
        <v>8</v>
      </c>
      <c r="D41" s="3">
        <v>45697</v>
      </c>
      <c r="E41" s="3">
        <v>45715</v>
      </c>
      <c r="F41" t="s">
        <v>404</v>
      </c>
      <c r="G41">
        <v>60200</v>
      </c>
    </row>
    <row r="42" spans="1:7" x14ac:dyDescent="0.2">
      <c r="A42">
        <v>41</v>
      </c>
      <c r="B42">
        <v>11</v>
      </c>
      <c r="C42">
        <v>1</v>
      </c>
      <c r="D42" s="3">
        <v>45698</v>
      </c>
      <c r="E42" s="3">
        <v>45717</v>
      </c>
      <c r="F42" t="s">
        <v>402</v>
      </c>
      <c r="G42">
        <v>61500</v>
      </c>
    </row>
    <row r="43" spans="1:7" x14ac:dyDescent="0.2">
      <c r="A43">
        <v>42</v>
      </c>
      <c r="B43">
        <v>12</v>
      </c>
      <c r="C43">
        <v>2</v>
      </c>
      <c r="D43" s="3">
        <v>45699</v>
      </c>
      <c r="E43" s="3">
        <v>45719</v>
      </c>
      <c r="F43" t="s">
        <v>402</v>
      </c>
      <c r="G43">
        <v>62900</v>
      </c>
    </row>
    <row r="44" spans="1:7" x14ac:dyDescent="0.2">
      <c r="A44">
        <v>43</v>
      </c>
      <c r="B44">
        <v>13</v>
      </c>
      <c r="C44">
        <v>3</v>
      </c>
      <c r="D44" s="3">
        <v>45700</v>
      </c>
      <c r="E44" s="3">
        <v>45707</v>
      </c>
      <c r="F44" t="s">
        <v>402</v>
      </c>
      <c r="G44">
        <v>64300</v>
      </c>
    </row>
    <row r="45" spans="1:7" x14ac:dyDescent="0.2">
      <c r="A45">
        <v>44</v>
      </c>
      <c r="B45">
        <v>14</v>
      </c>
      <c r="C45">
        <v>4</v>
      </c>
      <c r="D45" s="3">
        <v>45701</v>
      </c>
      <c r="E45" s="3">
        <v>45709</v>
      </c>
      <c r="F45" t="s">
        <v>403</v>
      </c>
      <c r="G45">
        <v>65700</v>
      </c>
    </row>
    <row r="46" spans="1:7" x14ac:dyDescent="0.2">
      <c r="A46">
        <v>45</v>
      </c>
      <c r="B46">
        <v>15</v>
      </c>
      <c r="C46">
        <v>5</v>
      </c>
      <c r="D46" s="3">
        <v>45702</v>
      </c>
      <c r="E46" s="3">
        <v>45711</v>
      </c>
      <c r="F46" t="s">
        <v>404</v>
      </c>
      <c r="G46">
        <v>67100</v>
      </c>
    </row>
    <row r="47" spans="1:7" x14ac:dyDescent="0.2">
      <c r="A47">
        <v>46</v>
      </c>
      <c r="B47">
        <v>16</v>
      </c>
      <c r="C47">
        <v>6</v>
      </c>
      <c r="D47" s="3">
        <v>45703</v>
      </c>
      <c r="E47" s="3">
        <v>45713</v>
      </c>
      <c r="F47" t="s">
        <v>402</v>
      </c>
      <c r="G47">
        <v>68400</v>
      </c>
    </row>
    <row r="48" spans="1:7" x14ac:dyDescent="0.2">
      <c r="A48">
        <v>47</v>
      </c>
      <c r="B48">
        <v>17</v>
      </c>
      <c r="C48">
        <v>7</v>
      </c>
      <c r="D48" s="3">
        <v>45704</v>
      </c>
      <c r="E48" s="3">
        <v>45715</v>
      </c>
      <c r="F48" t="s">
        <v>402</v>
      </c>
      <c r="G48">
        <v>69800</v>
      </c>
    </row>
    <row r="49" spans="1:7" x14ac:dyDescent="0.2">
      <c r="A49">
        <v>48</v>
      </c>
      <c r="B49">
        <v>18</v>
      </c>
      <c r="C49">
        <v>8</v>
      </c>
      <c r="D49" s="3">
        <v>45705</v>
      </c>
      <c r="E49" s="3">
        <v>45717</v>
      </c>
      <c r="F49" t="s">
        <v>402</v>
      </c>
      <c r="G49">
        <v>71200</v>
      </c>
    </row>
    <row r="50" spans="1:7" x14ac:dyDescent="0.2">
      <c r="A50">
        <v>49</v>
      </c>
      <c r="B50">
        <v>19</v>
      </c>
      <c r="C50">
        <v>1</v>
      </c>
      <c r="D50" s="3">
        <v>45706</v>
      </c>
      <c r="E50" s="3">
        <v>45719</v>
      </c>
      <c r="F50" t="s">
        <v>403</v>
      </c>
      <c r="G50">
        <v>72600</v>
      </c>
    </row>
    <row r="51" spans="1:7" x14ac:dyDescent="0.2">
      <c r="A51">
        <v>50</v>
      </c>
      <c r="B51">
        <v>20</v>
      </c>
      <c r="C51">
        <v>2</v>
      </c>
      <c r="D51" s="3">
        <v>45707</v>
      </c>
      <c r="E51" s="3">
        <v>45721</v>
      </c>
      <c r="F51" t="s">
        <v>404</v>
      </c>
      <c r="G51">
        <v>74000</v>
      </c>
    </row>
    <row r="52" spans="1:7" x14ac:dyDescent="0.2">
      <c r="A52">
        <v>51</v>
      </c>
      <c r="B52">
        <v>21</v>
      </c>
      <c r="C52">
        <v>3</v>
      </c>
      <c r="D52" s="3">
        <v>45708</v>
      </c>
      <c r="E52" s="3">
        <v>45723</v>
      </c>
      <c r="F52" t="s">
        <v>402</v>
      </c>
      <c r="G52">
        <v>75300</v>
      </c>
    </row>
    <row r="53" spans="1:7" x14ac:dyDescent="0.2">
      <c r="A53">
        <v>52</v>
      </c>
      <c r="B53">
        <v>22</v>
      </c>
      <c r="C53">
        <v>4</v>
      </c>
      <c r="D53" s="3">
        <v>45709</v>
      </c>
      <c r="E53" s="3">
        <v>45725</v>
      </c>
      <c r="F53" t="s">
        <v>402</v>
      </c>
      <c r="G53">
        <v>76700</v>
      </c>
    </row>
    <row r="54" spans="1:7" x14ac:dyDescent="0.2">
      <c r="A54">
        <v>53</v>
      </c>
      <c r="B54">
        <v>23</v>
      </c>
      <c r="C54">
        <v>5</v>
      </c>
      <c r="D54" s="3">
        <v>45710</v>
      </c>
      <c r="E54" s="3">
        <v>45727</v>
      </c>
      <c r="F54" t="s">
        <v>402</v>
      </c>
      <c r="G54">
        <v>78100</v>
      </c>
    </row>
    <row r="55" spans="1:7" x14ac:dyDescent="0.2">
      <c r="A55">
        <v>54</v>
      </c>
      <c r="B55">
        <v>24</v>
      </c>
      <c r="C55">
        <v>6</v>
      </c>
      <c r="D55" s="3">
        <v>45711</v>
      </c>
      <c r="E55" s="3">
        <v>45729</v>
      </c>
      <c r="F55" t="s">
        <v>403</v>
      </c>
      <c r="G55">
        <v>79500</v>
      </c>
    </row>
    <row r="56" spans="1:7" x14ac:dyDescent="0.2">
      <c r="A56">
        <v>55</v>
      </c>
      <c r="B56">
        <v>25</v>
      </c>
      <c r="C56">
        <v>7</v>
      </c>
      <c r="D56" s="3">
        <v>45712</v>
      </c>
      <c r="E56" s="3">
        <v>45731</v>
      </c>
      <c r="F56" t="s">
        <v>404</v>
      </c>
      <c r="G56">
        <v>80800</v>
      </c>
    </row>
    <row r="57" spans="1:7" x14ac:dyDescent="0.2">
      <c r="A57">
        <v>56</v>
      </c>
      <c r="B57">
        <v>26</v>
      </c>
      <c r="C57">
        <v>8</v>
      </c>
      <c r="D57" s="3">
        <v>45713</v>
      </c>
      <c r="E57" s="3">
        <v>45733</v>
      </c>
      <c r="F57" t="s">
        <v>402</v>
      </c>
      <c r="G57">
        <v>82200</v>
      </c>
    </row>
    <row r="58" spans="1:7" x14ac:dyDescent="0.2">
      <c r="A58">
        <v>57</v>
      </c>
      <c r="B58">
        <v>27</v>
      </c>
      <c r="C58">
        <v>1</v>
      </c>
      <c r="D58" s="3">
        <v>45714</v>
      </c>
      <c r="E58" s="3">
        <v>45721</v>
      </c>
      <c r="F58" t="s">
        <v>402</v>
      </c>
      <c r="G58">
        <v>83600</v>
      </c>
    </row>
    <row r="59" spans="1:7" x14ac:dyDescent="0.2">
      <c r="A59">
        <v>58</v>
      </c>
      <c r="B59">
        <v>28</v>
      </c>
      <c r="C59">
        <v>2</v>
      </c>
      <c r="D59" s="3">
        <v>45715</v>
      </c>
      <c r="E59" s="3">
        <v>45723</v>
      </c>
      <c r="F59" t="s">
        <v>402</v>
      </c>
      <c r="G59">
        <v>85000</v>
      </c>
    </row>
    <row r="60" spans="1:7" x14ac:dyDescent="0.2">
      <c r="A60">
        <v>59</v>
      </c>
      <c r="B60">
        <v>29</v>
      </c>
      <c r="C60">
        <v>3</v>
      </c>
      <c r="D60" s="3">
        <v>45716</v>
      </c>
      <c r="E60" s="3">
        <v>45725</v>
      </c>
      <c r="F60" t="s">
        <v>403</v>
      </c>
      <c r="G60">
        <v>86400</v>
      </c>
    </row>
    <row r="61" spans="1:7" x14ac:dyDescent="0.2">
      <c r="A61">
        <v>60</v>
      </c>
      <c r="B61">
        <v>30</v>
      </c>
      <c r="C61">
        <v>4</v>
      </c>
      <c r="D61" s="3">
        <v>45717</v>
      </c>
      <c r="E61" s="3">
        <v>45727</v>
      </c>
      <c r="F61" t="s">
        <v>404</v>
      </c>
      <c r="G61">
        <v>87700</v>
      </c>
    </row>
    <row r="62" spans="1:7" x14ac:dyDescent="0.2">
      <c r="A62">
        <v>61</v>
      </c>
      <c r="B62">
        <v>1</v>
      </c>
      <c r="C62">
        <v>5</v>
      </c>
      <c r="D62" s="3">
        <v>45718</v>
      </c>
      <c r="E62" s="3">
        <v>45729</v>
      </c>
      <c r="F62" t="s">
        <v>402</v>
      </c>
      <c r="G62">
        <v>89100</v>
      </c>
    </row>
    <row r="63" spans="1:7" x14ac:dyDescent="0.2">
      <c r="A63">
        <v>62</v>
      </c>
      <c r="B63">
        <v>2</v>
      </c>
      <c r="C63">
        <v>6</v>
      </c>
      <c r="D63" s="3">
        <v>45719</v>
      </c>
      <c r="E63" s="3">
        <v>45731</v>
      </c>
      <c r="F63" t="s">
        <v>402</v>
      </c>
      <c r="G63">
        <v>90500</v>
      </c>
    </row>
    <row r="64" spans="1:7" x14ac:dyDescent="0.2">
      <c r="A64">
        <v>63</v>
      </c>
      <c r="B64">
        <v>3</v>
      </c>
      <c r="C64">
        <v>7</v>
      </c>
      <c r="D64" s="3">
        <v>45720</v>
      </c>
      <c r="E64" s="3">
        <v>45733</v>
      </c>
      <c r="F64" t="s">
        <v>402</v>
      </c>
      <c r="G64">
        <v>91900</v>
      </c>
    </row>
    <row r="65" spans="1:7" x14ac:dyDescent="0.2">
      <c r="A65">
        <v>64</v>
      </c>
      <c r="B65">
        <v>4</v>
      </c>
      <c r="C65">
        <v>8</v>
      </c>
      <c r="D65" s="3">
        <v>45721</v>
      </c>
      <c r="E65" s="3">
        <v>45735</v>
      </c>
      <c r="F65" t="s">
        <v>403</v>
      </c>
      <c r="G65">
        <v>93300</v>
      </c>
    </row>
    <row r="66" spans="1:7" x14ac:dyDescent="0.2">
      <c r="A66">
        <v>65</v>
      </c>
      <c r="B66">
        <v>5</v>
      </c>
      <c r="C66">
        <v>1</v>
      </c>
      <c r="D66" s="3">
        <v>45722</v>
      </c>
      <c r="E66" s="3">
        <v>45737</v>
      </c>
      <c r="F66" t="s">
        <v>404</v>
      </c>
      <c r="G66">
        <v>94600</v>
      </c>
    </row>
    <row r="67" spans="1:7" x14ac:dyDescent="0.2">
      <c r="A67">
        <v>66</v>
      </c>
      <c r="B67">
        <v>6</v>
      </c>
      <c r="C67">
        <v>2</v>
      </c>
      <c r="D67" s="3">
        <v>45723</v>
      </c>
      <c r="E67" s="3">
        <v>45739</v>
      </c>
      <c r="F67" t="s">
        <v>402</v>
      </c>
      <c r="G67">
        <v>96000</v>
      </c>
    </row>
    <row r="68" spans="1:7" x14ac:dyDescent="0.2">
      <c r="A68">
        <v>67</v>
      </c>
      <c r="B68">
        <v>7</v>
      </c>
      <c r="C68">
        <v>3</v>
      </c>
      <c r="D68" s="3">
        <v>45724</v>
      </c>
      <c r="E68" s="3">
        <v>45741</v>
      </c>
      <c r="F68" t="s">
        <v>402</v>
      </c>
      <c r="G68">
        <v>97400</v>
      </c>
    </row>
    <row r="69" spans="1:7" x14ac:dyDescent="0.2">
      <c r="A69">
        <v>68</v>
      </c>
      <c r="B69">
        <v>8</v>
      </c>
      <c r="C69">
        <v>4</v>
      </c>
      <c r="D69" s="3">
        <v>45725</v>
      </c>
      <c r="E69" s="3">
        <v>45743</v>
      </c>
      <c r="F69" t="s">
        <v>402</v>
      </c>
      <c r="G69">
        <v>98800</v>
      </c>
    </row>
    <row r="70" spans="1:7" x14ac:dyDescent="0.2">
      <c r="A70">
        <v>69</v>
      </c>
      <c r="B70">
        <v>9</v>
      </c>
      <c r="C70">
        <v>5</v>
      </c>
      <c r="D70" s="3">
        <v>45726</v>
      </c>
      <c r="E70" s="3">
        <v>45745</v>
      </c>
      <c r="F70" t="s">
        <v>403</v>
      </c>
      <c r="G70">
        <v>100200</v>
      </c>
    </row>
    <row r="71" spans="1:7" x14ac:dyDescent="0.2">
      <c r="A71">
        <v>70</v>
      </c>
      <c r="B71">
        <v>10</v>
      </c>
      <c r="C71">
        <v>6</v>
      </c>
      <c r="D71" s="3">
        <v>45727</v>
      </c>
      <c r="E71" s="3">
        <v>45747</v>
      </c>
      <c r="F71" t="s">
        <v>404</v>
      </c>
      <c r="G71">
        <v>101500</v>
      </c>
    </row>
    <row r="72" spans="1:7" x14ac:dyDescent="0.2">
      <c r="A72">
        <v>71</v>
      </c>
      <c r="B72">
        <v>11</v>
      </c>
      <c r="C72">
        <v>7</v>
      </c>
      <c r="D72" s="3">
        <v>45728</v>
      </c>
      <c r="E72" s="3">
        <v>45735</v>
      </c>
      <c r="F72" t="s">
        <v>402</v>
      </c>
      <c r="G72">
        <v>102900</v>
      </c>
    </row>
    <row r="73" spans="1:7" x14ac:dyDescent="0.2">
      <c r="A73">
        <v>72</v>
      </c>
      <c r="B73">
        <v>12</v>
      </c>
      <c r="C73">
        <v>8</v>
      </c>
      <c r="D73" s="3">
        <v>45729</v>
      </c>
      <c r="E73" s="3">
        <v>45737</v>
      </c>
      <c r="F73" t="s">
        <v>402</v>
      </c>
      <c r="G73">
        <v>104300</v>
      </c>
    </row>
    <row r="74" spans="1:7" x14ac:dyDescent="0.2">
      <c r="A74">
        <v>73</v>
      </c>
      <c r="B74">
        <v>13</v>
      </c>
      <c r="C74">
        <v>1</v>
      </c>
      <c r="D74" s="3">
        <v>45730</v>
      </c>
      <c r="E74" s="3">
        <v>45739</v>
      </c>
      <c r="F74" t="s">
        <v>402</v>
      </c>
      <c r="G74">
        <v>105700</v>
      </c>
    </row>
    <row r="75" spans="1:7" x14ac:dyDescent="0.2">
      <c r="A75">
        <v>74</v>
      </c>
      <c r="B75">
        <v>14</v>
      </c>
      <c r="C75">
        <v>2</v>
      </c>
      <c r="D75" s="3">
        <v>45731</v>
      </c>
      <c r="E75" s="3">
        <v>45741</v>
      </c>
      <c r="F75" t="s">
        <v>403</v>
      </c>
      <c r="G75">
        <v>107000</v>
      </c>
    </row>
    <row r="76" spans="1:7" x14ac:dyDescent="0.2">
      <c r="A76">
        <v>75</v>
      </c>
      <c r="B76">
        <v>15</v>
      </c>
      <c r="C76">
        <v>3</v>
      </c>
      <c r="D76" s="3">
        <v>45732</v>
      </c>
      <c r="E76" s="3">
        <v>45743</v>
      </c>
      <c r="F76" t="s">
        <v>404</v>
      </c>
      <c r="G76">
        <v>108400</v>
      </c>
    </row>
    <row r="77" spans="1:7" x14ac:dyDescent="0.2">
      <c r="A77">
        <v>76</v>
      </c>
      <c r="B77">
        <v>16</v>
      </c>
      <c r="C77">
        <v>4</v>
      </c>
      <c r="D77" s="3">
        <v>45733</v>
      </c>
      <c r="E77" s="3">
        <v>45745</v>
      </c>
      <c r="F77" t="s">
        <v>402</v>
      </c>
      <c r="G77">
        <v>109800</v>
      </c>
    </row>
    <row r="78" spans="1:7" x14ac:dyDescent="0.2">
      <c r="A78">
        <v>77</v>
      </c>
      <c r="B78">
        <v>17</v>
      </c>
      <c r="C78">
        <v>5</v>
      </c>
      <c r="D78" s="3">
        <v>45734</v>
      </c>
      <c r="E78" s="3">
        <v>45747</v>
      </c>
      <c r="F78" t="s">
        <v>402</v>
      </c>
      <c r="G78">
        <v>111200</v>
      </c>
    </row>
    <row r="79" spans="1:7" x14ac:dyDescent="0.2">
      <c r="A79">
        <v>78</v>
      </c>
      <c r="B79">
        <v>18</v>
      </c>
      <c r="C79">
        <v>6</v>
      </c>
      <c r="D79" s="3">
        <v>45735</v>
      </c>
      <c r="E79" s="3">
        <v>45749</v>
      </c>
      <c r="F79" t="s">
        <v>402</v>
      </c>
      <c r="G79">
        <v>112600</v>
      </c>
    </row>
    <row r="80" spans="1:7" x14ac:dyDescent="0.2">
      <c r="A80">
        <v>79</v>
      </c>
      <c r="B80">
        <v>19</v>
      </c>
      <c r="C80">
        <v>7</v>
      </c>
      <c r="D80" s="3">
        <v>45736</v>
      </c>
      <c r="E80" s="3">
        <v>45751</v>
      </c>
      <c r="F80" t="s">
        <v>403</v>
      </c>
      <c r="G80">
        <v>113900</v>
      </c>
    </row>
    <row r="81" spans="1:7" x14ac:dyDescent="0.2">
      <c r="A81">
        <v>80</v>
      </c>
      <c r="B81">
        <v>20</v>
      </c>
      <c r="C81">
        <v>8</v>
      </c>
      <c r="D81" s="3">
        <v>45737</v>
      </c>
      <c r="E81" s="3">
        <v>45753</v>
      </c>
      <c r="F81" t="s">
        <v>404</v>
      </c>
      <c r="G81">
        <v>115300</v>
      </c>
    </row>
    <row r="82" spans="1:7" x14ac:dyDescent="0.2">
      <c r="A82">
        <v>81</v>
      </c>
      <c r="B82">
        <v>21</v>
      </c>
      <c r="C82">
        <v>1</v>
      </c>
      <c r="D82" s="3">
        <v>45738</v>
      </c>
      <c r="E82" s="3">
        <v>45755</v>
      </c>
      <c r="F82" t="s">
        <v>402</v>
      </c>
      <c r="G82">
        <v>116700</v>
      </c>
    </row>
    <row r="83" spans="1:7" x14ac:dyDescent="0.2">
      <c r="A83">
        <v>82</v>
      </c>
      <c r="B83">
        <v>22</v>
      </c>
      <c r="C83">
        <v>2</v>
      </c>
      <c r="D83" s="3">
        <v>45739</v>
      </c>
      <c r="E83" s="3">
        <v>45757</v>
      </c>
      <c r="F83" t="s">
        <v>402</v>
      </c>
      <c r="G83">
        <v>118100</v>
      </c>
    </row>
    <row r="84" spans="1:7" x14ac:dyDescent="0.2">
      <c r="A84">
        <v>83</v>
      </c>
      <c r="B84">
        <v>23</v>
      </c>
      <c r="C84">
        <v>3</v>
      </c>
      <c r="D84" s="3">
        <v>45740</v>
      </c>
      <c r="E84" s="3">
        <v>45759</v>
      </c>
      <c r="F84" t="s">
        <v>402</v>
      </c>
      <c r="G84">
        <v>119500</v>
      </c>
    </row>
    <row r="85" spans="1:7" x14ac:dyDescent="0.2">
      <c r="A85">
        <v>84</v>
      </c>
      <c r="B85">
        <v>24</v>
      </c>
      <c r="C85">
        <v>4</v>
      </c>
      <c r="D85" s="3">
        <v>45741</v>
      </c>
      <c r="E85" s="3">
        <v>45761</v>
      </c>
      <c r="F85" t="s">
        <v>403</v>
      </c>
      <c r="G85">
        <v>120800</v>
      </c>
    </row>
    <row r="86" spans="1:7" x14ac:dyDescent="0.2">
      <c r="A86">
        <v>85</v>
      </c>
      <c r="B86">
        <v>25</v>
      </c>
      <c r="C86">
        <v>5</v>
      </c>
      <c r="D86" s="3">
        <v>45742</v>
      </c>
      <c r="E86" s="3">
        <v>45749</v>
      </c>
      <c r="F86" t="s">
        <v>404</v>
      </c>
      <c r="G86">
        <v>122200</v>
      </c>
    </row>
    <row r="87" spans="1:7" x14ac:dyDescent="0.2">
      <c r="A87">
        <v>86</v>
      </c>
      <c r="B87">
        <v>26</v>
      </c>
      <c r="C87">
        <v>6</v>
      </c>
      <c r="D87" s="3">
        <v>45743</v>
      </c>
      <c r="E87" s="3">
        <v>45751</v>
      </c>
      <c r="F87" t="s">
        <v>402</v>
      </c>
      <c r="G87">
        <v>123600</v>
      </c>
    </row>
    <row r="88" spans="1:7" x14ac:dyDescent="0.2">
      <c r="A88">
        <v>87</v>
      </c>
      <c r="B88">
        <v>27</v>
      </c>
      <c r="C88">
        <v>7</v>
      </c>
      <c r="D88" s="3">
        <v>45744</v>
      </c>
      <c r="E88" s="3">
        <v>45753</v>
      </c>
      <c r="F88" t="s">
        <v>402</v>
      </c>
      <c r="G88">
        <v>125000</v>
      </c>
    </row>
    <row r="89" spans="1:7" x14ac:dyDescent="0.2">
      <c r="A89">
        <v>88</v>
      </c>
      <c r="B89">
        <v>28</v>
      </c>
      <c r="C89">
        <v>8</v>
      </c>
      <c r="D89" s="3">
        <v>45745</v>
      </c>
      <c r="E89" s="3">
        <v>45755</v>
      </c>
      <c r="F89" t="s">
        <v>402</v>
      </c>
      <c r="G89">
        <v>126400</v>
      </c>
    </row>
    <row r="90" spans="1:7" x14ac:dyDescent="0.2">
      <c r="A90">
        <v>89</v>
      </c>
      <c r="B90">
        <v>29</v>
      </c>
      <c r="C90">
        <v>1</v>
      </c>
      <c r="D90" s="3">
        <v>45746</v>
      </c>
      <c r="E90" s="3">
        <v>45757</v>
      </c>
      <c r="F90" t="s">
        <v>403</v>
      </c>
      <c r="G90">
        <v>127700</v>
      </c>
    </row>
    <row r="91" spans="1:7" x14ac:dyDescent="0.2">
      <c r="A91">
        <v>90</v>
      </c>
      <c r="B91">
        <v>30</v>
      </c>
      <c r="C91">
        <v>2</v>
      </c>
      <c r="D91" s="3">
        <v>45747</v>
      </c>
      <c r="E91" s="3">
        <v>45759</v>
      </c>
      <c r="F91" t="s">
        <v>404</v>
      </c>
      <c r="G91">
        <v>129100</v>
      </c>
    </row>
    <row r="92" spans="1:7" x14ac:dyDescent="0.2">
      <c r="A92">
        <v>91</v>
      </c>
      <c r="B92">
        <v>1</v>
      </c>
      <c r="C92">
        <v>3</v>
      </c>
      <c r="D92" s="3">
        <v>45748</v>
      </c>
      <c r="E92" s="3">
        <v>45761</v>
      </c>
      <c r="F92" t="s">
        <v>402</v>
      </c>
      <c r="G92">
        <v>130500</v>
      </c>
    </row>
    <row r="93" spans="1:7" x14ac:dyDescent="0.2">
      <c r="A93">
        <v>92</v>
      </c>
      <c r="B93">
        <v>2</v>
      </c>
      <c r="C93">
        <v>4</v>
      </c>
      <c r="D93" s="3">
        <v>45749</v>
      </c>
      <c r="E93" s="3">
        <v>45763</v>
      </c>
      <c r="F93" t="s">
        <v>402</v>
      </c>
      <c r="G93">
        <v>131900</v>
      </c>
    </row>
    <row r="94" spans="1:7" x14ac:dyDescent="0.2">
      <c r="A94">
        <v>93</v>
      </c>
      <c r="B94">
        <v>3</v>
      </c>
      <c r="C94">
        <v>5</v>
      </c>
      <c r="D94" s="3">
        <v>45750</v>
      </c>
      <c r="E94" s="3">
        <v>45765</v>
      </c>
      <c r="F94" t="s">
        <v>402</v>
      </c>
      <c r="G94">
        <v>133200</v>
      </c>
    </row>
    <row r="95" spans="1:7" x14ac:dyDescent="0.2">
      <c r="A95">
        <v>94</v>
      </c>
      <c r="B95">
        <v>4</v>
      </c>
      <c r="C95">
        <v>6</v>
      </c>
      <c r="D95" s="3">
        <v>45751</v>
      </c>
      <c r="E95" s="3">
        <v>45767</v>
      </c>
      <c r="F95" t="s">
        <v>403</v>
      </c>
      <c r="G95">
        <v>134600</v>
      </c>
    </row>
    <row r="96" spans="1:7" x14ac:dyDescent="0.2">
      <c r="A96">
        <v>95</v>
      </c>
      <c r="B96">
        <v>5</v>
      </c>
      <c r="C96">
        <v>7</v>
      </c>
      <c r="D96" s="3">
        <v>45752</v>
      </c>
      <c r="E96" s="3">
        <v>45769</v>
      </c>
      <c r="F96" t="s">
        <v>404</v>
      </c>
      <c r="G96">
        <v>136000</v>
      </c>
    </row>
    <row r="97" spans="1:7" x14ac:dyDescent="0.2">
      <c r="A97">
        <v>96</v>
      </c>
      <c r="B97">
        <v>6</v>
      </c>
      <c r="C97">
        <v>8</v>
      </c>
      <c r="D97" s="3">
        <v>45753</v>
      </c>
      <c r="E97" s="3">
        <v>45771</v>
      </c>
      <c r="F97" t="s">
        <v>402</v>
      </c>
      <c r="G97">
        <v>137400</v>
      </c>
    </row>
    <row r="98" spans="1:7" x14ac:dyDescent="0.2">
      <c r="A98">
        <v>97</v>
      </c>
      <c r="B98">
        <v>7</v>
      </c>
      <c r="C98">
        <v>1</v>
      </c>
      <c r="D98" s="3">
        <v>45754</v>
      </c>
      <c r="E98" s="3">
        <v>45773</v>
      </c>
      <c r="F98" t="s">
        <v>402</v>
      </c>
      <c r="G98">
        <v>138800</v>
      </c>
    </row>
    <row r="99" spans="1:7" x14ac:dyDescent="0.2">
      <c r="A99">
        <v>98</v>
      </c>
      <c r="B99">
        <v>8</v>
      </c>
      <c r="C99">
        <v>2</v>
      </c>
      <c r="D99" s="3">
        <v>45755</v>
      </c>
      <c r="E99" s="3">
        <v>45775</v>
      </c>
      <c r="F99" t="s">
        <v>402</v>
      </c>
      <c r="G99">
        <v>140100</v>
      </c>
    </row>
    <row r="100" spans="1:7" x14ac:dyDescent="0.2">
      <c r="A100">
        <v>99</v>
      </c>
      <c r="B100">
        <v>9</v>
      </c>
      <c r="C100">
        <v>3</v>
      </c>
      <c r="D100" s="3">
        <v>45756</v>
      </c>
      <c r="E100" s="3">
        <v>45763</v>
      </c>
      <c r="F100" t="s">
        <v>403</v>
      </c>
      <c r="G100">
        <v>141500</v>
      </c>
    </row>
    <row r="101" spans="1:7" x14ac:dyDescent="0.2">
      <c r="A101">
        <v>100</v>
      </c>
      <c r="B101">
        <v>10</v>
      </c>
      <c r="C101">
        <v>4</v>
      </c>
      <c r="D101" s="3">
        <v>45757</v>
      </c>
      <c r="E101" s="3">
        <v>45765</v>
      </c>
      <c r="F101" t="s">
        <v>404</v>
      </c>
      <c r="G101">
        <v>142900</v>
      </c>
    </row>
    <row r="102" spans="1:7" x14ac:dyDescent="0.2">
      <c r="A102">
        <v>101</v>
      </c>
      <c r="B102">
        <v>11</v>
      </c>
      <c r="C102">
        <v>5</v>
      </c>
      <c r="D102" s="3">
        <v>45758</v>
      </c>
      <c r="E102" s="3">
        <v>45767</v>
      </c>
      <c r="F102" t="s">
        <v>402</v>
      </c>
      <c r="G102">
        <v>144300</v>
      </c>
    </row>
    <row r="103" spans="1:7" x14ac:dyDescent="0.2">
      <c r="A103">
        <v>102</v>
      </c>
      <c r="B103">
        <v>12</v>
      </c>
      <c r="C103">
        <v>6</v>
      </c>
      <c r="D103" s="3">
        <v>45759</v>
      </c>
      <c r="E103" s="3">
        <v>45769</v>
      </c>
      <c r="F103" t="s">
        <v>402</v>
      </c>
      <c r="G103">
        <v>145700</v>
      </c>
    </row>
    <row r="104" spans="1:7" x14ac:dyDescent="0.2">
      <c r="A104">
        <v>103</v>
      </c>
      <c r="B104">
        <v>13</v>
      </c>
      <c r="C104">
        <v>7</v>
      </c>
      <c r="D104" s="3">
        <v>45760</v>
      </c>
      <c r="E104" s="3">
        <v>45771</v>
      </c>
      <c r="F104" t="s">
        <v>402</v>
      </c>
      <c r="G104">
        <v>147000</v>
      </c>
    </row>
    <row r="105" spans="1:7" x14ac:dyDescent="0.2">
      <c r="A105">
        <v>104</v>
      </c>
      <c r="B105">
        <v>14</v>
      </c>
      <c r="C105">
        <v>8</v>
      </c>
      <c r="D105" s="3">
        <v>45761</v>
      </c>
      <c r="E105" s="3">
        <v>45773</v>
      </c>
      <c r="F105" t="s">
        <v>403</v>
      </c>
      <c r="G105">
        <v>148400</v>
      </c>
    </row>
    <row r="106" spans="1:7" x14ac:dyDescent="0.2">
      <c r="A106">
        <v>105</v>
      </c>
      <c r="B106">
        <v>15</v>
      </c>
      <c r="C106">
        <v>1</v>
      </c>
      <c r="D106" s="3">
        <v>45762</v>
      </c>
      <c r="E106" s="3">
        <v>45775</v>
      </c>
      <c r="F106" t="s">
        <v>404</v>
      </c>
      <c r="G106">
        <v>149800</v>
      </c>
    </row>
    <row r="107" spans="1:7" x14ac:dyDescent="0.2">
      <c r="A107">
        <v>106</v>
      </c>
      <c r="B107">
        <v>16</v>
      </c>
      <c r="C107">
        <v>2</v>
      </c>
      <c r="D107" s="3">
        <v>45763</v>
      </c>
      <c r="E107" s="3">
        <v>45777</v>
      </c>
      <c r="F107" t="s">
        <v>402</v>
      </c>
      <c r="G107">
        <v>151200</v>
      </c>
    </row>
    <row r="108" spans="1:7" x14ac:dyDescent="0.2">
      <c r="A108">
        <v>107</v>
      </c>
      <c r="B108">
        <v>17</v>
      </c>
      <c r="C108">
        <v>3</v>
      </c>
      <c r="D108" s="3">
        <v>45764</v>
      </c>
      <c r="E108" s="3">
        <v>45779</v>
      </c>
      <c r="F108" t="s">
        <v>402</v>
      </c>
      <c r="G108">
        <v>152600</v>
      </c>
    </row>
    <row r="109" spans="1:7" x14ac:dyDescent="0.2">
      <c r="A109">
        <v>108</v>
      </c>
      <c r="B109">
        <v>18</v>
      </c>
      <c r="C109">
        <v>4</v>
      </c>
      <c r="D109" s="3">
        <v>45765</v>
      </c>
      <c r="E109" s="3">
        <v>45781</v>
      </c>
      <c r="F109" t="s">
        <v>402</v>
      </c>
      <c r="G109">
        <v>153900</v>
      </c>
    </row>
    <row r="110" spans="1:7" x14ac:dyDescent="0.2">
      <c r="A110">
        <v>109</v>
      </c>
      <c r="B110">
        <v>19</v>
      </c>
      <c r="C110">
        <v>5</v>
      </c>
      <c r="D110" s="3">
        <v>45766</v>
      </c>
      <c r="E110" s="3">
        <v>45783</v>
      </c>
      <c r="F110" t="s">
        <v>403</v>
      </c>
      <c r="G110">
        <v>155300</v>
      </c>
    </row>
    <row r="111" spans="1:7" x14ac:dyDescent="0.2">
      <c r="A111">
        <v>110</v>
      </c>
      <c r="B111">
        <v>20</v>
      </c>
      <c r="C111">
        <v>6</v>
      </c>
      <c r="D111" s="3">
        <v>45767</v>
      </c>
      <c r="E111" s="3">
        <v>45785</v>
      </c>
      <c r="F111" t="s">
        <v>404</v>
      </c>
      <c r="G111">
        <v>156700</v>
      </c>
    </row>
    <row r="112" spans="1:7" x14ac:dyDescent="0.2">
      <c r="A112">
        <v>111</v>
      </c>
      <c r="B112">
        <v>21</v>
      </c>
      <c r="C112">
        <v>7</v>
      </c>
      <c r="D112" s="3">
        <v>45768</v>
      </c>
      <c r="E112" s="3">
        <v>45787</v>
      </c>
      <c r="F112" t="s">
        <v>402</v>
      </c>
      <c r="G112">
        <v>158100</v>
      </c>
    </row>
    <row r="113" spans="1:7" x14ac:dyDescent="0.2">
      <c r="A113">
        <v>112</v>
      </c>
      <c r="B113">
        <v>22</v>
      </c>
      <c r="C113">
        <v>8</v>
      </c>
      <c r="D113" s="3">
        <v>45769</v>
      </c>
      <c r="E113" s="3">
        <v>45789</v>
      </c>
      <c r="F113" t="s">
        <v>402</v>
      </c>
      <c r="G113">
        <v>159400</v>
      </c>
    </row>
    <row r="114" spans="1:7" x14ac:dyDescent="0.2">
      <c r="A114">
        <v>113</v>
      </c>
      <c r="B114">
        <v>23</v>
      </c>
      <c r="C114">
        <v>1</v>
      </c>
      <c r="D114" s="3">
        <v>45770</v>
      </c>
      <c r="E114" s="3">
        <v>45777</v>
      </c>
      <c r="F114" t="s">
        <v>402</v>
      </c>
      <c r="G114">
        <v>160800</v>
      </c>
    </row>
    <row r="115" spans="1:7" x14ac:dyDescent="0.2">
      <c r="A115">
        <v>114</v>
      </c>
      <c r="B115">
        <v>24</v>
      </c>
      <c r="C115">
        <v>2</v>
      </c>
      <c r="D115" s="3">
        <v>45771</v>
      </c>
      <c r="E115" s="3">
        <v>45779</v>
      </c>
      <c r="F115" t="s">
        <v>403</v>
      </c>
      <c r="G115">
        <v>162200</v>
      </c>
    </row>
    <row r="116" spans="1:7" x14ac:dyDescent="0.2">
      <c r="A116">
        <v>115</v>
      </c>
      <c r="B116">
        <v>25</v>
      </c>
      <c r="C116">
        <v>3</v>
      </c>
      <c r="D116" s="3">
        <v>45772</v>
      </c>
      <c r="E116" s="3">
        <v>45781</v>
      </c>
      <c r="F116" t="s">
        <v>404</v>
      </c>
      <c r="G116">
        <v>163600</v>
      </c>
    </row>
    <row r="117" spans="1:7" x14ac:dyDescent="0.2">
      <c r="A117">
        <v>116</v>
      </c>
      <c r="B117">
        <v>26</v>
      </c>
      <c r="C117">
        <v>4</v>
      </c>
      <c r="D117" s="3">
        <v>45773</v>
      </c>
      <c r="E117" s="3">
        <v>45783</v>
      </c>
      <c r="F117" t="s">
        <v>402</v>
      </c>
      <c r="G117">
        <v>165000</v>
      </c>
    </row>
    <row r="118" spans="1:7" x14ac:dyDescent="0.2">
      <c r="A118">
        <v>117</v>
      </c>
      <c r="B118">
        <v>27</v>
      </c>
      <c r="C118">
        <v>5</v>
      </c>
      <c r="D118" s="3">
        <v>45774</v>
      </c>
      <c r="E118" s="3">
        <v>45785</v>
      </c>
      <c r="F118" t="s">
        <v>402</v>
      </c>
      <c r="G118">
        <v>166300</v>
      </c>
    </row>
    <row r="119" spans="1:7" x14ac:dyDescent="0.2">
      <c r="A119">
        <v>118</v>
      </c>
      <c r="B119">
        <v>28</v>
      </c>
      <c r="C119">
        <v>6</v>
      </c>
      <c r="D119" s="3">
        <v>45775</v>
      </c>
      <c r="E119" s="3">
        <v>45787</v>
      </c>
      <c r="F119" t="s">
        <v>402</v>
      </c>
      <c r="G119">
        <v>167700</v>
      </c>
    </row>
    <row r="120" spans="1:7" x14ac:dyDescent="0.2">
      <c r="A120">
        <v>119</v>
      </c>
      <c r="B120">
        <v>29</v>
      </c>
      <c r="C120">
        <v>7</v>
      </c>
      <c r="D120" s="3">
        <v>45776</v>
      </c>
      <c r="E120" s="3">
        <v>45789</v>
      </c>
      <c r="F120" t="s">
        <v>403</v>
      </c>
      <c r="G120">
        <v>169100</v>
      </c>
    </row>
    <row r="121" spans="1:7" x14ac:dyDescent="0.2">
      <c r="A121">
        <v>120</v>
      </c>
      <c r="B121">
        <v>30</v>
      </c>
      <c r="C121">
        <v>8</v>
      </c>
      <c r="D121" s="3">
        <v>45777</v>
      </c>
      <c r="E121" s="3">
        <v>45791</v>
      </c>
      <c r="F121" t="s">
        <v>404</v>
      </c>
      <c r="G121">
        <v>170500</v>
      </c>
    </row>
    <row r="122" spans="1:7" x14ac:dyDescent="0.2">
      <c r="A122">
        <v>121</v>
      </c>
      <c r="B122">
        <v>1</v>
      </c>
      <c r="C122">
        <v>1</v>
      </c>
      <c r="D122" s="3">
        <v>45778</v>
      </c>
      <c r="E122" s="3">
        <v>45793</v>
      </c>
      <c r="F122" t="s">
        <v>402</v>
      </c>
      <c r="G122">
        <v>171900</v>
      </c>
    </row>
    <row r="123" spans="1:7" x14ac:dyDescent="0.2">
      <c r="A123">
        <v>122</v>
      </c>
      <c r="B123">
        <v>2</v>
      </c>
      <c r="C123">
        <v>2</v>
      </c>
      <c r="D123" s="3">
        <v>45779</v>
      </c>
      <c r="E123" s="3">
        <v>45795</v>
      </c>
      <c r="F123" t="s">
        <v>402</v>
      </c>
      <c r="G123">
        <v>173200</v>
      </c>
    </row>
    <row r="124" spans="1:7" x14ac:dyDescent="0.2">
      <c r="A124">
        <v>123</v>
      </c>
      <c r="B124">
        <v>3</v>
      </c>
      <c r="C124">
        <v>3</v>
      </c>
      <c r="D124" s="3">
        <v>45780</v>
      </c>
      <c r="E124" s="3">
        <v>45797</v>
      </c>
      <c r="F124" t="s">
        <v>402</v>
      </c>
      <c r="G124">
        <v>174600</v>
      </c>
    </row>
    <row r="125" spans="1:7" x14ac:dyDescent="0.2">
      <c r="A125">
        <v>124</v>
      </c>
      <c r="B125">
        <v>4</v>
      </c>
      <c r="C125">
        <v>4</v>
      </c>
      <c r="D125" s="3">
        <v>45781</v>
      </c>
      <c r="E125" s="3">
        <v>45799</v>
      </c>
      <c r="F125" t="s">
        <v>403</v>
      </c>
      <c r="G125">
        <v>176000</v>
      </c>
    </row>
    <row r="126" spans="1:7" x14ac:dyDescent="0.2">
      <c r="A126">
        <v>125</v>
      </c>
      <c r="B126">
        <v>5</v>
      </c>
      <c r="C126">
        <v>5</v>
      </c>
      <c r="D126" s="3">
        <v>45782</v>
      </c>
      <c r="E126" s="3">
        <v>45801</v>
      </c>
      <c r="F126" t="s">
        <v>404</v>
      </c>
      <c r="G126">
        <v>177400</v>
      </c>
    </row>
    <row r="127" spans="1:7" x14ac:dyDescent="0.2">
      <c r="A127">
        <v>126</v>
      </c>
      <c r="B127">
        <v>6</v>
      </c>
      <c r="C127">
        <v>6</v>
      </c>
      <c r="D127" s="3">
        <v>45783</v>
      </c>
      <c r="E127" s="3">
        <v>45803</v>
      </c>
      <c r="F127" t="s">
        <v>402</v>
      </c>
      <c r="G127">
        <v>178800</v>
      </c>
    </row>
    <row r="128" spans="1:7" x14ac:dyDescent="0.2">
      <c r="A128">
        <v>127</v>
      </c>
      <c r="B128">
        <v>7</v>
      </c>
      <c r="C128">
        <v>7</v>
      </c>
      <c r="D128" s="3">
        <v>45784</v>
      </c>
      <c r="E128" s="3">
        <v>45791</v>
      </c>
      <c r="F128" t="s">
        <v>402</v>
      </c>
      <c r="G128">
        <v>180100</v>
      </c>
    </row>
    <row r="129" spans="1:7" x14ac:dyDescent="0.2">
      <c r="A129">
        <v>128</v>
      </c>
      <c r="B129">
        <v>8</v>
      </c>
      <c r="C129">
        <v>8</v>
      </c>
      <c r="D129" s="3">
        <v>45785</v>
      </c>
      <c r="E129" s="3">
        <v>45793</v>
      </c>
      <c r="F129" t="s">
        <v>402</v>
      </c>
      <c r="G129">
        <v>181500</v>
      </c>
    </row>
    <row r="130" spans="1:7" x14ac:dyDescent="0.2">
      <c r="A130">
        <v>129</v>
      </c>
      <c r="B130">
        <v>9</v>
      </c>
      <c r="C130">
        <v>1</v>
      </c>
      <c r="D130" s="3">
        <v>45786</v>
      </c>
      <c r="E130" s="3">
        <v>45795</v>
      </c>
      <c r="F130" t="s">
        <v>403</v>
      </c>
      <c r="G130">
        <v>182900</v>
      </c>
    </row>
    <row r="131" spans="1:7" x14ac:dyDescent="0.2">
      <c r="A131">
        <v>130</v>
      </c>
      <c r="B131">
        <v>10</v>
      </c>
      <c r="C131">
        <v>2</v>
      </c>
      <c r="D131" s="3">
        <v>45787</v>
      </c>
      <c r="E131" s="3">
        <v>45797</v>
      </c>
      <c r="F131" t="s">
        <v>404</v>
      </c>
      <c r="G131">
        <v>184300</v>
      </c>
    </row>
    <row r="132" spans="1:7" x14ac:dyDescent="0.2">
      <c r="A132">
        <v>131</v>
      </c>
      <c r="B132">
        <v>11</v>
      </c>
      <c r="C132">
        <v>3</v>
      </c>
      <c r="D132" s="3">
        <v>45788</v>
      </c>
      <c r="E132" s="3">
        <v>45799</v>
      </c>
      <c r="F132" t="s">
        <v>402</v>
      </c>
      <c r="G132">
        <v>185600</v>
      </c>
    </row>
    <row r="133" spans="1:7" x14ac:dyDescent="0.2">
      <c r="A133">
        <v>132</v>
      </c>
      <c r="B133">
        <v>12</v>
      </c>
      <c r="C133">
        <v>4</v>
      </c>
      <c r="D133" s="3">
        <v>45789</v>
      </c>
      <c r="E133" s="3">
        <v>45801</v>
      </c>
      <c r="F133" t="s">
        <v>402</v>
      </c>
      <c r="G133">
        <v>187000</v>
      </c>
    </row>
    <row r="134" spans="1:7" x14ac:dyDescent="0.2">
      <c r="A134">
        <v>133</v>
      </c>
      <c r="B134">
        <v>13</v>
      </c>
      <c r="C134">
        <v>5</v>
      </c>
      <c r="D134" s="3">
        <v>45790</v>
      </c>
      <c r="E134" s="3">
        <v>45803</v>
      </c>
      <c r="F134" t="s">
        <v>402</v>
      </c>
      <c r="G134">
        <v>188400</v>
      </c>
    </row>
    <row r="135" spans="1:7" x14ac:dyDescent="0.2">
      <c r="A135">
        <v>134</v>
      </c>
      <c r="B135">
        <v>14</v>
      </c>
      <c r="C135">
        <v>6</v>
      </c>
      <c r="D135" s="3">
        <v>45791</v>
      </c>
      <c r="E135" s="3">
        <v>45805</v>
      </c>
      <c r="F135" t="s">
        <v>403</v>
      </c>
      <c r="G135">
        <v>189800</v>
      </c>
    </row>
    <row r="136" spans="1:7" x14ac:dyDescent="0.2">
      <c r="A136">
        <v>135</v>
      </c>
      <c r="B136">
        <v>15</v>
      </c>
      <c r="C136">
        <v>7</v>
      </c>
      <c r="D136" s="3">
        <v>45792</v>
      </c>
      <c r="E136" s="3">
        <v>45807</v>
      </c>
      <c r="F136" t="s">
        <v>404</v>
      </c>
      <c r="G136">
        <v>191200</v>
      </c>
    </row>
    <row r="137" spans="1:7" x14ac:dyDescent="0.2">
      <c r="A137">
        <v>136</v>
      </c>
      <c r="B137">
        <v>16</v>
      </c>
      <c r="C137">
        <v>8</v>
      </c>
      <c r="D137" s="3">
        <v>45793</v>
      </c>
      <c r="E137" s="3">
        <v>45809</v>
      </c>
      <c r="F137" t="s">
        <v>402</v>
      </c>
      <c r="G137">
        <v>192500</v>
      </c>
    </row>
    <row r="138" spans="1:7" x14ac:dyDescent="0.2">
      <c r="A138">
        <v>137</v>
      </c>
      <c r="B138">
        <v>17</v>
      </c>
      <c r="C138">
        <v>1</v>
      </c>
      <c r="D138" s="3">
        <v>45794</v>
      </c>
      <c r="E138" s="3">
        <v>45811</v>
      </c>
      <c r="F138" t="s">
        <v>402</v>
      </c>
      <c r="G138">
        <v>193900</v>
      </c>
    </row>
    <row r="139" spans="1:7" x14ac:dyDescent="0.2">
      <c r="A139">
        <v>138</v>
      </c>
      <c r="B139">
        <v>18</v>
      </c>
      <c r="C139">
        <v>2</v>
      </c>
      <c r="D139" s="3">
        <v>45795</v>
      </c>
      <c r="E139" s="3">
        <v>45813</v>
      </c>
      <c r="F139" t="s">
        <v>402</v>
      </c>
      <c r="G139">
        <v>195300</v>
      </c>
    </row>
    <row r="140" spans="1:7" x14ac:dyDescent="0.2">
      <c r="A140">
        <v>139</v>
      </c>
      <c r="B140">
        <v>19</v>
      </c>
      <c r="C140">
        <v>3</v>
      </c>
      <c r="D140" s="3">
        <v>45796</v>
      </c>
      <c r="E140" s="3">
        <v>45815</v>
      </c>
      <c r="F140" t="s">
        <v>403</v>
      </c>
      <c r="G140">
        <v>196700</v>
      </c>
    </row>
    <row r="141" spans="1:7" x14ac:dyDescent="0.2">
      <c r="A141">
        <v>140</v>
      </c>
      <c r="B141">
        <v>20</v>
      </c>
      <c r="C141">
        <v>4</v>
      </c>
      <c r="D141" s="3">
        <v>45797</v>
      </c>
      <c r="E141" s="3">
        <v>45817</v>
      </c>
      <c r="F141" t="s">
        <v>404</v>
      </c>
      <c r="G141">
        <v>198100</v>
      </c>
    </row>
    <row r="142" spans="1:7" x14ac:dyDescent="0.2">
      <c r="A142">
        <v>141</v>
      </c>
      <c r="B142">
        <v>21</v>
      </c>
      <c r="C142">
        <v>5</v>
      </c>
      <c r="D142" s="3">
        <v>45798</v>
      </c>
      <c r="E142" s="3">
        <v>45805</v>
      </c>
      <c r="F142" t="s">
        <v>402</v>
      </c>
      <c r="G142">
        <v>199400</v>
      </c>
    </row>
    <row r="143" spans="1:7" x14ac:dyDescent="0.2">
      <c r="A143">
        <v>142</v>
      </c>
      <c r="B143">
        <v>22</v>
      </c>
      <c r="C143">
        <v>6</v>
      </c>
      <c r="D143" s="3">
        <v>45799</v>
      </c>
      <c r="E143" s="3">
        <v>45807</v>
      </c>
      <c r="F143" t="s">
        <v>402</v>
      </c>
      <c r="G143">
        <v>200800</v>
      </c>
    </row>
    <row r="144" spans="1:7" x14ac:dyDescent="0.2">
      <c r="A144">
        <v>143</v>
      </c>
      <c r="B144">
        <v>23</v>
      </c>
      <c r="C144">
        <v>7</v>
      </c>
      <c r="D144" s="3">
        <v>45800</v>
      </c>
      <c r="E144" s="3">
        <v>45809</v>
      </c>
      <c r="F144" t="s">
        <v>402</v>
      </c>
      <c r="G144">
        <v>202200</v>
      </c>
    </row>
    <row r="145" spans="1:7" x14ac:dyDescent="0.2">
      <c r="A145">
        <v>144</v>
      </c>
      <c r="B145">
        <v>24</v>
      </c>
      <c r="C145">
        <v>8</v>
      </c>
      <c r="D145" s="3">
        <v>45801</v>
      </c>
      <c r="E145" s="3">
        <v>45811</v>
      </c>
      <c r="F145" t="s">
        <v>403</v>
      </c>
      <c r="G145">
        <v>203600</v>
      </c>
    </row>
    <row r="146" spans="1:7" x14ac:dyDescent="0.2">
      <c r="A146">
        <v>145</v>
      </c>
      <c r="B146">
        <v>25</v>
      </c>
      <c r="C146">
        <v>1</v>
      </c>
      <c r="D146" s="3">
        <v>45802</v>
      </c>
      <c r="E146" s="3">
        <v>45813</v>
      </c>
      <c r="F146" t="s">
        <v>404</v>
      </c>
      <c r="G146">
        <v>205000</v>
      </c>
    </row>
    <row r="147" spans="1:7" x14ac:dyDescent="0.2">
      <c r="A147">
        <v>146</v>
      </c>
      <c r="B147">
        <v>26</v>
      </c>
      <c r="C147">
        <v>2</v>
      </c>
      <c r="D147" s="3">
        <v>45803</v>
      </c>
      <c r="E147" s="3">
        <v>45815</v>
      </c>
      <c r="F147" t="s">
        <v>402</v>
      </c>
      <c r="G147">
        <v>206300</v>
      </c>
    </row>
    <row r="148" spans="1:7" x14ac:dyDescent="0.2">
      <c r="A148">
        <v>147</v>
      </c>
      <c r="B148">
        <v>27</v>
      </c>
      <c r="C148">
        <v>3</v>
      </c>
      <c r="D148" s="3">
        <v>45804</v>
      </c>
      <c r="E148" s="3">
        <v>45817</v>
      </c>
      <c r="F148" t="s">
        <v>402</v>
      </c>
      <c r="G148">
        <v>207700</v>
      </c>
    </row>
    <row r="149" spans="1:7" x14ac:dyDescent="0.2">
      <c r="A149">
        <v>148</v>
      </c>
      <c r="B149">
        <v>28</v>
      </c>
      <c r="C149">
        <v>4</v>
      </c>
      <c r="D149" s="3">
        <v>45805</v>
      </c>
      <c r="E149" s="3">
        <v>45819</v>
      </c>
      <c r="F149" t="s">
        <v>402</v>
      </c>
      <c r="G149">
        <v>209100</v>
      </c>
    </row>
    <row r="150" spans="1:7" x14ac:dyDescent="0.2">
      <c r="A150">
        <v>149</v>
      </c>
      <c r="B150">
        <v>29</v>
      </c>
      <c r="C150">
        <v>5</v>
      </c>
      <c r="D150" s="3">
        <v>45806</v>
      </c>
      <c r="E150" s="3">
        <v>45821</v>
      </c>
      <c r="F150" t="s">
        <v>403</v>
      </c>
      <c r="G150">
        <v>210500</v>
      </c>
    </row>
    <row r="151" spans="1:7" x14ac:dyDescent="0.2">
      <c r="A151">
        <v>150</v>
      </c>
      <c r="B151">
        <v>30</v>
      </c>
      <c r="C151">
        <v>6</v>
      </c>
      <c r="D151" s="3">
        <v>45807</v>
      </c>
      <c r="E151" s="3">
        <v>45823</v>
      </c>
      <c r="F151" t="s">
        <v>404</v>
      </c>
      <c r="G151">
        <v>211800</v>
      </c>
    </row>
    <row r="152" spans="1:7" x14ac:dyDescent="0.2">
      <c r="A152">
        <v>151</v>
      </c>
      <c r="B152">
        <v>1</v>
      </c>
      <c r="C152">
        <v>7</v>
      </c>
      <c r="D152" s="3">
        <v>45808</v>
      </c>
      <c r="E152" s="3">
        <v>45825</v>
      </c>
      <c r="F152" t="s">
        <v>402</v>
      </c>
      <c r="G152">
        <v>213200</v>
      </c>
    </row>
    <row r="153" spans="1:7" x14ac:dyDescent="0.2">
      <c r="A153">
        <v>152</v>
      </c>
      <c r="B153">
        <v>2</v>
      </c>
      <c r="C153">
        <v>8</v>
      </c>
      <c r="D153" s="3">
        <v>45809</v>
      </c>
      <c r="E153" s="3">
        <v>45827</v>
      </c>
      <c r="F153" t="s">
        <v>402</v>
      </c>
      <c r="G153">
        <v>214600</v>
      </c>
    </row>
    <row r="154" spans="1:7" x14ac:dyDescent="0.2">
      <c r="A154">
        <v>153</v>
      </c>
      <c r="B154">
        <v>3</v>
      </c>
      <c r="C154">
        <v>1</v>
      </c>
      <c r="D154" s="3">
        <v>45810</v>
      </c>
      <c r="E154" s="3">
        <v>45829</v>
      </c>
      <c r="F154" t="s">
        <v>402</v>
      </c>
      <c r="G154">
        <v>216000</v>
      </c>
    </row>
    <row r="155" spans="1:7" x14ac:dyDescent="0.2">
      <c r="A155">
        <v>154</v>
      </c>
      <c r="B155">
        <v>4</v>
      </c>
      <c r="C155">
        <v>2</v>
      </c>
      <c r="D155" s="3">
        <v>45811</v>
      </c>
      <c r="E155" s="3">
        <v>45831</v>
      </c>
      <c r="F155" t="s">
        <v>403</v>
      </c>
      <c r="G155">
        <v>217400</v>
      </c>
    </row>
    <row r="156" spans="1:7" x14ac:dyDescent="0.2">
      <c r="A156">
        <v>155</v>
      </c>
      <c r="B156">
        <v>5</v>
      </c>
      <c r="C156">
        <v>3</v>
      </c>
      <c r="D156" s="3">
        <v>45812</v>
      </c>
      <c r="E156" s="3">
        <v>45819</v>
      </c>
      <c r="F156" t="s">
        <v>404</v>
      </c>
      <c r="G156">
        <v>218700</v>
      </c>
    </row>
    <row r="157" spans="1:7" x14ac:dyDescent="0.2">
      <c r="A157">
        <v>156</v>
      </c>
      <c r="B157">
        <v>6</v>
      </c>
      <c r="C157">
        <v>4</v>
      </c>
      <c r="D157" s="3">
        <v>45813</v>
      </c>
      <c r="E157" s="3">
        <v>45821</v>
      </c>
      <c r="F157" t="s">
        <v>402</v>
      </c>
      <c r="G157">
        <v>220100</v>
      </c>
    </row>
    <row r="158" spans="1:7" x14ac:dyDescent="0.2">
      <c r="A158">
        <v>157</v>
      </c>
      <c r="B158">
        <v>7</v>
      </c>
      <c r="C158">
        <v>5</v>
      </c>
      <c r="D158" s="3">
        <v>45814</v>
      </c>
      <c r="E158" s="3">
        <v>45823</v>
      </c>
      <c r="F158" t="s">
        <v>402</v>
      </c>
      <c r="G158">
        <v>221500</v>
      </c>
    </row>
    <row r="159" spans="1:7" x14ac:dyDescent="0.2">
      <c r="A159">
        <v>158</v>
      </c>
      <c r="B159">
        <v>8</v>
      </c>
      <c r="C159">
        <v>6</v>
      </c>
      <c r="D159" s="3">
        <v>45815</v>
      </c>
      <c r="E159" s="3">
        <v>45825</v>
      </c>
      <c r="F159" t="s">
        <v>402</v>
      </c>
      <c r="G159">
        <v>222900</v>
      </c>
    </row>
    <row r="160" spans="1:7" x14ac:dyDescent="0.2">
      <c r="A160">
        <v>159</v>
      </c>
      <c r="B160">
        <v>9</v>
      </c>
      <c r="C160">
        <v>7</v>
      </c>
      <c r="D160" s="3">
        <v>45816</v>
      </c>
      <c r="E160" s="3">
        <v>45827</v>
      </c>
      <c r="F160" t="s">
        <v>403</v>
      </c>
      <c r="G160">
        <v>224300</v>
      </c>
    </row>
    <row r="161" spans="1:7" x14ac:dyDescent="0.2">
      <c r="A161">
        <v>160</v>
      </c>
      <c r="B161">
        <v>10</v>
      </c>
      <c r="C161">
        <v>8</v>
      </c>
      <c r="D161" s="3">
        <v>45817</v>
      </c>
      <c r="E161" s="3">
        <v>45829</v>
      </c>
      <c r="F161" t="s">
        <v>404</v>
      </c>
      <c r="G161">
        <v>225600</v>
      </c>
    </row>
    <row r="162" spans="1:7" x14ac:dyDescent="0.2">
      <c r="A162">
        <v>161</v>
      </c>
      <c r="B162">
        <v>11</v>
      </c>
      <c r="C162">
        <v>1</v>
      </c>
      <c r="D162" s="3">
        <v>45818</v>
      </c>
      <c r="E162" s="3">
        <v>45831</v>
      </c>
      <c r="F162" t="s">
        <v>402</v>
      </c>
      <c r="G162">
        <v>227000</v>
      </c>
    </row>
    <row r="163" spans="1:7" x14ac:dyDescent="0.2">
      <c r="A163">
        <v>162</v>
      </c>
      <c r="B163">
        <v>12</v>
      </c>
      <c r="C163">
        <v>2</v>
      </c>
      <c r="D163" s="3">
        <v>45819</v>
      </c>
      <c r="E163" s="3">
        <v>45833</v>
      </c>
      <c r="F163" t="s">
        <v>402</v>
      </c>
      <c r="G163">
        <v>228400</v>
      </c>
    </row>
    <row r="164" spans="1:7" x14ac:dyDescent="0.2">
      <c r="A164">
        <v>163</v>
      </c>
      <c r="B164">
        <v>13</v>
      </c>
      <c r="C164">
        <v>3</v>
      </c>
      <c r="D164" s="3">
        <v>45820</v>
      </c>
      <c r="E164" s="3">
        <v>45835</v>
      </c>
      <c r="F164" t="s">
        <v>402</v>
      </c>
      <c r="G164">
        <v>229800</v>
      </c>
    </row>
    <row r="165" spans="1:7" x14ac:dyDescent="0.2">
      <c r="A165">
        <v>164</v>
      </c>
      <c r="B165">
        <v>14</v>
      </c>
      <c r="C165">
        <v>4</v>
      </c>
      <c r="D165" s="3">
        <v>45821</v>
      </c>
      <c r="E165" s="3">
        <v>45837</v>
      </c>
      <c r="F165" t="s">
        <v>403</v>
      </c>
      <c r="G165">
        <v>231200</v>
      </c>
    </row>
    <row r="166" spans="1:7" x14ac:dyDescent="0.2">
      <c r="A166">
        <v>165</v>
      </c>
      <c r="B166">
        <v>15</v>
      </c>
      <c r="C166">
        <v>5</v>
      </c>
      <c r="D166" s="3">
        <v>45822</v>
      </c>
      <c r="E166" s="3">
        <v>45839</v>
      </c>
      <c r="F166" t="s">
        <v>404</v>
      </c>
      <c r="G166">
        <v>232500</v>
      </c>
    </row>
    <row r="167" spans="1:7" x14ac:dyDescent="0.2">
      <c r="A167">
        <v>166</v>
      </c>
      <c r="B167">
        <v>16</v>
      </c>
      <c r="C167">
        <v>6</v>
      </c>
      <c r="D167" s="3">
        <v>45823</v>
      </c>
      <c r="E167" s="3">
        <v>45841</v>
      </c>
      <c r="F167" t="s">
        <v>402</v>
      </c>
      <c r="G167">
        <v>233900</v>
      </c>
    </row>
    <row r="168" spans="1:7" x14ac:dyDescent="0.2">
      <c r="A168">
        <v>167</v>
      </c>
      <c r="B168">
        <v>17</v>
      </c>
      <c r="C168">
        <v>7</v>
      </c>
      <c r="D168" s="3">
        <v>45824</v>
      </c>
      <c r="E168" s="3">
        <v>45843</v>
      </c>
      <c r="F168" t="s">
        <v>402</v>
      </c>
      <c r="G168">
        <v>235300</v>
      </c>
    </row>
    <row r="169" spans="1:7" x14ac:dyDescent="0.2">
      <c r="A169">
        <v>168</v>
      </c>
      <c r="B169">
        <v>18</v>
      </c>
      <c r="C169">
        <v>8</v>
      </c>
      <c r="D169" s="3">
        <v>45825</v>
      </c>
      <c r="E169" s="3">
        <v>45845</v>
      </c>
      <c r="F169" t="s">
        <v>402</v>
      </c>
      <c r="G169">
        <v>236700</v>
      </c>
    </row>
    <row r="170" spans="1:7" x14ac:dyDescent="0.2">
      <c r="A170">
        <v>169</v>
      </c>
      <c r="B170">
        <v>19</v>
      </c>
      <c r="C170">
        <v>1</v>
      </c>
      <c r="D170" s="3">
        <v>45826</v>
      </c>
      <c r="E170" s="3">
        <v>45833</v>
      </c>
      <c r="F170" t="s">
        <v>403</v>
      </c>
      <c r="G170">
        <v>238100</v>
      </c>
    </row>
    <row r="171" spans="1:7" x14ac:dyDescent="0.2">
      <c r="A171">
        <v>170</v>
      </c>
      <c r="B171">
        <v>20</v>
      </c>
      <c r="C171">
        <v>2</v>
      </c>
      <c r="D171" s="3">
        <v>45827</v>
      </c>
      <c r="E171" s="3">
        <v>45835</v>
      </c>
      <c r="F171" t="s">
        <v>404</v>
      </c>
      <c r="G171">
        <v>239400</v>
      </c>
    </row>
    <row r="172" spans="1:7" x14ac:dyDescent="0.2">
      <c r="A172">
        <v>171</v>
      </c>
      <c r="B172">
        <v>21</v>
      </c>
      <c r="C172">
        <v>3</v>
      </c>
      <c r="D172" s="3">
        <v>45828</v>
      </c>
      <c r="E172" s="3">
        <v>45837</v>
      </c>
      <c r="F172" t="s">
        <v>402</v>
      </c>
      <c r="G172">
        <v>240800</v>
      </c>
    </row>
    <row r="173" spans="1:7" x14ac:dyDescent="0.2">
      <c r="A173">
        <v>172</v>
      </c>
      <c r="B173">
        <v>22</v>
      </c>
      <c r="C173">
        <v>4</v>
      </c>
      <c r="D173" s="3">
        <v>45829</v>
      </c>
      <c r="E173" s="3">
        <v>45839</v>
      </c>
      <c r="F173" t="s">
        <v>402</v>
      </c>
      <c r="G173">
        <v>242200</v>
      </c>
    </row>
    <row r="174" spans="1:7" x14ac:dyDescent="0.2">
      <c r="A174">
        <v>173</v>
      </c>
      <c r="B174">
        <v>23</v>
      </c>
      <c r="C174">
        <v>5</v>
      </c>
      <c r="D174" s="3">
        <v>45830</v>
      </c>
      <c r="E174" s="3">
        <v>45841</v>
      </c>
      <c r="F174" t="s">
        <v>402</v>
      </c>
      <c r="G174">
        <v>243600</v>
      </c>
    </row>
    <row r="175" spans="1:7" x14ac:dyDescent="0.2">
      <c r="A175">
        <v>174</v>
      </c>
      <c r="B175">
        <v>24</v>
      </c>
      <c r="C175">
        <v>6</v>
      </c>
      <c r="D175" s="3">
        <v>45831</v>
      </c>
      <c r="E175" s="3">
        <v>45843</v>
      </c>
      <c r="F175" t="s">
        <v>403</v>
      </c>
      <c r="G175">
        <v>244900</v>
      </c>
    </row>
    <row r="176" spans="1:7" x14ac:dyDescent="0.2">
      <c r="A176">
        <v>175</v>
      </c>
      <c r="B176">
        <v>25</v>
      </c>
      <c r="C176">
        <v>7</v>
      </c>
      <c r="D176" s="3">
        <v>45832</v>
      </c>
      <c r="E176" s="3">
        <v>45845</v>
      </c>
      <c r="F176" t="s">
        <v>404</v>
      </c>
      <c r="G176">
        <v>246300</v>
      </c>
    </row>
    <row r="177" spans="1:7" x14ac:dyDescent="0.2">
      <c r="A177">
        <v>176</v>
      </c>
      <c r="B177">
        <v>26</v>
      </c>
      <c r="C177">
        <v>8</v>
      </c>
      <c r="D177" s="3">
        <v>45833</v>
      </c>
      <c r="E177" s="3">
        <v>45847</v>
      </c>
      <c r="F177" t="s">
        <v>402</v>
      </c>
      <c r="G177">
        <v>247700</v>
      </c>
    </row>
    <row r="178" spans="1:7" x14ac:dyDescent="0.2">
      <c r="A178">
        <v>177</v>
      </c>
      <c r="B178">
        <v>27</v>
      </c>
      <c r="C178">
        <v>1</v>
      </c>
      <c r="D178" s="3">
        <v>45834</v>
      </c>
      <c r="E178" s="3">
        <v>45849</v>
      </c>
      <c r="F178" t="s">
        <v>402</v>
      </c>
      <c r="G178">
        <v>249100</v>
      </c>
    </row>
    <row r="179" spans="1:7" x14ac:dyDescent="0.2">
      <c r="A179">
        <v>178</v>
      </c>
      <c r="B179">
        <v>28</v>
      </c>
      <c r="C179">
        <v>2</v>
      </c>
      <c r="D179" s="3">
        <v>45835</v>
      </c>
      <c r="E179" s="3">
        <v>45851</v>
      </c>
      <c r="F179" t="s">
        <v>402</v>
      </c>
      <c r="G179">
        <v>5500</v>
      </c>
    </row>
    <row r="180" spans="1:7" x14ac:dyDescent="0.2">
      <c r="A180">
        <v>179</v>
      </c>
      <c r="B180">
        <v>29</v>
      </c>
      <c r="C180">
        <v>3</v>
      </c>
      <c r="D180" s="3">
        <v>45836</v>
      </c>
      <c r="E180" s="3">
        <v>45853</v>
      </c>
      <c r="F180" t="s">
        <v>403</v>
      </c>
      <c r="G180">
        <v>6800</v>
      </c>
    </row>
    <row r="181" spans="1:7" x14ac:dyDescent="0.2">
      <c r="A181">
        <v>180</v>
      </c>
      <c r="B181">
        <v>30</v>
      </c>
      <c r="C181">
        <v>4</v>
      </c>
      <c r="D181" s="3">
        <v>45837</v>
      </c>
      <c r="E181" s="3">
        <v>45855</v>
      </c>
      <c r="F181" t="s">
        <v>404</v>
      </c>
      <c r="G181">
        <v>8200</v>
      </c>
    </row>
    <row r="182" spans="1:7" x14ac:dyDescent="0.2">
      <c r="A182">
        <v>181</v>
      </c>
      <c r="B182">
        <v>1</v>
      </c>
      <c r="C182">
        <v>5</v>
      </c>
      <c r="D182" s="3">
        <v>45838</v>
      </c>
      <c r="E182" s="3">
        <v>45857</v>
      </c>
      <c r="F182" t="s">
        <v>402</v>
      </c>
      <c r="G182">
        <v>9600</v>
      </c>
    </row>
    <row r="183" spans="1:7" x14ac:dyDescent="0.2">
      <c r="A183">
        <v>182</v>
      </c>
      <c r="B183">
        <v>2</v>
      </c>
      <c r="C183">
        <v>6</v>
      </c>
      <c r="D183" s="3">
        <v>45839</v>
      </c>
      <c r="E183" s="3">
        <v>45859</v>
      </c>
      <c r="F183" t="s">
        <v>402</v>
      </c>
      <c r="G183">
        <v>11000</v>
      </c>
    </row>
    <row r="184" spans="1:7" x14ac:dyDescent="0.2">
      <c r="A184">
        <v>183</v>
      </c>
      <c r="B184">
        <v>3</v>
      </c>
      <c r="C184">
        <v>7</v>
      </c>
      <c r="D184" s="3">
        <v>45840</v>
      </c>
      <c r="E184" s="3">
        <v>45847</v>
      </c>
      <c r="F184" t="s">
        <v>402</v>
      </c>
      <c r="G184">
        <v>12400</v>
      </c>
    </row>
    <row r="185" spans="1:7" x14ac:dyDescent="0.2">
      <c r="A185">
        <v>184</v>
      </c>
      <c r="B185">
        <v>4</v>
      </c>
      <c r="C185">
        <v>8</v>
      </c>
      <c r="D185" s="3">
        <v>45841</v>
      </c>
      <c r="E185" s="3">
        <v>45849</v>
      </c>
      <c r="F185" t="s">
        <v>403</v>
      </c>
      <c r="G185">
        <v>13700</v>
      </c>
    </row>
    <row r="186" spans="1:7" x14ac:dyDescent="0.2">
      <c r="A186">
        <v>185</v>
      </c>
      <c r="B186">
        <v>5</v>
      </c>
      <c r="C186">
        <v>1</v>
      </c>
      <c r="D186" s="3">
        <v>45842</v>
      </c>
      <c r="E186" s="3">
        <v>45851</v>
      </c>
      <c r="F186" t="s">
        <v>404</v>
      </c>
      <c r="G186">
        <v>15100</v>
      </c>
    </row>
    <row r="187" spans="1:7" x14ac:dyDescent="0.2">
      <c r="A187">
        <v>186</v>
      </c>
      <c r="B187">
        <v>6</v>
      </c>
      <c r="C187">
        <v>2</v>
      </c>
      <c r="D187" s="3">
        <v>45843</v>
      </c>
      <c r="E187" s="3">
        <v>45853</v>
      </c>
      <c r="F187" t="s">
        <v>402</v>
      </c>
      <c r="G187">
        <v>16500</v>
      </c>
    </row>
    <row r="188" spans="1:7" x14ac:dyDescent="0.2">
      <c r="A188">
        <v>187</v>
      </c>
      <c r="B188">
        <v>7</v>
      </c>
      <c r="C188">
        <v>3</v>
      </c>
      <c r="D188" s="3">
        <v>45844</v>
      </c>
      <c r="E188" s="3">
        <v>45855</v>
      </c>
      <c r="F188" t="s">
        <v>402</v>
      </c>
      <c r="G188">
        <v>17900</v>
      </c>
    </row>
    <row r="189" spans="1:7" x14ac:dyDescent="0.2">
      <c r="A189">
        <v>188</v>
      </c>
      <c r="B189">
        <v>8</v>
      </c>
      <c r="C189">
        <v>4</v>
      </c>
      <c r="D189" s="3">
        <v>45845</v>
      </c>
      <c r="E189" s="3">
        <v>45857</v>
      </c>
      <c r="F189" t="s">
        <v>402</v>
      </c>
      <c r="G189">
        <v>19300</v>
      </c>
    </row>
    <row r="190" spans="1:7" x14ac:dyDescent="0.2">
      <c r="A190">
        <v>189</v>
      </c>
      <c r="B190">
        <v>9</v>
      </c>
      <c r="C190">
        <v>5</v>
      </c>
      <c r="D190" s="3">
        <v>45846</v>
      </c>
      <c r="E190" s="3">
        <v>45859</v>
      </c>
      <c r="F190" t="s">
        <v>403</v>
      </c>
      <c r="G190">
        <v>20600</v>
      </c>
    </row>
    <row r="191" spans="1:7" x14ac:dyDescent="0.2">
      <c r="A191">
        <v>190</v>
      </c>
      <c r="B191">
        <v>10</v>
      </c>
      <c r="C191">
        <v>6</v>
      </c>
      <c r="D191" s="3">
        <v>45847</v>
      </c>
      <c r="E191" s="3">
        <v>45861</v>
      </c>
      <c r="F191" t="s">
        <v>404</v>
      </c>
      <c r="G191">
        <v>22000</v>
      </c>
    </row>
    <row r="192" spans="1:7" x14ac:dyDescent="0.2">
      <c r="A192">
        <v>191</v>
      </c>
      <c r="B192">
        <v>11</v>
      </c>
      <c r="C192">
        <v>7</v>
      </c>
      <c r="D192" s="3">
        <v>45848</v>
      </c>
      <c r="E192" s="3">
        <v>45863</v>
      </c>
      <c r="F192" t="s">
        <v>402</v>
      </c>
      <c r="G192">
        <v>23400</v>
      </c>
    </row>
    <row r="193" spans="1:7" x14ac:dyDescent="0.2">
      <c r="A193">
        <v>192</v>
      </c>
      <c r="B193">
        <v>12</v>
      </c>
      <c r="C193">
        <v>8</v>
      </c>
      <c r="D193" s="3">
        <v>45849</v>
      </c>
      <c r="E193" s="3">
        <v>45865</v>
      </c>
      <c r="F193" t="s">
        <v>402</v>
      </c>
      <c r="G193">
        <v>24800</v>
      </c>
    </row>
    <row r="194" spans="1:7" x14ac:dyDescent="0.2">
      <c r="A194">
        <v>193</v>
      </c>
      <c r="B194">
        <v>13</v>
      </c>
      <c r="C194">
        <v>1</v>
      </c>
      <c r="D194" s="3">
        <v>45850</v>
      </c>
      <c r="E194" s="3">
        <v>45867</v>
      </c>
      <c r="F194" t="s">
        <v>402</v>
      </c>
      <c r="G194">
        <v>26100</v>
      </c>
    </row>
    <row r="195" spans="1:7" x14ac:dyDescent="0.2">
      <c r="A195">
        <v>194</v>
      </c>
      <c r="B195">
        <v>14</v>
      </c>
      <c r="C195">
        <v>2</v>
      </c>
      <c r="D195" s="3">
        <v>45851</v>
      </c>
      <c r="E195" s="3">
        <v>45869</v>
      </c>
      <c r="F195" t="s">
        <v>403</v>
      </c>
      <c r="G195">
        <v>27500</v>
      </c>
    </row>
    <row r="196" spans="1:7" x14ac:dyDescent="0.2">
      <c r="A196">
        <v>195</v>
      </c>
      <c r="B196">
        <v>15</v>
      </c>
      <c r="C196">
        <v>3</v>
      </c>
      <c r="D196" s="3">
        <v>45852</v>
      </c>
      <c r="E196" s="3">
        <v>45871</v>
      </c>
      <c r="F196" t="s">
        <v>404</v>
      </c>
      <c r="G196">
        <v>28900</v>
      </c>
    </row>
    <row r="197" spans="1:7" x14ac:dyDescent="0.2">
      <c r="A197">
        <v>196</v>
      </c>
      <c r="B197">
        <v>16</v>
      </c>
      <c r="C197">
        <v>4</v>
      </c>
      <c r="D197" s="3">
        <v>45853</v>
      </c>
      <c r="E197" s="3">
        <v>45873</v>
      </c>
      <c r="F197" t="s">
        <v>402</v>
      </c>
      <c r="G197">
        <v>30300</v>
      </c>
    </row>
    <row r="198" spans="1:7" x14ac:dyDescent="0.2">
      <c r="A198">
        <v>197</v>
      </c>
      <c r="B198">
        <v>17</v>
      </c>
      <c r="C198">
        <v>5</v>
      </c>
      <c r="D198" s="3">
        <v>45854</v>
      </c>
      <c r="E198" s="3">
        <v>45861</v>
      </c>
      <c r="F198" t="s">
        <v>402</v>
      </c>
      <c r="G198">
        <v>31700</v>
      </c>
    </row>
    <row r="199" spans="1:7" x14ac:dyDescent="0.2">
      <c r="A199">
        <v>198</v>
      </c>
      <c r="B199">
        <v>18</v>
      </c>
      <c r="C199">
        <v>6</v>
      </c>
      <c r="D199" s="3">
        <v>45855</v>
      </c>
      <c r="E199" s="3">
        <v>45863</v>
      </c>
      <c r="F199" t="s">
        <v>402</v>
      </c>
      <c r="G199">
        <v>33000</v>
      </c>
    </row>
    <row r="200" spans="1:7" x14ac:dyDescent="0.2">
      <c r="A200">
        <v>199</v>
      </c>
      <c r="B200">
        <v>19</v>
      </c>
      <c r="C200">
        <v>7</v>
      </c>
      <c r="D200" s="3">
        <v>45856</v>
      </c>
      <c r="E200" s="3">
        <v>45865</v>
      </c>
      <c r="F200" t="s">
        <v>403</v>
      </c>
      <c r="G200">
        <v>34400</v>
      </c>
    </row>
    <row r="201" spans="1:7" x14ac:dyDescent="0.2">
      <c r="A201">
        <v>200</v>
      </c>
      <c r="B201">
        <v>20</v>
      </c>
      <c r="C201">
        <v>8</v>
      </c>
      <c r="D201" s="3">
        <v>45857</v>
      </c>
      <c r="E201" s="3">
        <v>45867</v>
      </c>
      <c r="F201" t="s">
        <v>404</v>
      </c>
      <c r="G201">
        <v>35800</v>
      </c>
    </row>
    <row r="202" spans="1:7" x14ac:dyDescent="0.2">
      <c r="A202">
        <v>201</v>
      </c>
      <c r="B202">
        <v>21</v>
      </c>
      <c r="C202">
        <v>1</v>
      </c>
      <c r="D202" s="3">
        <v>45858</v>
      </c>
      <c r="E202" s="3">
        <v>45869</v>
      </c>
      <c r="F202" t="s">
        <v>402</v>
      </c>
      <c r="G202">
        <v>37200</v>
      </c>
    </row>
    <row r="203" spans="1:7" x14ac:dyDescent="0.2">
      <c r="A203">
        <v>202</v>
      </c>
      <c r="B203">
        <v>22</v>
      </c>
      <c r="C203">
        <v>2</v>
      </c>
      <c r="D203" s="3">
        <v>45859</v>
      </c>
      <c r="E203" s="3">
        <v>45871</v>
      </c>
      <c r="F203" t="s">
        <v>402</v>
      </c>
      <c r="G203">
        <v>38600</v>
      </c>
    </row>
    <row r="204" spans="1:7" x14ac:dyDescent="0.2">
      <c r="A204">
        <v>203</v>
      </c>
      <c r="B204">
        <v>23</v>
      </c>
      <c r="C204">
        <v>3</v>
      </c>
      <c r="D204" s="3">
        <v>45860</v>
      </c>
      <c r="E204" s="3">
        <v>45873</v>
      </c>
      <c r="F204" t="s">
        <v>402</v>
      </c>
      <c r="G204">
        <v>39900</v>
      </c>
    </row>
    <row r="205" spans="1:7" x14ac:dyDescent="0.2">
      <c r="A205">
        <v>204</v>
      </c>
      <c r="B205">
        <v>24</v>
      </c>
      <c r="C205">
        <v>4</v>
      </c>
      <c r="D205" s="3">
        <v>45861</v>
      </c>
      <c r="E205" s="3">
        <v>45875</v>
      </c>
      <c r="F205" t="s">
        <v>403</v>
      </c>
      <c r="G205">
        <v>41300</v>
      </c>
    </row>
    <row r="206" spans="1:7" x14ac:dyDescent="0.2">
      <c r="A206">
        <v>205</v>
      </c>
      <c r="B206">
        <v>25</v>
      </c>
      <c r="C206">
        <v>5</v>
      </c>
      <c r="D206" s="3">
        <v>45862</v>
      </c>
      <c r="E206" s="3">
        <v>45877</v>
      </c>
      <c r="F206" t="s">
        <v>404</v>
      </c>
      <c r="G206">
        <v>42700</v>
      </c>
    </row>
    <row r="207" spans="1:7" x14ac:dyDescent="0.2">
      <c r="A207">
        <v>206</v>
      </c>
      <c r="B207">
        <v>26</v>
      </c>
      <c r="C207">
        <v>6</v>
      </c>
      <c r="D207" s="3">
        <v>45863</v>
      </c>
      <c r="E207" s="3">
        <v>45879</v>
      </c>
      <c r="F207" t="s">
        <v>402</v>
      </c>
      <c r="G207">
        <v>44100</v>
      </c>
    </row>
    <row r="208" spans="1:7" x14ac:dyDescent="0.2">
      <c r="A208">
        <v>207</v>
      </c>
      <c r="B208">
        <v>27</v>
      </c>
      <c r="C208">
        <v>7</v>
      </c>
      <c r="D208" s="3">
        <v>45864</v>
      </c>
      <c r="E208" s="3">
        <v>45881</v>
      </c>
      <c r="F208" t="s">
        <v>402</v>
      </c>
      <c r="G208">
        <v>45500</v>
      </c>
    </row>
    <row r="209" spans="1:7" x14ac:dyDescent="0.2">
      <c r="A209">
        <v>208</v>
      </c>
      <c r="B209">
        <v>28</v>
      </c>
      <c r="C209">
        <v>8</v>
      </c>
      <c r="D209" s="3">
        <v>45865</v>
      </c>
      <c r="E209" s="3">
        <v>45883</v>
      </c>
      <c r="F209" t="s">
        <v>402</v>
      </c>
      <c r="G209">
        <v>46800</v>
      </c>
    </row>
    <row r="210" spans="1:7" x14ac:dyDescent="0.2">
      <c r="A210">
        <v>209</v>
      </c>
      <c r="B210">
        <v>29</v>
      </c>
      <c r="C210">
        <v>1</v>
      </c>
      <c r="D210" s="3">
        <v>45866</v>
      </c>
      <c r="E210" s="3">
        <v>45885</v>
      </c>
      <c r="F210" t="s">
        <v>403</v>
      </c>
      <c r="G210">
        <v>48200</v>
      </c>
    </row>
    <row r="211" spans="1:7" x14ac:dyDescent="0.2">
      <c r="A211">
        <v>210</v>
      </c>
      <c r="B211">
        <v>30</v>
      </c>
      <c r="C211">
        <v>2</v>
      </c>
      <c r="D211" s="3">
        <v>45867</v>
      </c>
      <c r="E211" s="3">
        <v>45887</v>
      </c>
      <c r="F211" t="s">
        <v>404</v>
      </c>
      <c r="G211">
        <v>49600</v>
      </c>
    </row>
    <row r="212" spans="1:7" x14ac:dyDescent="0.2">
      <c r="A212">
        <v>211</v>
      </c>
      <c r="B212">
        <v>1</v>
      </c>
      <c r="C212">
        <v>3</v>
      </c>
      <c r="D212" s="3">
        <v>45868</v>
      </c>
      <c r="E212" s="3">
        <v>45875</v>
      </c>
      <c r="F212" t="s">
        <v>402</v>
      </c>
      <c r="G212">
        <v>51000</v>
      </c>
    </row>
    <row r="213" spans="1:7" x14ac:dyDescent="0.2">
      <c r="A213">
        <v>212</v>
      </c>
      <c r="B213">
        <v>2</v>
      </c>
      <c r="C213">
        <v>4</v>
      </c>
      <c r="D213" s="3">
        <v>45869</v>
      </c>
      <c r="E213" s="3">
        <v>45877</v>
      </c>
      <c r="F213" t="s">
        <v>402</v>
      </c>
      <c r="G213">
        <v>52300</v>
      </c>
    </row>
    <row r="214" spans="1:7" x14ac:dyDescent="0.2">
      <c r="A214">
        <v>213</v>
      </c>
      <c r="B214">
        <v>3</v>
      </c>
      <c r="C214">
        <v>5</v>
      </c>
      <c r="D214" s="3">
        <v>45870</v>
      </c>
      <c r="E214" s="3">
        <v>45879</v>
      </c>
      <c r="F214" t="s">
        <v>402</v>
      </c>
      <c r="G214">
        <v>53700</v>
      </c>
    </row>
    <row r="215" spans="1:7" x14ac:dyDescent="0.2">
      <c r="A215">
        <v>214</v>
      </c>
      <c r="B215">
        <v>4</v>
      </c>
      <c r="C215">
        <v>6</v>
      </c>
      <c r="D215" s="3">
        <v>45871</v>
      </c>
      <c r="E215" s="3">
        <v>45881</v>
      </c>
      <c r="F215" t="s">
        <v>403</v>
      </c>
      <c r="G215">
        <v>55100</v>
      </c>
    </row>
    <row r="216" spans="1:7" x14ac:dyDescent="0.2">
      <c r="A216">
        <v>215</v>
      </c>
      <c r="B216">
        <v>5</v>
      </c>
      <c r="C216">
        <v>7</v>
      </c>
      <c r="D216" s="3">
        <v>45872</v>
      </c>
      <c r="E216" s="3">
        <v>45883</v>
      </c>
      <c r="F216" t="s">
        <v>404</v>
      </c>
      <c r="G216">
        <v>56500</v>
      </c>
    </row>
    <row r="217" spans="1:7" x14ac:dyDescent="0.2">
      <c r="A217">
        <v>216</v>
      </c>
      <c r="B217">
        <v>6</v>
      </c>
      <c r="C217">
        <v>8</v>
      </c>
      <c r="D217" s="3">
        <v>45873</v>
      </c>
      <c r="E217" s="3">
        <v>45885</v>
      </c>
      <c r="F217" t="s">
        <v>402</v>
      </c>
      <c r="G217">
        <v>57900</v>
      </c>
    </row>
    <row r="218" spans="1:7" x14ac:dyDescent="0.2">
      <c r="A218">
        <v>217</v>
      </c>
      <c r="B218">
        <v>7</v>
      </c>
      <c r="C218">
        <v>1</v>
      </c>
      <c r="D218" s="3">
        <v>45874</v>
      </c>
      <c r="E218" s="3">
        <v>45887</v>
      </c>
      <c r="F218" t="s">
        <v>402</v>
      </c>
      <c r="G218">
        <v>59200</v>
      </c>
    </row>
    <row r="219" spans="1:7" x14ac:dyDescent="0.2">
      <c r="A219">
        <v>218</v>
      </c>
      <c r="B219">
        <v>8</v>
      </c>
      <c r="C219">
        <v>2</v>
      </c>
      <c r="D219" s="3">
        <v>45875</v>
      </c>
      <c r="E219" s="3">
        <v>45889</v>
      </c>
      <c r="F219" t="s">
        <v>402</v>
      </c>
      <c r="G219">
        <v>60600</v>
      </c>
    </row>
    <row r="220" spans="1:7" x14ac:dyDescent="0.2">
      <c r="A220">
        <v>219</v>
      </c>
      <c r="B220">
        <v>9</v>
      </c>
      <c r="C220">
        <v>3</v>
      </c>
      <c r="D220" s="3">
        <v>45876</v>
      </c>
      <c r="E220" s="3">
        <v>45891</v>
      </c>
      <c r="F220" t="s">
        <v>403</v>
      </c>
      <c r="G220">
        <v>62000</v>
      </c>
    </row>
    <row r="221" spans="1:7" x14ac:dyDescent="0.2">
      <c r="A221">
        <v>220</v>
      </c>
      <c r="B221">
        <v>10</v>
      </c>
      <c r="C221">
        <v>4</v>
      </c>
      <c r="D221" s="3">
        <v>45877</v>
      </c>
      <c r="E221" s="3">
        <v>45893</v>
      </c>
      <c r="F221" t="s">
        <v>404</v>
      </c>
      <c r="G221">
        <v>63400</v>
      </c>
    </row>
    <row r="222" spans="1:7" x14ac:dyDescent="0.2">
      <c r="A222">
        <v>221</v>
      </c>
      <c r="B222">
        <v>11</v>
      </c>
      <c r="C222">
        <v>5</v>
      </c>
      <c r="D222" s="3">
        <v>45878</v>
      </c>
      <c r="E222" s="3">
        <v>45895</v>
      </c>
      <c r="F222" t="s">
        <v>402</v>
      </c>
      <c r="G222">
        <v>64800</v>
      </c>
    </row>
    <row r="223" spans="1:7" x14ac:dyDescent="0.2">
      <c r="A223">
        <v>222</v>
      </c>
      <c r="B223">
        <v>12</v>
      </c>
      <c r="C223">
        <v>6</v>
      </c>
      <c r="D223" s="3">
        <v>45879</v>
      </c>
      <c r="E223" s="3">
        <v>45897</v>
      </c>
      <c r="F223" t="s">
        <v>402</v>
      </c>
      <c r="G223">
        <v>66100</v>
      </c>
    </row>
    <row r="224" spans="1:7" x14ac:dyDescent="0.2">
      <c r="A224">
        <v>223</v>
      </c>
      <c r="B224">
        <v>13</v>
      </c>
      <c r="C224">
        <v>7</v>
      </c>
      <c r="D224" s="3">
        <v>45880</v>
      </c>
      <c r="E224" s="3">
        <v>45899</v>
      </c>
      <c r="F224" t="s">
        <v>402</v>
      </c>
      <c r="G224">
        <v>67500</v>
      </c>
    </row>
    <row r="225" spans="1:7" x14ac:dyDescent="0.2">
      <c r="A225">
        <v>224</v>
      </c>
      <c r="B225">
        <v>14</v>
      </c>
      <c r="C225">
        <v>8</v>
      </c>
      <c r="D225" s="3">
        <v>45881</v>
      </c>
      <c r="E225" s="3">
        <v>45901</v>
      </c>
      <c r="F225" t="s">
        <v>403</v>
      </c>
      <c r="G225">
        <v>68900</v>
      </c>
    </row>
    <row r="226" spans="1:7" x14ac:dyDescent="0.2">
      <c r="A226">
        <v>225</v>
      </c>
      <c r="B226">
        <v>15</v>
      </c>
      <c r="C226">
        <v>1</v>
      </c>
      <c r="D226" s="3">
        <v>45882</v>
      </c>
      <c r="E226" s="3">
        <v>45889</v>
      </c>
      <c r="F226" t="s">
        <v>404</v>
      </c>
      <c r="G226">
        <v>70300</v>
      </c>
    </row>
    <row r="227" spans="1:7" x14ac:dyDescent="0.2">
      <c r="A227">
        <v>226</v>
      </c>
      <c r="B227">
        <v>16</v>
      </c>
      <c r="C227">
        <v>2</v>
      </c>
      <c r="D227" s="3">
        <v>45883</v>
      </c>
      <c r="E227" s="3">
        <v>45891</v>
      </c>
      <c r="F227" t="s">
        <v>402</v>
      </c>
      <c r="G227">
        <v>71700</v>
      </c>
    </row>
    <row r="228" spans="1:7" x14ac:dyDescent="0.2">
      <c r="A228">
        <v>227</v>
      </c>
      <c r="B228">
        <v>17</v>
      </c>
      <c r="C228">
        <v>3</v>
      </c>
      <c r="D228" s="3">
        <v>45884</v>
      </c>
      <c r="E228" s="3">
        <v>45893</v>
      </c>
      <c r="F228" t="s">
        <v>402</v>
      </c>
      <c r="G228">
        <v>73000</v>
      </c>
    </row>
    <row r="229" spans="1:7" x14ac:dyDescent="0.2">
      <c r="A229">
        <v>228</v>
      </c>
      <c r="B229">
        <v>18</v>
      </c>
      <c r="C229">
        <v>4</v>
      </c>
      <c r="D229" s="3">
        <v>45885</v>
      </c>
      <c r="E229" s="3">
        <v>45895</v>
      </c>
      <c r="F229" t="s">
        <v>402</v>
      </c>
      <c r="G229">
        <v>74400</v>
      </c>
    </row>
    <row r="230" spans="1:7" x14ac:dyDescent="0.2">
      <c r="A230">
        <v>229</v>
      </c>
      <c r="B230">
        <v>19</v>
      </c>
      <c r="C230">
        <v>5</v>
      </c>
      <c r="D230" s="3">
        <v>45886</v>
      </c>
      <c r="E230" s="3">
        <v>45897</v>
      </c>
      <c r="F230" t="s">
        <v>403</v>
      </c>
      <c r="G230">
        <v>75800</v>
      </c>
    </row>
    <row r="231" spans="1:7" x14ac:dyDescent="0.2">
      <c r="A231">
        <v>230</v>
      </c>
      <c r="B231">
        <v>20</v>
      </c>
      <c r="C231">
        <v>6</v>
      </c>
      <c r="D231" s="3">
        <v>45887</v>
      </c>
      <c r="E231" s="3">
        <v>45899</v>
      </c>
      <c r="F231" t="s">
        <v>404</v>
      </c>
      <c r="G231">
        <v>77200</v>
      </c>
    </row>
    <row r="232" spans="1:7" x14ac:dyDescent="0.2">
      <c r="A232">
        <v>231</v>
      </c>
      <c r="B232">
        <v>21</v>
      </c>
      <c r="C232">
        <v>7</v>
      </c>
      <c r="D232" s="3">
        <v>45888</v>
      </c>
      <c r="E232" s="3">
        <v>45901</v>
      </c>
      <c r="F232" t="s">
        <v>402</v>
      </c>
      <c r="G232">
        <v>78500</v>
      </c>
    </row>
    <row r="233" spans="1:7" x14ac:dyDescent="0.2">
      <c r="A233">
        <v>232</v>
      </c>
      <c r="B233">
        <v>22</v>
      </c>
      <c r="C233">
        <v>8</v>
      </c>
      <c r="D233" s="3">
        <v>45889</v>
      </c>
      <c r="E233" s="3">
        <v>45903</v>
      </c>
      <c r="F233" t="s">
        <v>402</v>
      </c>
      <c r="G233">
        <v>79900</v>
      </c>
    </row>
    <row r="234" spans="1:7" x14ac:dyDescent="0.2">
      <c r="A234">
        <v>233</v>
      </c>
      <c r="B234">
        <v>23</v>
      </c>
      <c r="C234">
        <v>1</v>
      </c>
      <c r="D234" s="3">
        <v>45890</v>
      </c>
      <c r="E234" s="3">
        <v>45905</v>
      </c>
      <c r="F234" t="s">
        <v>402</v>
      </c>
      <c r="G234">
        <v>81300</v>
      </c>
    </row>
    <row r="235" spans="1:7" x14ac:dyDescent="0.2">
      <c r="A235">
        <v>234</v>
      </c>
      <c r="B235">
        <v>24</v>
      </c>
      <c r="C235">
        <v>2</v>
      </c>
      <c r="D235" s="3">
        <v>45891</v>
      </c>
      <c r="E235" s="3">
        <v>45907</v>
      </c>
      <c r="F235" t="s">
        <v>403</v>
      </c>
      <c r="G235">
        <v>82700</v>
      </c>
    </row>
    <row r="236" spans="1:7" x14ac:dyDescent="0.2">
      <c r="A236">
        <v>235</v>
      </c>
      <c r="B236">
        <v>25</v>
      </c>
      <c r="C236">
        <v>3</v>
      </c>
      <c r="D236" s="3">
        <v>45892</v>
      </c>
      <c r="E236" s="3">
        <v>45909</v>
      </c>
      <c r="F236" t="s">
        <v>404</v>
      </c>
      <c r="G236">
        <v>84100</v>
      </c>
    </row>
    <row r="237" spans="1:7" x14ac:dyDescent="0.2">
      <c r="A237">
        <v>236</v>
      </c>
      <c r="B237">
        <v>26</v>
      </c>
      <c r="C237">
        <v>4</v>
      </c>
      <c r="D237" s="3">
        <v>45893</v>
      </c>
      <c r="E237" s="3">
        <v>45911</v>
      </c>
      <c r="F237" t="s">
        <v>402</v>
      </c>
      <c r="G237">
        <v>85400</v>
      </c>
    </row>
    <row r="238" spans="1:7" x14ac:dyDescent="0.2">
      <c r="A238">
        <v>237</v>
      </c>
      <c r="B238">
        <v>27</v>
      </c>
      <c r="C238">
        <v>5</v>
      </c>
      <c r="D238" s="3">
        <v>45894</v>
      </c>
      <c r="E238" s="3">
        <v>45913</v>
      </c>
      <c r="F238" t="s">
        <v>402</v>
      </c>
      <c r="G238">
        <v>86800</v>
      </c>
    </row>
    <row r="239" spans="1:7" x14ac:dyDescent="0.2">
      <c r="A239">
        <v>238</v>
      </c>
      <c r="B239">
        <v>28</v>
      </c>
      <c r="C239">
        <v>6</v>
      </c>
      <c r="D239" s="3">
        <v>45895</v>
      </c>
      <c r="E239" s="3">
        <v>45915</v>
      </c>
      <c r="F239" t="s">
        <v>402</v>
      </c>
      <c r="G239">
        <v>88200</v>
      </c>
    </row>
    <row r="240" spans="1:7" x14ac:dyDescent="0.2">
      <c r="A240">
        <v>239</v>
      </c>
      <c r="B240">
        <v>29</v>
      </c>
      <c r="C240">
        <v>7</v>
      </c>
      <c r="D240" s="3">
        <v>45896</v>
      </c>
      <c r="E240" s="3">
        <v>45903</v>
      </c>
      <c r="F240" t="s">
        <v>403</v>
      </c>
      <c r="G240">
        <v>89600</v>
      </c>
    </row>
    <row r="241" spans="1:7" x14ac:dyDescent="0.2">
      <c r="A241">
        <v>240</v>
      </c>
      <c r="B241">
        <v>30</v>
      </c>
      <c r="C241">
        <v>8</v>
      </c>
      <c r="D241" s="3">
        <v>45897</v>
      </c>
      <c r="E241" s="3">
        <v>45905</v>
      </c>
      <c r="F241" t="s">
        <v>404</v>
      </c>
      <c r="G241">
        <v>91000</v>
      </c>
    </row>
    <row r="242" spans="1:7" x14ac:dyDescent="0.2">
      <c r="A242">
        <v>241</v>
      </c>
      <c r="B242">
        <v>1</v>
      </c>
      <c r="C242">
        <v>1</v>
      </c>
      <c r="D242" s="3">
        <v>45898</v>
      </c>
      <c r="E242" s="3">
        <v>45907</v>
      </c>
      <c r="F242" t="s">
        <v>402</v>
      </c>
      <c r="G242">
        <v>92300</v>
      </c>
    </row>
    <row r="243" spans="1:7" x14ac:dyDescent="0.2">
      <c r="A243">
        <v>242</v>
      </c>
      <c r="B243">
        <v>2</v>
      </c>
      <c r="C243">
        <v>2</v>
      </c>
      <c r="D243" s="3">
        <v>45899</v>
      </c>
      <c r="E243" s="3">
        <v>45909</v>
      </c>
      <c r="F243" t="s">
        <v>402</v>
      </c>
      <c r="G243">
        <v>93700</v>
      </c>
    </row>
    <row r="244" spans="1:7" x14ac:dyDescent="0.2">
      <c r="A244">
        <v>243</v>
      </c>
      <c r="B244">
        <v>3</v>
      </c>
      <c r="C244">
        <v>3</v>
      </c>
      <c r="D244" s="3">
        <v>45900</v>
      </c>
      <c r="E244" s="3">
        <v>45911</v>
      </c>
      <c r="F244" t="s">
        <v>402</v>
      </c>
      <c r="G244">
        <v>95100</v>
      </c>
    </row>
    <row r="245" spans="1:7" x14ac:dyDescent="0.2">
      <c r="A245">
        <v>244</v>
      </c>
      <c r="B245">
        <v>4</v>
      </c>
      <c r="C245">
        <v>4</v>
      </c>
      <c r="D245" s="3">
        <v>45901</v>
      </c>
      <c r="E245" s="3">
        <v>45913</v>
      </c>
      <c r="F245" t="s">
        <v>403</v>
      </c>
      <c r="G245">
        <v>96500</v>
      </c>
    </row>
    <row r="246" spans="1:7" x14ac:dyDescent="0.2">
      <c r="A246">
        <v>245</v>
      </c>
      <c r="B246">
        <v>5</v>
      </c>
      <c r="C246">
        <v>5</v>
      </c>
      <c r="D246" s="3">
        <v>45902</v>
      </c>
      <c r="E246" s="3">
        <v>45915</v>
      </c>
      <c r="F246" t="s">
        <v>404</v>
      </c>
      <c r="G246">
        <v>97900</v>
      </c>
    </row>
    <row r="247" spans="1:7" x14ac:dyDescent="0.2">
      <c r="A247">
        <v>246</v>
      </c>
      <c r="B247">
        <v>6</v>
      </c>
      <c r="C247">
        <v>6</v>
      </c>
      <c r="D247" s="3">
        <v>45903</v>
      </c>
      <c r="E247" s="3">
        <v>45917</v>
      </c>
      <c r="F247" t="s">
        <v>402</v>
      </c>
      <c r="G247">
        <v>99200</v>
      </c>
    </row>
    <row r="248" spans="1:7" x14ac:dyDescent="0.2">
      <c r="A248">
        <v>247</v>
      </c>
      <c r="B248">
        <v>7</v>
      </c>
      <c r="C248">
        <v>7</v>
      </c>
      <c r="D248" s="3">
        <v>45904</v>
      </c>
      <c r="E248" s="3">
        <v>45919</v>
      </c>
      <c r="F248" t="s">
        <v>402</v>
      </c>
      <c r="G248">
        <v>100600</v>
      </c>
    </row>
    <row r="249" spans="1:7" x14ac:dyDescent="0.2">
      <c r="A249">
        <v>248</v>
      </c>
      <c r="B249">
        <v>8</v>
      </c>
      <c r="C249">
        <v>8</v>
      </c>
      <c r="D249" s="3">
        <v>45905</v>
      </c>
      <c r="E249" s="3">
        <v>45921</v>
      </c>
      <c r="F249" t="s">
        <v>402</v>
      </c>
      <c r="G249">
        <v>102000</v>
      </c>
    </row>
    <row r="250" spans="1:7" x14ac:dyDescent="0.2">
      <c r="A250">
        <v>249</v>
      </c>
      <c r="B250">
        <v>9</v>
      </c>
      <c r="C250">
        <v>1</v>
      </c>
      <c r="D250" s="3">
        <v>45906</v>
      </c>
      <c r="E250" s="3">
        <v>45923</v>
      </c>
      <c r="F250" t="s">
        <v>403</v>
      </c>
      <c r="G250">
        <v>103400</v>
      </c>
    </row>
    <row r="251" spans="1:7" x14ac:dyDescent="0.2">
      <c r="A251">
        <v>250</v>
      </c>
      <c r="B251">
        <v>10</v>
      </c>
      <c r="C251">
        <v>2</v>
      </c>
      <c r="D251" s="3">
        <v>45907</v>
      </c>
      <c r="E251" s="3">
        <v>45925</v>
      </c>
      <c r="F251" t="s">
        <v>404</v>
      </c>
      <c r="G251">
        <v>104700</v>
      </c>
    </row>
    <row r="252" spans="1:7" x14ac:dyDescent="0.2">
      <c r="A252">
        <v>251</v>
      </c>
      <c r="B252">
        <v>11</v>
      </c>
      <c r="C252">
        <v>3</v>
      </c>
      <c r="D252" s="3">
        <v>45908</v>
      </c>
      <c r="E252" s="3">
        <v>45927</v>
      </c>
      <c r="F252" t="s">
        <v>402</v>
      </c>
      <c r="G252">
        <v>106100</v>
      </c>
    </row>
    <row r="253" spans="1:7" x14ac:dyDescent="0.2">
      <c r="A253">
        <v>252</v>
      </c>
      <c r="B253">
        <v>12</v>
      </c>
      <c r="C253">
        <v>4</v>
      </c>
      <c r="D253" s="3">
        <v>45909</v>
      </c>
      <c r="E253" s="3">
        <v>45929</v>
      </c>
      <c r="F253" t="s">
        <v>402</v>
      </c>
      <c r="G253">
        <v>107500</v>
      </c>
    </row>
    <row r="254" spans="1:7" x14ac:dyDescent="0.2">
      <c r="A254">
        <v>253</v>
      </c>
      <c r="B254">
        <v>13</v>
      </c>
      <c r="C254">
        <v>5</v>
      </c>
      <c r="D254" s="3">
        <v>45910</v>
      </c>
      <c r="E254" s="3">
        <v>45917</v>
      </c>
      <c r="F254" t="s">
        <v>402</v>
      </c>
      <c r="G254">
        <v>108900</v>
      </c>
    </row>
    <row r="255" spans="1:7" x14ac:dyDescent="0.2">
      <c r="A255">
        <v>254</v>
      </c>
      <c r="B255">
        <v>14</v>
      </c>
      <c r="C255">
        <v>6</v>
      </c>
      <c r="D255" s="3">
        <v>45911</v>
      </c>
      <c r="E255" s="3">
        <v>45919</v>
      </c>
      <c r="F255" t="s">
        <v>403</v>
      </c>
      <c r="G255">
        <v>110300</v>
      </c>
    </row>
    <row r="256" spans="1:7" x14ac:dyDescent="0.2">
      <c r="A256">
        <v>255</v>
      </c>
      <c r="B256">
        <v>15</v>
      </c>
      <c r="C256">
        <v>7</v>
      </c>
      <c r="D256" s="3">
        <v>45912</v>
      </c>
      <c r="E256" s="3">
        <v>45921</v>
      </c>
      <c r="F256" t="s">
        <v>404</v>
      </c>
      <c r="G256">
        <v>111600</v>
      </c>
    </row>
    <row r="257" spans="1:7" x14ac:dyDescent="0.2">
      <c r="A257">
        <v>256</v>
      </c>
      <c r="B257">
        <v>16</v>
      </c>
      <c r="C257">
        <v>8</v>
      </c>
      <c r="D257" s="3">
        <v>45913</v>
      </c>
      <c r="E257" s="3">
        <v>45923</v>
      </c>
      <c r="F257" t="s">
        <v>402</v>
      </c>
      <c r="G257">
        <v>113000</v>
      </c>
    </row>
    <row r="258" spans="1:7" x14ac:dyDescent="0.2">
      <c r="A258">
        <v>257</v>
      </c>
      <c r="B258">
        <v>17</v>
      </c>
      <c r="C258">
        <v>1</v>
      </c>
      <c r="D258" s="3">
        <v>45914</v>
      </c>
      <c r="E258" s="3">
        <v>45925</v>
      </c>
      <c r="F258" t="s">
        <v>402</v>
      </c>
      <c r="G258">
        <v>114400</v>
      </c>
    </row>
    <row r="259" spans="1:7" x14ac:dyDescent="0.2">
      <c r="A259">
        <v>258</v>
      </c>
      <c r="B259">
        <v>18</v>
      </c>
      <c r="C259">
        <v>2</v>
      </c>
      <c r="D259" s="3">
        <v>45915</v>
      </c>
      <c r="E259" s="3">
        <v>45927</v>
      </c>
      <c r="F259" t="s">
        <v>402</v>
      </c>
      <c r="G259">
        <v>115800</v>
      </c>
    </row>
    <row r="260" spans="1:7" x14ac:dyDescent="0.2">
      <c r="A260">
        <v>259</v>
      </c>
      <c r="B260">
        <v>19</v>
      </c>
      <c r="C260">
        <v>3</v>
      </c>
      <c r="D260" s="3">
        <v>45916</v>
      </c>
      <c r="E260" s="3">
        <v>45929</v>
      </c>
      <c r="F260" t="s">
        <v>403</v>
      </c>
      <c r="G260">
        <v>117200</v>
      </c>
    </row>
    <row r="261" spans="1:7" x14ac:dyDescent="0.2">
      <c r="A261">
        <v>260</v>
      </c>
      <c r="B261">
        <v>20</v>
      </c>
      <c r="C261">
        <v>4</v>
      </c>
      <c r="D261" s="3">
        <v>45917</v>
      </c>
      <c r="E261" s="3">
        <v>45931</v>
      </c>
      <c r="F261" t="s">
        <v>404</v>
      </c>
      <c r="G261">
        <v>118500</v>
      </c>
    </row>
    <row r="262" spans="1:7" x14ac:dyDescent="0.2">
      <c r="A262">
        <v>261</v>
      </c>
      <c r="B262">
        <v>21</v>
      </c>
      <c r="C262">
        <v>5</v>
      </c>
      <c r="D262" s="3">
        <v>45918</v>
      </c>
      <c r="E262" s="3">
        <v>45933</v>
      </c>
      <c r="F262" t="s">
        <v>402</v>
      </c>
      <c r="G262">
        <v>119900</v>
      </c>
    </row>
    <row r="263" spans="1:7" x14ac:dyDescent="0.2">
      <c r="A263">
        <v>262</v>
      </c>
      <c r="B263">
        <v>22</v>
      </c>
      <c r="C263">
        <v>6</v>
      </c>
      <c r="D263" s="3">
        <v>45919</v>
      </c>
      <c r="E263" s="3">
        <v>45935</v>
      </c>
      <c r="F263" t="s">
        <v>402</v>
      </c>
      <c r="G263">
        <v>121300</v>
      </c>
    </row>
    <row r="264" spans="1:7" x14ac:dyDescent="0.2">
      <c r="A264">
        <v>263</v>
      </c>
      <c r="B264">
        <v>23</v>
      </c>
      <c r="C264">
        <v>7</v>
      </c>
      <c r="D264" s="3">
        <v>45920</v>
      </c>
      <c r="E264" s="3">
        <v>45937</v>
      </c>
      <c r="F264" t="s">
        <v>402</v>
      </c>
      <c r="G264">
        <v>122700</v>
      </c>
    </row>
    <row r="265" spans="1:7" x14ac:dyDescent="0.2">
      <c r="A265">
        <v>264</v>
      </c>
      <c r="B265">
        <v>24</v>
      </c>
      <c r="C265">
        <v>8</v>
      </c>
      <c r="D265" s="3">
        <v>45921</v>
      </c>
      <c r="E265" s="3">
        <v>45939</v>
      </c>
      <c r="F265" t="s">
        <v>403</v>
      </c>
      <c r="G265">
        <v>124100</v>
      </c>
    </row>
    <row r="266" spans="1:7" x14ac:dyDescent="0.2">
      <c r="A266">
        <v>265</v>
      </c>
      <c r="B266">
        <v>25</v>
      </c>
      <c r="C266">
        <v>1</v>
      </c>
      <c r="D266" s="3">
        <v>45922</v>
      </c>
      <c r="E266" s="3">
        <v>45941</v>
      </c>
      <c r="F266" t="s">
        <v>404</v>
      </c>
      <c r="G266">
        <v>125400</v>
      </c>
    </row>
    <row r="267" spans="1:7" x14ac:dyDescent="0.2">
      <c r="A267">
        <v>266</v>
      </c>
      <c r="B267">
        <v>26</v>
      </c>
      <c r="C267">
        <v>2</v>
      </c>
      <c r="D267" s="3">
        <v>45923</v>
      </c>
      <c r="E267" s="3">
        <v>45943</v>
      </c>
      <c r="F267" t="s">
        <v>402</v>
      </c>
      <c r="G267">
        <v>126800</v>
      </c>
    </row>
    <row r="268" spans="1:7" x14ac:dyDescent="0.2">
      <c r="A268">
        <v>267</v>
      </c>
      <c r="B268">
        <v>27</v>
      </c>
      <c r="C268">
        <v>3</v>
      </c>
      <c r="D268" s="3">
        <v>45924</v>
      </c>
      <c r="E268" s="3">
        <v>45931</v>
      </c>
      <c r="F268" t="s">
        <v>402</v>
      </c>
      <c r="G268">
        <v>128200</v>
      </c>
    </row>
    <row r="269" spans="1:7" x14ac:dyDescent="0.2">
      <c r="A269">
        <v>268</v>
      </c>
      <c r="B269">
        <v>28</v>
      </c>
      <c r="C269">
        <v>4</v>
      </c>
      <c r="D269" s="3">
        <v>45925</v>
      </c>
      <c r="E269" s="3">
        <v>45933</v>
      </c>
      <c r="F269" t="s">
        <v>402</v>
      </c>
      <c r="G269">
        <v>129600</v>
      </c>
    </row>
    <row r="270" spans="1:7" x14ac:dyDescent="0.2">
      <c r="A270">
        <v>269</v>
      </c>
      <c r="B270">
        <v>29</v>
      </c>
      <c r="C270">
        <v>5</v>
      </c>
      <c r="D270" s="3">
        <v>45926</v>
      </c>
      <c r="E270" s="3">
        <v>45935</v>
      </c>
      <c r="F270" t="s">
        <v>403</v>
      </c>
      <c r="G270">
        <v>131000</v>
      </c>
    </row>
    <row r="271" spans="1:7" x14ac:dyDescent="0.2">
      <c r="A271">
        <v>270</v>
      </c>
      <c r="B271">
        <v>30</v>
      </c>
      <c r="C271">
        <v>6</v>
      </c>
      <c r="D271" s="3">
        <v>45927</v>
      </c>
      <c r="E271" s="3">
        <v>45937</v>
      </c>
      <c r="F271" t="s">
        <v>404</v>
      </c>
      <c r="G271">
        <v>132300</v>
      </c>
    </row>
    <row r="272" spans="1:7" x14ac:dyDescent="0.2">
      <c r="A272">
        <v>271</v>
      </c>
      <c r="B272">
        <v>1</v>
      </c>
      <c r="C272">
        <v>7</v>
      </c>
      <c r="D272" s="3">
        <v>45928</v>
      </c>
      <c r="E272" s="3">
        <v>45939</v>
      </c>
      <c r="F272" t="s">
        <v>402</v>
      </c>
      <c r="G272">
        <v>133700</v>
      </c>
    </row>
    <row r="273" spans="1:7" x14ac:dyDescent="0.2">
      <c r="A273">
        <v>272</v>
      </c>
      <c r="B273">
        <v>2</v>
      </c>
      <c r="C273">
        <v>8</v>
      </c>
      <c r="D273" s="3">
        <v>45929</v>
      </c>
      <c r="E273" s="3">
        <v>45941</v>
      </c>
      <c r="F273" t="s">
        <v>402</v>
      </c>
      <c r="G273">
        <v>135100</v>
      </c>
    </row>
    <row r="274" spans="1:7" x14ac:dyDescent="0.2">
      <c r="A274">
        <v>273</v>
      </c>
      <c r="B274">
        <v>3</v>
      </c>
      <c r="C274">
        <v>1</v>
      </c>
      <c r="D274" s="3">
        <v>45930</v>
      </c>
      <c r="E274" s="3">
        <v>45943</v>
      </c>
      <c r="F274" t="s">
        <v>402</v>
      </c>
      <c r="G274">
        <v>136500</v>
      </c>
    </row>
    <row r="275" spans="1:7" x14ac:dyDescent="0.2">
      <c r="A275">
        <v>274</v>
      </c>
      <c r="B275">
        <v>4</v>
      </c>
      <c r="C275">
        <v>2</v>
      </c>
      <c r="D275" s="3">
        <v>45931</v>
      </c>
      <c r="E275" s="3">
        <v>45945</v>
      </c>
      <c r="F275" t="s">
        <v>403</v>
      </c>
      <c r="G275">
        <v>137800</v>
      </c>
    </row>
    <row r="276" spans="1:7" x14ac:dyDescent="0.2">
      <c r="A276">
        <v>275</v>
      </c>
      <c r="B276">
        <v>5</v>
      </c>
      <c r="C276">
        <v>3</v>
      </c>
      <c r="D276" s="3">
        <v>45932</v>
      </c>
      <c r="E276" s="3">
        <v>45947</v>
      </c>
      <c r="F276" t="s">
        <v>404</v>
      </c>
      <c r="G276">
        <v>139200</v>
      </c>
    </row>
    <row r="277" spans="1:7" x14ac:dyDescent="0.2">
      <c r="A277">
        <v>276</v>
      </c>
      <c r="B277">
        <v>6</v>
      </c>
      <c r="C277">
        <v>4</v>
      </c>
      <c r="D277" s="3">
        <v>45933</v>
      </c>
      <c r="E277" s="3">
        <v>45949</v>
      </c>
      <c r="F277" t="s">
        <v>402</v>
      </c>
      <c r="G277">
        <v>140600</v>
      </c>
    </row>
    <row r="278" spans="1:7" x14ac:dyDescent="0.2">
      <c r="A278">
        <v>277</v>
      </c>
      <c r="B278">
        <v>7</v>
      </c>
      <c r="C278">
        <v>5</v>
      </c>
      <c r="D278" s="3">
        <v>45934</v>
      </c>
      <c r="E278" s="3">
        <v>45951</v>
      </c>
      <c r="F278" t="s">
        <v>402</v>
      </c>
      <c r="G278">
        <v>142000</v>
      </c>
    </row>
    <row r="279" spans="1:7" x14ac:dyDescent="0.2">
      <c r="A279">
        <v>278</v>
      </c>
      <c r="B279">
        <v>8</v>
      </c>
      <c r="C279">
        <v>6</v>
      </c>
      <c r="D279" s="3">
        <v>45935</v>
      </c>
      <c r="E279" s="3">
        <v>45953</v>
      </c>
      <c r="F279" t="s">
        <v>402</v>
      </c>
      <c r="G279">
        <v>143400</v>
      </c>
    </row>
    <row r="280" spans="1:7" x14ac:dyDescent="0.2">
      <c r="A280">
        <v>279</v>
      </c>
      <c r="B280">
        <v>9</v>
      </c>
      <c r="C280">
        <v>7</v>
      </c>
      <c r="D280" s="3">
        <v>45936</v>
      </c>
      <c r="E280" s="3">
        <v>45955</v>
      </c>
      <c r="F280" t="s">
        <v>403</v>
      </c>
      <c r="G280">
        <v>144700</v>
      </c>
    </row>
    <row r="281" spans="1:7" x14ac:dyDescent="0.2">
      <c r="A281">
        <v>280</v>
      </c>
      <c r="B281">
        <v>10</v>
      </c>
      <c r="C281">
        <v>8</v>
      </c>
      <c r="D281" s="3">
        <v>45937</v>
      </c>
      <c r="E281" s="3">
        <v>45957</v>
      </c>
      <c r="F281" t="s">
        <v>404</v>
      </c>
      <c r="G281">
        <v>146100</v>
      </c>
    </row>
    <row r="282" spans="1:7" x14ac:dyDescent="0.2">
      <c r="A282">
        <v>281</v>
      </c>
      <c r="B282">
        <v>11</v>
      </c>
      <c r="C282">
        <v>1</v>
      </c>
      <c r="D282" s="3">
        <v>45938</v>
      </c>
      <c r="E282" s="3">
        <v>45945</v>
      </c>
      <c r="F282" t="s">
        <v>402</v>
      </c>
      <c r="G282">
        <v>147500</v>
      </c>
    </row>
    <row r="283" spans="1:7" x14ac:dyDescent="0.2">
      <c r="A283">
        <v>282</v>
      </c>
      <c r="B283">
        <v>12</v>
      </c>
      <c r="C283">
        <v>2</v>
      </c>
      <c r="D283" s="3">
        <v>45939</v>
      </c>
      <c r="E283" s="3">
        <v>45947</v>
      </c>
      <c r="F283" t="s">
        <v>402</v>
      </c>
      <c r="G283">
        <v>148900</v>
      </c>
    </row>
    <row r="284" spans="1:7" x14ac:dyDescent="0.2">
      <c r="A284">
        <v>283</v>
      </c>
      <c r="B284">
        <v>13</v>
      </c>
      <c r="C284">
        <v>3</v>
      </c>
      <c r="D284" s="3">
        <v>45940</v>
      </c>
      <c r="E284" s="3">
        <v>45949</v>
      </c>
      <c r="F284" t="s">
        <v>402</v>
      </c>
      <c r="G284">
        <v>150300</v>
      </c>
    </row>
    <row r="285" spans="1:7" x14ac:dyDescent="0.2">
      <c r="A285">
        <v>284</v>
      </c>
      <c r="B285">
        <v>14</v>
      </c>
      <c r="C285">
        <v>4</v>
      </c>
      <c r="D285" s="3">
        <v>45941</v>
      </c>
      <c r="E285" s="3">
        <v>45951</v>
      </c>
      <c r="F285" t="s">
        <v>403</v>
      </c>
      <c r="G285">
        <v>151600</v>
      </c>
    </row>
    <row r="286" spans="1:7" x14ac:dyDescent="0.2">
      <c r="A286">
        <v>285</v>
      </c>
      <c r="B286">
        <v>15</v>
      </c>
      <c r="C286">
        <v>5</v>
      </c>
      <c r="D286" s="3">
        <v>45942</v>
      </c>
      <c r="E286" s="3">
        <v>45953</v>
      </c>
      <c r="F286" t="s">
        <v>404</v>
      </c>
      <c r="G286">
        <v>153000</v>
      </c>
    </row>
    <row r="287" spans="1:7" x14ac:dyDescent="0.2">
      <c r="A287">
        <v>286</v>
      </c>
      <c r="B287">
        <v>16</v>
      </c>
      <c r="C287">
        <v>6</v>
      </c>
      <c r="D287" s="3">
        <v>45943</v>
      </c>
      <c r="E287" s="3">
        <v>45955</v>
      </c>
      <c r="F287" t="s">
        <v>402</v>
      </c>
      <c r="G287">
        <v>154400</v>
      </c>
    </row>
    <row r="288" spans="1:7" x14ac:dyDescent="0.2">
      <c r="A288">
        <v>287</v>
      </c>
      <c r="B288">
        <v>17</v>
      </c>
      <c r="C288">
        <v>7</v>
      </c>
      <c r="D288" s="3">
        <v>45944</v>
      </c>
      <c r="E288" s="3">
        <v>45957</v>
      </c>
      <c r="F288" t="s">
        <v>402</v>
      </c>
      <c r="G288">
        <v>155800</v>
      </c>
    </row>
    <row r="289" spans="1:7" x14ac:dyDescent="0.2">
      <c r="A289">
        <v>288</v>
      </c>
      <c r="B289">
        <v>18</v>
      </c>
      <c r="C289">
        <v>8</v>
      </c>
      <c r="D289" s="3">
        <v>45945</v>
      </c>
      <c r="E289" s="3">
        <v>45959</v>
      </c>
      <c r="F289" t="s">
        <v>402</v>
      </c>
      <c r="G289">
        <v>157200</v>
      </c>
    </row>
    <row r="290" spans="1:7" x14ac:dyDescent="0.2">
      <c r="A290">
        <v>289</v>
      </c>
      <c r="B290">
        <v>19</v>
      </c>
      <c r="C290">
        <v>1</v>
      </c>
      <c r="D290" s="3">
        <v>45946</v>
      </c>
      <c r="E290" s="3">
        <v>45961</v>
      </c>
      <c r="F290" t="s">
        <v>403</v>
      </c>
      <c r="G290">
        <v>158500</v>
      </c>
    </row>
    <row r="291" spans="1:7" x14ac:dyDescent="0.2">
      <c r="A291">
        <v>290</v>
      </c>
      <c r="B291">
        <v>20</v>
      </c>
      <c r="C291">
        <v>2</v>
      </c>
      <c r="D291" s="3">
        <v>45947</v>
      </c>
      <c r="E291" s="3">
        <v>45963</v>
      </c>
      <c r="F291" t="s">
        <v>404</v>
      </c>
      <c r="G291">
        <v>159900</v>
      </c>
    </row>
    <row r="292" spans="1:7" x14ac:dyDescent="0.2">
      <c r="A292">
        <v>291</v>
      </c>
      <c r="B292">
        <v>21</v>
      </c>
      <c r="C292">
        <v>3</v>
      </c>
      <c r="D292" s="3">
        <v>45948</v>
      </c>
      <c r="E292" s="3">
        <v>45965</v>
      </c>
      <c r="F292" t="s">
        <v>402</v>
      </c>
      <c r="G292">
        <v>161300</v>
      </c>
    </row>
    <row r="293" spans="1:7" x14ac:dyDescent="0.2">
      <c r="A293">
        <v>292</v>
      </c>
      <c r="B293">
        <v>22</v>
      </c>
      <c r="C293">
        <v>4</v>
      </c>
      <c r="D293" s="3">
        <v>45949</v>
      </c>
      <c r="E293" s="3">
        <v>45967</v>
      </c>
      <c r="F293" t="s">
        <v>402</v>
      </c>
      <c r="G293">
        <v>162700</v>
      </c>
    </row>
    <row r="294" spans="1:7" x14ac:dyDescent="0.2">
      <c r="A294">
        <v>293</v>
      </c>
      <c r="B294">
        <v>23</v>
      </c>
      <c r="C294">
        <v>5</v>
      </c>
      <c r="D294" s="3">
        <v>45950</v>
      </c>
      <c r="E294" s="3">
        <v>45969</v>
      </c>
      <c r="F294" t="s">
        <v>402</v>
      </c>
      <c r="G294">
        <v>164000</v>
      </c>
    </row>
    <row r="295" spans="1:7" x14ac:dyDescent="0.2">
      <c r="A295">
        <v>294</v>
      </c>
      <c r="B295">
        <v>24</v>
      </c>
      <c r="C295">
        <v>6</v>
      </c>
      <c r="D295" s="3">
        <v>45951</v>
      </c>
      <c r="E295" s="3">
        <v>45971</v>
      </c>
      <c r="F295" t="s">
        <v>403</v>
      </c>
      <c r="G295">
        <v>165400</v>
      </c>
    </row>
    <row r="296" spans="1:7" x14ac:dyDescent="0.2">
      <c r="A296">
        <v>295</v>
      </c>
      <c r="B296">
        <v>25</v>
      </c>
      <c r="C296">
        <v>7</v>
      </c>
      <c r="D296" s="3">
        <v>45952</v>
      </c>
      <c r="E296" s="3">
        <v>45959</v>
      </c>
      <c r="F296" t="s">
        <v>404</v>
      </c>
      <c r="G296">
        <v>166800</v>
      </c>
    </row>
    <row r="297" spans="1:7" x14ac:dyDescent="0.2">
      <c r="A297">
        <v>296</v>
      </c>
      <c r="B297">
        <v>26</v>
      </c>
      <c r="C297">
        <v>8</v>
      </c>
      <c r="D297" s="3">
        <v>45953</v>
      </c>
      <c r="E297" s="3">
        <v>45961</v>
      </c>
      <c r="F297" t="s">
        <v>402</v>
      </c>
      <c r="G297">
        <v>168200</v>
      </c>
    </row>
    <row r="298" spans="1:7" x14ac:dyDescent="0.2">
      <c r="A298">
        <v>297</v>
      </c>
      <c r="B298">
        <v>27</v>
      </c>
      <c r="C298">
        <v>1</v>
      </c>
      <c r="D298" s="3">
        <v>45954</v>
      </c>
      <c r="E298" s="3">
        <v>45963</v>
      </c>
      <c r="F298" t="s">
        <v>402</v>
      </c>
      <c r="G298">
        <v>169600</v>
      </c>
    </row>
    <row r="299" spans="1:7" x14ac:dyDescent="0.2">
      <c r="A299">
        <v>298</v>
      </c>
      <c r="B299">
        <v>28</v>
      </c>
      <c r="C299">
        <v>2</v>
      </c>
      <c r="D299" s="3">
        <v>45955</v>
      </c>
      <c r="E299" s="3">
        <v>45965</v>
      </c>
      <c r="F299" t="s">
        <v>402</v>
      </c>
      <c r="G299">
        <v>170900</v>
      </c>
    </row>
    <row r="300" spans="1:7" x14ac:dyDescent="0.2">
      <c r="A300">
        <v>299</v>
      </c>
      <c r="B300">
        <v>29</v>
      </c>
      <c r="C300">
        <v>3</v>
      </c>
      <c r="D300" s="3">
        <v>45956</v>
      </c>
      <c r="E300" s="3">
        <v>45967</v>
      </c>
      <c r="F300" t="s">
        <v>403</v>
      </c>
      <c r="G300">
        <v>172300</v>
      </c>
    </row>
    <row r="301" spans="1:7" x14ac:dyDescent="0.2">
      <c r="A301">
        <v>300</v>
      </c>
      <c r="B301">
        <v>30</v>
      </c>
      <c r="C301">
        <v>4</v>
      </c>
      <c r="D301" s="3">
        <v>45957</v>
      </c>
      <c r="E301" s="3">
        <v>45969</v>
      </c>
      <c r="F301" t="s">
        <v>404</v>
      </c>
      <c r="G301">
        <v>173700</v>
      </c>
    </row>
    <row r="302" spans="1:7" x14ac:dyDescent="0.2">
      <c r="A302">
        <v>301</v>
      </c>
      <c r="B302">
        <v>1</v>
      </c>
      <c r="C302">
        <v>5</v>
      </c>
      <c r="D302" s="3">
        <v>45958</v>
      </c>
      <c r="E302" s="3">
        <v>45971</v>
      </c>
      <c r="F302" t="s">
        <v>402</v>
      </c>
      <c r="G302">
        <v>175100</v>
      </c>
    </row>
    <row r="303" spans="1:7" x14ac:dyDescent="0.2">
      <c r="A303">
        <v>302</v>
      </c>
      <c r="B303">
        <v>2</v>
      </c>
      <c r="C303">
        <v>6</v>
      </c>
      <c r="D303" s="3">
        <v>45959</v>
      </c>
      <c r="E303" s="3">
        <v>45973</v>
      </c>
      <c r="F303" t="s">
        <v>402</v>
      </c>
      <c r="G303">
        <v>176500</v>
      </c>
    </row>
    <row r="304" spans="1:7" x14ac:dyDescent="0.2">
      <c r="A304">
        <v>303</v>
      </c>
      <c r="B304">
        <v>3</v>
      </c>
      <c r="C304">
        <v>7</v>
      </c>
      <c r="D304" s="3">
        <v>45960</v>
      </c>
      <c r="E304" s="3">
        <v>45975</v>
      </c>
      <c r="F304" t="s">
        <v>402</v>
      </c>
      <c r="G304">
        <v>177800</v>
      </c>
    </row>
    <row r="305" spans="1:7" x14ac:dyDescent="0.2">
      <c r="A305">
        <v>304</v>
      </c>
      <c r="B305">
        <v>4</v>
      </c>
      <c r="C305">
        <v>8</v>
      </c>
      <c r="D305" s="3">
        <v>45961</v>
      </c>
      <c r="E305" s="3">
        <v>45977</v>
      </c>
      <c r="F305" t="s">
        <v>403</v>
      </c>
      <c r="G305">
        <v>179200</v>
      </c>
    </row>
    <row r="306" spans="1:7" x14ac:dyDescent="0.2">
      <c r="A306">
        <v>305</v>
      </c>
      <c r="B306">
        <v>5</v>
      </c>
      <c r="C306">
        <v>1</v>
      </c>
      <c r="D306" s="3">
        <v>45962</v>
      </c>
      <c r="E306" s="3">
        <v>45979</v>
      </c>
      <c r="F306" t="s">
        <v>404</v>
      </c>
      <c r="G306">
        <v>180600</v>
      </c>
    </row>
    <row r="307" spans="1:7" x14ac:dyDescent="0.2">
      <c r="A307">
        <v>306</v>
      </c>
      <c r="B307">
        <v>6</v>
      </c>
      <c r="C307">
        <v>2</v>
      </c>
      <c r="D307" s="3">
        <v>45963</v>
      </c>
      <c r="E307" s="3">
        <v>45981</v>
      </c>
      <c r="F307" t="s">
        <v>402</v>
      </c>
      <c r="G307">
        <v>182000</v>
      </c>
    </row>
    <row r="308" spans="1:7" x14ac:dyDescent="0.2">
      <c r="A308">
        <v>307</v>
      </c>
      <c r="B308">
        <v>7</v>
      </c>
      <c r="C308">
        <v>3</v>
      </c>
      <c r="D308" s="3">
        <v>45964</v>
      </c>
      <c r="E308" s="3">
        <v>45983</v>
      </c>
      <c r="F308" t="s">
        <v>402</v>
      </c>
      <c r="G308">
        <v>183400</v>
      </c>
    </row>
    <row r="309" spans="1:7" x14ac:dyDescent="0.2">
      <c r="A309">
        <v>308</v>
      </c>
      <c r="B309">
        <v>8</v>
      </c>
      <c r="C309">
        <v>4</v>
      </c>
      <c r="D309" s="3">
        <v>45965</v>
      </c>
      <c r="E309" s="3">
        <v>45985</v>
      </c>
      <c r="F309" t="s">
        <v>402</v>
      </c>
      <c r="G309">
        <v>184700</v>
      </c>
    </row>
    <row r="310" spans="1:7" x14ac:dyDescent="0.2">
      <c r="A310">
        <v>309</v>
      </c>
      <c r="B310">
        <v>9</v>
      </c>
      <c r="C310">
        <v>5</v>
      </c>
      <c r="D310" s="3">
        <v>45966</v>
      </c>
      <c r="E310" s="3">
        <v>45973</v>
      </c>
      <c r="F310" t="s">
        <v>403</v>
      </c>
      <c r="G310">
        <v>186100</v>
      </c>
    </row>
    <row r="311" spans="1:7" x14ac:dyDescent="0.2">
      <c r="A311">
        <v>310</v>
      </c>
      <c r="B311">
        <v>10</v>
      </c>
      <c r="C311">
        <v>6</v>
      </c>
      <c r="D311" s="3">
        <v>45967</v>
      </c>
      <c r="E311" s="3">
        <v>45975</v>
      </c>
      <c r="F311" t="s">
        <v>404</v>
      </c>
      <c r="G311">
        <v>187500</v>
      </c>
    </row>
    <row r="312" spans="1:7" x14ac:dyDescent="0.2">
      <c r="A312">
        <v>311</v>
      </c>
      <c r="B312">
        <v>11</v>
      </c>
      <c r="C312">
        <v>7</v>
      </c>
      <c r="D312" s="3">
        <v>45968</v>
      </c>
      <c r="E312" s="3">
        <v>45977</v>
      </c>
      <c r="F312" t="s">
        <v>402</v>
      </c>
      <c r="G312">
        <v>188900</v>
      </c>
    </row>
    <row r="313" spans="1:7" x14ac:dyDescent="0.2">
      <c r="A313">
        <v>312</v>
      </c>
      <c r="B313">
        <v>12</v>
      </c>
      <c r="C313">
        <v>8</v>
      </c>
      <c r="D313" s="3">
        <v>45969</v>
      </c>
      <c r="E313" s="3">
        <v>45979</v>
      </c>
      <c r="F313" t="s">
        <v>402</v>
      </c>
      <c r="G313">
        <v>190200</v>
      </c>
    </row>
    <row r="314" spans="1:7" x14ac:dyDescent="0.2">
      <c r="A314">
        <v>313</v>
      </c>
      <c r="B314">
        <v>13</v>
      </c>
      <c r="C314">
        <v>1</v>
      </c>
      <c r="D314" s="3">
        <v>45970</v>
      </c>
      <c r="E314" s="3">
        <v>45981</v>
      </c>
      <c r="F314" t="s">
        <v>402</v>
      </c>
      <c r="G314">
        <v>191600</v>
      </c>
    </row>
    <row r="315" spans="1:7" x14ac:dyDescent="0.2">
      <c r="A315">
        <v>314</v>
      </c>
      <c r="B315">
        <v>14</v>
      </c>
      <c r="C315">
        <v>2</v>
      </c>
      <c r="D315" s="3">
        <v>45971</v>
      </c>
      <c r="E315" s="3">
        <v>45983</v>
      </c>
      <c r="F315" t="s">
        <v>403</v>
      </c>
      <c r="G315">
        <v>193000</v>
      </c>
    </row>
    <row r="316" spans="1:7" x14ac:dyDescent="0.2">
      <c r="A316">
        <v>315</v>
      </c>
      <c r="B316">
        <v>15</v>
      </c>
      <c r="C316">
        <v>3</v>
      </c>
      <c r="D316" s="3">
        <v>45972</v>
      </c>
      <c r="E316" s="3">
        <v>45985</v>
      </c>
      <c r="F316" t="s">
        <v>404</v>
      </c>
      <c r="G316">
        <v>194400</v>
      </c>
    </row>
    <row r="317" spans="1:7" x14ac:dyDescent="0.2">
      <c r="A317">
        <v>316</v>
      </c>
      <c r="B317">
        <v>16</v>
      </c>
      <c r="C317">
        <v>4</v>
      </c>
      <c r="D317" s="3">
        <v>45973</v>
      </c>
      <c r="E317" s="3">
        <v>45987</v>
      </c>
      <c r="F317" t="s">
        <v>402</v>
      </c>
      <c r="G317">
        <v>195800</v>
      </c>
    </row>
    <row r="318" spans="1:7" x14ac:dyDescent="0.2">
      <c r="A318">
        <v>317</v>
      </c>
      <c r="B318">
        <v>17</v>
      </c>
      <c r="C318">
        <v>5</v>
      </c>
      <c r="D318" s="3">
        <v>45974</v>
      </c>
      <c r="E318" s="3">
        <v>45989</v>
      </c>
      <c r="F318" t="s">
        <v>402</v>
      </c>
      <c r="G318">
        <v>197100</v>
      </c>
    </row>
    <row r="319" spans="1:7" x14ac:dyDescent="0.2">
      <c r="A319">
        <v>318</v>
      </c>
      <c r="B319">
        <v>18</v>
      </c>
      <c r="C319">
        <v>6</v>
      </c>
      <c r="D319" s="3">
        <v>45975</v>
      </c>
      <c r="E319" s="3">
        <v>45991</v>
      </c>
      <c r="F319" t="s">
        <v>402</v>
      </c>
      <c r="G319">
        <v>198500</v>
      </c>
    </row>
    <row r="320" spans="1:7" x14ac:dyDescent="0.2">
      <c r="A320">
        <v>319</v>
      </c>
      <c r="B320">
        <v>19</v>
      </c>
      <c r="C320">
        <v>7</v>
      </c>
      <c r="D320" s="3">
        <v>45976</v>
      </c>
      <c r="E320" s="3">
        <v>45993</v>
      </c>
      <c r="F320" t="s">
        <v>403</v>
      </c>
      <c r="G320">
        <v>199900</v>
      </c>
    </row>
    <row r="321" spans="1:7" x14ac:dyDescent="0.2">
      <c r="A321">
        <v>320</v>
      </c>
      <c r="B321">
        <v>20</v>
      </c>
      <c r="C321">
        <v>8</v>
      </c>
      <c r="D321" s="3">
        <v>45977</v>
      </c>
      <c r="E321" s="3">
        <v>45995</v>
      </c>
      <c r="F321" t="s">
        <v>404</v>
      </c>
      <c r="G321">
        <v>201300</v>
      </c>
    </row>
    <row r="322" spans="1:7" x14ac:dyDescent="0.2">
      <c r="A322">
        <v>321</v>
      </c>
      <c r="B322">
        <v>21</v>
      </c>
      <c r="C322">
        <v>1</v>
      </c>
      <c r="D322" s="3">
        <v>45978</v>
      </c>
      <c r="E322" s="3">
        <v>45997</v>
      </c>
      <c r="F322" t="s">
        <v>402</v>
      </c>
      <c r="G322">
        <v>202700</v>
      </c>
    </row>
    <row r="323" spans="1:7" x14ac:dyDescent="0.2">
      <c r="A323">
        <v>322</v>
      </c>
      <c r="B323">
        <v>22</v>
      </c>
      <c r="C323">
        <v>2</v>
      </c>
      <c r="D323" s="3">
        <v>45979</v>
      </c>
      <c r="E323" s="3">
        <v>45999</v>
      </c>
      <c r="F323" t="s">
        <v>402</v>
      </c>
      <c r="G323">
        <v>204000</v>
      </c>
    </row>
    <row r="324" spans="1:7" x14ac:dyDescent="0.2">
      <c r="A324">
        <v>323</v>
      </c>
      <c r="B324">
        <v>23</v>
      </c>
      <c r="C324">
        <v>3</v>
      </c>
      <c r="D324" s="3">
        <v>45980</v>
      </c>
      <c r="E324" s="3">
        <v>45987</v>
      </c>
      <c r="F324" t="s">
        <v>402</v>
      </c>
      <c r="G324">
        <v>205400</v>
      </c>
    </row>
    <row r="325" spans="1:7" x14ac:dyDescent="0.2">
      <c r="A325">
        <v>324</v>
      </c>
      <c r="B325">
        <v>24</v>
      </c>
      <c r="C325">
        <v>4</v>
      </c>
      <c r="D325" s="3">
        <v>45981</v>
      </c>
      <c r="E325" s="3">
        <v>45989</v>
      </c>
      <c r="F325" t="s">
        <v>403</v>
      </c>
      <c r="G325">
        <v>206800</v>
      </c>
    </row>
    <row r="326" spans="1:7" x14ac:dyDescent="0.2">
      <c r="A326">
        <v>325</v>
      </c>
      <c r="B326">
        <v>25</v>
      </c>
      <c r="C326">
        <v>5</v>
      </c>
      <c r="D326" s="3">
        <v>45982</v>
      </c>
      <c r="E326" s="3">
        <v>45991</v>
      </c>
      <c r="F326" t="s">
        <v>404</v>
      </c>
      <c r="G326">
        <v>208200</v>
      </c>
    </row>
    <row r="327" spans="1:7" x14ac:dyDescent="0.2">
      <c r="A327">
        <v>326</v>
      </c>
      <c r="B327">
        <v>26</v>
      </c>
      <c r="C327">
        <v>6</v>
      </c>
      <c r="D327" s="3">
        <v>45983</v>
      </c>
      <c r="E327" s="3">
        <v>45993</v>
      </c>
      <c r="F327" t="s">
        <v>402</v>
      </c>
      <c r="G327">
        <v>209600</v>
      </c>
    </row>
    <row r="328" spans="1:7" x14ac:dyDescent="0.2">
      <c r="A328">
        <v>327</v>
      </c>
      <c r="B328">
        <v>27</v>
      </c>
      <c r="C328">
        <v>7</v>
      </c>
      <c r="D328" s="3">
        <v>45984</v>
      </c>
      <c r="E328" s="3">
        <v>45995</v>
      </c>
      <c r="F328" t="s">
        <v>402</v>
      </c>
      <c r="G328">
        <v>210900</v>
      </c>
    </row>
    <row r="329" spans="1:7" x14ac:dyDescent="0.2">
      <c r="A329">
        <v>328</v>
      </c>
      <c r="B329">
        <v>28</v>
      </c>
      <c r="C329">
        <v>8</v>
      </c>
      <c r="D329" s="3">
        <v>45985</v>
      </c>
      <c r="E329" s="3">
        <v>45997</v>
      </c>
      <c r="F329" t="s">
        <v>402</v>
      </c>
      <c r="G329">
        <v>212300</v>
      </c>
    </row>
    <row r="330" spans="1:7" x14ac:dyDescent="0.2">
      <c r="A330">
        <v>329</v>
      </c>
      <c r="B330">
        <v>29</v>
      </c>
      <c r="C330">
        <v>1</v>
      </c>
      <c r="D330" s="3">
        <v>45986</v>
      </c>
      <c r="E330" s="3">
        <v>45999</v>
      </c>
      <c r="F330" t="s">
        <v>403</v>
      </c>
      <c r="G330">
        <v>213700</v>
      </c>
    </row>
    <row r="331" spans="1:7" x14ac:dyDescent="0.2">
      <c r="A331">
        <v>330</v>
      </c>
      <c r="B331">
        <v>30</v>
      </c>
      <c r="C331">
        <v>2</v>
      </c>
      <c r="D331" s="3">
        <v>45987</v>
      </c>
      <c r="E331" s="3">
        <v>46001</v>
      </c>
      <c r="F331" t="s">
        <v>404</v>
      </c>
      <c r="G331">
        <v>215100</v>
      </c>
    </row>
    <row r="332" spans="1:7" x14ac:dyDescent="0.2">
      <c r="A332">
        <v>331</v>
      </c>
      <c r="B332">
        <v>1</v>
      </c>
      <c r="C332">
        <v>3</v>
      </c>
      <c r="D332" s="3">
        <v>45988</v>
      </c>
      <c r="E332" s="3">
        <v>46003</v>
      </c>
      <c r="F332" t="s">
        <v>402</v>
      </c>
      <c r="G332">
        <v>216400</v>
      </c>
    </row>
    <row r="333" spans="1:7" x14ac:dyDescent="0.2">
      <c r="A333">
        <v>332</v>
      </c>
      <c r="B333">
        <v>2</v>
      </c>
      <c r="C333">
        <v>4</v>
      </c>
      <c r="D333" s="3">
        <v>45989</v>
      </c>
      <c r="E333" s="3">
        <v>46005</v>
      </c>
      <c r="F333" t="s">
        <v>402</v>
      </c>
      <c r="G333">
        <v>217800</v>
      </c>
    </row>
    <row r="334" spans="1:7" x14ac:dyDescent="0.2">
      <c r="A334">
        <v>333</v>
      </c>
      <c r="B334">
        <v>3</v>
      </c>
      <c r="C334">
        <v>5</v>
      </c>
      <c r="D334" s="3">
        <v>45990</v>
      </c>
      <c r="E334" s="3">
        <v>46007</v>
      </c>
      <c r="F334" t="s">
        <v>402</v>
      </c>
      <c r="G334">
        <v>219200</v>
      </c>
    </row>
    <row r="335" spans="1:7" x14ac:dyDescent="0.2">
      <c r="A335">
        <v>334</v>
      </c>
      <c r="B335">
        <v>4</v>
      </c>
      <c r="C335">
        <v>6</v>
      </c>
      <c r="D335" s="3">
        <v>45991</v>
      </c>
      <c r="E335" s="3">
        <v>46009</v>
      </c>
      <c r="F335" t="s">
        <v>403</v>
      </c>
      <c r="G335">
        <v>220600</v>
      </c>
    </row>
    <row r="336" spans="1:7" x14ac:dyDescent="0.2">
      <c r="A336">
        <v>335</v>
      </c>
      <c r="B336">
        <v>5</v>
      </c>
      <c r="C336">
        <v>7</v>
      </c>
      <c r="D336" s="3">
        <v>45992</v>
      </c>
      <c r="E336" s="3">
        <v>46011</v>
      </c>
      <c r="F336" t="s">
        <v>404</v>
      </c>
      <c r="G336">
        <v>222000</v>
      </c>
    </row>
    <row r="337" spans="1:7" x14ac:dyDescent="0.2">
      <c r="A337">
        <v>336</v>
      </c>
      <c r="B337">
        <v>6</v>
      </c>
      <c r="C337">
        <v>8</v>
      </c>
      <c r="D337" s="3">
        <v>45993</v>
      </c>
      <c r="E337" s="3">
        <v>46013</v>
      </c>
      <c r="F337" t="s">
        <v>402</v>
      </c>
      <c r="G337">
        <v>223300</v>
      </c>
    </row>
    <row r="338" spans="1:7" x14ac:dyDescent="0.2">
      <c r="A338">
        <v>337</v>
      </c>
      <c r="B338">
        <v>7</v>
      </c>
      <c r="C338">
        <v>1</v>
      </c>
      <c r="D338" s="3">
        <v>45994</v>
      </c>
      <c r="E338" s="3">
        <v>46001</v>
      </c>
      <c r="F338" t="s">
        <v>402</v>
      </c>
      <c r="G338">
        <v>224700</v>
      </c>
    </row>
    <row r="339" spans="1:7" x14ac:dyDescent="0.2">
      <c r="A339">
        <v>338</v>
      </c>
      <c r="B339">
        <v>8</v>
      </c>
      <c r="C339">
        <v>2</v>
      </c>
      <c r="D339" s="3">
        <v>45995</v>
      </c>
      <c r="E339" s="3">
        <v>46003</v>
      </c>
      <c r="F339" t="s">
        <v>402</v>
      </c>
      <c r="G339">
        <v>226100</v>
      </c>
    </row>
    <row r="340" spans="1:7" x14ac:dyDescent="0.2">
      <c r="A340">
        <v>339</v>
      </c>
      <c r="B340">
        <v>9</v>
      </c>
      <c r="C340">
        <v>3</v>
      </c>
      <c r="D340" s="3">
        <v>45996</v>
      </c>
      <c r="E340" s="3">
        <v>46005</v>
      </c>
      <c r="F340" t="s">
        <v>403</v>
      </c>
      <c r="G340">
        <v>227500</v>
      </c>
    </row>
    <row r="341" spans="1:7" x14ac:dyDescent="0.2">
      <c r="A341">
        <v>340</v>
      </c>
      <c r="B341">
        <v>10</v>
      </c>
      <c r="C341">
        <v>4</v>
      </c>
      <c r="D341" s="3">
        <v>45997</v>
      </c>
      <c r="E341" s="3">
        <v>46007</v>
      </c>
      <c r="F341" t="s">
        <v>404</v>
      </c>
      <c r="G341">
        <v>228900</v>
      </c>
    </row>
    <row r="342" spans="1:7" x14ac:dyDescent="0.2">
      <c r="A342">
        <v>341</v>
      </c>
      <c r="B342">
        <v>11</v>
      </c>
      <c r="C342">
        <v>5</v>
      </c>
      <c r="D342" s="3">
        <v>45998</v>
      </c>
      <c r="E342" s="3">
        <v>46009</v>
      </c>
      <c r="F342" t="s">
        <v>402</v>
      </c>
      <c r="G342">
        <v>230200</v>
      </c>
    </row>
    <row r="343" spans="1:7" x14ac:dyDescent="0.2">
      <c r="A343">
        <v>342</v>
      </c>
      <c r="B343">
        <v>12</v>
      </c>
      <c r="C343">
        <v>6</v>
      </c>
      <c r="D343" s="3">
        <v>45999</v>
      </c>
      <c r="E343" s="3">
        <v>46011</v>
      </c>
      <c r="F343" t="s">
        <v>402</v>
      </c>
      <c r="G343">
        <v>231600</v>
      </c>
    </row>
    <row r="344" spans="1:7" x14ac:dyDescent="0.2">
      <c r="A344">
        <v>343</v>
      </c>
      <c r="B344">
        <v>13</v>
      </c>
      <c r="C344">
        <v>7</v>
      </c>
      <c r="D344" s="3">
        <v>46000</v>
      </c>
      <c r="E344" s="3">
        <v>46013</v>
      </c>
      <c r="F344" t="s">
        <v>402</v>
      </c>
      <c r="G344">
        <v>233000</v>
      </c>
    </row>
    <row r="345" spans="1:7" x14ac:dyDescent="0.2">
      <c r="A345">
        <v>344</v>
      </c>
      <c r="B345">
        <v>14</v>
      </c>
      <c r="C345">
        <v>8</v>
      </c>
      <c r="D345" s="3">
        <v>46001</v>
      </c>
      <c r="E345" s="3">
        <v>46015</v>
      </c>
      <c r="F345" t="s">
        <v>403</v>
      </c>
      <c r="G345">
        <v>234400</v>
      </c>
    </row>
    <row r="346" spans="1:7" x14ac:dyDescent="0.2">
      <c r="A346">
        <v>345</v>
      </c>
      <c r="B346">
        <v>15</v>
      </c>
      <c r="C346">
        <v>1</v>
      </c>
      <c r="D346" s="3">
        <v>46002</v>
      </c>
      <c r="E346" s="3">
        <v>46017</v>
      </c>
      <c r="F346" t="s">
        <v>404</v>
      </c>
      <c r="G346">
        <v>235800</v>
      </c>
    </row>
    <row r="347" spans="1:7" x14ac:dyDescent="0.2">
      <c r="A347">
        <v>346</v>
      </c>
      <c r="B347">
        <v>16</v>
      </c>
      <c r="C347">
        <v>2</v>
      </c>
      <c r="D347" s="3">
        <v>46003</v>
      </c>
      <c r="E347" s="3">
        <v>46019</v>
      </c>
      <c r="F347" t="s">
        <v>402</v>
      </c>
      <c r="G347">
        <v>237100</v>
      </c>
    </row>
    <row r="348" spans="1:7" x14ac:dyDescent="0.2">
      <c r="A348">
        <v>347</v>
      </c>
      <c r="B348">
        <v>17</v>
      </c>
      <c r="C348">
        <v>3</v>
      </c>
      <c r="D348" s="3">
        <v>46004</v>
      </c>
      <c r="E348" s="3">
        <v>46021</v>
      </c>
      <c r="F348" t="s">
        <v>402</v>
      </c>
      <c r="G348">
        <v>238500</v>
      </c>
    </row>
    <row r="349" spans="1:7" x14ac:dyDescent="0.2">
      <c r="A349">
        <v>348</v>
      </c>
      <c r="B349">
        <v>18</v>
      </c>
      <c r="C349">
        <v>4</v>
      </c>
      <c r="D349" s="3">
        <v>46005</v>
      </c>
      <c r="E349" s="3">
        <v>46023</v>
      </c>
      <c r="F349" t="s">
        <v>402</v>
      </c>
      <c r="G349">
        <v>239900</v>
      </c>
    </row>
    <row r="350" spans="1:7" x14ac:dyDescent="0.2">
      <c r="A350">
        <v>349</v>
      </c>
      <c r="B350">
        <v>19</v>
      </c>
      <c r="C350">
        <v>5</v>
      </c>
      <c r="D350" s="3">
        <v>46006</v>
      </c>
      <c r="E350" s="3">
        <v>46025</v>
      </c>
      <c r="F350" t="s">
        <v>403</v>
      </c>
      <c r="G350">
        <v>241300</v>
      </c>
    </row>
    <row r="351" spans="1:7" x14ac:dyDescent="0.2">
      <c r="A351">
        <v>350</v>
      </c>
      <c r="B351">
        <v>20</v>
      </c>
      <c r="C351">
        <v>6</v>
      </c>
      <c r="D351" s="3">
        <v>46007</v>
      </c>
      <c r="E351" s="3">
        <v>46027</v>
      </c>
      <c r="F351" t="s">
        <v>404</v>
      </c>
      <c r="G351">
        <v>242600</v>
      </c>
    </row>
    <row r="352" spans="1:7" x14ac:dyDescent="0.2">
      <c r="A352">
        <v>351</v>
      </c>
      <c r="B352">
        <v>21</v>
      </c>
      <c r="C352">
        <v>7</v>
      </c>
      <c r="D352" s="3">
        <v>46008</v>
      </c>
      <c r="E352" s="3">
        <v>46015</v>
      </c>
      <c r="F352" t="s">
        <v>402</v>
      </c>
      <c r="G352">
        <v>244000</v>
      </c>
    </row>
    <row r="353" spans="1:7" x14ac:dyDescent="0.2">
      <c r="A353">
        <v>352</v>
      </c>
      <c r="B353">
        <v>22</v>
      </c>
      <c r="C353">
        <v>8</v>
      </c>
      <c r="D353" s="3">
        <v>46009</v>
      </c>
      <c r="E353" s="3">
        <v>46017</v>
      </c>
      <c r="F353" t="s">
        <v>402</v>
      </c>
      <c r="G353">
        <v>245400</v>
      </c>
    </row>
    <row r="354" spans="1:7" x14ac:dyDescent="0.2">
      <c r="A354">
        <v>353</v>
      </c>
      <c r="B354">
        <v>23</v>
      </c>
      <c r="C354">
        <v>1</v>
      </c>
      <c r="D354" s="3">
        <v>46010</v>
      </c>
      <c r="E354" s="3">
        <v>46019</v>
      </c>
      <c r="F354" t="s">
        <v>402</v>
      </c>
      <c r="G354">
        <v>246800</v>
      </c>
    </row>
    <row r="355" spans="1:7" x14ac:dyDescent="0.2">
      <c r="A355">
        <v>354</v>
      </c>
      <c r="B355">
        <v>24</v>
      </c>
      <c r="C355">
        <v>2</v>
      </c>
      <c r="D355" s="3">
        <v>46011</v>
      </c>
      <c r="E355" s="3">
        <v>46021</v>
      </c>
      <c r="F355" t="s">
        <v>403</v>
      </c>
      <c r="G355">
        <v>248200</v>
      </c>
    </row>
    <row r="356" spans="1:7" x14ac:dyDescent="0.2">
      <c r="A356">
        <v>355</v>
      </c>
      <c r="B356">
        <v>25</v>
      </c>
      <c r="C356">
        <v>3</v>
      </c>
      <c r="D356" s="3">
        <v>46012</v>
      </c>
      <c r="E356" s="3">
        <v>46023</v>
      </c>
      <c r="F356" t="s">
        <v>404</v>
      </c>
      <c r="G356">
        <v>249500</v>
      </c>
    </row>
    <row r="357" spans="1:7" x14ac:dyDescent="0.2">
      <c r="A357">
        <v>356</v>
      </c>
      <c r="B357">
        <v>26</v>
      </c>
      <c r="C357">
        <v>4</v>
      </c>
      <c r="D357" s="3">
        <v>46013</v>
      </c>
      <c r="E357" s="3">
        <v>46025</v>
      </c>
      <c r="F357" t="s">
        <v>402</v>
      </c>
      <c r="G357">
        <v>5900</v>
      </c>
    </row>
    <row r="358" spans="1:7" x14ac:dyDescent="0.2">
      <c r="A358">
        <v>357</v>
      </c>
      <c r="B358">
        <v>27</v>
      </c>
      <c r="C358">
        <v>5</v>
      </c>
      <c r="D358" s="3">
        <v>46014</v>
      </c>
      <c r="E358" s="3">
        <v>46027</v>
      </c>
      <c r="F358" t="s">
        <v>402</v>
      </c>
      <c r="G358">
        <v>7300</v>
      </c>
    </row>
    <row r="359" spans="1:7" x14ac:dyDescent="0.2">
      <c r="A359">
        <v>358</v>
      </c>
      <c r="B359">
        <v>28</v>
      </c>
      <c r="C359">
        <v>6</v>
      </c>
      <c r="D359" s="3">
        <v>46015</v>
      </c>
      <c r="E359" s="3">
        <v>46029</v>
      </c>
      <c r="F359" t="s">
        <v>402</v>
      </c>
      <c r="G359">
        <v>8700</v>
      </c>
    </row>
    <row r="360" spans="1:7" x14ac:dyDescent="0.2">
      <c r="A360">
        <v>359</v>
      </c>
      <c r="B360">
        <v>29</v>
      </c>
      <c r="C360">
        <v>7</v>
      </c>
      <c r="D360" s="3">
        <v>46016</v>
      </c>
      <c r="E360" s="3">
        <v>46031</v>
      </c>
      <c r="F360" t="s">
        <v>403</v>
      </c>
      <c r="G360">
        <v>10100</v>
      </c>
    </row>
    <row r="361" spans="1:7" x14ac:dyDescent="0.2">
      <c r="A361">
        <v>360</v>
      </c>
      <c r="B361">
        <v>30</v>
      </c>
      <c r="C361">
        <v>8</v>
      </c>
      <c r="D361" s="3">
        <v>46017</v>
      </c>
      <c r="E361" s="3">
        <v>46033</v>
      </c>
      <c r="F361" t="s">
        <v>404</v>
      </c>
      <c r="G361">
        <v>11400</v>
      </c>
    </row>
    <row r="362" spans="1:7" x14ac:dyDescent="0.2">
      <c r="A362">
        <v>361</v>
      </c>
      <c r="B362">
        <v>1</v>
      </c>
      <c r="C362">
        <v>1</v>
      </c>
      <c r="D362" s="3">
        <v>46018</v>
      </c>
      <c r="E362" s="3">
        <v>46035</v>
      </c>
      <c r="F362" t="s">
        <v>402</v>
      </c>
      <c r="G362">
        <v>12800</v>
      </c>
    </row>
    <row r="363" spans="1:7" x14ac:dyDescent="0.2">
      <c r="A363">
        <v>362</v>
      </c>
      <c r="B363">
        <v>2</v>
      </c>
      <c r="C363">
        <v>2</v>
      </c>
      <c r="D363" s="3">
        <v>46019</v>
      </c>
      <c r="E363" s="3">
        <v>46037</v>
      </c>
      <c r="F363" t="s">
        <v>402</v>
      </c>
      <c r="G363">
        <v>14200</v>
      </c>
    </row>
    <row r="364" spans="1:7" x14ac:dyDescent="0.2">
      <c r="A364">
        <v>363</v>
      </c>
      <c r="B364">
        <v>3</v>
      </c>
      <c r="C364">
        <v>3</v>
      </c>
      <c r="D364" s="3">
        <v>46020</v>
      </c>
      <c r="E364" s="3">
        <v>46039</v>
      </c>
      <c r="F364" t="s">
        <v>402</v>
      </c>
      <c r="G364">
        <v>15600</v>
      </c>
    </row>
    <row r="365" spans="1:7" x14ac:dyDescent="0.2">
      <c r="A365">
        <v>364</v>
      </c>
      <c r="B365">
        <v>4</v>
      </c>
      <c r="C365">
        <v>4</v>
      </c>
      <c r="D365" s="3">
        <v>46021</v>
      </c>
      <c r="E365" s="3">
        <v>46041</v>
      </c>
      <c r="F365" t="s">
        <v>403</v>
      </c>
      <c r="G365">
        <v>17000</v>
      </c>
    </row>
    <row r="366" spans="1:7" x14ac:dyDescent="0.2">
      <c r="A366">
        <v>365</v>
      </c>
      <c r="B366">
        <v>5</v>
      </c>
      <c r="C366">
        <v>5</v>
      </c>
      <c r="D366" s="3">
        <v>46022</v>
      </c>
      <c r="E366" s="3">
        <v>46029</v>
      </c>
      <c r="F366" t="s">
        <v>404</v>
      </c>
      <c r="G366">
        <v>18300</v>
      </c>
    </row>
    <row r="367" spans="1:7" x14ac:dyDescent="0.2">
      <c r="A367">
        <v>366</v>
      </c>
      <c r="B367">
        <v>6</v>
      </c>
      <c r="C367">
        <v>6</v>
      </c>
      <c r="D367" s="3">
        <v>46023</v>
      </c>
      <c r="E367" s="3">
        <v>46031</v>
      </c>
      <c r="F367" t="s">
        <v>402</v>
      </c>
      <c r="G367">
        <v>19700</v>
      </c>
    </row>
    <row r="368" spans="1:7" x14ac:dyDescent="0.2">
      <c r="A368">
        <v>367</v>
      </c>
      <c r="B368">
        <v>7</v>
      </c>
      <c r="C368">
        <v>7</v>
      </c>
      <c r="D368" s="3">
        <v>46024</v>
      </c>
      <c r="E368" s="3">
        <v>46033</v>
      </c>
      <c r="F368" t="s">
        <v>402</v>
      </c>
      <c r="G368">
        <v>21100</v>
      </c>
    </row>
    <row r="369" spans="1:7" x14ac:dyDescent="0.2">
      <c r="A369">
        <v>368</v>
      </c>
      <c r="B369">
        <v>8</v>
      </c>
      <c r="C369">
        <v>8</v>
      </c>
      <c r="D369" s="3">
        <v>46025</v>
      </c>
      <c r="E369" s="3">
        <v>46035</v>
      </c>
      <c r="F369" t="s">
        <v>402</v>
      </c>
      <c r="G369">
        <v>22500</v>
      </c>
    </row>
    <row r="370" spans="1:7" x14ac:dyDescent="0.2">
      <c r="A370">
        <v>369</v>
      </c>
      <c r="B370">
        <v>9</v>
      </c>
      <c r="C370">
        <v>1</v>
      </c>
      <c r="D370" s="3">
        <v>46026</v>
      </c>
      <c r="E370" s="3">
        <v>46037</v>
      </c>
      <c r="F370" t="s">
        <v>403</v>
      </c>
      <c r="G370">
        <v>23800</v>
      </c>
    </row>
    <row r="371" spans="1:7" x14ac:dyDescent="0.2">
      <c r="A371">
        <v>370</v>
      </c>
      <c r="B371">
        <v>10</v>
      </c>
      <c r="C371">
        <v>2</v>
      </c>
      <c r="D371" s="3">
        <v>46027</v>
      </c>
      <c r="E371" s="3">
        <v>46039</v>
      </c>
      <c r="F371" t="s">
        <v>404</v>
      </c>
      <c r="G371">
        <v>25200</v>
      </c>
    </row>
    <row r="372" spans="1:7" x14ac:dyDescent="0.2">
      <c r="A372">
        <v>371</v>
      </c>
      <c r="B372">
        <v>11</v>
      </c>
      <c r="C372">
        <v>3</v>
      </c>
      <c r="D372" s="3">
        <v>46028</v>
      </c>
      <c r="E372" s="3">
        <v>46041</v>
      </c>
      <c r="F372" t="s">
        <v>402</v>
      </c>
      <c r="G372">
        <v>26600</v>
      </c>
    </row>
    <row r="373" spans="1:7" x14ac:dyDescent="0.2">
      <c r="A373">
        <v>372</v>
      </c>
      <c r="B373">
        <v>12</v>
      </c>
      <c r="C373">
        <v>4</v>
      </c>
      <c r="D373" s="3">
        <v>46029</v>
      </c>
      <c r="E373" s="3">
        <v>46043</v>
      </c>
      <c r="F373" t="s">
        <v>402</v>
      </c>
      <c r="G373">
        <v>28000</v>
      </c>
    </row>
    <row r="374" spans="1:7" x14ac:dyDescent="0.2">
      <c r="A374">
        <v>373</v>
      </c>
      <c r="B374">
        <v>13</v>
      </c>
      <c r="C374">
        <v>5</v>
      </c>
      <c r="D374" s="3">
        <v>46030</v>
      </c>
      <c r="E374" s="3">
        <v>46045</v>
      </c>
      <c r="F374" t="s">
        <v>402</v>
      </c>
      <c r="G374">
        <v>29400</v>
      </c>
    </row>
    <row r="375" spans="1:7" x14ac:dyDescent="0.2">
      <c r="A375">
        <v>374</v>
      </c>
      <c r="B375">
        <v>14</v>
      </c>
      <c r="C375">
        <v>6</v>
      </c>
      <c r="D375" s="3">
        <v>46031</v>
      </c>
      <c r="E375" s="3">
        <v>46047</v>
      </c>
      <c r="F375" t="s">
        <v>403</v>
      </c>
      <c r="G375">
        <v>30700</v>
      </c>
    </row>
    <row r="376" spans="1:7" x14ac:dyDescent="0.2">
      <c r="A376">
        <v>375</v>
      </c>
      <c r="B376">
        <v>15</v>
      </c>
      <c r="C376">
        <v>7</v>
      </c>
      <c r="D376" s="3">
        <v>46032</v>
      </c>
      <c r="E376" s="3">
        <v>46049</v>
      </c>
      <c r="F376" t="s">
        <v>404</v>
      </c>
      <c r="G376">
        <v>32100</v>
      </c>
    </row>
    <row r="377" spans="1:7" x14ac:dyDescent="0.2">
      <c r="A377">
        <v>376</v>
      </c>
      <c r="B377">
        <v>16</v>
      </c>
      <c r="C377">
        <v>8</v>
      </c>
      <c r="D377" s="3">
        <v>46033</v>
      </c>
      <c r="E377" s="3">
        <v>46051</v>
      </c>
      <c r="F377" t="s">
        <v>402</v>
      </c>
      <c r="G377">
        <v>33500</v>
      </c>
    </row>
    <row r="378" spans="1:7" x14ac:dyDescent="0.2">
      <c r="A378">
        <v>377</v>
      </c>
      <c r="B378">
        <v>17</v>
      </c>
      <c r="C378">
        <v>1</v>
      </c>
      <c r="D378" s="3">
        <v>46034</v>
      </c>
      <c r="E378" s="3">
        <v>46053</v>
      </c>
      <c r="F378" t="s">
        <v>402</v>
      </c>
      <c r="G378">
        <v>34900</v>
      </c>
    </row>
    <row r="379" spans="1:7" x14ac:dyDescent="0.2">
      <c r="A379">
        <v>378</v>
      </c>
      <c r="B379">
        <v>18</v>
      </c>
      <c r="C379">
        <v>2</v>
      </c>
      <c r="D379" s="3">
        <v>46035</v>
      </c>
      <c r="E379" s="3">
        <v>46055</v>
      </c>
      <c r="F379" t="s">
        <v>402</v>
      </c>
      <c r="G379">
        <v>36300</v>
      </c>
    </row>
    <row r="380" spans="1:7" x14ac:dyDescent="0.2">
      <c r="A380">
        <v>379</v>
      </c>
      <c r="B380">
        <v>19</v>
      </c>
      <c r="C380">
        <v>3</v>
      </c>
      <c r="D380" s="3">
        <v>46036</v>
      </c>
      <c r="E380" s="3">
        <v>46043</v>
      </c>
      <c r="F380" t="s">
        <v>403</v>
      </c>
      <c r="G380">
        <v>37600</v>
      </c>
    </row>
    <row r="381" spans="1:7" x14ac:dyDescent="0.2">
      <c r="A381">
        <v>380</v>
      </c>
      <c r="B381">
        <v>20</v>
      </c>
      <c r="C381">
        <v>4</v>
      </c>
      <c r="D381" s="3">
        <v>46037</v>
      </c>
      <c r="E381" s="3">
        <v>46045</v>
      </c>
      <c r="F381" t="s">
        <v>404</v>
      </c>
      <c r="G381">
        <v>39000</v>
      </c>
    </row>
    <row r="382" spans="1:7" x14ac:dyDescent="0.2">
      <c r="A382">
        <v>381</v>
      </c>
      <c r="B382">
        <v>21</v>
      </c>
      <c r="C382">
        <v>5</v>
      </c>
      <c r="D382" s="3">
        <v>46038</v>
      </c>
      <c r="E382" s="3">
        <v>46047</v>
      </c>
      <c r="F382" t="s">
        <v>402</v>
      </c>
      <c r="G382">
        <v>40400</v>
      </c>
    </row>
    <row r="383" spans="1:7" x14ac:dyDescent="0.2">
      <c r="A383">
        <v>382</v>
      </c>
      <c r="B383">
        <v>22</v>
      </c>
      <c r="C383">
        <v>6</v>
      </c>
      <c r="D383" s="3">
        <v>46039</v>
      </c>
      <c r="E383" s="3">
        <v>46049</v>
      </c>
      <c r="F383" t="s">
        <v>402</v>
      </c>
      <c r="G383">
        <v>41800</v>
      </c>
    </row>
    <row r="384" spans="1:7" x14ac:dyDescent="0.2">
      <c r="A384">
        <v>383</v>
      </c>
      <c r="B384">
        <v>23</v>
      </c>
      <c r="C384">
        <v>7</v>
      </c>
      <c r="D384" s="3">
        <v>46040</v>
      </c>
      <c r="E384" s="3">
        <v>46051</v>
      </c>
      <c r="F384" t="s">
        <v>402</v>
      </c>
      <c r="G384">
        <v>43200</v>
      </c>
    </row>
    <row r="385" spans="1:7" x14ac:dyDescent="0.2">
      <c r="A385">
        <v>384</v>
      </c>
      <c r="B385">
        <v>24</v>
      </c>
      <c r="C385">
        <v>8</v>
      </c>
      <c r="D385" s="3">
        <v>46041</v>
      </c>
      <c r="E385" s="3">
        <v>46053</v>
      </c>
      <c r="F385" t="s">
        <v>403</v>
      </c>
      <c r="G385">
        <v>44500</v>
      </c>
    </row>
    <row r="386" spans="1:7" x14ac:dyDescent="0.2">
      <c r="A386">
        <v>385</v>
      </c>
      <c r="B386">
        <v>25</v>
      </c>
      <c r="C386">
        <v>1</v>
      </c>
      <c r="D386" s="3">
        <v>46042</v>
      </c>
      <c r="E386" s="3">
        <v>46055</v>
      </c>
      <c r="F386" t="s">
        <v>404</v>
      </c>
      <c r="G386">
        <v>45900</v>
      </c>
    </row>
    <row r="387" spans="1:7" x14ac:dyDescent="0.2">
      <c r="A387">
        <v>386</v>
      </c>
      <c r="B387">
        <v>26</v>
      </c>
      <c r="C387">
        <v>2</v>
      </c>
      <c r="D387" s="3">
        <v>46043</v>
      </c>
      <c r="E387" s="3">
        <v>46057</v>
      </c>
      <c r="F387" t="s">
        <v>402</v>
      </c>
      <c r="G387">
        <v>47300</v>
      </c>
    </row>
    <row r="388" spans="1:7" x14ac:dyDescent="0.2">
      <c r="A388">
        <v>387</v>
      </c>
      <c r="B388">
        <v>27</v>
      </c>
      <c r="C388">
        <v>3</v>
      </c>
      <c r="D388" s="3">
        <v>46044</v>
      </c>
      <c r="E388" s="3">
        <v>46059</v>
      </c>
      <c r="F388" t="s">
        <v>402</v>
      </c>
      <c r="G388">
        <v>48700</v>
      </c>
    </row>
    <row r="389" spans="1:7" x14ac:dyDescent="0.2">
      <c r="A389">
        <v>388</v>
      </c>
      <c r="B389">
        <v>28</v>
      </c>
      <c r="C389">
        <v>4</v>
      </c>
      <c r="D389" s="3">
        <v>46045</v>
      </c>
      <c r="E389" s="3">
        <v>46061</v>
      </c>
      <c r="F389" t="s">
        <v>402</v>
      </c>
      <c r="G389">
        <v>50000</v>
      </c>
    </row>
    <row r="390" spans="1:7" x14ac:dyDescent="0.2">
      <c r="A390">
        <v>389</v>
      </c>
      <c r="B390">
        <v>29</v>
      </c>
      <c r="C390">
        <v>5</v>
      </c>
      <c r="D390" s="3">
        <v>46046</v>
      </c>
      <c r="E390" s="3">
        <v>46063</v>
      </c>
      <c r="F390" t="s">
        <v>403</v>
      </c>
      <c r="G390">
        <v>51400</v>
      </c>
    </row>
    <row r="391" spans="1:7" x14ac:dyDescent="0.2">
      <c r="A391">
        <v>390</v>
      </c>
      <c r="B391">
        <v>30</v>
      </c>
      <c r="C391">
        <v>6</v>
      </c>
      <c r="D391" s="3">
        <v>46047</v>
      </c>
      <c r="E391" s="3">
        <v>46065</v>
      </c>
      <c r="F391" t="s">
        <v>404</v>
      </c>
      <c r="G391">
        <v>52800</v>
      </c>
    </row>
    <row r="392" spans="1:7" x14ac:dyDescent="0.2">
      <c r="A392">
        <v>391</v>
      </c>
      <c r="B392">
        <v>1</v>
      </c>
      <c r="C392">
        <v>7</v>
      </c>
      <c r="D392" s="3">
        <v>46048</v>
      </c>
      <c r="E392" s="3">
        <v>46067</v>
      </c>
      <c r="F392" t="s">
        <v>402</v>
      </c>
      <c r="G392">
        <v>54200</v>
      </c>
    </row>
    <row r="393" spans="1:7" x14ac:dyDescent="0.2">
      <c r="A393">
        <v>392</v>
      </c>
      <c r="B393">
        <v>2</v>
      </c>
      <c r="C393">
        <v>8</v>
      </c>
      <c r="D393" s="3">
        <v>46049</v>
      </c>
      <c r="E393" s="3">
        <v>46069</v>
      </c>
      <c r="F393" t="s">
        <v>402</v>
      </c>
      <c r="G393">
        <v>55600</v>
      </c>
    </row>
    <row r="394" spans="1:7" x14ac:dyDescent="0.2">
      <c r="A394">
        <v>393</v>
      </c>
      <c r="B394">
        <v>3</v>
      </c>
      <c r="C394">
        <v>1</v>
      </c>
      <c r="D394" s="3">
        <v>46050</v>
      </c>
      <c r="E394" s="3">
        <v>46057</v>
      </c>
      <c r="F394" t="s">
        <v>402</v>
      </c>
      <c r="G394">
        <v>56900</v>
      </c>
    </row>
    <row r="395" spans="1:7" x14ac:dyDescent="0.2">
      <c r="A395">
        <v>394</v>
      </c>
      <c r="B395">
        <v>4</v>
      </c>
      <c r="C395">
        <v>2</v>
      </c>
      <c r="D395" s="3">
        <v>46051</v>
      </c>
      <c r="E395" s="3">
        <v>46059</v>
      </c>
      <c r="F395" t="s">
        <v>403</v>
      </c>
      <c r="G395">
        <v>58300</v>
      </c>
    </row>
    <row r="396" spans="1:7" x14ac:dyDescent="0.2">
      <c r="A396">
        <v>395</v>
      </c>
      <c r="B396">
        <v>5</v>
      </c>
      <c r="C396">
        <v>3</v>
      </c>
      <c r="D396" s="3">
        <v>46052</v>
      </c>
      <c r="E396" s="3">
        <v>46061</v>
      </c>
      <c r="F396" t="s">
        <v>404</v>
      </c>
      <c r="G396">
        <v>59700</v>
      </c>
    </row>
    <row r="397" spans="1:7" x14ac:dyDescent="0.2">
      <c r="A397">
        <v>396</v>
      </c>
      <c r="B397">
        <v>6</v>
      </c>
      <c r="C397">
        <v>4</v>
      </c>
      <c r="D397" s="3">
        <v>46053</v>
      </c>
      <c r="E397" s="3">
        <v>46063</v>
      </c>
      <c r="F397" t="s">
        <v>402</v>
      </c>
      <c r="G397">
        <v>61100</v>
      </c>
    </row>
    <row r="398" spans="1:7" x14ac:dyDescent="0.2">
      <c r="A398">
        <v>397</v>
      </c>
      <c r="B398">
        <v>7</v>
      </c>
      <c r="C398">
        <v>5</v>
      </c>
      <c r="D398" s="3">
        <v>46054</v>
      </c>
      <c r="E398" s="3">
        <v>46065</v>
      </c>
      <c r="F398" t="s">
        <v>402</v>
      </c>
      <c r="G398">
        <v>62500</v>
      </c>
    </row>
    <row r="399" spans="1:7" x14ac:dyDescent="0.2">
      <c r="A399">
        <v>398</v>
      </c>
      <c r="B399">
        <v>8</v>
      </c>
      <c r="C399">
        <v>6</v>
      </c>
      <c r="D399" s="3">
        <v>46055</v>
      </c>
      <c r="E399" s="3">
        <v>46067</v>
      </c>
      <c r="F399" t="s">
        <v>402</v>
      </c>
      <c r="G399">
        <v>63800</v>
      </c>
    </row>
    <row r="400" spans="1:7" x14ac:dyDescent="0.2">
      <c r="A400">
        <v>399</v>
      </c>
      <c r="B400">
        <v>9</v>
      </c>
      <c r="C400">
        <v>7</v>
      </c>
      <c r="D400" s="3">
        <v>46056</v>
      </c>
      <c r="E400" s="3">
        <v>46069</v>
      </c>
      <c r="F400" t="s">
        <v>403</v>
      </c>
      <c r="G400">
        <v>65200</v>
      </c>
    </row>
    <row r="401" spans="1:7" x14ac:dyDescent="0.2">
      <c r="A401">
        <v>400</v>
      </c>
      <c r="B401">
        <v>10</v>
      </c>
      <c r="C401">
        <v>8</v>
      </c>
      <c r="D401" s="3">
        <v>46057</v>
      </c>
      <c r="E401" s="3">
        <v>46071</v>
      </c>
      <c r="F401" t="s">
        <v>404</v>
      </c>
      <c r="G401">
        <v>66600</v>
      </c>
    </row>
    <row r="402" spans="1:7" x14ac:dyDescent="0.2">
      <c r="A402">
        <v>401</v>
      </c>
      <c r="B402">
        <v>11</v>
      </c>
      <c r="C402">
        <v>1</v>
      </c>
      <c r="D402" s="3">
        <v>46058</v>
      </c>
      <c r="E402" s="3">
        <v>46073</v>
      </c>
      <c r="F402" t="s">
        <v>402</v>
      </c>
      <c r="G402">
        <v>68000</v>
      </c>
    </row>
    <row r="403" spans="1:7" x14ac:dyDescent="0.2">
      <c r="A403">
        <v>402</v>
      </c>
      <c r="B403">
        <v>12</v>
      </c>
      <c r="C403">
        <v>2</v>
      </c>
      <c r="D403" s="3">
        <v>46059</v>
      </c>
      <c r="E403" s="3">
        <v>46075</v>
      </c>
      <c r="F403" t="s">
        <v>402</v>
      </c>
      <c r="G403">
        <v>69400</v>
      </c>
    </row>
    <row r="404" spans="1:7" x14ac:dyDescent="0.2">
      <c r="A404">
        <v>403</v>
      </c>
      <c r="B404">
        <v>13</v>
      </c>
      <c r="C404">
        <v>3</v>
      </c>
      <c r="D404" s="3">
        <v>46060</v>
      </c>
      <c r="E404" s="3">
        <v>46077</v>
      </c>
      <c r="F404" t="s">
        <v>402</v>
      </c>
      <c r="G404">
        <v>70700</v>
      </c>
    </row>
    <row r="405" spans="1:7" x14ac:dyDescent="0.2">
      <c r="A405">
        <v>404</v>
      </c>
      <c r="B405">
        <v>14</v>
      </c>
      <c r="C405">
        <v>4</v>
      </c>
      <c r="D405" s="3">
        <v>46061</v>
      </c>
      <c r="E405" s="3">
        <v>46079</v>
      </c>
      <c r="F405" t="s">
        <v>403</v>
      </c>
      <c r="G405">
        <v>72100</v>
      </c>
    </row>
    <row r="406" spans="1:7" x14ac:dyDescent="0.2">
      <c r="A406">
        <v>405</v>
      </c>
      <c r="B406">
        <v>15</v>
      </c>
      <c r="C406">
        <v>5</v>
      </c>
      <c r="D406" s="3">
        <v>46062</v>
      </c>
      <c r="E406" s="3">
        <v>46081</v>
      </c>
      <c r="F406" t="s">
        <v>404</v>
      </c>
      <c r="G406">
        <v>73500</v>
      </c>
    </row>
    <row r="407" spans="1:7" x14ac:dyDescent="0.2">
      <c r="A407">
        <v>406</v>
      </c>
      <c r="B407">
        <v>16</v>
      </c>
      <c r="C407">
        <v>6</v>
      </c>
      <c r="D407" s="3">
        <v>46063</v>
      </c>
      <c r="E407" s="3">
        <v>46083</v>
      </c>
      <c r="F407" t="s">
        <v>402</v>
      </c>
      <c r="G407">
        <v>74900</v>
      </c>
    </row>
    <row r="408" spans="1:7" x14ac:dyDescent="0.2">
      <c r="A408">
        <v>407</v>
      </c>
      <c r="B408">
        <v>17</v>
      </c>
      <c r="C408">
        <v>7</v>
      </c>
      <c r="D408" s="3">
        <v>46064</v>
      </c>
      <c r="E408" s="3">
        <v>46071</v>
      </c>
      <c r="F408" t="s">
        <v>402</v>
      </c>
      <c r="G408">
        <v>76300</v>
      </c>
    </row>
    <row r="409" spans="1:7" x14ac:dyDescent="0.2">
      <c r="A409">
        <v>408</v>
      </c>
      <c r="B409">
        <v>18</v>
      </c>
      <c r="C409">
        <v>8</v>
      </c>
      <c r="D409" s="3">
        <v>46065</v>
      </c>
      <c r="E409" s="3">
        <v>46073</v>
      </c>
      <c r="F409" t="s">
        <v>402</v>
      </c>
      <c r="G409">
        <v>77600</v>
      </c>
    </row>
    <row r="410" spans="1:7" x14ac:dyDescent="0.2">
      <c r="A410">
        <v>409</v>
      </c>
      <c r="B410">
        <v>19</v>
      </c>
      <c r="C410">
        <v>1</v>
      </c>
      <c r="D410" s="3">
        <v>46066</v>
      </c>
      <c r="E410" s="3">
        <v>46075</v>
      </c>
      <c r="F410" t="s">
        <v>403</v>
      </c>
      <c r="G410">
        <v>79000</v>
      </c>
    </row>
    <row r="411" spans="1:7" x14ac:dyDescent="0.2">
      <c r="A411">
        <v>410</v>
      </c>
      <c r="B411">
        <v>20</v>
      </c>
      <c r="C411">
        <v>2</v>
      </c>
      <c r="D411" s="3">
        <v>46067</v>
      </c>
      <c r="E411" s="3">
        <v>46077</v>
      </c>
      <c r="F411" t="s">
        <v>404</v>
      </c>
      <c r="G411">
        <v>80400</v>
      </c>
    </row>
    <row r="412" spans="1:7" x14ac:dyDescent="0.2">
      <c r="A412">
        <v>411</v>
      </c>
      <c r="B412">
        <v>21</v>
      </c>
      <c r="C412">
        <v>3</v>
      </c>
      <c r="D412" s="3">
        <v>46068</v>
      </c>
      <c r="E412" s="3">
        <v>46079</v>
      </c>
      <c r="F412" t="s">
        <v>402</v>
      </c>
      <c r="G412">
        <v>81800</v>
      </c>
    </row>
    <row r="413" spans="1:7" x14ac:dyDescent="0.2">
      <c r="A413">
        <v>412</v>
      </c>
      <c r="B413">
        <v>22</v>
      </c>
      <c r="C413">
        <v>4</v>
      </c>
      <c r="D413" s="3">
        <v>46069</v>
      </c>
      <c r="E413" s="3">
        <v>46081</v>
      </c>
      <c r="F413" t="s">
        <v>402</v>
      </c>
      <c r="G413">
        <v>83100</v>
      </c>
    </row>
    <row r="414" spans="1:7" x14ac:dyDescent="0.2">
      <c r="A414">
        <v>413</v>
      </c>
      <c r="B414">
        <v>23</v>
      </c>
      <c r="C414">
        <v>5</v>
      </c>
      <c r="D414" s="3">
        <v>46070</v>
      </c>
      <c r="E414" s="3">
        <v>46083</v>
      </c>
      <c r="F414" t="s">
        <v>402</v>
      </c>
      <c r="G414">
        <v>84500</v>
      </c>
    </row>
    <row r="415" spans="1:7" x14ac:dyDescent="0.2">
      <c r="A415">
        <v>414</v>
      </c>
      <c r="B415">
        <v>24</v>
      </c>
      <c r="C415">
        <v>6</v>
      </c>
      <c r="D415" s="3">
        <v>46071</v>
      </c>
      <c r="E415" s="3">
        <v>46085</v>
      </c>
      <c r="F415" t="s">
        <v>403</v>
      </c>
      <c r="G415">
        <v>85900</v>
      </c>
    </row>
    <row r="416" spans="1:7" x14ac:dyDescent="0.2">
      <c r="A416">
        <v>415</v>
      </c>
      <c r="B416">
        <v>25</v>
      </c>
      <c r="C416">
        <v>7</v>
      </c>
      <c r="D416" s="3">
        <v>46072</v>
      </c>
      <c r="E416" s="3">
        <v>46087</v>
      </c>
      <c r="F416" t="s">
        <v>404</v>
      </c>
      <c r="G416">
        <v>87300</v>
      </c>
    </row>
    <row r="417" spans="1:7" x14ac:dyDescent="0.2">
      <c r="A417">
        <v>416</v>
      </c>
      <c r="B417">
        <v>26</v>
      </c>
      <c r="C417">
        <v>8</v>
      </c>
      <c r="D417" s="3">
        <v>46073</v>
      </c>
      <c r="E417" s="3">
        <v>46089</v>
      </c>
      <c r="F417" t="s">
        <v>402</v>
      </c>
      <c r="G417">
        <v>88700</v>
      </c>
    </row>
    <row r="418" spans="1:7" x14ac:dyDescent="0.2">
      <c r="A418">
        <v>417</v>
      </c>
      <c r="B418">
        <v>27</v>
      </c>
      <c r="C418">
        <v>1</v>
      </c>
      <c r="D418" s="3">
        <v>46074</v>
      </c>
      <c r="E418" s="3">
        <v>46091</v>
      </c>
      <c r="F418" t="s">
        <v>402</v>
      </c>
      <c r="G418">
        <v>90000</v>
      </c>
    </row>
    <row r="419" spans="1:7" x14ac:dyDescent="0.2">
      <c r="A419">
        <v>418</v>
      </c>
      <c r="B419">
        <v>28</v>
      </c>
      <c r="C419">
        <v>2</v>
      </c>
      <c r="D419" s="3">
        <v>46075</v>
      </c>
      <c r="E419" s="3">
        <v>46093</v>
      </c>
      <c r="F419" t="s">
        <v>402</v>
      </c>
      <c r="G419">
        <v>91400</v>
      </c>
    </row>
    <row r="420" spans="1:7" x14ac:dyDescent="0.2">
      <c r="A420">
        <v>419</v>
      </c>
      <c r="B420">
        <v>29</v>
      </c>
      <c r="C420">
        <v>3</v>
      </c>
      <c r="D420" s="3">
        <v>46076</v>
      </c>
      <c r="E420" s="3">
        <v>46095</v>
      </c>
      <c r="F420" t="s">
        <v>403</v>
      </c>
      <c r="G420">
        <v>92800</v>
      </c>
    </row>
    <row r="421" spans="1:7" x14ac:dyDescent="0.2">
      <c r="A421">
        <v>420</v>
      </c>
      <c r="B421">
        <v>30</v>
      </c>
      <c r="C421">
        <v>4</v>
      </c>
      <c r="D421" s="3">
        <v>46077</v>
      </c>
      <c r="E421" s="3">
        <v>46097</v>
      </c>
      <c r="F421" t="s">
        <v>404</v>
      </c>
      <c r="G421">
        <v>94200</v>
      </c>
    </row>
    <row r="422" spans="1:7" x14ac:dyDescent="0.2">
      <c r="A422">
        <v>421</v>
      </c>
      <c r="B422">
        <v>1</v>
      </c>
      <c r="C422">
        <v>5</v>
      </c>
      <c r="D422" s="3">
        <v>46078</v>
      </c>
      <c r="E422" s="3">
        <v>46085</v>
      </c>
      <c r="F422" t="s">
        <v>402</v>
      </c>
      <c r="G422">
        <v>95600</v>
      </c>
    </row>
    <row r="423" spans="1:7" x14ac:dyDescent="0.2">
      <c r="A423">
        <v>422</v>
      </c>
      <c r="B423">
        <v>2</v>
      </c>
      <c r="C423">
        <v>6</v>
      </c>
      <c r="D423" s="3">
        <v>46079</v>
      </c>
      <c r="E423" s="3">
        <v>46087</v>
      </c>
      <c r="F423" t="s">
        <v>402</v>
      </c>
      <c r="G423">
        <v>96900</v>
      </c>
    </row>
    <row r="424" spans="1:7" x14ac:dyDescent="0.2">
      <c r="A424">
        <v>423</v>
      </c>
      <c r="B424">
        <v>3</v>
      </c>
      <c r="C424">
        <v>7</v>
      </c>
      <c r="D424" s="3">
        <v>46080</v>
      </c>
      <c r="E424" s="3">
        <v>46089</v>
      </c>
      <c r="F424" t="s">
        <v>402</v>
      </c>
      <c r="G424">
        <v>98300</v>
      </c>
    </row>
    <row r="425" spans="1:7" x14ac:dyDescent="0.2">
      <c r="A425">
        <v>424</v>
      </c>
      <c r="B425">
        <v>4</v>
      </c>
      <c r="C425">
        <v>8</v>
      </c>
      <c r="D425" s="3">
        <v>46081</v>
      </c>
      <c r="E425" s="3">
        <v>46091</v>
      </c>
      <c r="F425" t="s">
        <v>403</v>
      </c>
      <c r="G425">
        <v>99700</v>
      </c>
    </row>
    <row r="426" spans="1:7" x14ac:dyDescent="0.2">
      <c r="A426">
        <v>425</v>
      </c>
      <c r="B426">
        <v>5</v>
      </c>
      <c r="C426">
        <v>1</v>
      </c>
      <c r="D426" s="3">
        <v>46082</v>
      </c>
      <c r="E426" s="3">
        <v>46093</v>
      </c>
      <c r="F426" t="s">
        <v>404</v>
      </c>
      <c r="G426">
        <v>101100</v>
      </c>
    </row>
    <row r="427" spans="1:7" x14ac:dyDescent="0.2">
      <c r="A427">
        <v>426</v>
      </c>
      <c r="B427">
        <v>6</v>
      </c>
      <c r="C427">
        <v>2</v>
      </c>
      <c r="D427" s="3">
        <v>46083</v>
      </c>
      <c r="E427" s="3">
        <v>46095</v>
      </c>
      <c r="F427" t="s">
        <v>402</v>
      </c>
      <c r="G427">
        <v>102500</v>
      </c>
    </row>
    <row r="428" spans="1:7" x14ac:dyDescent="0.2">
      <c r="A428">
        <v>427</v>
      </c>
      <c r="B428">
        <v>7</v>
      </c>
      <c r="C428">
        <v>3</v>
      </c>
      <c r="D428" s="3">
        <v>46084</v>
      </c>
      <c r="E428" s="3">
        <v>46097</v>
      </c>
      <c r="F428" t="s">
        <v>402</v>
      </c>
      <c r="G428">
        <v>103800</v>
      </c>
    </row>
    <row r="429" spans="1:7" x14ac:dyDescent="0.2">
      <c r="A429">
        <v>428</v>
      </c>
      <c r="B429">
        <v>8</v>
      </c>
      <c r="C429">
        <v>4</v>
      </c>
      <c r="D429" s="3">
        <v>46085</v>
      </c>
      <c r="E429" s="3">
        <v>46099</v>
      </c>
      <c r="F429" t="s">
        <v>402</v>
      </c>
      <c r="G429">
        <v>105200</v>
      </c>
    </row>
    <row r="430" spans="1:7" x14ac:dyDescent="0.2">
      <c r="A430">
        <v>429</v>
      </c>
      <c r="B430">
        <v>9</v>
      </c>
      <c r="C430">
        <v>5</v>
      </c>
      <c r="D430" s="3">
        <v>46086</v>
      </c>
      <c r="E430" s="3">
        <v>46101</v>
      </c>
      <c r="F430" t="s">
        <v>403</v>
      </c>
      <c r="G430">
        <v>106600</v>
      </c>
    </row>
    <row r="431" spans="1:7" x14ac:dyDescent="0.2">
      <c r="A431">
        <v>430</v>
      </c>
      <c r="B431">
        <v>10</v>
      </c>
      <c r="C431">
        <v>6</v>
      </c>
      <c r="D431" s="3">
        <v>46087</v>
      </c>
      <c r="E431" s="3">
        <v>46103</v>
      </c>
      <c r="F431" t="s">
        <v>404</v>
      </c>
      <c r="G431">
        <v>108000</v>
      </c>
    </row>
    <row r="432" spans="1:7" x14ac:dyDescent="0.2">
      <c r="A432">
        <v>431</v>
      </c>
      <c r="B432">
        <v>11</v>
      </c>
      <c r="C432">
        <v>7</v>
      </c>
      <c r="D432" s="3">
        <v>46088</v>
      </c>
      <c r="E432" s="3">
        <v>46105</v>
      </c>
      <c r="F432" t="s">
        <v>402</v>
      </c>
      <c r="G432">
        <v>109300</v>
      </c>
    </row>
    <row r="433" spans="1:7" x14ac:dyDescent="0.2">
      <c r="A433">
        <v>432</v>
      </c>
      <c r="B433">
        <v>12</v>
      </c>
      <c r="C433">
        <v>8</v>
      </c>
      <c r="D433" s="3">
        <v>46089</v>
      </c>
      <c r="E433" s="3">
        <v>46107</v>
      </c>
      <c r="F433" t="s">
        <v>402</v>
      </c>
      <c r="G433">
        <v>110700</v>
      </c>
    </row>
    <row r="434" spans="1:7" x14ac:dyDescent="0.2">
      <c r="A434">
        <v>433</v>
      </c>
      <c r="B434">
        <v>13</v>
      </c>
      <c r="C434">
        <v>1</v>
      </c>
      <c r="D434" s="3">
        <v>46090</v>
      </c>
      <c r="E434" s="3">
        <v>46109</v>
      </c>
      <c r="F434" t="s">
        <v>402</v>
      </c>
      <c r="G434">
        <v>112100</v>
      </c>
    </row>
    <row r="435" spans="1:7" x14ac:dyDescent="0.2">
      <c r="A435">
        <v>434</v>
      </c>
      <c r="B435">
        <v>14</v>
      </c>
      <c r="C435">
        <v>2</v>
      </c>
      <c r="D435" s="3">
        <v>46091</v>
      </c>
      <c r="E435" s="3">
        <v>46111</v>
      </c>
      <c r="F435" t="s">
        <v>403</v>
      </c>
      <c r="G435">
        <v>113500</v>
      </c>
    </row>
    <row r="436" spans="1:7" x14ac:dyDescent="0.2">
      <c r="A436">
        <v>435</v>
      </c>
      <c r="B436">
        <v>15</v>
      </c>
      <c r="C436">
        <v>3</v>
      </c>
      <c r="D436" s="3">
        <v>46092</v>
      </c>
      <c r="E436" s="3">
        <v>46099</v>
      </c>
      <c r="F436" t="s">
        <v>404</v>
      </c>
      <c r="G436">
        <v>114900</v>
      </c>
    </row>
    <row r="437" spans="1:7" x14ac:dyDescent="0.2">
      <c r="A437">
        <v>436</v>
      </c>
      <c r="B437">
        <v>16</v>
      </c>
      <c r="C437">
        <v>4</v>
      </c>
      <c r="D437" s="3">
        <v>46093</v>
      </c>
      <c r="E437" s="3">
        <v>46101</v>
      </c>
      <c r="F437" t="s">
        <v>402</v>
      </c>
      <c r="G437">
        <v>116200</v>
      </c>
    </row>
    <row r="438" spans="1:7" x14ac:dyDescent="0.2">
      <c r="A438">
        <v>437</v>
      </c>
      <c r="B438">
        <v>17</v>
      </c>
      <c r="C438">
        <v>5</v>
      </c>
      <c r="D438" s="3">
        <v>46094</v>
      </c>
      <c r="E438" s="3">
        <v>46103</v>
      </c>
      <c r="F438" t="s">
        <v>402</v>
      </c>
      <c r="G438">
        <v>117600</v>
      </c>
    </row>
    <row r="439" spans="1:7" x14ac:dyDescent="0.2">
      <c r="A439">
        <v>438</v>
      </c>
      <c r="B439">
        <v>18</v>
      </c>
      <c r="C439">
        <v>6</v>
      </c>
      <c r="D439" s="3">
        <v>46095</v>
      </c>
      <c r="E439" s="3">
        <v>46105</v>
      </c>
      <c r="F439" t="s">
        <v>402</v>
      </c>
      <c r="G439">
        <v>119000</v>
      </c>
    </row>
    <row r="440" spans="1:7" x14ac:dyDescent="0.2">
      <c r="A440">
        <v>439</v>
      </c>
      <c r="B440">
        <v>19</v>
      </c>
      <c r="C440">
        <v>7</v>
      </c>
      <c r="D440" s="3">
        <v>46096</v>
      </c>
      <c r="E440" s="3">
        <v>46107</v>
      </c>
      <c r="F440" t="s">
        <v>403</v>
      </c>
      <c r="G440">
        <v>120400</v>
      </c>
    </row>
    <row r="441" spans="1:7" x14ac:dyDescent="0.2">
      <c r="A441">
        <v>440</v>
      </c>
      <c r="B441">
        <v>20</v>
      </c>
      <c r="C441">
        <v>8</v>
      </c>
      <c r="D441" s="3">
        <v>46097</v>
      </c>
      <c r="E441" s="3">
        <v>46109</v>
      </c>
      <c r="F441" t="s">
        <v>404</v>
      </c>
      <c r="G441">
        <v>121800</v>
      </c>
    </row>
    <row r="442" spans="1:7" x14ac:dyDescent="0.2">
      <c r="A442">
        <v>441</v>
      </c>
      <c r="B442">
        <v>21</v>
      </c>
      <c r="C442">
        <v>1</v>
      </c>
      <c r="D442" s="3">
        <v>46098</v>
      </c>
      <c r="E442" s="3">
        <v>46111</v>
      </c>
      <c r="F442" t="s">
        <v>402</v>
      </c>
      <c r="G442">
        <v>123100</v>
      </c>
    </row>
    <row r="443" spans="1:7" x14ac:dyDescent="0.2">
      <c r="A443">
        <v>442</v>
      </c>
      <c r="B443">
        <v>22</v>
      </c>
      <c r="C443">
        <v>2</v>
      </c>
      <c r="D443" s="3">
        <v>46099</v>
      </c>
      <c r="E443" s="3">
        <v>46113</v>
      </c>
      <c r="F443" t="s">
        <v>402</v>
      </c>
      <c r="G443">
        <v>124500</v>
      </c>
    </row>
    <row r="444" spans="1:7" x14ac:dyDescent="0.2">
      <c r="A444">
        <v>443</v>
      </c>
      <c r="B444">
        <v>23</v>
      </c>
      <c r="C444">
        <v>3</v>
      </c>
      <c r="D444" s="3">
        <v>46100</v>
      </c>
      <c r="E444" s="3">
        <v>46115</v>
      </c>
      <c r="F444" t="s">
        <v>402</v>
      </c>
      <c r="G444">
        <v>125900</v>
      </c>
    </row>
    <row r="445" spans="1:7" x14ac:dyDescent="0.2">
      <c r="A445">
        <v>444</v>
      </c>
      <c r="B445">
        <v>24</v>
      </c>
      <c r="C445">
        <v>4</v>
      </c>
      <c r="D445" s="3">
        <v>46101</v>
      </c>
      <c r="E445" s="3">
        <v>46117</v>
      </c>
      <c r="F445" t="s">
        <v>403</v>
      </c>
      <c r="G445">
        <v>127300</v>
      </c>
    </row>
    <row r="446" spans="1:7" x14ac:dyDescent="0.2">
      <c r="A446">
        <v>445</v>
      </c>
      <c r="B446">
        <v>25</v>
      </c>
      <c r="C446">
        <v>5</v>
      </c>
      <c r="D446" s="3">
        <v>46102</v>
      </c>
      <c r="E446" s="3">
        <v>46119</v>
      </c>
      <c r="F446" t="s">
        <v>404</v>
      </c>
      <c r="G446">
        <v>128700</v>
      </c>
    </row>
    <row r="447" spans="1:7" x14ac:dyDescent="0.2">
      <c r="A447">
        <v>446</v>
      </c>
      <c r="B447">
        <v>26</v>
      </c>
      <c r="C447">
        <v>6</v>
      </c>
      <c r="D447" s="3">
        <v>46103</v>
      </c>
      <c r="E447" s="3">
        <v>46121</v>
      </c>
      <c r="F447" t="s">
        <v>402</v>
      </c>
      <c r="G447">
        <v>130000</v>
      </c>
    </row>
    <row r="448" spans="1:7" x14ac:dyDescent="0.2">
      <c r="A448">
        <v>447</v>
      </c>
      <c r="B448">
        <v>27</v>
      </c>
      <c r="C448">
        <v>7</v>
      </c>
      <c r="D448" s="3">
        <v>46104</v>
      </c>
      <c r="E448" s="3">
        <v>46123</v>
      </c>
      <c r="F448" t="s">
        <v>402</v>
      </c>
      <c r="G448">
        <v>131400</v>
      </c>
    </row>
    <row r="449" spans="1:7" x14ac:dyDescent="0.2">
      <c r="A449">
        <v>448</v>
      </c>
      <c r="B449">
        <v>28</v>
      </c>
      <c r="C449">
        <v>8</v>
      </c>
      <c r="D449" s="3">
        <v>46105</v>
      </c>
      <c r="E449" s="3">
        <v>46125</v>
      </c>
      <c r="F449" t="s">
        <v>402</v>
      </c>
      <c r="G449">
        <v>132800</v>
      </c>
    </row>
    <row r="450" spans="1:7" x14ac:dyDescent="0.2">
      <c r="A450">
        <v>449</v>
      </c>
      <c r="B450">
        <v>29</v>
      </c>
      <c r="C450">
        <v>1</v>
      </c>
      <c r="D450" s="3">
        <v>46106</v>
      </c>
      <c r="E450" s="3">
        <v>46113</v>
      </c>
      <c r="F450" t="s">
        <v>403</v>
      </c>
      <c r="G450">
        <v>134200</v>
      </c>
    </row>
    <row r="451" spans="1:7" x14ac:dyDescent="0.2">
      <c r="A451">
        <v>450</v>
      </c>
      <c r="B451">
        <v>30</v>
      </c>
      <c r="C451">
        <v>2</v>
      </c>
      <c r="D451" s="3">
        <v>46107</v>
      </c>
      <c r="E451" s="3">
        <v>46115</v>
      </c>
      <c r="F451" t="s">
        <v>404</v>
      </c>
      <c r="G451">
        <v>135500</v>
      </c>
    </row>
    <row r="452" spans="1:7" x14ac:dyDescent="0.2">
      <c r="A452">
        <v>451</v>
      </c>
      <c r="B452">
        <v>1</v>
      </c>
      <c r="C452">
        <v>3</v>
      </c>
      <c r="D452" s="3">
        <v>46108</v>
      </c>
      <c r="E452" s="3">
        <v>46117</v>
      </c>
      <c r="F452" t="s">
        <v>402</v>
      </c>
      <c r="G452">
        <v>136900</v>
      </c>
    </row>
    <row r="453" spans="1:7" x14ac:dyDescent="0.2">
      <c r="A453">
        <v>452</v>
      </c>
      <c r="B453">
        <v>2</v>
      </c>
      <c r="C453">
        <v>4</v>
      </c>
      <c r="D453" s="3">
        <v>46109</v>
      </c>
      <c r="E453" s="3">
        <v>46119</v>
      </c>
      <c r="F453" t="s">
        <v>402</v>
      </c>
      <c r="G453">
        <v>138300</v>
      </c>
    </row>
    <row r="454" spans="1:7" x14ac:dyDescent="0.2">
      <c r="A454">
        <v>453</v>
      </c>
      <c r="B454">
        <v>3</v>
      </c>
      <c r="C454">
        <v>5</v>
      </c>
      <c r="D454" s="3">
        <v>46110</v>
      </c>
      <c r="E454" s="3">
        <v>46121</v>
      </c>
      <c r="F454" t="s">
        <v>402</v>
      </c>
      <c r="G454">
        <v>139700</v>
      </c>
    </row>
    <row r="455" spans="1:7" x14ac:dyDescent="0.2">
      <c r="A455">
        <v>454</v>
      </c>
      <c r="B455">
        <v>4</v>
      </c>
      <c r="C455">
        <v>6</v>
      </c>
      <c r="D455" s="3">
        <v>46111</v>
      </c>
      <c r="E455" s="3">
        <v>46123</v>
      </c>
      <c r="F455" t="s">
        <v>403</v>
      </c>
      <c r="G455">
        <v>141100</v>
      </c>
    </row>
    <row r="456" spans="1:7" x14ac:dyDescent="0.2">
      <c r="A456">
        <v>455</v>
      </c>
      <c r="B456">
        <v>5</v>
      </c>
      <c r="C456">
        <v>7</v>
      </c>
      <c r="D456" s="3">
        <v>46112</v>
      </c>
      <c r="E456" s="3">
        <v>46125</v>
      </c>
      <c r="F456" t="s">
        <v>404</v>
      </c>
      <c r="G456">
        <v>142400</v>
      </c>
    </row>
    <row r="457" spans="1:7" x14ac:dyDescent="0.2">
      <c r="A457">
        <v>456</v>
      </c>
      <c r="B457">
        <v>6</v>
      </c>
      <c r="C457">
        <v>8</v>
      </c>
      <c r="D457" s="3">
        <v>46113</v>
      </c>
      <c r="E457" s="3">
        <v>46127</v>
      </c>
      <c r="F457" t="s">
        <v>402</v>
      </c>
      <c r="G457">
        <v>143800</v>
      </c>
    </row>
    <row r="458" spans="1:7" x14ac:dyDescent="0.2">
      <c r="A458">
        <v>457</v>
      </c>
      <c r="B458">
        <v>7</v>
      </c>
      <c r="C458">
        <v>1</v>
      </c>
      <c r="D458" s="3">
        <v>46114</v>
      </c>
      <c r="E458" s="3">
        <v>46129</v>
      </c>
      <c r="F458" t="s">
        <v>402</v>
      </c>
      <c r="G458">
        <v>145200</v>
      </c>
    </row>
    <row r="459" spans="1:7" x14ac:dyDescent="0.2">
      <c r="A459">
        <v>458</v>
      </c>
      <c r="B459">
        <v>8</v>
      </c>
      <c r="C459">
        <v>2</v>
      </c>
      <c r="D459" s="3">
        <v>46115</v>
      </c>
      <c r="E459" s="3">
        <v>46131</v>
      </c>
      <c r="F459" t="s">
        <v>402</v>
      </c>
      <c r="G459">
        <v>146600</v>
      </c>
    </row>
    <row r="460" spans="1:7" x14ac:dyDescent="0.2">
      <c r="A460">
        <v>459</v>
      </c>
      <c r="B460">
        <v>9</v>
      </c>
      <c r="C460">
        <v>3</v>
      </c>
      <c r="D460" s="3">
        <v>46116</v>
      </c>
      <c r="E460" s="3">
        <v>46133</v>
      </c>
      <c r="F460" t="s">
        <v>403</v>
      </c>
      <c r="G460">
        <v>148000</v>
      </c>
    </row>
    <row r="461" spans="1:7" x14ac:dyDescent="0.2">
      <c r="A461">
        <v>460</v>
      </c>
      <c r="B461">
        <v>10</v>
      </c>
      <c r="C461">
        <v>4</v>
      </c>
      <c r="D461" s="3">
        <v>46117</v>
      </c>
      <c r="E461" s="3">
        <v>46135</v>
      </c>
      <c r="F461" t="s">
        <v>404</v>
      </c>
      <c r="G461">
        <v>149300</v>
      </c>
    </row>
    <row r="462" spans="1:7" x14ac:dyDescent="0.2">
      <c r="A462">
        <v>461</v>
      </c>
      <c r="B462">
        <v>11</v>
      </c>
      <c r="C462">
        <v>5</v>
      </c>
      <c r="D462" s="3">
        <v>46118</v>
      </c>
      <c r="E462" s="3">
        <v>46137</v>
      </c>
      <c r="F462" t="s">
        <v>402</v>
      </c>
      <c r="G462">
        <v>150700</v>
      </c>
    </row>
    <row r="463" spans="1:7" x14ac:dyDescent="0.2">
      <c r="A463">
        <v>462</v>
      </c>
      <c r="B463">
        <v>12</v>
      </c>
      <c r="C463">
        <v>6</v>
      </c>
      <c r="D463" s="3">
        <v>46119</v>
      </c>
      <c r="E463" s="3">
        <v>46139</v>
      </c>
      <c r="F463" t="s">
        <v>402</v>
      </c>
      <c r="G463">
        <v>152100</v>
      </c>
    </row>
    <row r="464" spans="1:7" x14ac:dyDescent="0.2">
      <c r="A464">
        <v>463</v>
      </c>
      <c r="B464">
        <v>13</v>
      </c>
      <c r="C464">
        <v>7</v>
      </c>
      <c r="D464" s="3">
        <v>46120</v>
      </c>
      <c r="E464" s="3">
        <v>46127</v>
      </c>
      <c r="F464" t="s">
        <v>402</v>
      </c>
      <c r="G464">
        <v>153500</v>
      </c>
    </row>
    <row r="465" spans="1:7" x14ac:dyDescent="0.2">
      <c r="A465">
        <v>464</v>
      </c>
      <c r="B465">
        <v>14</v>
      </c>
      <c r="C465">
        <v>8</v>
      </c>
      <c r="D465" s="3">
        <v>46121</v>
      </c>
      <c r="E465" s="3">
        <v>46129</v>
      </c>
      <c r="F465" t="s">
        <v>403</v>
      </c>
      <c r="G465">
        <v>154900</v>
      </c>
    </row>
    <row r="466" spans="1:7" x14ac:dyDescent="0.2">
      <c r="A466">
        <v>465</v>
      </c>
      <c r="B466">
        <v>15</v>
      </c>
      <c r="C466">
        <v>1</v>
      </c>
      <c r="D466" s="3">
        <v>46122</v>
      </c>
      <c r="E466" s="3">
        <v>46131</v>
      </c>
      <c r="F466" t="s">
        <v>404</v>
      </c>
      <c r="G466">
        <v>156200</v>
      </c>
    </row>
    <row r="467" spans="1:7" x14ac:dyDescent="0.2">
      <c r="A467">
        <v>466</v>
      </c>
      <c r="B467">
        <v>16</v>
      </c>
      <c r="C467">
        <v>2</v>
      </c>
      <c r="D467" s="3">
        <v>46123</v>
      </c>
      <c r="E467" s="3">
        <v>46133</v>
      </c>
      <c r="F467" t="s">
        <v>402</v>
      </c>
      <c r="G467">
        <v>157600</v>
      </c>
    </row>
    <row r="468" spans="1:7" x14ac:dyDescent="0.2">
      <c r="A468">
        <v>467</v>
      </c>
      <c r="B468">
        <v>17</v>
      </c>
      <c r="C468">
        <v>3</v>
      </c>
      <c r="D468" s="3">
        <v>46124</v>
      </c>
      <c r="E468" s="3">
        <v>46135</v>
      </c>
      <c r="F468" t="s">
        <v>402</v>
      </c>
      <c r="G468">
        <v>159000</v>
      </c>
    </row>
    <row r="469" spans="1:7" x14ac:dyDescent="0.2">
      <c r="A469">
        <v>468</v>
      </c>
      <c r="B469">
        <v>18</v>
      </c>
      <c r="C469">
        <v>4</v>
      </c>
      <c r="D469" s="3">
        <v>46125</v>
      </c>
      <c r="E469" s="3">
        <v>46137</v>
      </c>
      <c r="F469" t="s">
        <v>402</v>
      </c>
      <c r="G469">
        <v>160400</v>
      </c>
    </row>
    <row r="470" spans="1:7" x14ac:dyDescent="0.2">
      <c r="A470">
        <v>469</v>
      </c>
      <c r="B470">
        <v>19</v>
      </c>
      <c r="C470">
        <v>5</v>
      </c>
      <c r="D470" s="3">
        <v>46126</v>
      </c>
      <c r="E470" s="3">
        <v>46139</v>
      </c>
      <c r="F470" t="s">
        <v>403</v>
      </c>
      <c r="G470">
        <v>161700</v>
      </c>
    </row>
    <row r="471" spans="1:7" x14ac:dyDescent="0.2">
      <c r="A471">
        <v>470</v>
      </c>
      <c r="B471">
        <v>20</v>
      </c>
      <c r="C471">
        <v>6</v>
      </c>
      <c r="D471" s="3">
        <v>46127</v>
      </c>
      <c r="E471" s="3">
        <v>46141</v>
      </c>
      <c r="F471" t="s">
        <v>404</v>
      </c>
      <c r="G471">
        <v>163100</v>
      </c>
    </row>
    <row r="472" spans="1:7" x14ac:dyDescent="0.2">
      <c r="A472">
        <v>471</v>
      </c>
      <c r="B472">
        <v>21</v>
      </c>
      <c r="C472">
        <v>7</v>
      </c>
      <c r="D472" s="3">
        <v>46128</v>
      </c>
      <c r="E472" s="3">
        <v>46143</v>
      </c>
      <c r="F472" t="s">
        <v>402</v>
      </c>
      <c r="G472">
        <v>164500</v>
      </c>
    </row>
    <row r="473" spans="1:7" x14ac:dyDescent="0.2">
      <c r="A473">
        <v>472</v>
      </c>
      <c r="B473">
        <v>22</v>
      </c>
      <c r="C473">
        <v>8</v>
      </c>
      <c r="D473" s="3">
        <v>46129</v>
      </c>
      <c r="E473" s="3">
        <v>46145</v>
      </c>
      <c r="F473" t="s">
        <v>402</v>
      </c>
      <c r="G473">
        <v>165900</v>
      </c>
    </row>
    <row r="474" spans="1:7" x14ac:dyDescent="0.2">
      <c r="A474">
        <v>473</v>
      </c>
      <c r="B474">
        <v>23</v>
      </c>
      <c r="C474">
        <v>1</v>
      </c>
      <c r="D474" s="3">
        <v>46130</v>
      </c>
      <c r="E474" s="3">
        <v>46147</v>
      </c>
      <c r="F474" t="s">
        <v>402</v>
      </c>
      <c r="G474">
        <v>167300</v>
      </c>
    </row>
    <row r="475" spans="1:7" x14ac:dyDescent="0.2">
      <c r="A475">
        <v>474</v>
      </c>
      <c r="B475">
        <v>24</v>
      </c>
      <c r="C475">
        <v>2</v>
      </c>
      <c r="D475" s="3">
        <v>46131</v>
      </c>
      <c r="E475" s="3">
        <v>46149</v>
      </c>
      <c r="F475" t="s">
        <v>403</v>
      </c>
      <c r="G475">
        <v>168600</v>
      </c>
    </row>
    <row r="476" spans="1:7" x14ac:dyDescent="0.2">
      <c r="A476">
        <v>475</v>
      </c>
      <c r="B476">
        <v>25</v>
      </c>
      <c r="C476">
        <v>3</v>
      </c>
      <c r="D476" s="3">
        <v>46132</v>
      </c>
      <c r="E476" s="3">
        <v>46151</v>
      </c>
      <c r="F476" t="s">
        <v>404</v>
      </c>
      <c r="G476">
        <v>170000</v>
      </c>
    </row>
    <row r="477" spans="1:7" x14ac:dyDescent="0.2">
      <c r="A477">
        <v>476</v>
      </c>
      <c r="B477">
        <v>26</v>
      </c>
      <c r="C477">
        <v>4</v>
      </c>
      <c r="D477" s="3">
        <v>46133</v>
      </c>
      <c r="E477" s="3">
        <v>46153</v>
      </c>
      <c r="F477" t="s">
        <v>402</v>
      </c>
      <c r="G477">
        <v>171400</v>
      </c>
    </row>
    <row r="478" spans="1:7" x14ac:dyDescent="0.2">
      <c r="A478">
        <v>477</v>
      </c>
      <c r="B478">
        <v>27</v>
      </c>
      <c r="C478">
        <v>5</v>
      </c>
      <c r="D478" s="3">
        <v>46134</v>
      </c>
      <c r="E478" s="3">
        <v>46141</v>
      </c>
      <c r="F478" t="s">
        <v>402</v>
      </c>
      <c r="G478">
        <v>172800</v>
      </c>
    </row>
    <row r="479" spans="1:7" x14ac:dyDescent="0.2">
      <c r="A479">
        <v>478</v>
      </c>
      <c r="B479">
        <v>28</v>
      </c>
      <c r="C479">
        <v>6</v>
      </c>
      <c r="D479" s="3">
        <v>46135</v>
      </c>
      <c r="E479" s="3">
        <v>46143</v>
      </c>
      <c r="F479" t="s">
        <v>402</v>
      </c>
      <c r="G479">
        <v>174200</v>
      </c>
    </row>
    <row r="480" spans="1:7" x14ac:dyDescent="0.2">
      <c r="A480">
        <v>479</v>
      </c>
      <c r="B480">
        <v>29</v>
      </c>
      <c r="C480">
        <v>7</v>
      </c>
      <c r="D480" s="3">
        <v>46136</v>
      </c>
      <c r="E480" s="3">
        <v>46145</v>
      </c>
      <c r="F480" t="s">
        <v>403</v>
      </c>
      <c r="G480">
        <v>175500</v>
      </c>
    </row>
    <row r="481" spans="1:7" x14ac:dyDescent="0.2">
      <c r="A481">
        <v>480</v>
      </c>
      <c r="B481">
        <v>30</v>
      </c>
      <c r="C481">
        <v>8</v>
      </c>
      <c r="D481" s="3">
        <v>46137</v>
      </c>
      <c r="E481" s="3">
        <v>46147</v>
      </c>
      <c r="F481" t="s">
        <v>404</v>
      </c>
      <c r="G481">
        <v>176900</v>
      </c>
    </row>
    <row r="482" spans="1:7" x14ac:dyDescent="0.2">
      <c r="A482">
        <v>481</v>
      </c>
      <c r="B482">
        <v>1</v>
      </c>
      <c r="C482">
        <v>1</v>
      </c>
      <c r="D482" s="3">
        <v>46138</v>
      </c>
      <c r="E482" s="3">
        <v>46149</v>
      </c>
      <c r="F482" t="s">
        <v>402</v>
      </c>
      <c r="G482">
        <v>178300</v>
      </c>
    </row>
    <row r="483" spans="1:7" x14ac:dyDescent="0.2">
      <c r="A483">
        <v>482</v>
      </c>
      <c r="B483">
        <v>2</v>
      </c>
      <c r="C483">
        <v>2</v>
      </c>
      <c r="D483" s="3">
        <v>46139</v>
      </c>
      <c r="E483" s="3">
        <v>46151</v>
      </c>
      <c r="F483" t="s">
        <v>402</v>
      </c>
      <c r="G483">
        <v>179700</v>
      </c>
    </row>
    <row r="484" spans="1:7" x14ac:dyDescent="0.2">
      <c r="A484">
        <v>483</v>
      </c>
      <c r="B484">
        <v>3</v>
      </c>
      <c r="C484">
        <v>3</v>
      </c>
      <c r="D484" s="3">
        <v>46140</v>
      </c>
      <c r="E484" s="3">
        <v>46153</v>
      </c>
      <c r="F484" t="s">
        <v>402</v>
      </c>
      <c r="G484">
        <v>181100</v>
      </c>
    </row>
    <row r="485" spans="1:7" x14ac:dyDescent="0.2">
      <c r="A485">
        <v>484</v>
      </c>
      <c r="B485">
        <v>4</v>
      </c>
      <c r="C485">
        <v>4</v>
      </c>
      <c r="D485" s="3">
        <v>46141</v>
      </c>
      <c r="E485" s="3">
        <v>46155</v>
      </c>
      <c r="F485" t="s">
        <v>403</v>
      </c>
      <c r="G485">
        <v>182400</v>
      </c>
    </row>
    <row r="486" spans="1:7" x14ac:dyDescent="0.2">
      <c r="A486">
        <v>485</v>
      </c>
      <c r="B486">
        <v>5</v>
      </c>
      <c r="C486">
        <v>5</v>
      </c>
      <c r="D486" s="3">
        <v>46142</v>
      </c>
      <c r="E486" s="3">
        <v>46157</v>
      </c>
      <c r="F486" t="s">
        <v>404</v>
      </c>
      <c r="G486">
        <v>183800</v>
      </c>
    </row>
    <row r="487" spans="1:7" x14ac:dyDescent="0.2">
      <c r="A487">
        <v>486</v>
      </c>
      <c r="B487">
        <v>6</v>
      </c>
      <c r="C487">
        <v>6</v>
      </c>
      <c r="D487" s="3">
        <v>46143</v>
      </c>
      <c r="E487" s="3">
        <v>46159</v>
      </c>
      <c r="F487" t="s">
        <v>402</v>
      </c>
      <c r="G487">
        <v>185200</v>
      </c>
    </row>
    <row r="488" spans="1:7" x14ac:dyDescent="0.2">
      <c r="A488">
        <v>487</v>
      </c>
      <c r="B488">
        <v>7</v>
      </c>
      <c r="C488">
        <v>7</v>
      </c>
      <c r="D488" s="3">
        <v>46144</v>
      </c>
      <c r="E488" s="3">
        <v>46161</v>
      </c>
      <c r="F488" t="s">
        <v>402</v>
      </c>
      <c r="G488">
        <v>186600</v>
      </c>
    </row>
    <row r="489" spans="1:7" x14ac:dyDescent="0.2">
      <c r="A489">
        <v>488</v>
      </c>
      <c r="B489">
        <v>8</v>
      </c>
      <c r="C489">
        <v>8</v>
      </c>
      <c r="D489" s="3">
        <v>46145</v>
      </c>
      <c r="E489" s="3">
        <v>46163</v>
      </c>
      <c r="F489" t="s">
        <v>402</v>
      </c>
      <c r="G489">
        <v>188000</v>
      </c>
    </row>
    <row r="490" spans="1:7" x14ac:dyDescent="0.2">
      <c r="A490">
        <v>489</v>
      </c>
      <c r="B490">
        <v>9</v>
      </c>
      <c r="C490">
        <v>1</v>
      </c>
      <c r="D490" s="3">
        <v>46146</v>
      </c>
      <c r="E490" s="3">
        <v>46165</v>
      </c>
      <c r="F490" t="s">
        <v>403</v>
      </c>
      <c r="G490">
        <v>189300</v>
      </c>
    </row>
    <row r="491" spans="1:7" x14ac:dyDescent="0.2">
      <c r="A491">
        <v>490</v>
      </c>
      <c r="B491">
        <v>10</v>
      </c>
      <c r="C491">
        <v>2</v>
      </c>
      <c r="D491" s="3">
        <v>46147</v>
      </c>
      <c r="E491" s="3">
        <v>46167</v>
      </c>
      <c r="F491" t="s">
        <v>404</v>
      </c>
      <c r="G491">
        <v>190700</v>
      </c>
    </row>
    <row r="492" spans="1:7" x14ac:dyDescent="0.2">
      <c r="A492">
        <v>491</v>
      </c>
      <c r="B492">
        <v>11</v>
      </c>
      <c r="C492">
        <v>3</v>
      </c>
      <c r="D492" s="3">
        <v>46148</v>
      </c>
      <c r="E492" s="3">
        <v>46155</v>
      </c>
      <c r="F492" t="s">
        <v>402</v>
      </c>
      <c r="G492">
        <v>192100</v>
      </c>
    </row>
    <row r="493" spans="1:7" x14ac:dyDescent="0.2">
      <c r="A493">
        <v>492</v>
      </c>
      <c r="B493">
        <v>12</v>
      </c>
      <c r="C493">
        <v>4</v>
      </c>
      <c r="D493" s="3">
        <v>46149</v>
      </c>
      <c r="E493" s="3">
        <v>46157</v>
      </c>
      <c r="F493" t="s">
        <v>402</v>
      </c>
      <c r="G493">
        <v>193500</v>
      </c>
    </row>
    <row r="494" spans="1:7" x14ac:dyDescent="0.2">
      <c r="A494">
        <v>493</v>
      </c>
      <c r="B494">
        <v>13</v>
      </c>
      <c r="C494">
        <v>5</v>
      </c>
      <c r="D494" s="3">
        <v>46150</v>
      </c>
      <c r="E494" s="3">
        <v>46159</v>
      </c>
      <c r="F494" t="s">
        <v>402</v>
      </c>
      <c r="G494">
        <v>194800</v>
      </c>
    </row>
    <row r="495" spans="1:7" x14ac:dyDescent="0.2">
      <c r="A495">
        <v>494</v>
      </c>
      <c r="B495">
        <v>14</v>
      </c>
      <c r="C495">
        <v>6</v>
      </c>
      <c r="D495" s="3">
        <v>46151</v>
      </c>
      <c r="E495" s="3">
        <v>46161</v>
      </c>
      <c r="F495" t="s">
        <v>403</v>
      </c>
      <c r="G495">
        <v>196200</v>
      </c>
    </row>
    <row r="496" spans="1:7" x14ac:dyDescent="0.2">
      <c r="A496">
        <v>495</v>
      </c>
      <c r="B496">
        <v>15</v>
      </c>
      <c r="C496">
        <v>7</v>
      </c>
      <c r="D496" s="3">
        <v>46152</v>
      </c>
      <c r="E496" s="3">
        <v>46163</v>
      </c>
      <c r="F496" t="s">
        <v>404</v>
      </c>
      <c r="G496">
        <v>197600</v>
      </c>
    </row>
    <row r="497" spans="1:7" x14ac:dyDescent="0.2">
      <c r="A497">
        <v>496</v>
      </c>
      <c r="B497">
        <v>16</v>
      </c>
      <c r="C497">
        <v>8</v>
      </c>
      <c r="D497" s="3">
        <v>46153</v>
      </c>
      <c r="E497" s="3">
        <v>46165</v>
      </c>
      <c r="F497" t="s">
        <v>402</v>
      </c>
      <c r="G497">
        <v>199000</v>
      </c>
    </row>
    <row r="498" spans="1:7" x14ac:dyDescent="0.2">
      <c r="A498">
        <v>497</v>
      </c>
      <c r="B498">
        <v>17</v>
      </c>
      <c r="C498">
        <v>1</v>
      </c>
      <c r="D498" s="3">
        <v>46154</v>
      </c>
      <c r="E498" s="3">
        <v>46167</v>
      </c>
      <c r="F498" t="s">
        <v>402</v>
      </c>
      <c r="G498">
        <v>200400</v>
      </c>
    </row>
    <row r="499" spans="1:7" x14ac:dyDescent="0.2">
      <c r="A499">
        <v>498</v>
      </c>
      <c r="B499">
        <v>18</v>
      </c>
      <c r="C499">
        <v>2</v>
      </c>
      <c r="D499" s="3">
        <v>46155</v>
      </c>
      <c r="E499" s="3">
        <v>46169</v>
      </c>
      <c r="F499" t="s">
        <v>402</v>
      </c>
      <c r="G499">
        <v>201700</v>
      </c>
    </row>
    <row r="500" spans="1:7" x14ac:dyDescent="0.2">
      <c r="A500">
        <v>499</v>
      </c>
      <c r="B500">
        <v>19</v>
      </c>
      <c r="C500">
        <v>3</v>
      </c>
      <c r="D500" s="3">
        <v>46156</v>
      </c>
      <c r="E500" s="3">
        <v>46171</v>
      </c>
      <c r="F500" t="s">
        <v>403</v>
      </c>
      <c r="G500">
        <v>203100</v>
      </c>
    </row>
    <row r="501" spans="1:7" x14ac:dyDescent="0.2">
      <c r="A501">
        <v>500</v>
      </c>
      <c r="B501">
        <v>20</v>
      </c>
      <c r="C501">
        <v>4</v>
      </c>
      <c r="D501" s="3">
        <v>46157</v>
      </c>
      <c r="E501" s="3">
        <v>46173</v>
      </c>
      <c r="F501" t="s">
        <v>404</v>
      </c>
      <c r="G501">
        <v>204500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B30FA-1A0E-4E70-81B3-7D33806855D9}">
  <dimension ref="A1:F1001"/>
  <sheetViews>
    <sheetView workbookViewId="0">
      <selection activeCell="I2" sqref="I2"/>
    </sheetView>
  </sheetViews>
  <sheetFormatPr defaultRowHeight="15" x14ac:dyDescent="0.2"/>
  <cols>
    <col min="1" max="1" width="12.77734375" bestFit="1" customWidth="1"/>
    <col min="2" max="2" width="7.93359375" bestFit="1" customWidth="1"/>
    <col min="3" max="3" width="12.375" bestFit="1" customWidth="1"/>
    <col min="4" max="4" width="10.35546875" bestFit="1" customWidth="1"/>
    <col min="5" max="5" width="11.703125" bestFit="1" customWidth="1"/>
    <col min="6" max="6" width="14.796875" bestFit="1" customWidth="1"/>
  </cols>
  <sheetData>
    <row r="1" spans="1:6" x14ac:dyDescent="0.2">
      <c r="A1" t="s">
        <v>405</v>
      </c>
      <c r="B1" t="s">
        <v>398</v>
      </c>
      <c r="C1" t="s">
        <v>119</v>
      </c>
      <c r="D1" t="s">
        <v>406</v>
      </c>
      <c r="E1" t="s">
        <v>407</v>
      </c>
      <c r="F1" t="s">
        <v>401</v>
      </c>
    </row>
    <row r="2" spans="1:6" x14ac:dyDescent="0.2">
      <c r="A2">
        <v>1</v>
      </c>
      <c r="B2">
        <v>1</v>
      </c>
      <c r="C2">
        <v>2</v>
      </c>
      <c r="D2">
        <v>25</v>
      </c>
      <c r="E2">
        <v>40.799999999999997</v>
      </c>
      <c r="F2">
        <v>1020</v>
      </c>
    </row>
    <row r="3" spans="1:6" x14ac:dyDescent="0.2">
      <c r="A3">
        <v>2</v>
      </c>
      <c r="B3">
        <v>1</v>
      </c>
      <c r="C3">
        <v>19</v>
      </c>
      <c r="D3">
        <v>38</v>
      </c>
      <c r="E3">
        <v>194.4</v>
      </c>
      <c r="F3">
        <v>7387.2</v>
      </c>
    </row>
    <row r="4" spans="1:6" x14ac:dyDescent="0.2">
      <c r="A4">
        <v>3</v>
      </c>
      <c r="B4">
        <v>2</v>
      </c>
      <c r="C4">
        <v>4</v>
      </c>
      <c r="D4">
        <v>32</v>
      </c>
      <c r="E4">
        <v>59.1</v>
      </c>
      <c r="F4">
        <v>1891.2</v>
      </c>
    </row>
    <row r="5" spans="1:6" x14ac:dyDescent="0.2">
      <c r="A5">
        <v>4</v>
      </c>
      <c r="B5">
        <v>2</v>
      </c>
      <c r="C5">
        <v>21</v>
      </c>
      <c r="D5">
        <v>45</v>
      </c>
      <c r="E5">
        <v>212.7</v>
      </c>
      <c r="F5">
        <v>9571.5</v>
      </c>
    </row>
    <row r="6" spans="1:6" x14ac:dyDescent="0.2">
      <c r="A6">
        <v>5</v>
      </c>
      <c r="B6">
        <v>3</v>
      </c>
      <c r="C6">
        <v>6</v>
      </c>
      <c r="D6">
        <v>39</v>
      </c>
      <c r="E6">
        <v>77.400000000000006</v>
      </c>
      <c r="F6">
        <v>3018.6</v>
      </c>
    </row>
    <row r="7" spans="1:6" x14ac:dyDescent="0.2">
      <c r="A7">
        <v>6</v>
      </c>
      <c r="B7">
        <v>3</v>
      </c>
      <c r="C7">
        <v>23</v>
      </c>
      <c r="D7">
        <v>6</v>
      </c>
      <c r="E7">
        <v>231</v>
      </c>
      <c r="F7">
        <v>1386</v>
      </c>
    </row>
    <row r="8" spans="1:6" x14ac:dyDescent="0.2">
      <c r="A8">
        <v>7</v>
      </c>
      <c r="B8">
        <v>4</v>
      </c>
      <c r="C8">
        <v>8</v>
      </c>
      <c r="D8">
        <v>46</v>
      </c>
      <c r="E8">
        <v>95.7</v>
      </c>
      <c r="F8">
        <v>4402.2</v>
      </c>
    </row>
    <row r="9" spans="1:6" x14ac:dyDescent="0.2">
      <c r="A9">
        <v>8</v>
      </c>
      <c r="B9">
        <v>4</v>
      </c>
      <c r="C9">
        <v>25</v>
      </c>
      <c r="D9">
        <v>13</v>
      </c>
      <c r="E9">
        <v>249.3</v>
      </c>
      <c r="F9">
        <v>3240.9</v>
      </c>
    </row>
    <row r="10" spans="1:6" x14ac:dyDescent="0.2">
      <c r="A10">
        <v>9</v>
      </c>
      <c r="B10">
        <v>5</v>
      </c>
      <c r="C10">
        <v>10</v>
      </c>
      <c r="D10">
        <v>7</v>
      </c>
      <c r="E10">
        <v>114</v>
      </c>
      <c r="F10">
        <v>798</v>
      </c>
    </row>
    <row r="11" spans="1:6" x14ac:dyDescent="0.2">
      <c r="A11">
        <v>10</v>
      </c>
      <c r="B11">
        <v>5</v>
      </c>
      <c r="C11">
        <v>27</v>
      </c>
      <c r="D11">
        <v>20</v>
      </c>
      <c r="E11">
        <v>267.60000000000002</v>
      </c>
      <c r="F11">
        <v>5352</v>
      </c>
    </row>
    <row r="12" spans="1:6" x14ac:dyDescent="0.2">
      <c r="A12">
        <v>11</v>
      </c>
      <c r="B12">
        <v>6</v>
      </c>
      <c r="C12">
        <v>12</v>
      </c>
      <c r="D12">
        <v>14</v>
      </c>
      <c r="E12">
        <v>132.30000000000001</v>
      </c>
      <c r="F12">
        <v>1852.2</v>
      </c>
    </row>
    <row r="13" spans="1:6" x14ac:dyDescent="0.2">
      <c r="A13">
        <v>12</v>
      </c>
      <c r="B13">
        <v>6</v>
      </c>
      <c r="C13">
        <v>29</v>
      </c>
      <c r="D13">
        <v>27</v>
      </c>
      <c r="E13">
        <v>285.89999999999998</v>
      </c>
      <c r="F13">
        <v>7719.3</v>
      </c>
    </row>
    <row r="14" spans="1:6" x14ac:dyDescent="0.2">
      <c r="A14">
        <v>13</v>
      </c>
      <c r="B14">
        <v>7</v>
      </c>
      <c r="C14">
        <v>14</v>
      </c>
      <c r="D14">
        <v>21</v>
      </c>
      <c r="E14">
        <v>150.6</v>
      </c>
      <c r="F14">
        <v>3162.6</v>
      </c>
    </row>
    <row r="15" spans="1:6" x14ac:dyDescent="0.2">
      <c r="A15">
        <v>14</v>
      </c>
      <c r="B15">
        <v>7</v>
      </c>
      <c r="C15">
        <v>31</v>
      </c>
      <c r="D15">
        <v>34</v>
      </c>
      <c r="E15">
        <v>304.2</v>
      </c>
      <c r="F15">
        <v>10342.799999999999</v>
      </c>
    </row>
    <row r="16" spans="1:6" x14ac:dyDescent="0.2">
      <c r="A16">
        <v>15</v>
      </c>
      <c r="B16">
        <v>8</v>
      </c>
      <c r="C16">
        <v>16</v>
      </c>
      <c r="D16">
        <v>28</v>
      </c>
      <c r="E16">
        <v>168.9</v>
      </c>
      <c r="F16">
        <v>4729.2</v>
      </c>
    </row>
    <row r="17" spans="1:6" x14ac:dyDescent="0.2">
      <c r="A17">
        <v>16</v>
      </c>
      <c r="B17">
        <v>8</v>
      </c>
      <c r="C17">
        <v>33</v>
      </c>
      <c r="D17">
        <v>41</v>
      </c>
      <c r="E17">
        <v>322.5</v>
      </c>
      <c r="F17">
        <v>13222.5</v>
      </c>
    </row>
    <row r="18" spans="1:6" x14ac:dyDescent="0.2">
      <c r="A18">
        <v>17</v>
      </c>
      <c r="B18">
        <v>9</v>
      </c>
      <c r="C18">
        <v>18</v>
      </c>
      <c r="D18">
        <v>35</v>
      </c>
      <c r="E18">
        <v>187.2</v>
      </c>
      <c r="F18">
        <v>6552</v>
      </c>
    </row>
    <row r="19" spans="1:6" x14ac:dyDescent="0.2">
      <c r="A19">
        <v>18</v>
      </c>
      <c r="B19">
        <v>9</v>
      </c>
      <c r="C19">
        <v>35</v>
      </c>
      <c r="D19">
        <v>48</v>
      </c>
      <c r="E19">
        <v>340.8</v>
      </c>
      <c r="F19">
        <v>16358.4</v>
      </c>
    </row>
    <row r="20" spans="1:6" x14ac:dyDescent="0.2">
      <c r="A20">
        <v>19</v>
      </c>
      <c r="B20">
        <v>10</v>
      </c>
      <c r="C20">
        <v>20</v>
      </c>
      <c r="D20">
        <v>42</v>
      </c>
      <c r="E20">
        <v>205.5</v>
      </c>
      <c r="F20">
        <v>8631</v>
      </c>
    </row>
    <row r="21" spans="1:6" x14ac:dyDescent="0.2">
      <c r="A21">
        <v>20</v>
      </c>
      <c r="B21">
        <v>10</v>
      </c>
      <c r="C21">
        <v>37</v>
      </c>
      <c r="D21">
        <v>9</v>
      </c>
      <c r="E21">
        <v>359.1</v>
      </c>
      <c r="F21">
        <v>3231.9</v>
      </c>
    </row>
    <row r="22" spans="1:6" x14ac:dyDescent="0.2">
      <c r="A22">
        <v>21</v>
      </c>
      <c r="B22">
        <v>11</v>
      </c>
      <c r="C22">
        <v>22</v>
      </c>
      <c r="D22">
        <v>49</v>
      </c>
      <c r="E22">
        <v>223.8</v>
      </c>
      <c r="F22">
        <v>10966.2</v>
      </c>
    </row>
    <row r="23" spans="1:6" x14ac:dyDescent="0.2">
      <c r="A23">
        <v>22</v>
      </c>
      <c r="B23">
        <v>11</v>
      </c>
      <c r="C23">
        <v>39</v>
      </c>
      <c r="D23">
        <v>16</v>
      </c>
      <c r="E23">
        <v>377.4</v>
      </c>
      <c r="F23">
        <v>6038.4</v>
      </c>
    </row>
    <row r="24" spans="1:6" x14ac:dyDescent="0.2">
      <c r="A24">
        <v>23</v>
      </c>
      <c r="B24">
        <v>12</v>
      </c>
      <c r="C24">
        <v>24</v>
      </c>
      <c r="D24">
        <v>10</v>
      </c>
      <c r="E24">
        <v>242.1</v>
      </c>
      <c r="F24">
        <v>2421</v>
      </c>
    </row>
    <row r="25" spans="1:6" x14ac:dyDescent="0.2">
      <c r="A25">
        <v>24</v>
      </c>
      <c r="B25">
        <v>12</v>
      </c>
      <c r="C25">
        <v>41</v>
      </c>
      <c r="D25">
        <v>23</v>
      </c>
      <c r="E25">
        <v>395.7</v>
      </c>
      <c r="F25">
        <v>9101.1</v>
      </c>
    </row>
    <row r="26" spans="1:6" x14ac:dyDescent="0.2">
      <c r="A26">
        <v>25</v>
      </c>
      <c r="B26">
        <v>13</v>
      </c>
      <c r="C26">
        <v>26</v>
      </c>
      <c r="D26">
        <v>17</v>
      </c>
      <c r="E26">
        <v>260.39999999999998</v>
      </c>
      <c r="F26">
        <v>4426.8</v>
      </c>
    </row>
    <row r="27" spans="1:6" x14ac:dyDescent="0.2">
      <c r="A27">
        <v>26</v>
      </c>
      <c r="B27">
        <v>13</v>
      </c>
      <c r="C27">
        <v>43</v>
      </c>
      <c r="D27">
        <v>30</v>
      </c>
      <c r="E27">
        <v>414</v>
      </c>
      <c r="F27">
        <v>12420</v>
      </c>
    </row>
    <row r="28" spans="1:6" x14ac:dyDescent="0.2">
      <c r="A28">
        <v>27</v>
      </c>
      <c r="B28">
        <v>14</v>
      </c>
      <c r="C28">
        <v>28</v>
      </c>
      <c r="D28">
        <v>24</v>
      </c>
      <c r="E28">
        <v>278.7</v>
      </c>
      <c r="F28">
        <v>6688.8</v>
      </c>
    </row>
    <row r="29" spans="1:6" x14ac:dyDescent="0.2">
      <c r="A29">
        <v>28</v>
      </c>
      <c r="B29">
        <v>14</v>
      </c>
      <c r="C29">
        <v>45</v>
      </c>
      <c r="D29">
        <v>37</v>
      </c>
      <c r="E29">
        <v>432.3</v>
      </c>
      <c r="F29">
        <v>15995.1</v>
      </c>
    </row>
    <row r="30" spans="1:6" x14ac:dyDescent="0.2">
      <c r="A30">
        <v>29</v>
      </c>
      <c r="B30">
        <v>15</v>
      </c>
      <c r="C30">
        <v>30</v>
      </c>
      <c r="D30">
        <v>31</v>
      </c>
      <c r="E30">
        <v>297</v>
      </c>
      <c r="F30">
        <v>9207</v>
      </c>
    </row>
    <row r="31" spans="1:6" x14ac:dyDescent="0.2">
      <c r="A31">
        <v>30</v>
      </c>
      <c r="B31">
        <v>15</v>
      </c>
      <c r="C31">
        <v>47</v>
      </c>
      <c r="D31">
        <v>44</v>
      </c>
      <c r="E31">
        <v>450.6</v>
      </c>
      <c r="F31">
        <v>19826.400000000001</v>
      </c>
    </row>
    <row r="32" spans="1:6" x14ac:dyDescent="0.2">
      <c r="A32">
        <v>31</v>
      </c>
      <c r="B32">
        <v>16</v>
      </c>
      <c r="C32">
        <v>32</v>
      </c>
      <c r="D32">
        <v>38</v>
      </c>
      <c r="E32">
        <v>315.3</v>
      </c>
      <c r="F32">
        <v>11981.4</v>
      </c>
    </row>
    <row r="33" spans="1:6" x14ac:dyDescent="0.2">
      <c r="A33">
        <v>32</v>
      </c>
      <c r="B33">
        <v>16</v>
      </c>
      <c r="C33">
        <v>49</v>
      </c>
      <c r="D33">
        <v>5</v>
      </c>
      <c r="E33">
        <v>468.9</v>
      </c>
      <c r="F33">
        <v>2344.5</v>
      </c>
    </row>
    <row r="34" spans="1:6" x14ac:dyDescent="0.2">
      <c r="A34">
        <v>33</v>
      </c>
      <c r="B34">
        <v>17</v>
      </c>
      <c r="C34">
        <v>34</v>
      </c>
      <c r="D34">
        <v>45</v>
      </c>
      <c r="E34">
        <v>333.6</v>
      </c>
      <c r="F34">
        <v>15012</v>
      </c>
    </row>
    <row r="35" spans="1:6" x14ac:dyDescent="0.2">
      <c r="A35">
        <v>34</v>
      </c>
      <c r="B35">
        <v>17</v>
      </c>
      <c r="C35">
        <v>51</v>
      </c>
      <c r="D35">
        <v>12</v>
      </c>
      <c r="E35">
        <v>487.2</v>
      </c>
      <c r="F35">
        <v>5846.4</v>
      </c>
    </row>
    <row r="36" spans="1:6" x14ac:dyDescent="0.2">
      <c r="A36">
        <v>35</v>
      </c>
      <c r="B36">
        <v>18</v>
      </c>
      <c r="C36">
        <v>36</v>
      </c>
      <c r="D36">
        <v>6</v>
      </c>
      <c r="E36">
        <v>351.9</v>
      </c>
      <c r="F36">
        <v>2111.4</v>
      </c>
    </row>
    <row r="37" spans="1:6" x14ac:dyDescent="0.2">
      <c r="A37">
        <v>36</v>
      </c>
      <c r="B37">
        <v>18</v>
      </c>
      <c r="C37">
        <v>53</v>
      </c>
      <c r="D37">
        <v>19</v>
      </c>
      <c r="E37">
        <v>15.4</v>
      </c>
      <c r="F37">
        <v>292.60000000000002</v>
      </c>
    </row>
    <row r="38" spans="1:6" x14ac:dyDescent="0.2">
      <c r="A38">
        <v>37</v>
      </c>
      <c r="B38">
        <v>19</v>
      </c>
      <c r="C38">
        <v>38</v>
      </c>
      <c r="D38">
        <v>13</v>
      </c>
      <c r="E38">
        <v>370.2</v>
      </c>
      <c r="F38">
        <v>4812.6000000000004</v>
      </c>
    </row>
    <row r="39" spans="1:6" x14ac:dyDescent="0.2">
      <c r="A39">
        <v>38</v>
      </c>
      <c r="B39">
        <v>19</v>
      </c>
      <c r="C39">
        <v>55</v>
      </c>
      <c r="D39">
        <v>26</v>
      </c>
      <c r="E39">
        <v>33.700000000000003</v>
      </c>
      <c r="F39">
        <v>876.2</v>
      </c>
    </row>
    <row r="40" spans="1:6" x14ac:dyDescent="0.2">
      <c r="A40">
        <v>39</v>
      </c>
      <c r="B40">
        <v>20</v>
      </c>
      <c r="C40">
        <v>40</v>
      </c>
      <c r="D40">
        <v>20</v>
      </c>
      <c r="E40">
        <v>388.5</v>
      </c>
      <c r="F40">
        <v>7770</v>
      </c>
    </row>
    <row r="41" spans="1:6" x14ac:dyDescent="0.2">
      <c r="A41">
        <v>40</v>
      </c>
      <c r="B41">
        <v>20</v>
      </c>
      <c r="C41">
        <v>57</v>
      </c>
      <c r="D41">
        <v>33</v>
      </c>
      <c r="E41">
        <v>52</v>
      </c>
      <c r="F41">
        <v>1716</v>
      </c>
    </row>
    <row r="42" spans="1:6" x14ac:dyDescent="0.2">
      <c r="A42">
        <v>41</v>
      </c>
      <c r="B42">
        <v>21</v>
      </c>
      <c r="C42">
        <v>42</v>
      </c>
      <c r="D42">
        <v>27</v>
      </c>
      <c r="E42">
        <v>406.8</v>
      </c>
      <c r="F42">
        <v>10983.6</v>
      </c>
    </row>
    <row r="43" spans="1:6" x14ac:dyDescent="0.2">
      <c r="A43">
        <v>42</v>
      </c>
      <c r="B43">
        <v>21</v>
      </c>
      <c r="C43">
        <v>59</v>
      </c>
      <c r="D43">
        <v>40</v>
      </c>
      <c r="E43">
        <v>70.3</v>
      </c>
      <c r="F43">
        <v>2812</v>
      </c>
    </row>
    <row r="44" spans="1:6" x14ac:dyDescent="0.2">
      <c r="A44">
        <v>43</v>
      </c>
      <c r="B44">
        <v>22</v>
      </c>
      <c r="C44">
        <v>44</v>
      </c>
      <c r="D44">
        <v>34</v>
      </c>
      <c r="E44">
        <v>425.1</v>
      </c>
      <c r="F44">
        <v>14453.4</v>
      </c>
    </row>
    <row r="45" spans="1:6" x14ac:dyDescent="0.2">
      <c r="A45">
        <v>44</v>
      </c>
      <c r="B45">
        <v>22</v>
      </c>
      <c r="C45">
        <v>61</v>
      </c>
      <c r="D45">
        <v>47</v>
      </c>
      <c r="E45">
        <v>88.6</v>
      </c>
      <c r="F45">
        <v>4164.2</v>
      </c>
    </row>
    <row r="46" spans="1:6" x14ac:dyDescent="0.2">
      <c r="A46">
        <v>45</v>
      </c>
      <c r="B46">
        <v>23</v>
      </c>
      <c r="C46">
        <v>46</v>
      </c>
      <c r="D46">
        <v>41</v>
      </c>
      <c r="E46">
        <v>443.4</v>
      </c>
      <c r="F46">
        <v>18179.400000000001</v>
      </c>
    </row>
    <row r="47" spans="1:6" x14ac:dyDescent="0.2">
      <c r="A47">
        <v>46</v>
      </c>
      <c r="B47">
        <v>23</v>
      </c>
      <c r="C47">
        <v>63</v>
      </c>
      <c r="D47">
        <v>8</v>
      </c>
      <c r="E47">
        <v>106.9</v>
      </c>
      <c r="F47">
        <v>855.2</v>
      </c>
    </row>
    <row r="48" spans="1:6" x14ac:dyDescent="0.2">
      <c r="A48">
        <v>47</v>
      </c>
      <c r="B48">
        <v>24</v>
      </c>
      <c r="C48">
        <v>48</v>
      </c>
      <c r="D48">
        <v>48</v>
      </c>
      <c r="E48">
        <v>461.7</v>
      </c>
      <c r="F48">
        <v>22161.599999999999</v>
      </c>
    </row>
    <row r="49" spans="1:6" x14ac:dyDescent="0.2">
      <c r="A49">
        <v>48</v>
      </c>
      <c r="B49">
        <v>24</v>
      </c>
      <c r="C49">
        <v>65</v>
      </c>
      <c r="D49">
        <v>15</v>
      </c>
      <c r="E49">
        <v>125.2</v>
      </c>
      <c r="F49">
        <v>1878</v>
      </c>
    </row>
    <row r="50" spans="1:6" x14ac:dyDescent="0.2">
      <c r="A50">
        <v>49</v>
      </c>
      <c r="B50">
        <v>25</v>
      </c>
      <c r="C50">
        <v>50</v>
      </c>
      <c r="D50">
        <v>9</v>
      </c>
      <c r="E50">
        <v>480</v>
      </c>
      <c r="F50">
        <v>4320</v>
      </c>
    </row>
    <row r="51" spans="1:6" x14ac:dyDescent="0.2">
      <c r="A51">
        <v>50</v>
      </c>
      <c r="B51">
        <v>25</v>
      </c>
      <c r="C51">
        <v>67</v>
      </c>
      <c r="D51">
        <v>22</v>
      </c>
      <c r="E51">
        <v>143.5</v>
      </c>
      <c r="F51">
        <v>3157</v>
      </c>
    </row>
    <row r="52" spans="1:6" x14ac:dyDescent="0.2">
      <c r="A52">
        <v>51</v>
      </c>
      <c r="B52">
        <v>26</v>
      </c>
      <c r="C52">
        <v>52</v>
      </c>
      <c r="D52">
        <v>16</v>
      </c>
      <c r="E52">
        <v>498.3</v>
      </c>
      <c r="F52">
        <v>7972.8</v>
      </c>
    </row>
    <row r="53" spans="1:6" x14ac:dyDescent="0.2">
      <c r="A53">
        <v>52</v>
      </c>
      <c r="B53">
        <v>26</v>
      </c>
      <c r="C53">
        <v>69</v>
      </c>
      <c r="D53">
        <v>29</v>
      </c>
      <c r="E53">
        <v>161.80000000000001</v>
      </c>
      <c r="F53">
        <v>4692.2</v>
      </c>
    </row>
    <row r="54" spans="1:6" x14ac:dyDescent="0.2">
      <c r="A54">
        <v>53</v>
      </c>
      <c r="B54">
        <v>27</v>
      </c>
      <c r="C54">
        <v>54</v>
      </c>
      <c r="D54">
        <v>23</v>
      </c>
      <c r="E54">
        <v>26.5</v>
      </c>
      <c r="F54">
        <v>609.5</v>
      </c>
    </row>
    <row r="55" spans="1:6" x14ac:dyDescent="0.2">
      <c r="A55">
        <v>54</v>
      </c>
      <c r="B55">
        <v>27</v>
      </c>
      <c r="C55">
        <v>71</v>
      </c>
      <c r="D55">
        <v>36</v>
      </c>
      <c r="E55">
        <v>180.1</v>
      </c>
      <c r="F55">
        <v>6483.6</v>
      </c>
    </row>
    <row r="56" spans="1:6" x14ac:dyDescent="0.2">
      <c r="A56">
        <v>55</v>
      </c>
      <c r="B56">
        <v>28</v>
      </c>
      <c r="C56">
        <v>56</v>
      </c>
      <c r="D56">
        <v>30</v>
      </c>
      <c r="E56">
        <v>44.8</v>
      </c>
      <c r="F56">
        <v>1344</v>
      </c>
    </row>
    <row r="57" spans="1:6" x14ac:dyDescent="0.2">
      <c r="A57">
        <v>56</v>
      </c>
      <c r="B57">
        <v>28</v>
      </c>
      <c r="C57">
        <v>73</v>
      </c>
      <c r="D57">
        <v>43</v>
      </c>
      <c r="E57">
        <v>198.4</v>
      </c>
      <c r="F57">
        <v>8531.2000000000007</v>
      </c>
    </row>
    <row r="58" spans="1:6" x14ac:dyDescent="0.2">
      <c r="A58">
        <v>57</v>
      </c>
      <c r="B58">
        <v>29</v>
      </c>
      <c r="C58">
        <v>58</v>
      </c>
      <c r="D58">
        <v>37</v>
      </c>
      <c r="E58">
        <v>63.1</v>
      </c>
      <c r="F58">
        <v>2334.6999999999998</v>
      </c>
    </row>
    <row r="59" spans="1:6" x14ac:dyDescent="0.2">
      <c r="A59">
        <v>58</v>
      </c>
      <c r="B59">
        <v>29</v>
      </c>
      <c r="C59">
        <v>75</v>
      </c>
      <c r="D59">
        <v>50</v>
      </c>
      <c r="E59">
        <v>216.7</v>
      </c>
      <c r="F59">
        <v>10835</v>
      </c>
    </row>
    <row r="60" spans="1:6" x14ac:dyDescent="0.2">
      <c r="A60">
        <v>59</v>
      </c>
      <c r="B60">
        <v>30</v>
      </c>
      <c r="C60">
        <v>60</v>
      </c>
      <c r="D60">
        <v>44</v>
      </c>
      <c r="E60">
        <v>81.400000000000006</v>
      </c>
      <c r="F60">
        <v>3581.6</v>
      </c>
    </row>
    <row r="61" spans="1:6" x14ac:dyDescent="0.2">
      <c r="A61">
        <v>60</v>
      </c>
      <c r="B61">
        <v>30</v>
      </c>
      <c r="C61">
        <v>77</v>
      </c>
      <c r="D61">
        <v>11</v>
      </c>
      <c r="E61">
        <v>235</v>
      </c>
      <c r="F61">
        <v>2585</v>
      </c>
    </row>
    <row r="62" spans="1:6" x14ac:dyDescent="0.2">
      <c r="A62">
        <v>61</v>
      </c>
      <c r="B62">
        <v>31</v>
      </c>
      <c r="C62">
        <v>62</v>
      </c>
      <c r="D62">
        <v>5</v>
      </c>
      <c r="E62">
        <v>99.7</v>
      </c>
      <c r="F62">
        <v>498.5</v>
      </c>
    </row>
    <row r="63" spans="1:6" x14ac:dyDescent="0.2">
      <c r="A63">
        <v>62</v>
      </c>
      <c r="B63">
        <v>31</v>
      </c>
      <c r="C63">
        <v>79</v>
      </c>
      <c r="D63">
        <v>18</v>
      </c>
      <c r="E63">
        <v>253.3</v>
      </c>
      <c r="F63">
        <v>4559.3999999999996</v>
      </c>
    </row>
    <row r="64" spans="1:6" x14ac:dyDescent="0.2">
      <c r="A64">
        <v>63</v>
      </c>
      <c r="B64">
        <v>32</v>
      </c>
      <c r="C64">
        <v>64</v>
      </c>
      <c r="D64">
        <v>12</v>
      </c>
      <c r="E64">
        <v>118</v>
      </c>
      <c r="F64">
        <v>1416</v>
      </c>
    </row>
    <row r="65" spans="1:6" x14ac:dyDescent="0.2">
      <c r="A65">
        <v>64</v>
      </c>
      <c r="B65">
        <v>32</v>
      </c>
      <c r="C65">
        <v>81</v>
      </c>
      <c r="D65">
        <v>25</v>
      </c>
      <c r="E65">
        <v>271.60000000000002</v>
      </c>
      <c r="F65">
        <v>6790</v>
      </c>
    </row>
    <row r="66" spans="1:6" x14ac:dyDescent="0.2">
      <c r="A66">
        <v>65</v>
      </c>
      <c r="B66">
        <v>33</v>
      </c>
      <c r="C66">
        <v>66</v>
      </c>
      <c r="D66">
        <v>19</v>
      </c>
      <c r="E66">
        <v>136.30000000000001</v>
      </c>
      <c r="F66">
        <v>2589.6999999999998</v>
      </c>
    </row>
    <row r="67" spans="1:6" x14ac:dyDescent="0.2">
      <c r="A67">
        <v>66</v>
      </c>
      <c r="B67">
        <v>33</v>
      </c>
      <c r="C67">
        <v>83</v>
      </c>
      <c r="D67">
        <v>32</v>
      </c>
      <c r="E67">
        <v>289.89999999999998</v>
      </c>
      <c r="F67">
        <v>9276.7999999999993</v>
      </c>
    </row>
    <row r="68" spans="1:6" x14ac:dyDescent="0.2">
      <c r="A68">
        <v>67</v>
      </c>
      <c r="B68">
        <v>34</v>
      </c>
      <c r="C68">
        <v>68</v>
      </c>
      <c r="D68">
        <v>26</v>
      </c>
      <c r="E68">
        <v>154.6</v>
      </c>
      <c r="F68">
        <v>4019.6</v>
      </c>
    </row>
    <row r="69" spans="1:6" x14ac:dyDescent="0.2">
      <c r="A69">
        <v>68</v>
      </c>
      <c r="B69">
        <v>34</v>
      </c>
      <c r="C69">
        <v>85</v>
      </c>
      <c r="D69">
        <v>39</v>
      </c>
      <c r="E69">
        <v>308.2</v>
      </c>
      <c r="F69">
        <v>12019.8</v>
      </c>
    </row>
    <row r="70" spans="1:6" x14ac:dyDescent="0.2">
      <c r="A70">
        <v>69</v>
      </c>
      <c r="B70">
        <v>35</v>
      </c>
      <c r="C70">
        <v>70</v>
      </c>
      <c r="D70">
        <v>33</v>
      </c>
      <c r="E70">
        <v>172.9</v>
      </c>
      <c r="F70">
        <v>5705.7</v>
      </c>
    </row>
    <row r="71" spans="1:6" x14ac:dyDescent="0.2">
      <c r="A71">
        <v>70</v>
      </c>
      <c r="B71">
        <v>35</v>
      </c>
      <c r="C71">
        <v>87</v>
      </c>
      <c r="D71">
        <v>46</v>
      </c>
      <c r="E71">
        <v>326.5</v>
      </c>
      <c r="F71">
        <v>15019</v>
      </c>
    </row>
    <row r="72" spans="1:6" x14ac:dyDescent="0.2">
      <c r="A72">
        <v>71</v>
      </c>
      <c r="B72">
        <v>36</v>
      </c>
      <c r="C72">
        <v>72</v>
      </c>
      <c r="D72">
        <v>40</v>
      </c>
      <c r="E72">
        <v>191.2</v>
      </c>
      <c r="F72">
        <v>7648</v>
      </c>
    </row>
    <row r="73" spans="1:6" x14ac:dyDescent="0.2">
      <c r="A73">
        <v>72</v>
      </c>
      <c r="B73">
        <v>36</v>
      </c>
      <c r="C73">
        <v>89</v>
      </c>
      <c r="D73">
        <v>7</v>
      </c>
      <c r="E73">
        <v>344.8</v>
      </c>
      <c r="F73">
        <v>2413.6</v>
      </c>
    </row>
    <row r="74" spans="1:6" x14ac:dyDescent="0.2">
      <c r="A74">
        <v>73</v>
      </c>
      <c r="B74">
        <v>37</v>
      </c>
      <c r="C74">
        <v>74</v>
      </c>
      <c r="D74">
        <v>47</v>
      </c>
      <c r="E74">
        <v>209.5</v>
      </c>
      <c r="F74">
        <v>9846.5</v>
      </c>
    </row>
    <row r="75" spans="1:6" x14ac:dyDescent="0.2">
      <c r="A75">
        <v>74</v>
      </c>
      <c r="B75">
        <v>37</v>
      </c>
      <c r="C75">
        <v>91</v>
      </c>
      <c r="D75">
        <v>14</v>
      </c>
      <c r="E75">
        <v>363.1</v>
      </c>
      <c r="F75">
        <v>5083.3999999999996</v>
      </c>
    </row>
    <row r="76" spans="1:6" x14ac:dyDescent="0.2">
      <c r="A76">
        <v>75</v>
      </c>
      <c r="B76">
        <v>38</v>
      </c>
      <c r="C76">
        <v>76</v>
      </c>
      <c r="D76">
        <v>8</v>
      </c>
      <c r="E76">
        <v>227.8</v>
      </c>
      <c r="F76">
        <v>1822.4</v>
      </c>
    </row>
    <row r="77" spans="1:6" x14ac:dyDescent="0.2">
      <c r="A77">
        <v>76</v>
      </c>
      <c r="B77">
        <v>38</v>
      </c>
      <c r="C77">
        <v>93</v>
      </c>
      <c r="D77">
        <v>21</v>
      </c>
      <c r="E77">
        <v>381.4</v>
      </c>
      <c r="F77">
        <v>8009.4</v>
      </c>
    </row>
    <row r="78" spans="1:6" x14ac:dyDescent="0.2">
      <c r="A78">
        <v>77</v>
      </c>
      <c r="B78">
        <v>39</v>
      </c>
      <c r="C78">
        <v>78</v>
      </c>
      <c r="D78">
        <v>15</v>
      </c>
      <c r="E78">
        <v>246.1</v>
      </c>
      <c r="F78">
        <v>3691.5</v>
      </c>
    </row>
    <row r="79" spans="1:6" x14ac:dyDescent="0.2">
      <c r="A79">
        <v>78</v>
      </c>
      <c r="B79">
        <v>39</v>
      </c>
      <c r="C79">
        <v>95</v>
      </c>
      <c r="D79">
        <v>28</v>
      </c>
      <c r="E79">
        <v>399.7</v>
      </c>
      <c r="F79">
        <v>11191.6</v>
      </c>
    </row>
    <row r="80" spans="1:6" x14ac:dyDescent="0.2">
      <c r="A80">
        <v>79</v>
      </c>
      <c r="B80">
        <v>40</v>
      </c>
      <c r="C80">
        <v>80</v>
      </c>
      <c r="D80">
        <v>22</v>
      </c>
      <c r="E80">
        <v>264.39999999999998</v>
      </c>
      <c r="F80">
        <v>5816.8</v>
      </c>
    </row>
    <row r="81" spans="1:6" x14ac:dyDescent="0.2">
      <c r="A81">
        <v>80</v>
      </c>
      <c r="B81">
        <v>40</v>
      </c>
      <c r="C81">
        <v>97</v>
      </c>
      <c r="D81">
        <v>35</v>
      </c>
      <c r="E81">
        <v>418</v>
      </c>
      <c r="F81">
        <v>14630</v>
      </c>
    </row>
    <row r="82" spans="1:6" x14ac:dyDescent="0.2">
      <c r="A82">
        <v>81</v>
      </c>
      <c r="B82">
        <v>41</v>
      </c>
      <c r="C82">
        <v>82</v>
      </c>
      <c r="D82">
        <v>29</v>
      </c>
      <c r="E82">
        <v>282.7</v>
      </c>
      <c r="F82">
        <v>8198.2999999999993</v>
      </c>
    </row>
    <row r="83" spans="1:6" x14ac:dyDescent="0.2">
      <c r="A83">
        <v>82</v>
      </c>
      <c r="B83">
        <v>41</v>
      </c>
      <c r="C83">
        <v>99</v>
      </c>
      <c r="D83">
        <v>42</v>
      </c>
      <c r="E83">
        <v>436.3</v>
      </c>
      <c r="F83">
        <v>18324.599999999999</v>
      </c>
    </row>
    <row r="84" spans="1:6" x14ac:dyDescent="0.2">
      <c r="A84">
        <v>83</v>
      </c>
      <c r="B84">
        <v>42</v>
      </c>
      <c r="C84">
        <v>84</v>
      </c>
      <c r="D84">
        <v>36</v>
      </c>
      <c r="E84">
        <v>301</v>
      </c>
      <c r="F84">
        <v>10836</v>
      </c>
    </row>
    <row r="85" spans="1:6" x14ac:dyDescent="0.2">
      <c r="A85">
        <v>84</v>
      </c>
      <c r="B85">
        <v>42</v>
      </c>
      <c r="C85">
        <v>101</v>
      </c>
      <c r="D85">
        <v>49</v>
      </c>
      <c r="E85">
        <v>454.6</v>
      </c>
      <c r="F85">
        <v>22275.4</v>
      </c>
    </row>
    <row r="86" spans="1:6" x14ac:dyDescent="0.2">
      <c r="A86">
        <v>85</v>
      </c>
      <c r="B86">
        <v>43</v>
      </c>
      <c r="C86">
        <v>86</v>
      </c>
      <c r="D86">
        <v>43</v>
      </c>
      <c r="E86">
        <v>319.3</v>
      </c>
      <c r="F86">
        <v>13729.9</v>
      </c>
    </row>
    <row r="87" spans="1:6" x14ac:dyDescent="0.2">
      <c r="A87">
        <v>86</v>
      </c>
      <c r="B87">
        <v>43</v>
      </c>
      <c r="C87">
        <v>103</v>
      </c>
      <c r="D87">
        <v>10</v>
      </c>
      <c r="E87">
        <v>472.9</v>
      </c>
      <c r="F87">
        <v>4729</v>
      </c>
    </row>
    <row r="88" spans="1:6" x14ac:dyDescent="0.2">
      <c r="A88">
        <v>87</v>
      </c>
      <c r="B88">
        <v>44</v>
      </c>
      <c r="C88">
        <v>88</v>
      </c>
      <c r="D88">
        <v>50</v>
      </c>
      <c r="E88">
        <v>337.6</v>
      </c>
      <c r="F88">
        <v>16880</v>
      </c>
    </row>
    <row r="89" spans="1:6" x14ac:dyDescent="0.2">
      <c r="A89">
        <v>88</v>
      </c>
      <c r="B89">
        <v>44</v>
      </c>
      <c r="C89">
        <v>105</v>
      </c>
      <c r="D89">
        <v>17</v>
      </c>
      <c r="E89">
        <v>491.2</v>
      </c>
      <c r="F89">
        <v>8350.4</v>
      </c>
    </row>
    <row r="90" spans="1:6" x14ac:dyDescent="0.2">
      <c r="A90">
        <v>89</v>
      </c>
      <c r="B90">
        <v>45</v>
      </c>
      <c r="C90">
        <v>90</v>
      </c>
      <c r="D90">
        <v>11</v>
      </c>
      <c r="E90">
        <v>355.9</v>
      </c>
      <c r="F90">
        <v>3914.9</v>
      </c>
    </row>
    <row r="91" spans="1:6" x14ac:dyDescent="0.2">
      <c r="A91">
        <v>90</v>
      </c>
      <c r="B91">
        <v>45</v>
      </c>
      <c r="C91">
        <v>107</v>
      </c>
      <c r="D91">
        <v>24</v>
      </c>
      <c r="E91">
        <v>19.399999999999999</v>
      </c>
      <c r="F91">
        <v>465.6</v>
      </c>
    </row>
    <row r="92" spans="1:6" x14ac:dyDescent="0.2">
      <c r="A92">
        <v>91</v>
      </c>
      <c r="B92">
        <v>46</v>
      </c>
      <c r="C92">
        <v>92</v>
      </c>
      <c r="D92">
        <v>18</v>
      </c>
      <c r="E92">
        <v>374.2</v>
      </c>
      <c r="F92">
        <v>6735.6</v>
      </c>
    </row>
    <row r="93" spans="1:6" x14ac:dyDescent="0.2">
      <c r="A93">
        <v>92</v>
      </c>
      <c r="B93">
        <v>46</v>
      </c>
      <c r="C93">
        <v>109</v>
      </c>
      <c r="D93">
        <v>31</v>
      </c>
      <c r="E93">
        <v>37.700000000000003</v>
      </c>
      <c r="F93">
        <v>1168.7</v>
      </c>
    </row>
    <row r="94" spans="1:6" x14ac:dyDescent="0.2">
      <c r="A94">
        <v>93</v>
      </c>
      <c r="B94">
        <v>47</v>
      </c>
      <c r="C94">
        <v>94</v>
      </c>
      <c r="D94">
        <v>25</v>
      </c>
      <c r="E94">
        <v>392.5</v>
      </c>
      <c r="F94">
        <v>9812.5</v>
      </c>
    </row>
    <row r="95" spans="1:6" x14ac:dyDescent="0.2">
      <c r="A95">
        <v>94</v>
      </c>
      <c r="B95">
        <v>47</v>
      </c>
      <c r="C95">
        <v>111</v>
      </c>
      <c r="D95">
        <v>38</v>
      </c>
      <c r="E95">
        <v>56</v>
      </c>
      <c r="F95">
        <v>2128</v>
      </c>
    </row>
    <row r="96" spans="1:6" x14ac:dyDescent="0.2">
      <c r="A96">
        <v>95</v>
      </c>
      <c r="B96">
        <v>48</v>
      </c>
      <c r="C96">
        <v>96</v>
      </c>
      <c r="D96">
        <v>32</v>
      </c>
      <c r="E96">
        <v>410.8</v>
      </c>
      <c r="F96">
        <v>13145.6</v>
      </c>
    </row>
    <row r="97" spans="1:6" x14ac:dyDescent="0.2">
      <c r="A97">
        <v>96</v>
      </c>
      <c r="B97">
        <v>48</v>
      </c>
      <c r="C97">
        <v>113</v>
      </c>
      <c r="D97">
        <v>45</v>
      </c>
      <c r="E97">
        <v>74.3</v>
      </c>
      <c r="F97">
        <v>3343.5</v>
      </c>
    </row>
    <row r="98" spans="1:6" x14ac:dyDescent="0.2">
      <c r="A98">
        <v>97</v>
      </c>
      <c r="B98">
        <v>49</v>
      </c>
      <c r="C98">
        <v>98</v>
      </c>
      <c r="D98">
        <v>39</v>
      </c>
      <c r="E98">
        <v>429.1</v>
      </c>
      <c r="F98">
        <v>16734.900000000001</v>
      </c>
    </row>
    <row r="99" spans="1:6" x14ac:dyDescent="0.2">
      <c r="A99">
        <v>98</v>
      </c>
      <c r="B99">
        <v>49</v>
      </c>
      <c r="C99">
        <v>115</v>
      </c>
      <c r="D99">
        <v>6</v>
      </c>
      <c r="E99">
        <v>92.6</v>
      </c>
      <c r="F99">
        <v>555.6</v>
      </c>
    </row>
    <row r="100" spans="1:6" x14ac:dyDescent="0.2">
      <c r="A100">
        <v>99</v>
      </c>
      <c r="B100">
        <v>50</v>
      </c>
      <c r="C100">
        <v>100</v>
      </c>
      <c r="D100">
        <v>46</v>
      </c>
      <c r="E100">
        <v>447.4</v>
      </c>
      <c r="F100">
        <v>20580.400000000001</v>
      </c>
    </row>
    <row r="101" spans="1:6" x14ac:dyDescent="0.2">
      <c r="A101">
        <v>100</v>
      </c>
      <c r="B101">
        <v>50</v>
      </c>
      <c r="C101">
        <v>117</v>
      </c>
      <c r="D101">
        <v>13</v>
      </c>
      <c r="E101">
        <v>110.9</v>
      </c>
      <c r="F101">
        <v>1441.7</v>
      </c>
    </row>
    <row r="102" spans="1:6" x14ac:dyDescent="0.2">
      <c r="A102">
        <v>101</v>
      </c>
      <c r="B102">
        <v>51</v>
      </c>
      <c r="C102">
        <v>102</v>
      </c>
      <c r="D102">
        <v>7</v>
      </c>
      <c r="E102">
        <v>465.7</v>
      </c>
      <c r="F102">
        <v>3259.9</v>
      </c>
    </row>
    <row r="103" spans="1:6" x14ac:dyDescent="0.2">
      <c r="A103">
        <v>102</v>
      </c>
      <c r="B103">
        <v>51</v>
      </c>
      <c r="C103">
        <v>119</v>
      </c>
      <c r="D103">
        <v>20</v>
      </c>
      <c r="E103">
        <v>129.19999999999999</v>
      </c>
      <c r="F103">
        <v>2584</v>
      </c>
    </row>
    <row r="104" spans="1:6" x14ac:dyDescent="0.2">
      <c r="A104">
        <v>103</v>
      </c>
      <c r="B104">
        <v>52</v>
      </c>
      <c r="C104">
        <v>104</v>
      </c>
      <c r="D104">
        <v>14</v>
      </c>
      <c r="E104">
        <v>484</v>
      </c>
      <c r="F104">
        <v>6776</v>
      </c>
    </row>
    <row r="105" spans="1:6" x14ac:dyDescent="0.2">
      <c r="A105">
        <v>104</v>
      </c>
      <c r="B105">
        <v>52</v>
      </c>
      <c r="C105">
        <v>121</v>
      </c>
      <c r="D105">
        <v>27</v>
      </c>
      <c r="E105">
        <v>147.5</v>
      </c>
      <c r="F105">
        <v>3982.5</v>
      </c>
    </row>
    <row r="106" spans="1:6" x14ac:dyDescent="0.2">
      <c r="A106">
        <v>105</v>
      </c>
      <c r="B106">
        <v>53</v>
      </c>
      <c r="C106">
        <v>106</v>
      </c>
      <c r="D106">
        <v>21</v>
      </c>
      <c r="E106">
        <v>12.2</v>
      </c>
      <c r="F106">
        <v>256.2</v>
      </c>
    </row>
    <row r="107" spans="1:6" x14ac:dyDescent="0.2">
      <c r="A107">
        <v>106</v>
      </c>
      <c r="B107">
        <v>53</v>
      </c>
      <c r="C107">
        <v>123</v>
      </c>
      <c r="D107">
        <v>34</v>
      </c>
      <c r="E107">
        <v>165.8</v>
      </c>
      <c r="F107">
        <v>5637.2</v>
      </c>
    </row>
    <row r="108" spans="1:6" x14ac:dyDescent="0.2">
      <c r="A108">
        <v>107</v>
      </c>
      <c r="B108">
        <v>54</v>
      </c>
      <c r="C108">
        <v>108</v>
      </c>
      <c r="D108">
        <v>28</v>
      </c>
      <c r="E108">
        <v>30.5</v>
      </c>
      <c r="F108">
        <v>854</v>
      </c>
    </row>
    <row r="109" spans="1:6" x14ac:dyDescent="0.2">
      <c r="A109">
        <v>108</v>
      </c>
      <c r="B109">
        <v>54</v>
      </c>
      <c r="C109">
        <v>125</v>
      </c>
      <c r="D109">
        <v>41</v>
      </c>
      <c r="E109">
        <v>184.1</v>
      </c>
      <c r="F109">
        <v>7548.1</v>
      </c>
    </row>
    <row r="110" spans="1:6" x14ac:dyDescent="0.2">
      <c r="A110">
        <v>109</v>
      </c>
      <c r="B110">
        <v>55</v>
      </c>
      <c r="C110">
        <v>110</v>
      </c>
      <c r="D110">
        <v>35</v>
      </c>
      <c r="E110">
        <v>48.8</v>
      </c>
      <c r="F110">
        <v>1708</v>
      </c>
    </row>
    <row r="111" spans="1:6" x14ac:dyDescent="0.2">
      <c r="A111">
        <v>110</v>
      </c>
      <c r="B111">
        <v>55</v>
      </c>
      <c r="C111">
        <v>127</v>
      </c>
      <c r="D111">
        <v>48</v>
      </c>
      <c r="E111">
        <v>202.4</v>
      </c>
      <c r="F111">
        <v>9715.2000000000007</v>
      </c>
    </row>
    <row r="112" spans="1:6" x14ac:dyDescent="0.2">
      <c r="A112">
        <v>111</v>
      </c>
      <c r="B112">
        <v>56</v>
      </c>
      <c r="C112">
        <v>112</v>
      </c>
      <c r="D112">
        <v>42</v>
      </c>
      <c r="E112">
        <v>67.099999999999994</v>
      </c>
      <c r="F112">
        <v>2818.2</v>
      </c>
    </row>
    <row r="113" spans="1:6" x14ac:dyDescent="0.2">
      <c r="A113">
        <v>112</v>
      </c>
      <c r="B113">
        <v>56</v>
      </c>
      <c r="C113">
        <v>129</v>
      </c>
      <c r="D113">
        <v>9</v>
      </c>
      <c r="E113">
        <v>220.7</v>
      </c>
      <c r="F113">
        <v>1986.3</v>
      </c>
    </row>
    <row r="114" spans="1:6" x14ac:dyDescent="0.2">
      <c r="A114">
        <v>113</v>
      </c>
      <c r="B114">
        <v>57</v>
      </c>
      <c r="C114">
        <v>114</v>
      </c>
      <c r="D114">
        <v>49</v>
      </c>
      <c r="E114">
        <v>85.4</v>
      </c>
      <c r="F114">
        <v>4184.6000000000004</v>
      </c>
    </row>
    <row r="115" spans="1:6" x14ac:dyDescent="0.2">
      <c r="A115">
        <v>114</v>
      </c>
      <c r="B115">
        <v>57</v>
      </c>
      <c r="C115">
        <v>131</v>
      </c>
      <c r="D115">
        <v>16</v>
      </c>
      <c r="E115">
        <v>239</v>
      </c>
      <c r="F115">
        <v>3824</v>
      </c>
    </row>
    <row r="116" spans="1:6" x14ac:dyDescent="0.2">
      <c r="A116">
        <v>115</v>
      </c>
      <c r="B116">
        <v>58</v>
      </c>
      <c r="C116">
        <v>116</v>
      </c>
      <c r="D116">
        <v>10</v>
      </c>
      <c r="E116">
        <v>103.7</v>
      </c>
      <c r="F116">
        <v>1037</v>
      </c>
    </row>
    <row r="117" spans="1:6" x14ac:dyDescent="0.2">
      <c r="A117">
        <v>116</v>
      </c>
      <c r="B117">
        <v>58</v>
      </c>
      <c r="C117">
        <v>133</v>
      </c>
      <c r="D117">
        <v>23</v>
      </c>
      <c r="E117">
        <v>257.3</v>
      </c>
      <c r="F117">
        <v>5917.9</v>
      </c>
    </row>
    <row r="118" spans="1:6" x14ac:dyDescent="0.2">
      <c r="A118">
        <v>117</v>
      </c>
      <c r="B118">
        <v>59</v>
      </c>
      <c r="C118">
        <v>118</v>
      </c>
      <c r="D118">
        <v>17</v>
      </c>
      <c r="E118">
        <v>122</v>
      </c>
      <c r="F118">
        <v>2074</v>
      </c>
    </row>
    <row r="119" spans="1:6" x14ac:dyDescent="0.2">
      <c r="A119">
        <v>118</v>
      </c>
      <c r="B119">
        <v>59</v>
      </c>
      <c r="C119">
        <v>135</v>
      </c>
      <c r="D119">
        <v>30</v>
      </c>
      <c r="E119">
        <v>275.60000000000002</v>
      </c>
      <c r="F119">
        <v>8268</v>
      </c>
    </row>
    <row r="120" spans="1:6" x14ac:dyDescent="0.2">
      <c r="A120">
        <v>119</v>
      </c>
      <c r="B120">
        <v>60</v>
      </c>
      <c r="C120">
        <v>120</v>
      </c>
      <c r="D120">
        <v>24</v>
      </c>
      <c r="E120">
        <v>140.30000000000001</v>
      </c>
      <c r="F120">
        <v>3367.2</v>
      </c>
    </row>
    <row r="121" spans="1:6" x14ac:dyDescent="0.2">
      <c r="A121">
        <v>120</v>
      </c>
      <c r="B121">
        <v>60</v>
      </c>
      <c r="C121">
        <v>137</v>
      </c>
      <c r="D121">
        <v>37</v>
      </c>
      <c r="E121">
        <v>293.89999999999998</v>
      </c>
      <c r="F121">
        <v>10874.3</v>
      </c>
    </row>
    <row r="122" spans="1:6" x14ac:dyDescent="0.2">
      <c r="A122">
        <v>121</v>
      </c>
      <c r="B122">
        <v>61</v>
      </c>
      <c r="C122">
        <v>122</v>
      </c>
      <c r="D122">
        <v>31</v>
      </c>
      <c r="E122">
        <v>158.6</v>
      </c>
      <c r="F122">
        <v>4916.6000000000004</v>
      </c>
    </row>
    <row r="123" spans="1:6" x14ac:dyDescent="0.2">
      <c r="A123">
        <v>122</v>
      </c>
      <c r="B123">
        <v>61</v>
      </c>
      <c r="C123">
        <v>139</v>
      </c>
      <c r="D123">
        <v>44</v>
      </c>
      <c r="E123">
        <v>312.2</v>
      </c>
      <c r="F123">
        <v>13736.8</v>
      </c>
    </row>
    <row r="124" spans="1:6" x14ac:dyDescent="0.2">
      <c r="A124">
        <v>123</v>
      </c>
      <c r="B124">
        <v>62</v>
      </c>
      <c r="C124">
        <v>124</v>
      </c>
      <c r="D124">
        <v>38</v>
      </c>
      <c r="E124">
        <v>176.9</v>
      </c>
      <c r="F124">
        <v>6722.2</v>
      </c>
    </row>
    <row r="125" spans="1:6" x14ac:dyDescent="0.2">
      <c r="A125">
        <v>124</v>
      </c>
      <c r="B125">
        <v>62</v>
      </c>
      <c r="C125">
        <v>141</v>
      </c>
      <c r="D125">
        <v>5</v>
      </c>
      <c r="E125">
        <v>330.5</v>
      </c>
      <c r="F125">
        <v>1652.5</v>
      </c>
    </row>
    <row r="126" spans="1:6" x14ac:dyDescent="0.2">
      <c r="A126">
        <v>125</v>
      </c>
      <c r="B126">
        <v>63</v>
      </c>
      <c r="C126">
        <v>126</v>
      </c>
      <c r="D126">
        <v>45</v>
      </c>
      <c r="E126">
        <v>195.2</v>
      </c>
      <c r="F126">
        <v>8784</v>
      </c>
    </row>
    <row r="127" spans="1:6" x14ac:dyDescent="0.2">
      <c r="A127">
        <v>126</v>
      </c>
      <c r="B127">
        <v>63</v>
      </c>
      <c r="C127">
        <v>143</v>
      </c>
      <c r="D127">
        <v>12</v>
      </c>
      <c r="E127">
        <v>348.8</v>
      </c>
      <c r="F127">
        <v>4185.6000000000004</v>
      </c>
    </row>
    <row r="128" spans="1:6" x14ac:dyDescent="0.2">
      <c r="A128">
        <v>127</v>
      </c>
      <c r="B128">
        <v>64</v>
      </c>
      <c r="C128">
        <v>128</v>
      </c>
      <c r="D128">
        <v>6</v>
      </c>
      <c r="E128">
        <v>213.5</v>
      </c>
      <c r="F128">
        <v>1281</v>
      </c>
    </row>
    <row r="129" spans="1:6" x14ac:dyDescent="0.2">
      <c r="A129">
        <v>128</v>
      </c>
      <c r="B129">
        <v>64</v>
      </c>
      <c r="C129">
        <v>145</v>
      </c>
      <c r="D129">
        <v>19</v>
      </c>
      <c r="E129">
        <v>367.1</v>
      </c>
      <c r="F129">
        <v>6974.9</v>
      </c>
    </row>
    <row r="130" spans="1:6" x14ac:dyDescent="0.2">
      <c r="A130">
        <v>129</v>
      </c>
      <c r="B130">
        <v>65</v>
      </c>
      <c r="C130">
        <v>130</v>
      </c>
      <c r="D130">
        <v>13</v>
      </c>
      <c r="E130">
        <v>231.8</v>
      </c>
      <c r="F130">
        <v>3013.4</v>
      </c>
    </row>
    <row r="131" spans="1:6" x14ac:dyDescent="0.2">
      <c r="A131">
        <v>130</v>
      </c>
      <c r="B131">
        <v>65</v>
      </c>
      <c r="C131">
        <v>147</v>
      </c>
      <c r="D131">
        <v>26</v>
      </c>
      <c r="E131">
        <v>385.4</v>
      </c>
      <c r="F131">
        <v>10020.4</v>
      </c>
    </row>
    <row r="132" spans="1:6" x14ac:dyDescent="0.2">
      <c r="A132">
        <v>131</v>
      </c>
      <c r="B132">
        <v>66</v>
      </c>
      <c r="C132">
        <v>132</v>
      </c>
      <c r="D132">
        <v>20</v>
      </c>
      <c r="E132">
        <v>250.1</v>
      </c>
      <c r="F132">
        <v>5002</v>
      </c>
    </row>
    <row r="133" spans="1:6" x14ac:dyDescent="0.2">
      <c r="A133">
        <v>132</v>
      </c>
      <c r="B133">
        <v>66</v>
      </c>
      <c r="C133">
        <v>149</v>
      </c>
      <c r="D133">
        <v>33</v>
      </c>
      <c r="E133">
        <v>403.7</v>
      </c>
      <c r="F133">
        <v>13322.1</v>
      </c>
    </row>
    <row r="134" spans="1:6" x14ac:dyDescent="0.2">
      <c r="A134">
        <v>133</v>
      </c>
      <c r="B134">
        <v>67</v>
      </c>
      <c r="C134">
        <v>134</v>
      </c>
      <c r="D134">
        <v>27</v>
      </c>
      <c r="E134">
        <v>268.39999999999998</v>
      </c>
      <c r="F134">
        <v>7246.8</v>
      </c>
    </row>
    <row r="135" spans="1:6" x14ac:dyDescent="0.2">
      <c r="A135">
        <v>134</v>
      </c>
      <c r="B135">
        <v>67</v>
      </c>
      <c r="C135">
        <v>151</v>
      </c>
      <c r="D135">
        <v>40</v>
      </c>
      <c r="E135">
        <v>422</v>
      </c>
      <c r="F135">
        <v>16880</v>
      </c>
    </row>
    <row r="136" spans="1:6" x14ac:dyDescent="0.2">
      <c r="A136">
        <v>135</v>
      </c>
      <c r="B136">
        <v>68</v>
      </c>
      <c r="C136">
        <v>136</v>
      </c>
      <c r="D136">
        <v>34</v>
      </c>
      <c r="E136">
        <v>286.7</v>
      </c>
      <c r="F136">
        <v>9747.7999999999993</v>
      </c>
    </row>
    <row r="137" spans="1:6" x14ac:dyDescent="0.2">
      <c r="A137">
        <v>136</v>
      </c>
      <c r="B137">
        <v>68</v>
      </c>
      <c r="C137">
        <v>153</v>
      </c>
      <c r="D137">
        <v>47</v>
      </c>
      <c r="E137">
        <v>440.3</v>
      </c>
      <c r="F137">
        <v>20694.099999999999</v>
      </c>
    </row>
    <row r="138" spans="1:6" x14ac:dyDescent="0.2">
      <c r="A138">
        <v>137</v>
      </c>
      <c r="B138">
        <v>69</v>
      </c>
      <c r="C138">
        <v>138</v>
      </c>
      <c r="D138">
        <v>41</v>
      </c>
      <c r="E138">
        <v>305</v>
      </c>
      <c r="F138">
        <v>12505</v>
      </c>
    </row>
    <row r="139" spans="1:6" x14ac:dyDescent="0.2">
      <c r="A139">
        <v>138</v>
      </c>
      <c r="B139">
        <v>69</v>
      </c>
      <c r="C139">
        <v>155</v>
      </c>
      <c r="D139">
        <v>8</v>
      </c>
      <c r="E139">
        <v>458.6</v>
      </c>
      <c r="F139">
        <v>3668.8</v>
      </c>
    </row>
    <row r="140" spans="1:6" x14ac:dyDescent="0.2">
      <c r="A140">
        <v>139</v>
      </c>
      <c r="B140">
        <v>70</v>
      </c>
      <c r="C140">
        <v>140</v>
      </c>
      <c r="D140">
        <v>48</v>
      </c>
      <c r="E140">
        <v>323.3</v>
      </c>
      <c r="F140">
        <v>15518.4</v>
      </c>
    </row>
    <row r="141" spans="1:6" x14ac:dyDescent="0.2">
      <c r="A141">
        <v>140</v>
      </c>
      <c r="B141">
        <v>70</v>
      </c>
      <c r="C141">
        <v>157</v>
      </c>
      <c r="D141">
        <v>15</v>
      </c>
      <c r="E141">
        <v>476.9</v>
      </c>
      <c r="F141">
        <v>7153.5</v>
      </c>
    </row>
    <row r="142" spans="1:6" x14ac:dyDescent="0.2">
      <c r="A142">
        <v>141</v>
      </c>
      <c r="B142">
        <v>71</v>
      </c>
      <c r="C142">
        <v>142</v>
      </c>
      <c r="D142">
        <v>9</v>
      </c>
      <c r="E142">
        <v>341.6</v>
      </c>
      <c r="F142">
        <v>3074.4</v>
      </c>
    </row>
    <row r="143" spans="1:6" x14ac:dyDescent="0.2">
      <c r="A143">
        <v>142</v>
      </c>
      <c r="B143">
        <v>71</v>
      </c>
      <c r="C143">
        <v>159</v>
      </c>
      <c r="D143">
        <v>22</v>
      </c>
      <c r="E143">
        <v>495.2</v>
      </c>
      <c r="F143">
        <v>10894.4</v>
      </c>
    </row>
    <row r="144" spans="1:6" x14ac:dyDescent="0.2">
      <c r="A144">
        <v>143</v>
      </c>
      <c r="B144">
        <v>72</v>
      </c>
      <c r="C144">
        <v>144</v>
      </c>
      <c r="D144">
        <v>16</v>
      </c>
      <c r="E144">
        <v>359.9</v>
      </c>
      <c r="F144">
        <v>5758.4</v>
      </c>
    </row>
    <row r="145" spans="1:6" x14ac:dyDescent="0.2">
      <c r="A145">
        <v>144</v>
      </c>
      <c r="B145">
        <v>72</v>
      </c>
      <c r="C145">
        <v>1</v>
      </c>
      <c r="D145">
        <v>29</v>
      </c>
      <c r="E145">
        <v>165.7</v>
      </c>
      <c r="F145">
        <v>4805.3</v>
      </c>
    </row>
    <row r="146" spans="1:6" x14ac:dyDescent="0.2">
      <c r="A146">
        <v>145</v>
      </c>
      <c r="B146">
        <v>73</v>
      </c>
      <c r="C146">
        <v>146</v>
      </c>
      <c r="D146">
        <v>23</v>
      </c>
      <c r="E146">
        <v>378.2</v>
      </c>
      <c r="F146">
        <v>8698.6</v>
      </c>
    </row>
    <row r="147" spans="1:6" x14ac:dyDescent="0.2">
      <c r="A147">
        <v>146</v>
      </c>
      <c r="B147">
        <v>73</v>
      </c>
      <c r="C147">
        <v>3</v>
      </c>
      <c r="D147">
        <v>36</v>
      </c>
      <c r="E147">
        <v>184</v>
      </c>
      <c r="F147">
        <v>6624</v>
      </c>
    </row>
    <row r="148" spans="1:6" x14ac:dyDescent="0.2">
      <c r="A148">
        <v>147</v>
      </c>
      <c r="B148">
        <v>74</v>
      </c>
      <c r="C148">
        <v>148</v>
      </c>
      <c r="D148">
        <v>30</v>
      </c>
      <c r="E148">
        <v>396.5</v>
      </c>
      <c r="F148">
        <v>11895</v>
      </c>
    </row>
    <row r="149" spans="1:6" x14ac:dyDescent="0.2">
      <c r="A149">
        <v>148</v>
      </c>
      <c r="B149">
        <v>74</v>
      </c>
      <c r="C149">
        <v>5</v>
      </c>
      <c r="D149">
        <v>43</v>
      </c>
      <c r="E149">
        <v>202.3</v>
      </c>
      <c r="F149">
        <v>8698.9</v>
      </c>
    </row>
    <row r="150" spans="1:6" x14ac:dyDescent="0.2">
      <c r="A150">
        <v>149</v>
      </c>
      <c r="B150">
        <v>75</v>
      </c>
      <c r="C150">
        <v>150</v>
      </c>
      <c r="D150">
        <v>37</v>
      </c>
      <c r="E150">
        <v>414.8</v>
      </c>
      <c r="F150">
        <v>15347.6</v>
      </c>
    </row>
    <row r="151" spans="1:6" x14ac:dyDescent="0.2">
      <c r="A151">
        <v>150</v>
      </c>
      <c r="B151">
        <v>75</v>
      </c>
      <c r="C151">
        <v>7</v>
      </c>
      <c r="D151">
        <v>50</v>
      </c>
      <c r="E151">
        <v>220.6</v>
      </c>
      <c r="F151">
        <v>11030</v>
      </c>
    </row>
    <row r="152" spans="1:6" x14ac:dyDescent="0.2">
      <c r="A152">
        <v>151</v>
      </c>
      <c r="B152">
        <v>76</v>
      </c>
      <c r="C152">
        <v>152</v>
      </c>
      <c r="D152">
        <v>44</v>
      </c>
      <c r="E152">
        <v>433.1</v>
      </c>
      <c r="F152">
        <v>19056.400000000001</v>
      </c>
    </row>
    <row r="153" spans="1:6" x14ac:dyDescent="0.2">
      <c r="A153">
        <v>152</v>
      </c>
      <c r="B153">
        <v>76</v>
      </c>
      <c r="C153">
        <v>9</v>
      </c>
      <c r="D153">
        <v>11</v>
      </c>
      <c r="E153">
        <v>238.9</v>
      </c>
      <c r="F153">
        <v>2627.9</v>
      </c>
    </row>
    <row r="154" spans="1:6" x14ac:dyDescent="0.2">
      <c r="A154">
        <v>153</v>
      </c>
      <c r="B154">
        <v>77</v>
      </c>
      <c r="C154">
        <v>154</v>
      </c>
      <c r="D154">
        <v>5</v>
      </c>
      <c r="E154">
        <v>451.4</v>
      </c>
      <c r="F154">
        <v>2257</v>
      </c>
    </row>
    <row r="155" spans="1:6" x14ac:dyDescent="0.2">
      <c r="A155">
        <v>154</v>
      </c>
      <c r="B155">
        <v>77</v>
      </c>
      <c r="C155">
        <v>11</v>
      </c>
      <c r="D155">
        <v>18</v>
      </c>
      <c r="E155">
        <v>257.2</v>
      </c>
      <c r="F155">
        <v>4629.6000000000004</v>
      </c>
    </row>
    <row r="156" spans="1:6" x14ac:dyDescent="0.2">
      <c r="A156">
        <v>155</v>
      </c>
      <c r="B156">
        <v>78</v>
      </c>
      <c r="C156">
        <v>156</v>
      </c>
      <c r="D156">
        <v>12</v>
      </c>
      <c r="E156">
        <v>469.7</v>
      </c>
      <c r="F156">
        <v>5636.4</v>
      </c>
    </row>
    <row r="157" spans="1:6" x14ac:dyDescent="0.2">
      <c r="A157">
        <v>156</v>
      </c>
      <c r="B157">
        <v>78</v>
      </c>
      <c r="C157">
        <v>13</v>
      </c>
      <c r="D157">
        <v>25</v>
      </c>
      <c r="E157">
        <v>275.5</v>
      </c>
      <c r="F157">
        <v>6887.5</v>
      </c>
    </row>
    <row r="158" spans="1:6" x14ac:dyDescent="0.2">
      <c r="A158">
        <v>157</v>
      </c>
      <c r="B158">
        <v>79</v>
      </c>
      <c r="C158">
        <v>158</v>
      </c>
      <c r="D158">
        <v>19</v>
      </c>
      <c r="E158">
        <v>488</v>
      </c>
      <c r="F158">
        <v>9272</v>
      </c>
    </row>
    <row r="159" spans="1:6" x14ac:dyDescent="0.2">
      <c r="A159">
        <v>158</v>
      </c>
      <c r="B159">
        <v>79</v>
      </c>
      <c r="C159">
        <v>15</v>
      </c>
      <c r="D159">
        <v>32</v>
      </c>
      <c r="E159">
        <v>293.8</v>
      </c>
      <c r="F159">
        <v>9401.6</v>
      </c>
    </row>
    <row r="160" spans="1:6" x14ac:dyDescent="0.2">
      <c r="A160">
        <v>159</v>
      </c>
      <c r="B160">
        <v>80</v>
      </c>
      <c r="C160">
        <v>160</v>
      </c>
      <c r="D160">
        <v>26</v>
      </c>
      <c r="E160">
        <v>16.2</v>
      </c>
      <c r="F160">
        <v>421.2</v>
      </c>
    </row>
    <row r="161" spans="1:6" x14ac:dyDescent="0.2">
      <c r="A161">
        <v>160</v>
      </c>
      <c r="B161">
        <v>80</v>
      </c>
      <c r="C161">
        <v>17</v>
      </c>
      <c r="D161">
        <v>39</v>
      </c>
      <c r="E161">
        <v>312.10000000000002</v>
      </c>
      <c r="F161">
        <v>12171.9</v>
      </c>
    </row>
    <row r="162" spans="1:6" x14ac:dyDescent="0.2">
      <c r="A162">
        <v>161</v>
      </c>
      <c r="B162">
        <v>81</v>
      </c>
      <c r="C162">
        <v>2</v>
      </c>
      <c r="D162">
        <v>33</v>
      </c>
      <c r="E162">
        <v>176.8</v>
      </c>
      <c r="F162">
        <v>5834.4</v>
      </c>
    </row>
    <row r="163" spans="1:6" x14ac:dyDescent="0.2">
      <c r="A163">
        <v>162</v>
      </c>
      <c r="B163">
        <v>81</v>
      </c>
      <c r="C163">
        <v>19</v>
      </c>
      <c r="D163">
        <v>46</v>
      </c>
      <c r="E163">
        <v>330.4</v>
      </c>
      <c r="F163">
        <v>15198.4</v>
      </c>
    </row>
    <row r="164" spans="1:6" x14ac:dyDescent="0.2">
      <c r="A164">
        <v>163</v>
      </c>
      <c r="B164">
        <v>82</v>
      </c>
      <c r="C164">
        <v>4</v>
      </c>
      <c r="D164">
        <v>40</v>
      </c>
      <c r="E164">
        <v>195.1</v>
      </c>
      <c r="F164">
        <v>7804</v>
      </c>
    </row>
    <row r="165" spans="1:6" x14ac:dyDescent="0.2">
      <c r="A165">
        <v>164</v>
      </c>
      <c r="B165">
        <v>82</v>
      </c>
      <c r="C165">
        <v>21</v>
      </c>
      <c r="D165">
        <v>7</v>
      </c>
      <c r="E165">
        <v>348.7</v>
      </c>
      <c r="F165">
        <v>2440.9</v>
      </c>
    </row>
    <row r="166" spans="1:6" x14ac:dyDescent="0.2">
      <c r="A166">
        <v>165</v>
      </c>
      <c r="B166">
        <v>83</v>
      </c>
      <c r="C166">
        <v>6</v>
      </c>
      <c r="D166">
        <v>47</v>
      </c>
      <c r="E166">
        <v>213.4</v>
      </c>
      <c r="F166">
        <v>10029.799999999999</v>
      </c>
    </row>
    <row r="167" spans="1:6" x14ac:dyDescent="0.2">
      <c r="A167">
        <v>166</v>
      </c>
      <c r="B167">
        <v>83</v>
      </c>
      <c r="C167">
        <v>23</v>
      </c>
      <c r="D167">
        <v>14</v>
      </c>
      <c r="E167">
        <v>367</v>
      </c>
      <c r="F167">
        <v>5138</v>
      </c>
    </row>
    <row r="168" spans="1:6" x14ac:dyDescent="0.2">
      <c r="A168">
        <v>167</v>
      </c>
      <c r="B168">
        <v>84</v>
      </c>
      <c r="C168">
        <v>8</v>
      </c>
      <c r="D168">
        <v>8</v>
      </c>
      <c r="E168">
        <v>231.7</v>
      </c>
      <c r="F168">
        <v>1853.6</v>
      </c>
    </row>
    <row r="169" spans="1:6" x14ac:dyDescent="0.2">
      <c r="A169">
        <v>168</v>
      </c>
      <c r="B169">
        <v>84</v>
      </c>
      <c r="C169">
        <v>25</v>
      </c>
      <c r="D169">
        <v>21</v>
      </c>
      <c r="E169">
        <v>385.3</v>
      </c>
      <c r="F169">
        <v>8091.3</v>
      </c>
    </row>
    <row r="170" spans="1:6" x14ac:dyDescent="0.2">
      <c r="A170">
        <v>169</v>
      </c>
      <c r="B170">
        <v>85</v>
      </c>
      <c r="C170">
        <v>10</v>
      </c>
      <c r="D170">
        <v>15</v>
      </c>
      <c r="E170">
        <v>250</v>
      </c>
      <c r="F170">
        <v>3750</v>
      </c>
    </row>
    <row r="171" spans="1:6" x14ac:dyDescent="0.2">
      <c r="A171">
        <v>170</v>
      </c>
      <c r="B171">
        <v>85</v>
      </c>
      <c r="C171">
        <v>27</v>
      </c>
      <c r="D171">
        <v>28</v>
      </c>
      <c r="E171">
        <v>403.6</v>
      </c>
      <c r="F171">
        <v>11300.8</v>
      </c>
    </row>
    <row r="172" spans="1:6" x14ac:dyDescent="0.2">
      <c r="A172">
        <v>171</v>
      </c>
      <c r="B172">
        <v>86</v>
      </c>
      <c r="C172">
        <v>12</v>
      </c>
      <c r="D172">
        <v>22</v>
      </c>
      <c r="E172">
        <v>268.3</v>
      </c>
      <c r="F172">
        <v>5902.6</v>
      </c>
    </row>
    <row r="173" spans="1:6" x14ac:dyDescent="0.2">
      <c r="A173">
        <v>172</v>
      </c>
      <c r="B173">
        <v>86</v>
      </c>
      <c r="C173">
        <v>29</v>
      </c>
      <c r="D173">
        <v>35</v>
      </c>
      <c r="E173">
        <v>421.9</v>
      </c>
      <c r="F173">
        <v>14766.5</v>
      </c>
    </row>
    <row r="174" spans="1:6" x14ac:dyDescent="0.2">
      <c r="A174">
        <v>173</v>
      </c>
      <c r="B174">
        <v>87</v>
      </c>
      <c r="C174">
        <v>14</v>
      </c>
      <c r="D174">
        <v>29</v>
      </c>
      <c r="E174">
        <v>286.60000000000002</v>
      </c>
      <c r="F174">
        <v>8311.4</v>
      </c>
    </row>
    <row r="175" spans="1:6" x14ac:dyDescent="0.2">
      <c r="A175">
        <v>174</v>
      </c>
      <c r="B175">
        <v>87</v>
      </c>
      <c r="C175">
        <v>31</v>
      </c>
      <c r="D175">
        <v>42</v>
      </c>
      <c r="E175">
        <v>440.2</v>
      </c>
      <c r="F175">
        <v>18488.400000000001</v>
      </c>
    </row>
    <row r="176" spans="1:6" x14ac:dyDescent="0.2">
      <c r="A176">
        <v>175</v>
      </c>
      <c r="B176">
        <v>88</v>
      </c>
      <c r="C176">
        <v>16</v>
      </c>
      <c r="D176">
        <v>36</v>
      </c>
      <c r="E176">
        <v>304.89999999999998</v>
      </c>
      <c r="F176">
        <v>10976.4</v>
      </c>
    </row>
    <row r="177" spans="1:6" x14ac:dyDescent="0.2">
      <c r="A177">
        <v>176</v>
      </c>
      <c r="B177">
        <v>88</v>
      </c>
      <c r="C177">
        <v>33</v>
      </c>
      <c r="D177">
        <v>49</v>
      </c>
      <c r="E177">
        <v>458.5</v>
      </c>
      <c r="F177">
        <v>22466.5</v>
      </c>
    </row>
    <row r="178" spans="1:6" x14ac:dyDescent="0.2">
      <c r="A178">
        <v>177</v>
      </c>
      <c r="B178">
        <v>89</v>
      </c>
      <c r="C178">
        <v>18</v>
      </c>
      <c r="D178">
        <v>43</v>
      </c>
      <c r="E178">
        <v>323.2</v>
      </c>
      <c r="F178">
        <v>13897.6</v>
      </c>
    </row>
    <row r="179" spans="1:6" x14ac:dyDescent="0.2">
      <c r="A179">
        <v>178</v>
      </c>
      <c r="B179">
        <v>89</v>
      </c>
      <c r="C179">
        <v>35</v>
      </c>
      <c r="D179">
        <v>10</v>
      </c>
      <c r="E179">
        <v>476.8</v>
      </c>
      <c r="F179">
        <v>4768</v>
      </c>
    </row>
    <row r="180" spans="1:6" x14ac:dyDescent="0.2">
      <c r="A180">
        <v>179</v>
      </c>
      <c r="B180">
        <v>90</v>
      </c>
      <c r="C180">
        <v>20</v>
      </c>
      <c r="D180">
        <v>50</v>
      </c>
      <c r="E180">
        <v>341.5</v>
      </c>
      <c r="F180">
        <v>17075</v>
      </c>
    </row>
    <row r="181" spans="1:6" x14ac:dyDescent="0.2">
      <c r="A181">
        <v>180</v>
      </c>
      <c r="B181">
        <v>90</v>
      </c>
      <c r="C181">
        <v>37</v>
      </c>
      <c r="D181">
        <v>17</v>
      </c>
      <c r="E181">
        <v>495.1</v>
      </c>
      <c r="F181">
        <v>8416.7000000000007</v>
      </c>
    </row>
    <row r="182" spans="1:6" x14ac:dyDescent="0.2">
      <c r="A182">
        <v>181</v>
      </c>
      <c r="B182">
        <v>91</v>
      </c>
      <c r="C182">
        <v>22</v>
      </c>
      <c r="D182">
        <v>11</v>
      </c>
      <c r="E182">
        <v>359.8</v>
      </c>
      <c r="F182">
        <v>3957.8</v>
      </c>
    </row>
    <row r="183" spans="1:6" x14ac:dyDescent="0.2">
      <c r="A183">
        <v>182</v>
      </c>
      <c r="B183">
        <v>91</v>
      </c>
      <c r="C183">
        <v>39</v>
      </c>
      <c r="D183">
        <v>24</v>
      </c>
      <c r="E183">
        <v>23.3</v>
      </c>
      <c r="F183">
        <v>559.20000000000005</v>
      </c>
    </row>
    <row r="184" spans="1:6" x14ac:dyDescent="0.2">
      <c r="A184">
        <v>183</v>
      </c>
      <c r="B184">
        <v>92</v>
      </c>
      <c r="C184">
        <v>24</v>
      </c>
      <c r="D184">
        <v>18</v>
      </c>
      <c r="E184">
        <v>378.1</v>
      </c>
      <c r="F184">
        <v>6805.8</v>
      </c>
    </row>
    <row r="185" spans="1:6" x14ac:dyDescent="0.2">
      <c r="A185">
        <v>184</v>
      </c>
      <c r="B185">
        <v>92</v>
      </c>
      <c r="C185">
        <v>41</v>
      </c>
      <c r="D185">
        <v>31</v>
      </c>
      <c r="E185">
        <v>41.6</v>
      </c>
      <c r="F185">
        <v>1289.5999999999999</v>
      </c>
    </row>
    <row r="186" spans="1:6" x14ac:dyDescent="0.2">
      <c r="A186">
        <v>185</v>
      </c>
      <c r="B186">
        <v>93</v>
      </c>
      <c r="C186">
        <v>26</v>
      </c>
      <c r="D186">
        <v>25</v>
      </c>
      <c r="E186">
        <v>396.4</v>
      </c>
      <c r="F186">
        <v>9910</v>
      </c>
    </row>
    <row r="187" spans="1:6" x14ac:dyDescent="0.2">
      <c r="A187">
        <v>186</v>
      </c>
      <c r="B187">
        <v>93</v>
      </c>
      <c r="C187">
        <v>43</v>
      </c>
      <c r="D187">
        <v>38</v>
      </c>
      <c r="E187">
        <v>59.9</v>
      </c>
      <c r="F187">
        <v>2276.1999999999998</v>
      </c>
    </row>
    <row r="188" spans="1:6" x14ac:dyDescent="0.2">
      <c r="A188">
        <v>187</v>
      </c>
      <c r="B188">
        <v>94</v>
      </c>
      <c r="C188">
        <v>28</v>
      </c>
      <c r="D188">
        <v>32</v>
      </c>
      <c r="E188">
        <v>414.7</v>
      </c>
      <c r="F188">
        <v>13270.4</v>
      </c>
    </row>
    <row r="189" spans="1:6" x14ac:dyDescent="0.2">
      <c r="A189">
        <v>188</v>
      </c>
      <c r="B189">
        <v>94</v>
      </c>
      <c r="C189">
        <v>45</v>
      </c>
      <c r="D189">
        <v>45</v>
      </c>
      <c r="E189">
        <v>78.2</v>
      </c>
      <c r="F189">
        <v>3519</v>
      </c>
    </row>
    <row r="190" spans="1:6" x14ac:dyDescent="0.2">
      <c r="A190">
        <v>189</v>
      </c>
      <c r="B190">
        <v>95</v>
      </c>
      <c r="C190">
        <v>30</v>
      </c>
      <c r="D190">
        <v>39</v>
      </c>
      <c r="E190">
        <v>433</v>
      </c>
      <c r="F190">
        <v>16887</v>
      </c>
    </row>
    <row r="191" spans="1:6" x14ac:dyDescent="0.2">
      <c r="A191">
        <v>190</v>
      </c>
      <c r="B191">
        <v>95</v>
      </c>
      <c r="C191">
        <v>47</v>
      </c>
      <c r="D191">
        <v>6</v>
      </c>
      <c r="E191">
        <v>96.5</v>
      </c>
      <c r="F191">
        <v>579</v>
      </c>
    </row>
    <row r="192" spans="1:6" x14ac:dyDescent="0.2">
      <c r="A192">
        <v>191</v>
      </c>
      <c r="B192">
        <v>96</v>
      </c>
      <c r="C192">
        <v>32</v>
      </c>
      <c r="D192">
        <v>46</v>
      </c>
      <c r="E192">
        <v>451.3</v>
      </c>
      <c r="F192">
        <v>20759.8</v>
      </c>
    </row>
    <row r="193" spans="1:6" x14ac:dyDescent="0.2">
      <c r="A193">
        <v>192</v>
      </c>
      <c r="B193">
        <v>96</v>
      </c>
      <c r="C193">
        <v>49</v>
      </c>
      <c r="D193">
        <v>13</v>
      </c>
      <c r="E193">
        <v>114.8</v>
      </c>
      <c r="F193">
        <v>1492.4</v>
      </c>
    </row>
    <row r="194" spans="1:6" x14ac:dyDescent="0.2">
      <c r="A194">
        <v>193</v>
      </c>
      <c r="B194">
        <v>97</v>
      </c>
      <c r="C194">
        <v>34</v>
      </c>
      <c r="D194">
        <v>7</v>
      </c>
      <c r="E194">
        <v>469.6</v>
      </c>
      <c r="F194">
        <v>3287.2</v>
      </c>
    </row>
    <row r="195" spans="1:6" x14ac:dyDescent="0.2">
      <c r="A195">
        <v>194</v>
      </c>
      <c r="B195">
        <v>97</v>
      </c>
      <c r="C195">
        <v>51</v>
      </c>
      <c r="D195">
        <v>20</v>
      </c>
      <c r="E195">
        <v>133.1</v>
      </c>
      <c r="F195">
        <v>2662</v>
      </c>
    </row>
    <row r="196" spans="1:6" x14ac:dyDescent="0.2">
      <c r="A196">
        <v>195</v>
      </c>
      <c r="B196">
        <v>98</v>
      </c>
      <c r="C196">
        <v>36</v>
      </c>
      <c r="D196">
        <v>14</v>
      </c>
      <c r="E196">
        <v>487.9</v>
      </c>
      <c r="F196">
        <v>6830.6</v>
      </c>
    </row>
    <row r="197" spans="1:6" x14ac:dyDescent="0.2">
      <c r="A197">
        <v>196</v>
      </c>
      <c r="B197">
        <v>98</v>
      </c>
      <c r="C197">
        <v>53</v>
      </c>
      <c r="D197">
        <v>27</v>
      </c>
      <c r="E197">
        <v>151.4</v>
      </c>
      <c r="F197">
        <v>4087.8</v>
      </c>
    </row>
    <row r="198" spans="1:6" x14ac:dyDescent="0.2">
      <c r="A198">
        <v>197</v>
      </c>
      <c r="B198">
        <v>99</v>
      </c>
      <c r="C198">
        <v>38</v>
      </c>
      <c r="D198">
        <v>21</v>
      </c>
      <c r="E198">
        <v>16.100000000000001</v>
      </c>
      <c r="F198">
        <v>338.1</v>
      </c>
    </row>
    <row r="199" spans="1:6" x14ac:dyDescent="0.2">
      <c r="A199">
        <v>198</v>
      </c>
      <c r="B199">
        <v>99</v>
      </c>
      <c r="C199">
        <v>55</v>
      </c>
      <c r="D199">
        <v>34</v>
      </c>
      <c r="E199">
        <v>169.7</v>
      </c>
      <c r="F199">
        <v>5769.8</v>
      </c>
    </row>
    <row r="200" spans="1:6" x14ac:dyDescent="0.2">
      <c r="A200">
        <v>199</v>
      </c>
      <c r="B200">
        <v>100</v>
      </c>
      <c r="C200">
        <v>40</v>
      </c>
      <c r="D200">
        <v>28</v>
      </c>
      <c r="E200">
        <v>34.4</v>
      </c>
      <c r="F200">
        <v>963.2</v>
      </c>
    </row>
    <row r="201" spans="1:6" x14ac:dyDescent="0.2">
      <c r="A201">
        <v>200</v>
      </c>
      <c r="B201">
        <v>100</v>
      </c>
      <c r="C201">
        <v>57</v>
      </c>
      <c r="D201">
        <v>41</v>
      </c>
      <c r="E201">
        <v>188</v>
      </c>
      <c r="F201">
        <v>7708</v>
      </c>
    </row>
    <row r="202" spans="1:6" x14ac:dyDescent="0.2">
      <c r="A202">
        <v>201</v>
      </c>
      <c r="B202">
        <v>101</v>
      </c>
      <c r="C202">
        <v>42</v>
      </c>
      <c r="D202">
        <v>35</v>
      </c>
      <c r="E202">
        <v>52.7</v>
      </c>
      <c r="F202">
        <v>1844.5</v>
      </c>
    </row>
    <row r="203" spans="1:6" x14ac:dyDescent="0.2">
      <c r="A203">
        <v>202</v>
      </c>
      <c r="B203">
        <v>101</v>
      </c>
      <c r="C203">
        <v>59</v>
      </c>
      <c r="D203">
        <v>48</v>
      </c>
      <c r="E203">
        <v>206.3</v>
      </c>
      <c r="F203">
        <v>9902.4</v>
      </c>
    </row>
    <row r="204" spans="1:6" x14ac:dyDescent="0.2">
      <c r="A204">
        <v>203</v>
      </c>
      <c r="B204">
        <v>102</v>
      </c>
      <c r="C204">
        <v>44</v>
      </c>
      <c r="D204">
        <v>42</v>
      </c>
      <c r="E204">
        <v>71</v>
      </c>
      <c r="F204">
        <v>2982</v>
      </c>
    </row>
    <row r="205" spans="1:6" x14ac:dyDescent="0.2">
      <c r="A205">
        <v>204</v>
      </c>
      <c r="B205">
        <v>102</v>
      </c>
      <c r="C205">
        <v>61</v>
      </c>
      <c r="D205">
        <v>9</v>
      </c>
      <c r="E205">
        <v>224.6</v>
      </c>
      <c r="F205">
        <v>2021.4</v>
      </c>
    </row>
    <row r="206" spans="1:6" x14ac:dyDescent="0.2">
      <c r="A206">
        <v>205</v>
      </c>
      <c r="B206">
        <v>103</v>
      </c>
      <c r="C206">
        <v>46</v>
      </c>
      <c r="D206">
        <v>49</v>
      </c>
      <c r="E206">
        <v>89.3</v>
      </c>
      <c r="F206">
        <v>4375.7</v>
      </c>
    </row>
    <row r="207" spans="1:6" x14ac:dyDescent="0.2">
      <c r="A207">
        <v>206</v>
      </c>
      <c r="B207">
        <v>103</v>
      </c>
      <c r="C207">
        <v>63</v>
      </c>
      <c r="D207">
        <v>16</v>
      </c>
      <c r="E207">
        <v>242.9</v>
      </c>
      <c r="F207">
        <v>3886.4</v>
      </c>
    </row>
    <row r="208" spans="1:6" x14ac:dyDescent="0.2">
      <c r="A208">
        <v>207</v>
      </c>
      <c r="B208">
        <v>104</v>
      </c>
      <c r="C208">
        <v>48</v>
      </c>
      <c r="D208">
        <v>10</v>
      </c>
      <c r="E208">
        <v>107.6</v>
      </c>
      <c r="F208">
        <v>1076</v>
      </c>
    </row>
    <row r="209" spans="1:6" x14ac:dyDescent="0.2">
      <c r="A209">
        <v>208</v>
      </c>
      <c r="B209">
        <v>104</v>
      </c>
      <c r="C209">
        <v>65</v>
      </c>
      <c r="D209">
        <v>23</v>
      </c>
      <c r="E209">
        <v>261.2</v>
      </c>
      <c r="F209">
        <v>6007.6</v>
      </c>
    </row>
    <row r="210" spans="1:6" x14ac:dyDescent="0.2">
      <c r="A210">
        <v>209</v>
      </c>
      <c r="B210">
        <v>105</v>
      </c>
      <c r="C210">
        <v>50</v>
      </c>
      <c r="D210">
        <v>17</v>
      </c>
      <c r="E210">
        <v>125.9</v>
      </c>
      <c r="F210">
        <v>2140.3000000000002</v>
      </c>
    </row>
    <row r="211" spans="1:6" x14ac:dyDescent="0.2">
      <c r="A211">
        <v>210</v>
      </c>
      <c r="B211">
        <v>105</v>
      </c>
      <c r="C211">
        <v>67</v>
      </c>
      <c r="D211">
        <v>30</v>
      </c>
      <c r="E211">
        <v>279.5</v>
      </c>
      <c r="F211">
        <v>8385</v>
      </c>
    </row>
    <row r="212" spans="1:6" x14ac:dyDescent="0.2">
      <c r="A212">
        <v>211</v>
      </c>
      <c r="B212">
        <v>106</v>
      </c>
      <c r="C212">
        <v>52</v>
      </c>
      <c r="D212">
        <v>24</v>
      </c>
      <c r="E212">
        <v>144.19999999999999</v>
      </c>
      <c r="F212">
        <v>3460.8</v>
      </c>
    </row>
    <row r="213" spans="1:6" x14ac:dyDescent="0.2">
      <c r="A213">
        <v>212</v>
      </c>
      <c r="B213">
        <v>106</v>
      </c>
      <c r="C213">
        <v>69</v>
      </c>
      <c r="D213">
        <v>37</v>
      </c>
      <c r="E213">
        <v>297.8</v>
      </c>
      <c r="F213">
        <v>11018.6</v>
      </c>
    </row>
    <row r="214" spans="1:6" x14ac:dyDescent="0.2">
      <c r="A214">
        <v>213</v>
      </c>
      <c r="B214">
        <v>107</v>
      </c>
      <c r="C214">
        <v>54</v>
      </c>
      <c r="D214">
        <v>31</v>
      </c>
      <c r="E214">
        <v>162.5</v>
      </c>
      <c r="F214">
        <v>5037.5</v>
      </c>
    </row>
    <row r="215" spans="1:6" x14ac:dyDescent="0.2">
      <c r="A215">
        <v>214</v>
      </c>
      <c r="B215">
        <v>107</v>
      </c>
      <c r="C215">
        <v>71</v>
      </c>
      <c r="D215">
        <v>44</v>
      </c>
      <c r="E215">
        <v>316.10000000000002</v>
      </c>
      <c r="F215">
        <v>13908.4</v>
      </c>
    </row>
    <row r="216" spans="1:6" x14ac:dyDescent="0.2">
      <c r="A216">
        <v>215</v>
      </c>
      <c r="B216">
        <v>108</v>
      </c>
      <c r="C216">
        <v>56</v>
      </c>
      <c r="D216">
        <v>38</v>
      </c>
      <c r="E216">
        <v>180.8</v>
      </c>
      <c r="F216">
        <v>6870.4</v>
      </c>
    </row>
    <row r="217" spans="1:6" x14ac:dyDescent="0.2">
      <c r="A217">
        <v>216</v>
      </c>
      <c r="B217">
        <v>108</v>
      </c>
      <c r="C217">
        <v>73</v>
      </c>
      <c r="D217">
        <v>5</v>
      </c>
      <c r="E217">
        <v>334.4</v>
      </c>
      <c r="F217">
        <v>1672</v>
      </c>
    </row>
    <row r="218" spans="1:6" x14ac:dyDescent="0.2">
      <c r="A218">
        <v>217</v>
      </c>
      <c r="B218">
        <v>109</v>
      </c>
      <c r="C218">
        <v>58</v>
      </c>
      <c r="D218">
        <v>45</v>
      </c>
      <c r="E218">
        <v>199.1</v>
      </c>
      <c r="F218">
        <v>8959.5</v>
      </c>
    </row>
    <row r="219" spans="1:6" x14ac:dyDescent="0.2">
      <c r="A219">
        <v>218</v>
      </c>
      <c r="B219">
        <v>109</v>
      </c>
      <c r="C219">
        <v>75</v>
      </c>
      <c r="D219">
        <v>12</v>
      </c>
      <c r="E219">
        <v>352.7</v>
      </c>
      <c r="F219">
        <v>4232.3999999999996</v>
      </c>
    </row>
    <row r="220" spans="1:6" x14ac:dyDescent="0.2">
      <c r="A220">
        <v>219</v>
      </c>
      <c r="B220">
        <v>110</v>
      </c>
      <c r="C220">
        <v>60</v>
      </c>
      <c r="D220">
        <v>6</v>
      </c>
      <c r="E220">
        <v>217.4</v>
      </c>
      <c r="F220">
        <v>1304.4000000000001</v>
      </c>
    </row>
    <row r="221" spans="1:6" x14ac:dyDescent="0.2">
      <c r="A221">
        <v>220</v>
      </c>
      <c r="B221">
        <v>110</v>
      </c>
      <c r="C221">
        <v>77</v>
      </c>
      <c r="D221">
        <v>19</v>
      </c>
      <c r="E221">
        <v>371</v>
      </c>
      <c r="F221">
        <v>7049</v>
      </c>
    </row>
    <row r="222" spans="1:6" x14ac:dyDescent="0.2">
      <c r="A222">
        <v>221</v>
      </c>
      <c r="B222">
        <v>111</v>
      </c>
      <c r="C222">
        <v>62</v>
      </c>
      <c r="D222">
        <v>13</v>
      </c>
      <c r="E222">
        <v>235.7</v>
      </c>
      <c r="F222">
        <v>3064.1</v>
      </c>
    </row>
    <row r="223" spans="1:6" x14ac:dyDescent="0.2">
      <c r="A223">
        <v>222</v>
      </c>
      <c r="B223">
        <v>111</v>
      </c>
      <c r="C223">
        <v>79</v>
      </c>
      <c r="D223">
        <v>26</v>
      </c>
      <c r="E223">
        <v>389.3</v>
      </c>
      <c r="F223">
        <v>10121.799999999999</v>
      </c>
    </row>
    <row r="224" spans="1:6" x14ac:dyDescent="0.2">
      <c r="A224">
        <v>223</v>
      </c>
      <c r="B224">
        <v>112</v>
      </c>
      <c r="C224">
        <v>64</v>
      </c>
      <c r="D224">
        <v>20</v>
      </c>
      <c r="E224">
        <v>254</v>
      </c>
      <c r="F224">
        <v>5080</v>
      </c>
    </row>
    <row r="225" spans="1:6" x14ac:dyDescent="0.2">
      <c r="A225">
        <v>224</v>
      </c>
      <c r="B225">
        <v>112</v>
      </c>
      <c r="C225">
        <v>81</v>
      </c>
      <c r="D225">
        <v>33</v>
      </c>
      <c r="E225">
        <v>407.6</v>
      </c>
      <c r="F225">
        <v>13450.8</v>
      </c>
    </row>
    <row r="226" spans="1:6" x14ac:dyDescent="0.2">
      <c r="A226">
        <v>225</v>
      </c>
      <c r="B226">
        <v>113</v>
      </c>
      <c r="C226">
        <v>66</v>
      </c>
      <c r="D226">
        <v>27</v>
      </c>
      <c r="E226">
        <v>272.3</v>
      </c>
      <c r="F226">
        <v>7352.1</v>
      </c>
    </row>
    <row r="227" spans="1:6" x14ac:dyDescent="0.2">
      <c r="A227">
        <v>226</v>
      </c>
      <c r="B227">
        <v>113</v>
      </c>
      <c r="C227">
        <v>83</v>
      </c>
      <c r="D227">
        <v>40</v>
      </c>
      <c r="E227">
        <v>425.9</v>
      </c>
      <c r="F227">
        <v>17036</v>
      </c>
    </row>
    <row r="228" spans="1:6" x14ac:dyDescent="0.2">
      <c r="A228">
        <v>227</v>
      </c>
      <c r="B228">
        <v>114</v>
      </c>
      <c r="C228">
        <v>68</v>
      </c>
      <c r="D228">
        <v>34</v>
      </c>
      <c r="E228">
        <v>290.60000000000002</v>
      </c>
      <c r="F228">
        <v>9880.4</v>
      </c>
    </row>
    <row r="229" spans="1:6" x14ac:dyDescent="0.2">
      <c r="A229">
        <v>228</v>
      </c>
      <c r="B229">
        <v>114</v>
      </c>
      <c r="C229">
        <v>85</v>
      </c>
      <c r="D229">
        <v>47</v>
      </c>
      <c r="E229">
        <v>444.2</v>
      </c>
      <c r="F229">
        <v>20877.400000000001</v>
      </c>
    </row>
    <row r="230" spans="1:6" x14ac:dyDescent="0.2">
      <c r="A230">
        <v>229</v>
      </c>
      <c r="B230">
        <v>115</v>
      </c>
      <c r="C230">
        <v>70</v>
      </c>
      <c r="D230">
        <v>41</v>
      </c>
      <c r="E230">
        <v>308.89999999999998</v>
      </c>
      <c r="F230">
        <v>12664.9</v>
      </c>
    </row>
    <row r="231" spans="1:6" x14ac:dyDescent="0.2">
      <c r="A231">
        <v>230</v>
      </c>
      <c r="B231">
        <v>115</v>
      </c>
      <c r="C231">
        <v>87</v>
      </c>
      <c r="D231">
        <v>8</v>
      </c>
      <c r="E231">
        <v>462.5</v>
      </c>
      <c r="F231">
        <v>3700</v>
      </c>
    </row>
    <row r="232" spans="1:6" x14ac:dyDescent="0.2">
      <c r="A232">
        <v>231</v>
      </c>
      <c r="B232">
        <v>116</v>
      </c>
      <c r="C232">
        <v>72</v>
      </c>
      <c r="D232">
        <v>48</v>
      </c>
      <c r="E232">
        <v>327.2</v>
      </c>
      <c r="F232">
        <v>15705.6</v>
      </c>
    </row>
    <row r="233" spans="1:6" x14ac:dyDescent="0.2">
      <c r="A233">
        <v>232</v>
      </c>
      <c r="B233">
        <v>116</v>
      </c>
      <c r="C233">
        <v>89</v>
      </c>
      <c r="D233">
        <v>15</v>
      </c>
      <c r="E233">
        <v>480.8</v>
      </c>
      <c r="F233">
        <v>7212</v>
      </c>
    </row>
    <row r="234" spans="1:6" x14ac:dyDescent="0.2">
      <c r="A234">
        <v>233</v>
      </c>
      <c r="B234">
        <v>117</v>
      </c>
      <c r="C234">
        <v>74</v>
      </c>
      <c r="D234">
        <v>9</v>
      </c>
      <c r="E234">
        <v>345.5</v>
      </c>
      <c r="F234">
        <v>3109.5</v>
      </c>
    </row>
    <row r="235" spans="1:6" x14ac:dyDescent="0.2">
      <c r="A235">
        <v>234</v>
      </c>
      <c r="B235">
        <v>117</v>
      </c>
      <c r="C235">
        <v>91</v>
      </c>
      <c r="D235">
        <v>22</v>
      </c>
      <c r="E235">
        <v>499.1</v>
      </c>
      <c r="F235">
        <v>10980.2</v>
      </c>
    </row>
    <row r="236" spans="1:6" x14ac:dyDescent="0.2">
      <c r="A236">
        <v>235</v>
      </c>
      <c r="B236">
        <v>118</v>
      </c>
      <c r="C236">
        <v>76</v>
      </c>
      <c r="D236">
        <v>16</v>
      </c>
      <c r="E236">
        <v>363.8</v>
      </c>
      <c r="F236">
        <v>5820.8</v>
      </c>
    </row>
    <row r="237" spans="1:6" x14ac:dyDescent="0.2">
      <c r="A237">
        <v>236</v>
      </c>
      <c r="B237">
        <v>118</v>
      </c>
      <c r="C237">
        <v>93</v>
      </c>
      <c r="D237">
        <v>29</v>
      </c>
      <c r="E237">
        <v>27.3</v>
      </c>
      <c r="F237">
        <v>791.7</v>
      </c>
    </row>
    <row r="238" spans="1:6" x14ac:dyDescent="0.2">
      <c r="A238">
        <v>237</v>
      </c>
      <c r="B238">
        <v>119</v>
      </c>
      <c r="C238">
        <v>78</v>
      </c>
      <c r="D238">
        <v>23</v>
      </c>
      <c r="E238">
        <v>382.1</v>
      </c>
      <c r="F238">
        <v>8788.2999999999993</v>
      </c>
    </row>
    <row r="239" spans="1:6" x14ac:dyDescent="0.2">
      <c r="A239">
        <v>238</v>
      </c>
      <c r="B239">
        <v>119</v>
      </c>
      <c r="C239">
        <v>95</v>
      </c>
      <c r="D239">
        <v>36</v>
      </c>
      <c r="E239">
        <v>45.6</v>
      </c>
      <c r="F239">
        <v>1641.6</v>
      </c>
    </row>
    <row r="240" spans="1:6" x14ac:dyDescent="0.2">
      <c r="A240">
        <v>239</v>
      </c>
      <c r="B240">
        <v>120</v>
      </c>
      <c r="C240">
        <v>80</v>
      </c>
      <c r="D240">
        <v>30</v>
      </c>
      <c r="E240">
        <v>400.4</v>
      </c>
      <c r="F240">
        <v>12012</v>
      </c>
    </row>
    <row r="241" spans="1:6" x14ac:dyDescent="0.2">
      <c r="A241">
        <v>240</v>
      </c>
      <c r="B241">
        <v>120</v>
      </c>
      <c r="C241">
        <v>97</v>
      </c>
      <c r="D241">
        <v>43</v>
      </c>
      <c r="E241">
        <v>63.9</v>
      </c>
      <c r="F241">
        <v>2747.7</v>
      </c>
    </row>
    <row r="242" spans="1:6" x14ac:dyDescent="0.2">
      <c r="A242">
        <v>241</v>
      </c>
      <c r="B242">
        <v>121</v>
      </c>
      <c r="C242">
        <v>82</v>
      </c>
      <c r="D242">
        <v>37</v>
      </c>
      <c r="E242">
        <v>418.7</v>
      </c>
      <c r="F242">
        <v>15491.9</v>
      </c>
    </row>
    <row r="243" spans="1:6" x14ac:dyDescent="0.2">
      <c r="A243">
        <v>242</v>
      </c>
      <c r="B243">
        <v>121</v>
      </c>
      <c r="C243">
        <v>99</v>
      </c>
      <c r="D243">
        <v>50</v>
      </c>
      <c r="E243">
        <v>82.2</v>
      </c>
      <c r="F243">
        <v>4110</v>
      </c>
    </row>
    <row r="244" spans="1:6" x14ac:dyDescent="0.2">
      <c r="A244">
        <v>243</v>
      </c>
      <c r="B244">
        <v>122</v>
      </c>
      <c r="C244">
        <v>84</v>
      </c>
      <c r="D244">
        <v>44</v>
      </c>
      <c r="E244">
        <v>437</v>
      </c>
      <c r="F244">
        <v>19228</v>
      </c>
    </row>
    <row r="245" spans="1:6" x14ac:dyDescent="0.2">
      <c r="A245">
        <v>244</v>
      </c>
      <c r="B245">
        <v>122</v>
      </c>
      <c r="C245">
        <v>101</v>
      </c>
      <c r="D245">
        <v>11</v>
      </c>
      <c r="E245">
        <v>100.5</v>
      </c>
      <c r="F245">
        <v>1105.5</v>
      </c>
    </row>
    <row r="246" spans="1:6" x14ac:dyDescent="0.2">
      <c r="A246">
        <v>245</v>
      </c>
      <c r="B246">
        <v>123</v>
      </c>
      <c r="C246">
        <v>86</v>
      </c>
      <c r="D246">
        <v>5</v>
      </c>
      <c r="E246">
        <v>455.3</v>
      </c>
      <c r="F246">
        <v>2276.5</v>
      </c>
    </row>
    <row r="247" spans="1:6" x14ac:dyDescent="0.2">
      <c r="A247">
        <v>246</v>
      </c>
      <c r="B247">
        <v>123</v>
      </c>
      <c r="C247">
        <v>103</v>
      </c>
      <c r="D247">
        <v>18</v>
      </c>
      <c r="E247">
        <v>118.8</v>
      </c>
      <c r="F247">
        <v>2138.4</v>
      </c>
    </row>
    <row r="248" spans="1:6" x14ac:dyDescent="0.2">
      <c r="A248">
        <v>247</v>
      </c>
      <c r="B248">
        <v>124</v>
      </c>
      <c r="C248">
        <v>88</v>
      </c>
      <c r="D248">
        <v>12</v>
      </c>
      <c r="E248">
        <v>473.6</v>
      </c>
      <c r="F248">
        <v>5683.2</v>
      </c>
    </row>
    <row r="249" spans="1:6" x14ac:dyDescent="0.2">
      <c r="A249">
        <v>248</v>
      </c>
      <c r="B249">
        <v>124</v>
      </c>
      <c r="C249">
        <v>105</v>
      </c>
      <c r="D249">
        <v>25</v>
      </c>
      <c r="E249">
        <v>137.1</v>
      </c>
      <c r="F249">
        <v>3427.5</v>
      </c>
    </row>
    <row r="250" spans="1:6" x14ac:dyDescent="0.2">
      <c r="A250">
        <v>249</v>
      </c>
      <c r="B250">
        <v>125</v>
      </c>
      <c r="C250">
        <v>90</v>
      </c>
      <c r="D250">
        <v>19</v>
      </c>
      <c r="E250">
        <v>491.9</v>
      </c>
      <c r="F250">
        <v>9346.1</v>
      </c>
    </row>
    <row r="251" spans="1:6" x14ac:dyDescent="0.2">
      <c r="A251">
        <v>250</v>
      </c>
      <c r="B251">
        <v>125</v>
      </c>
      <c r="C251">
        <v>107</v>
      </c>
      <c r="D251">
        <v>32</v>
      </c>
      <c r="E251">
        <v>155.4</v>
      </c>
      <c r="F251">
        <v>4972.8</v>
      </c>
    </row>
    <row r="252" spans="1:6" x14ac:dyDescent="0.2">
      <c r="A252">
        <v>251</v>
      </c>
      <c r="B252">
        <v>126</v>
      </c>
      <c r="C252">
        <v>92</v>
      </c>
      <c r="D252">
        <v>26</v>
      </c>
      <c r="E252">
        <v>20.100000000000001</v>
      </c>
      <c r="F252">
        <v>522.6</v>
      </c>
    </row>
    <row r="253" spans="1:6" x14ac:dyDescent="0.2">
      <c r="A253">
        <v>252</v>
      </c>
      <c r="B253">
        <v>126</v>
      </c>
      <c r="C253">
        <v>109</v>
      </c>
      <c r="D253">
        <v>39</v>
      </c>
      <c r="E253">
        <v>173.7</v>
      </c>
      <c r="F253">
        <v>6774.3</v>
      </c>
    </row>
    <row r="254" spans="1:6" x14ac:dyDescent="0.2">
      <c r="A254">
        <v>253</v>
      </c>
      <c r="B254">
        <v>127</v>
      </c>
      <c r="C254">
        <v>94</v>
      </c>
      <c r="D254">
        <v>33</v>
      </c>
      <c r="E254">
        <v>38.4</v>
      </c>
      <c r="F254">
        <v>1267.2</v>
      </c>
    </row>
    <row r="255" spans="1:6" x14ac:dyDescent="0.2">
      <c r="A255">
        <v>254</v>
      </c>
      <c r="B255">
        <v>127</v>
      </c>
      <c r="C255">
        <v>111</v>
      </c>
      <c r="D255">
        <v>46</v>
      </c>
      <c r="E255">
        <v>192</v>
      </c>
      <c r="F255">
        <v>8832</v>
      </c>
    </row>
    <row r="256" spans="1:6" x14ac:dyDescent="0.2">
      <c r="A256">
        <v>255</v>
      </c>
      <c r="B256">
        <v>128</v>
      </c>
      <c r="C256">
        <v>96</v>
      </c>
      <c r="D256">
        <v>40</v>
      </c>
      <c r="E256">
        <v>56.7</v>
      </c>
      <c r="F256">
        <v>2268</v>
      </c>
    </row>
    <row r="257" spans="1:6" x14ac:dyDescent="0.2">
      <c r="A257">
        <v>256</v>
      </c>
      <c r="B257">
        <v>128</v>
      </c>
      <c r="C257">
        <v>113</v>
      </c>
      <c r="D257">
        <v>7</v>
      </c>
      <c r="E257">
        <v>210.3</v>
      </c>
      <c r="F257">
        <v>1472.1</v>
      </c>
    </row>
    <row r="258" spans="1:6" x14ac:dyDescent="0.2">
      <c r="A258">
        <v>257</v>
      </c>
      <c r="B258">
        <v>129</v>
      </c>
      <c r="C258">
        <v>98</v>
      </c>
      <c r="D258">
        <v>47</v>
      </c>
      <c r="E258">
        <v>75</v>
      </c>
      <c r="F258">
        <v>3525</v>
      </c>
    </row>
    <row r="259" spans="1:6" x14ac:dyDescent="0.2">
      <c r="A259">
        <v>258</v>
      </c>
      <c r="B259">
        <v>129</v>
      </c>
      <c r="C259">
        <v>115</v>
      </c>
      <c r="D259">
        <v>14</v>
      </c>
      <c r="E259">
        <v>228.6</v>
      </c>
      <c r="F259">
        <v>3200.4</v>
      </c>
    </row>
    <row r="260" spans="1:6" x14ac:dyDescent="0.2">
      <c r="A260">
        <v>259</v>
      </c>
      <c r="B260">
        <v>130</v>
      </c>
      <c r="C260">
        <v>100</v>
      </c>
      <c r="D260">
        <v>8</v>
      </c>
      <c r="E260">
        <v>93.3</v>
      </c>
      <c r="F260">
        <v>746.4</v>
      </c>
    </row>
    <row r="261" spans="1:6" x14ac:dyDescent="0.2">
      <c r="A261">
        <v>260</v>
      </c>
      <c r="B261">
        <v>130</v>
      </c>
      <c r="C261">
        <v>117</v>
      </c>
      <c r="D261">
        <v>21</v>
      </c>
      <c r="E261">
        <v>246.9</v>
      </c>
      <c r="F261">
        <v>5184.8999999999996</v>
      </c>
    </row>
    <row r="262" spans="1:6" x14ac:dyDescent="0.2">
      <c r="A262">
        <v>261</v>
      </c>
      <c r="B262">
        <v>131</v>
      </c>
      <c r="C262">
        <v>102</v>
      </c>
      <c r="D262">
        <v>15</v>
      </c>
      <c r="E262">
        <v>111.6</v>
      </c>
      <c r="F262">
        <v>1674</v>
      </c>
    </row>
    <row r="263" spans="1:6" x14ac:dyDescent="0.2">
      <c r="A263">
        <v>262</v>
      </c>
      <c r="B263">
        <v>131</v>
      </c>
      <c r="C263">
        <v>119</v>
      </c>
      <c r="D263">
        <v>28</v>
      </c>
      <c r="E263">
        <v>265.2</v>
      </c>
      <c r="F263">
        <v>7425.6</v>
      </c>
    </row>
    <row r="264" spans="1:6" x14ac:dyDescent="0.2">
      <c r="A264">
        <v>263</v>
      </c>
      <c r="B264">
        <v>132</v>
      </c>
      <c r="C264">
        <v>104</v>
      </c>
      <c r="D264">
        <v>22</v>
      </c>
      <c r="E264">
        <v>129.9</v>
      </c>
      <c r="F264">
        <v>2857.8</v>
      </c>
    </row>
    <row r="265" spans="1:6" x14ac:dyDescent="0.2">
      <c r="A265">
        <v>264</v>
      </c>
      <c r="B265">
        <v>132</v>
      </c>
      <c r="C265">
        <v>121</v>
      </c>
      <c r="D265">
        <v>35</v>
      </c>
      <c r="E265">
        <v>283.5</v>
      </c>
      <c r="F265">
        <v>9922.5</v>
      </c>
    </row>
    <row r="266" spans="1:6" x14ac:dyDescent="0.2">
      <c r="A266">
        <v>265</v>
      </c>
      <c r="B266">
        <v>133</v>
      </c>
      <c r="C266">
        <v>106</v>
      </c>
      <c r="D266">
        <v>29</v>
      </c>
      <c r="E266">
        <v>148.19999999999999</v>
      </c>
      <c r="F266">
        <v>4297.8</v>
      </c>
    </row>
    <row r="267" spans="1:6" x14ac:dyDescent="0.2">
      <c r="A267">
        <v>266</v>
      </c>
      <c r="B267">
        <v>133</v>
      </c>
      <c r="C267">
        <v>123</v>
      </c>
      <c r="D267">
        <v>42</v>
      </c>
      <c r="E267">
        <v>301.8</v>
      </c>
      <c r="F267">
        <v>12675.6</v>
      </c>
    </row>
    <row r="268" spans="1:6" x14ac:dyDescent="0.2">
      <c r="A268">
        <v>267</v>
      </c>
      <c r="B268">
        <v>134</v>
      </c>
      <c r="C268">
        <v>108</v>
      </c>
      <c r="D268">
        <v>36</v>
      </c>
      <c r="E268">
        <v>166.5</v>
      </c>
      <c r="F268">
        <v>5994</v>
      </c>
    </row>
    <row r="269" spans="1:6" x14ac:dyDescent="0.2">
      <c r="A269">
        <v>268</v>
      </c>
      <c r="B269">
        <v>134</v>
      </c>
      <c r="C269">
        <v>125</v>
      </c>
      <c r="D269">
        <v>49</v>
      </c>
      <c r="E269">
        <v>320.10000000000002</v>
      </c>
      <c r="F269">
        <v>15684.9</v>
      </c>
    </row>
    <row r="270" spans="1:6" x14ac:dyDescent="0.2">
      <c r="A270">
        <v>269</v>
      </c>
      <c r="B270">
        <v>135</v>
      </c>
      <c r="C270">
        <v>110</v>
      </c>
      <c r="D270">
        <v>43</v>
      </c>
      <c r="E270">
        <v>184.8</v>
      </c>
      <c r="F270">
        <v>7946.4</v>
      </c>
    </row>
    <row r="271" spans="1:6" x14ac:dyDescent="0.2">
      <c r="A271">
        <v>270</v>
      </c>
      <c r="B271">
        <v>135</v>
      </c>
      <c r="C271">
        <v>127</v>
      </c>
      <c r="D271">
        <v>10</v>
      </c>
      <c r="E271">
        <v>338.4</v>
      </c>
      <c r="F271">
        <v>3384</v>
      </c>
    </row>
    <row r="272" spans="1:6" x14ac:dyDescent="0.2">
      <c r="A272">
        <v>271</v>
      </c>
      <c r="B272">
        <v>136</v>
      </c>
      <c r="C272">
        <v>112</v>
      </c>
      <c r="D272">
        <v>50</v>
      </c>
      <c r="E272">
        <v>203.1</v>
      </c>
      <c r="F272">
        <v>10155</v>
      </c>
    </row>
    <row r="273" spans="1:6" x14ac:dyDescent="0.2">
      <c r="A273">
        <v>272</v>
      </c>
      <c r="B273">
        <v>136</v>
      </c>
      <c r="C273">
        <v>129</v>
      </c>
      <c r="D273">
        <v>17</v>
      </c>
      <c r="E273">
        <v>356.7</v>
      </c>
      <c r="F273">
        <v>6063.9</v>
      </c>
    </row>
    <row r="274" spans="1:6" x14ac:dyDescent="0.2">
      <c r="A274">
        <v>273</v>
      </c>
      <c r="B274">
        <v>137</v>
      </c>
      <c r="C274">
        <v>114</v>
      </c>
      <c r="D274">
        <v>11</v>
      </c>
      <c r="E274">
        <v>221.4</v>
      </c>
      <c r="F274">
        <v>2435.4</v>
      </c>
    </row>
    <row r="275" spans="1:6" x14ac:dyDescent="0.2">
      <c r="A275">
        <v>274</v>
      </c>
      <c r="B275">
        <v>137</v>
      </c>
      <c r="C275">
        <v>131</v>
      </c>
      <c r="D275">
        <v>24</v>
      </c>
      <c r="E275">
        <v>375</v>
      </c>
      <c r="F275">
        <v>9000</v>
      </c>
    </row>
    <row r="276" spans="1:6" x14ac:dyDescent="0.2">
      <c r="A276">
        <v>275</v>
      </c>
      <c r="B276">
        <v>138</v>
      </c>
      <c r="C276">
        <v>116</v>
      </c>
      <c r="D276">
        <v>18</v>
      </c>
      <c r="E276">
        <v>239.7</v>
      </c>
      <c r="F276">
        <v>4314.6000000000004</v>
      </c>
    </row>
    <row r="277" spans="1:6" x14ac:dyDescent="0.2">
      <c r="A277">
        <v>276</v>
      </c>
      <c r="B277">
        <v>138</v>
      </c>
      <c r="C277">
        <v>133</v>
      </c>
      <c r="D277">
        <v>31</v>
      </c>
      <c r="E277">
        <v>393.3</v>
      </c>
      <c r="F277">
        <v>12192.3</v>
      </c>
    </row>
    <row r="278" spans="1:6" x14ac:dyDescent="0.2">
      <c r="A278">
        <v>277</v>
      </c>
      <c r="B278">
        <v>139</v>
      </c>
      <c r="C278">
        <v>118</v>
      </c>
      <c r="D278">
        <v>25</v>
      </c>
      <c r="E278">
        <v>258</v>
      </c>
      <c r="F278">
        <v>6450</v>
      </c>
    </row>
    <row r="279" spans="1:6" x14ac:dyDescent="0.2">
      <c r="A279">
        <v>278</v>
      </c>
      <c r="B279">
        <v>139</v>
      </c>
      <c r="C279">
        <v>135</v>
      </c>
      <c r="D279">
        <v>38</v>
      </c>
      <c r="E279">
        <v>411.6</v>
      </c>
      <c r="F279">
        <v>15640.8</v>
      </c>
    </row>
    <row r="280" spans="1:6" x14ac:dyDescent="0.2">
      <c r="A280">
        <v>279</v>
      </c>
      <c r="B280">
        <v>140</v>
      </c>
      <c r="C280">
        <v>120</v>
      </c>
      <c r="D280">
        <v>32</v>
      </c>
      <c r="E280">
        <v>276.3</v>
      </c>
      <c r="F280">
        <v>8841.6</v>
      </c>
    </row>
    <row r="281" spans="1:6" x14ac:dyDescent="0.2">
      <c r="A281">
        <v>280</v>
      </c>
      <c r="B281">
        <v>140</v>
      </c>
      <c r="C281">
        <v>137</v>
      </c>
      <c r="D281">
        <v>45</v>
      </c>
      <c r="E281">
        <v>429.9</v>
      </c>
      <c r="F281">
        <v>19345.5</v>
      </c>
    </row>
    <row r="282" spans="1:6" x14ac:dyDescent="0.2">
      <c r="A282">
        <v>281</v>
      </c>
      <c r="B282">
        <v>141</v>
      </c>
      <c r="C282">
        <v>122</v>
      </c>
      <c r="D282">
        <v>39</v>
      </c>
      <c r="E282">
        <v>294.60000000000002</v>
      </c>
      <c r="F282">
        <v>11489.4</v>
      </c>
    </row>
    <row r="283" spans="1:6" x14ac:dyDescent="0.2">
      <c r="A283">
        <v>282</v>
      </c>
      <c r="B283">
        <v>141</v>
      </c>
      <c r="C283">
        <v>139</v>
      </c>
      <c r="D283">
        <v>6</v>
      </c>
      <c r="E283">
        <v>448.2</v>
      </c>
      <c r="F283">
        <v>2689.2</v>
      </c>
    </row>
    <row r="284" spans="1:6" x14ac:dyDescent="0.2">
      <c r="A284">
        <v>283</v>
      </c>
      <c r="B284">
        <v>142</v>
      </c>
      <c r="C284">
        <v>124</v>
      </c>
      <c r="D284">
        <v>46</v>
      </c>
      <c r="E284">
        <v>312.89999999999998</v>
      </c>
      <c r="F284">
        <v>14393.4</v>
      </c>
    </row>
    <row r="285" spans="1:6" x14ac:dyDescent="0.2">
      <c r="A285">
        <v>284</v>
      </c>
      <c r="B285">
        <v>142</v>
      </c>
      <c r="C285">
        <v>141</v>
      </c>
      <c r="D285">
        <v>13</v>
      </c>
      <c r="E285">
        <v>466.5</v>
      </c>
      <c r="F285">
        <v>6064.5</v>
      </c>
    </row>
    <row r="286" spans="1:6" x14ac:dyDescent="0.2">
      <c r="A286">
        <v>285</v>
      </c>
      <c r="B286">
        <v>143</v>
      </c>
      <c r="C286">
        <v>126</v>
      </c>
      <c r="D286">
        <v>7</v>
      </c>
      <c r="E286">
        <v>331.2</v>
      </c>
      <c r="F286">
        <v>2318.4</v>
      </c>
    </row>
    <row r="287" spans="1:6" x14ac:dyDescent="0.2">
      <c r="A287">
        <v>286</v>
      </c>
      <c r="B287">
        <v>143</v>
      </c>
      <c r="C287">
        <v>143</v>
      </c>
      <c r="D287">
        <v>20</v>
      </c>
      <c r="E287">
        <v>484.8</v>
      </c>
      <c r="F287">
        <v>9696</v>
      </c>
    </row>
    <row r="288" spans="1:6" x14ac:dyDescent="0.2">
      <c r="A288">
        <v>287</v>
      </c>
      <c r="B288">
        <v>144</v>
      </c>
      <c r="C288">
        <v>128</v>
      </c>
      <c r="D288">
        <v>14</v>
      </c>
      <c r="E288">
        <v>349.5</v>
      </c>
      <c r="F288">
        <v>4893</v>
      </c>
    </row>
    <row r="289" spans="1:6" x14ac:dyDescent="0.2">
      <c r="A289">
        <v>288</v>
      </c>
      <c r="B289">
        <v>144</v>
      </c>
      <c r="C289">
        <v>145</v>
      </c>
      <c r="D289">
        <v>27</v>
      </c>
      <c r="E289">
        <v>13</v>
      </c>
      <c r="F289">
        <v>351</v>
      </c>
    </row>
    <row r="290" spans="1:6" x14ac:dyDescent="0.2">
      <c r="A290">
        <v>289</v>
      </c>
      <c r="B290">
        <v>145</v>
      </c>
      <c r="C290">
        <v>130</v>
      </c>
      <c r="D290">
        <v>21</v>
      </c>
      <c r="E290">
        <v>367.8</v>
      </c>
      <c r="F290">
        <v>7723.8</v>
      </c>
    </row>
    <row r="291" spans="1:6" x14ac:dyDescent="0.2">
      <c r="A291">
        <v>290</v>
      </c>
      <c r="B291">
        <v>145</v>
      </c>
      <c r="C291">
        <v>147</v>
      </c>
      <c r="D291">
        <v>34</v>
      </c>
      <c r="E291">
        <v>31.3</v>
      </c>
      <c r="F291">
        <v>1064.2</v>
      </c>
    </row>
    <row r="292" spans="1:6" x14ac:dyDescent="0.2">
      <c r="A292">
        <v>291</v>
      </c>
      <c r="B292">
        <v>146</v>
      </c>
      <c r="C292">
        <v>132</v>
      </c>
      <c r="D292">
        <v>28</v>
      </c>
      <c r="E292">
        <v>386.1</v>
      </c>
      <c r="F292">
        <v>10810.8</v>
      </c>
    </row>
    <row r="293" spans="1:6" x14ac:dyDescent="0.2">
      <c r="A293">
        <v>292</v>
      </c>
      <c r="B293">
        <v>146</v>
      </c>
      <c r="C293">
        <v>149</v>
      </c>
      <c r="D293">
        <v>41</v>
      </c>
      <c r="E293">
        <v>49.6</v>
      </c>
      <c r="F293">
        <v>2033.6</v>
      </c>
    </row>
    <row r="294" spans="1:6" x14ac:dyDescent="0.2">
      <c r="A294">
        <v>293</v>
      </c>
      <c r="B294">
        <v>147</v>
      </c>
      <c r="C294">
        <v>134</v>
      </c>
      <c r="D294">
        <v>35</v>
      </c>
      <c r="E294">
        <v>404.4</v>
      </c>
      <c r="F294">
        <v>14154</v>
      </c>
    </row>
    <row r="295" spans="1:6" x14ac:dyDescent="0.2">
      <c r="A295">
        <v>294</v>
      </c>
      <c r="B295">
        <v>147</v>
      </c>
      <c r="C295">
        <v>151</v>
      </c>
      <c r="D295">
        <v>48</v>
      </c>
      <c r="E295">
        <v>67.900000000000006</v>
      </c>
      <c r="F295">
        <v>3259.2</v>
      </c>
    </row>
    <row r="296" spans="1:6" x14ac:dyDescent="0.2">
      <c r="A296">
        <v>295</v>
      </c>
      <c r="B296">
        <v>148</v>
      </c>
      <c r="C296">
        <v>136</v>
      </c>
      <c r="D296">
        <v>42</v>
      </c>
      <c r="E296">
        <v>422.7</v>
      </c>
      <c r="F296">
        <v>17753.400000000001</v>
      </c>
    </row>
    <row r="297" spans="1:6" x14ac:dyDescent="0.2">
      <c r="A297">
        <v>296</v>
      </c>
      <c r="B297">
        <v>148</v>
      </c>
      <c r="C297">
        <v>153</v>
      </c>
      <c r="D297">
        <v>9</v>
      </c>
      <c r="E297">
        <v>86.2</v>
      </c>
      <c r="F297">
        <v>775.8</v>
      </c>
    </row>
    <row r="298" spans="1:6" x14ac:dyDescent="0.2">
      <c r="A298">
        <v>297</v>
      </c>
      <c r="B298">
        <v>149</v>
      </c>
      <c r="C298">
        <v>138</v>
      </c>
      <c r="D298">
        <v>49</v>
      </c>
      <c r="E298">
        <v>441</v>
      </c>
      <c r="F298">
        <v>21609</v>
      </c>
    </row>
    <row r="299" spans="1:6" x14ac:dyDescent="0.2">
      <c r="A299">
        <v>298</v>
      </c>
      <c r="B299">
        <v>149</v>
      </c>
      <c r="C299">
        <v>155</v>
      </c>
      <c r="D299">
        <v>16</v>
      </c>
      <c r="E299">
        <v>104.5</v>
      </c>
      <c r="F299">
        <v>1672</v>
      </c>
    </row>
    <row r="300" spans="1:6" x14ac:dyDescent="0.2">
      <c r="A300">
        <v>299</v>
      </c>
      <c r="B300">
        <v>150</v>
      </c>
      <c r="C300">
        <v>140</v>
      </c>
      <c r="D300">
        <v>10</v>
      </c>
      <c r="E300">
        <v>459.3</v>
      </c>
      <c r="F300">
        <v>4593</v>
      </c>
    </row>
    <row r="301" spans="1:6" x14ac:dyDescent="0.2">
      <c r="A301">
        <v>300</v>
      </c>
      <c r="B301">
        <v>150</v>
      </c>
      <c r="C301">
        <v>157</v>
      </c>
      <c r="D301">
        <v>23</v>
      </c>
      <c r="E301">
        <v>122.8</v>
      </c>
      <c r="F301">
        <v>2824.4</v>
      </c>
    </row>
    <row r="302" spans="1:6" x14ac:dyDescent="0.2">
      <c r="A302">
        <v>301</v>
      </c>
      <c r="B302">
        <v>151</v>
      </c>
      <c r="C302">
        <v>142</v>
      </c>
      <c r="D302">
        <v>17</v>
      </c>
      <c r="E302">
        <v>477.6</v>
      </c>
      <c r="F302">
        <v>8119.2</v>
      </c>
    </row>
    <row r="303" spans="1:6" x14ac:dyDescent="0.2">
      <c r="A303">
        <v>302</v>
      </c>
      <c r="B303">
        <v>151</v>
      </c>
      <c r="C303">
        <v>159</v>
      </c>
      <c r="D303">
        <v>30</v>
      </c>
      <c r="E303">
        <v>141.1</v>
      </c>
      <c r="F303">
        <v>4233</v>
      </c>
    </row>
    <row r="304" spans="1:6" x14ac:dyDescent="0.2">
      <c r="A304">
        <v>303</v>
      </c>
      <c r="B304">
        <v>152</v>
      </c>
      <c r="C304">
        <v>144</v>
      </c>
      <c r="D304">
        <v>24</v>
      </c>
      <c r="E304">
        <v>495.9</v>
      </c>
      <c r="F304">
        <v>11901.6</v>
      </c>
    </row>
    <row r="305" spans="1:6" x14ac:dyDescent="0.2">
      <c r="A305">
        <v>304</v>
      </c>
      <c r="B305">
        <v>152</v>
      </c>
      <c r="C305">
        <v>1</v>
      </c>
      <c r="D305">
        <v>37</v>
      </c>
      <c r="E305">
        <v>301.7</v>
      </c>
      <c r="F305">
        <v>11162.9</v>
      </c>
    </row>
    <row r="306" spans="1:6" x14ac:dyDescent="0.2">
      <c r="A306">
        <v>305</v>
      </c>
      <c r="B306">
        <v>153</v>
      </c>
      <c r="C306">
        <v>146</v>
      </c>
      <c r="D306">
        <v>31</v>
      </c>
      <c r="E306">
        <v>24.1</v>
      </c>
      <c r="F306">
        <v>747.1</v>
      </c>
    </row>
    <row r="307" spans="1:6" x14ac:dyDescent="0.2">
      <c r="A307">
        <v>306</v>
      </c>
      <c r="B307">
        <v>153</v>
      </c>
      <c r="C307">
        <v>3</v>
      </c>
      <c r="D307">
        <v>44</v>
      </c>
      <c r="E307">
        <v>320</v>
      </c>
      <c r="F307">
        <v>14080</v>
      </c>
    </row>
    <row r="308" spans="1:6" x14ac:dyDescent="0.2">
      <c r="A308">
        <v>307</v>
      </c>
      <c r="B308">
        <v>154</v>
      </c>
      <c r="C308">
        <v>148</v>
      </c>
      <c r="D308">
        <v>38</v>
      </c>
      <c r="E308">
        <v>42.4</v>
      </c>
      <c r="F308">
        <v>1611.2</v>
      </c>
    </row>
    <row r="309" spans="1:6" x14ac:dyDescent="0.2">
      <c r="A309">
        <v>308</v>
      </c>
      <c r="B309">
        <v>154</v>
      </c>
      <c r="C309">
        <v>5</v>
      </c>
      <c r="D309">
        <v>5</v>
      </c>
      <c r="E309">
        <v>338.3</v>
      </c>
      <c r="F309">
        <v>1691.5</v>
      </c>
    </row>
    <row r="310" spans="1:6" x14ac:dyDescent="0.2">
      <c r="A310">
        <v>309</v>
      </c>
      <c r="B310">
        <v>155</v>
      </c>
      <c r="C310">
        <v>150</v>
      </c>
      <c r="D310">
        <v>45</v>
      </c>
      <c r="E310">
        <v>60.7</v>
      </c>
      <c r="F310">
        <v>2731.5</v>
      </c>
    </row>
    <row r="311" spans="1:6" x14ac:dyDescent="0.2">
      <c r="A311">
        <v>310</v>
      </c>
      <c r="B311">
        <v>155</v>
      </c>
      <c r="C311">
        <v>7</v>
      </c>
      <c r="D311">
        <v>12</v>
      </c>
      <c r="E311">
        <v>356.6</v>
      </c>
      <c r="F311">
        <v>4279.2</v>
      </c>
    </row>
    <row r="312" spans="1:6" x14ac:dyDescent="0.2">
      <c r="A312">
        <v>311</v>
      </c>
      <c r="B312">
        <v>156</v>
      </c>
      <c r="C312">
        <v>152</v>
      </c>
      <c r="D312">
        <v>6</v>
      </c>
      <c r="E312">
        <v>79</v>
      </c>
      <c r="F312">
        <v>474</v>
      </c>
    </row>
    <row r="313" spans="1:6" x14ac:dyDescent="0.2">
      <c r="A313">
        <v>312</v>
      </c>
      <c r="B313">
        <v>156</v>
      </c>
      <c r="C313">
        <v>9</v>
      </c>
      <c r="D313">
        <v>19</v>
      </c>
      <c r="E313">
        <v>374.9</v>
      </c>
      <c r="F313">
        <v>7123.1</v>
      </c>
    </row>
    <row r="314" spans="1:6" x14ac:dyDescent="0.2">
      <c r="A314">
        <v>313</v>
      </c>
      <c r="B314">
        <v>157</v>
      </c>
      <c r="C314">
        <v>154</v>
      </c>
      <c r="D314">
        <v>13</v>
      </c>
      <c r="E314">
        <v>97.3</v>
      </c>
      <c r="F314">
        <v>1264.9000000000001</v>
      </c>
    </row>
    <row r="315" spans="1:6" x14ac:dyDescent="0.2">
      <c r="A315">
        <v>314</v>
      </c>
      <c r="B315">
        <v>157</v>
      </c>
      <c r="C315">
        <v>11</v>
      </c>
      <c r="D315">
        <v>26</v>
      </c>
      <c r="E315">
        <v>393.2</v>
      </c>
      <c r="F315">
        <v>10223.200000000001</v>
      </c>
    </row>
    <row r="316" spans="1:6" x14ac:dyDescent="0.2">
      <c r="A316">
        <v>315</v>
      </c>
      <c r="B316">
        <v>158</v>
      </c>
      <c r="C316">
        <v>156</v>
      </c>
      <c r="D316">
        <v>20</v>
      </c>
      <c r="E316">
        <v>115.6</v>
      </c>
      <c r="F316">
        <v>2312</v>
      </c>
    </row>
    <row r="317" spans="1:6" x14ac:dyDescent="0.2">
      <c r="A317">
        <v>316</v>
      </c>
      <c r="B317">
        <v>158</v>
      </c>
      <c r="C317">
        <v>13</v>
      </c>
      <c r="D317">
        <v>33</v>
      </c>
      <c r="E317">
        <v>411.5</v>
      </c>
      <c r="F317">
        <v>13579.5</v>
      </c>
    </row>
    <row r="318" spans="1:6" x14ac:dyDescent="0.2">
      <c r="A318">
        <v>317</v>
      </c>
      <c r="B318">
        <v>159</v>
      </c>
      <c r="C318">
        <v>158</v>
      </c>
      <c r="D318">
        <v>27</v>
      </c>
      <c r="E318">
        <v>133.9</v>
      </c>
      <c r="F318">
        <v>3615.3</v>
      </c>
    </row>
    <row r="319" spans="1:6" x14ac:dyDescent="0.2">
      <c r="A319">
        <v>318</v>
      </c>
      <c r="B319">
        <v>159</v>
      </c>
      <c r="C319">
        <v>15</v>
      </c>
      <c r="D319">
        <v>40</v>
      </c>
      <c r="E319">
        <v>429.8</v>
      </c>
      <c r="F319">
        <v>17192</v>
      </c>
    </row>
    <row r="320" spans="1:6" x14ac:dyDescent="0.2">
      <c r="A320">
        <v>319</v>
      </c>
      <c r="B320">
        <v>160</v>
      </c>
      <c r="C320">
        <v>160</v>
      </c>
      <c r="D320">
        <v>34</v>
      </c>
      <c r="E320">
        <v>152.19999999999999</v>
      </c>
      <c r="F320">
        <v>5174.8</v>
      </c>
    </row>
    <row r="321" spans="1:6" x14ac:dyDescent="0.2">
      <c r="A321">
        <v>320</v>
      </c>
      <c r="B321">
        <v>160</v>
      </c>
      <c r="C321">
        <v>17</v>
      </c>
      <c r="D321">
        <v>47</v>
      </c>
      <c r="E321">
        <v>448.1</v>
      </c>
      <c r="F321">
        <v>21060.7</v>
      </c>
    </row>
    <row r="322" spans="1:6" x14ac:dyDescent="0.2">
      <c r="A322">
        <v>321</v>
      </c>
      <c r="B322">
        <v>161</v>
      </c>
      <c r="C322">
        <v>2</v>
      </c>
      <c r="D322">
        <v>41</v>
      </c>
      <c r="E322">
        <v>312.8</v>
      </c>
      <c r="F322">
        <v>12824.8</v>
      </c>
    </row>
    <row r="323" spans="1:6" x14ac:dyDescent="0.2">
      <c r="A323">
        <v>322</v>
      </c>
      <c r="B323">
        <v>161</v>
      </c>
      <c r="C323">
        <v>19</v>
      </c>
      <c r="D323">
        <v>8</v>
      </c>
      <c r="E323">
        <v>466.4</v>
      </c>
      <c r="F323">
        <v>3731.2</v>
      </c>
    </row>
    <row r="324" spans="1:6" x14ac:dyDescent="0.2">
      <c r="A324">
        <v>323</v>
      </c>
      <c r="B324">
        <v>162</v>
      </c>
      <c r="C324">
        <v>4</v>
      </c>
      <c r="D324">
        <v>48</v>
      </c>
      <c r="E324">
        <v>331.1</v>
      </c>
      <c r="F324">
        <v>15892.8</v>
      </c>
    </row>
    <row r="325" spans="1:6" x14ac:dyDescent="0.2">
      <c r="A325">
        <v>324</v>
      </c>
      <c r="B325">
        <v>162</v>
      </c>
      <c r="C325">
        <v>21</v>
      </c>
      <c r="D325">
        <v>15</v>
      </c>
      <c r="E325">
        <v>484.7</v>
      </c>
      <c r="F325">
        <v>7270.5</v>
      </c>
    </row>
    <row r="326" spans="1:6" x14ac:dyDescent="0.2">
      <c r="A326">
        <v>325</v>
      </c>
      <c r="B326">
        <v>163</v>
      </c>
      <c r="C326">
        <v>6</v>
      </c>
      <c r="D326">
        <v>9</v>
      </c>
      <c r="E326">
        <v>349.4</v>
      </c>
      <c r="F326">
        <v>3144.6</v>
      </c>
    </row>
    <row r="327" spans="1:6" x14ac:dyDescent="0.2">
      <c r="A327">
        <v>326</v>
      </c>
      <c r="B327">
        <v>163</v>
      </c>
      <c r="C327">
        <v>23</v>
      </c>
      <c r="D327">
        <v>22</v>
      </c>
      <c r="E327">
        <v>12.9</v>
      </c>
      <c r="F327">
        <v>283.8</v>
      </c>
    </row>
    <row r="328" spans="1:6" x14ac:dyDescent="0.2">
      <c r="A328">
        <v>327</v>
      </c>
      <c r="B328">
        <v>164</v>
      </c>
      <c r="C328">
        <v>8</v>
      </c>
      <c r="D328">
        <v>16</v>
      </c>
      <c r="E328">
        <v>367.7</v>
      </c>
      <c r="F328">
        <v>5883.2</v>
      </c>
    </row>
    <row r="329" spans="1:6" x14ac:dyDescent="0.2">
      <c r="A329">
        <v>328</v>
      </c>
      <c r="B329">
        <v>164</v>
      </c>
      <c r="C329">
        <v>25</v>
      </c>
      <c r="D329">
        <v>29</v>
      </c>
      <c r="E329">
        <v>31.2</v>
      </c>
      <c r="F329">
        <v>904.8</v>
      </c>
    </row>
    <row r="330" spans="1:6" x14ac:dyDescent="0.2">
      <c r="A330">
        <v>329</v>
      </c>
      <c r="B330">
        <v>165</v>
      </c>
      <c r="C330">
        <v>10</v>
      </c>
      <c r="D330">
        <v>23</v>
      </c>
      <c r="E330">
        <v>386</v>
      </c>
      <c r="F330">
        <v>8878</v>
      </c>
    </row>
    <row r="331" spans="1:6" x14ac:dyDescent="0.2">
      <c r="A331">
        <v>330</v>
      </c>
      <c r="B331">
        <v>165</v>
      </c>
      <c r="C331">
        <v>27</v>
      </c>
      <c r="D331">
        <v>36</v>
      </c>
      <c r="E331">
        <v>49.5</v>
      </c>
      <c r="F331">
        <v>1782</v>
      </c>
    </row>
    <row r="332" spans="1:6" x14ac:dyDescent="0.2">
      <c r="A332">
        <v>331</v>
      </c>
      <c r="B332">
        <v>166</v>
      </c>
      <c r="C332">
        <v>12</v>
      </c>
      <c r="D332">
        <v>30</v>
      </c>
      <c r="E332">
        <v>404.3</v>
      </c>
      <c r="F332">
        <v>12129</v>
      </c>
    </row>
    <row r="333" spans="1:6" x14ac:dyDescent="0.2">
      <c r="A333">
        <v>332</v>
      </c>
      <c r="B333">
        <v>166</v>
      </c>
      <c r="C333">
        <v>29</v>
      </c>
      <c r="D333">
        <v>43</v>
      </c>
      <c r="E333">
        <v>67.8</v>
      </c>
      <c r="F333">
        <v>2915.4</v>
      </c>
    </row>
    <row r="334" spans="1:6" x14ac:dyDescent="0.2">
      <c r="A334">
        <v>333</v>
      </c>
      <c r="B334">
        <v>167</v>
      </c>
      <c r="C334">
        <v>14</v>
      </c>
      <c r="D334">
        <v>37</v>
      </c>
      <c r="E334">
        <v>422.6</v>
      </c>
      <c r="F334">
        <v>15636.2</v>
      </c>
    </row>
    <row r="335" spans="1:6" x14ac:dyDescent="0.2">
      <c r="A335">
        <v>334</v>
      </c>
      <c r="B335">
        <v>167</v>
      </c>
      <c r="C335">
        <v>31</v>
      </c>
      <c r="D335">
        <v>50</v>
      </c>
      <c r="E335">
        <v>86.1</v>
      </c>
      <c r="F335">
        <v>4305</v>
      </c>
    </row>
    <row r="336" spans="1:6" x14ac:dyDescent="0.2">
      <c r="A336">
        <v>335</v>
      </c>
      <c r="B336">
        <v>168</v>
      </c>
      <c r="C336">
        <v>16</v>
      </c>
      <c r="D336">
        <v>44</v>
      </c>
      <c r="E336">
        <v>440.9</v>
      </c>
      <c r="F336">
        <v>19399.599999999999</v>
      </c>
    </row>
    <row r="337" spans="1:6" x14ac:dyDescent="0.2">
      <c r="A337">
        <v>336</v>
      </c>
      <c r="B337">
        <v>168</v>
      </c>
      <c r="C337">
        <v>33</v>
      </c>
      <c r="D337">
        <v>11</v>
      </c>
      <c r="E337">
        <v>104.4</v>
      </c>
      <c r="F337">
        <v>1148.4000000000001</v>
      </c>
    </row>
    <row r="338" spans="1:6" x14ac:dyDescent="0.2">
      <c r="A338">
        <v>337</v>
      </c>
      <c r="B338">
        <v>169</v>
      </c>
      <c r="C338">
        <v>18</v>
      </c>
      <c r="D338">
        <v>5</v>
      </c>
      <c r="E338">
        <v>459.2</v>
      </c>
      <c r="F338">
        <v>2296</v>
      </c>
    </row>
    <row r="339" spans="1:6" x14ac:dyDescent="0.2">
      <c r="A339">
        <v>338</v>
      </c>
      <c r="B339">
        <v>169</v>
      </c>
      <c r="C339">
        <v>35</v>
      </c>
      <c r="D339">
        <v>18</v>
      </c>
      <c r="E339">
        <v>122.7</v>
      </c>
      <c r="F339">
        <v>2208.6</v>
      </c>
    </row>
    <row r="340" spans="1:6" x14ac:dyDescent="0.2">
      <c r="A340">
        <v>339</v>
      </c>
      <c r="B340">
        <v>170</v>
      </c>
      <c r="C340">
        <v>20</v>
      </c>
      <c r="D340">
        <v>12</v>
      </c>
      <c r="E340">
        <v>477.5</v>
      </c>
      <c r="F340">
        <v>5730</v>
      </c>
    </row>
    <row r="341" spans="1:6" x14ac:dyDescent="0.2">
      <c r="A341">
        <v>340</v>
      </c>
      <c r="B341">
        <v>170</v>
      </c>
      <c r="C341">
        <v>37</v>
      </c>
      <c r="D341">
        <v>25</v>
      </c>
      <c r="E341">
        <v>141</v>
      </c>
      <c r="F341">
        <v>3525</v>
      </c>
    </row>
    <row r="342" spans="1:6" x14ac:dyDescent="0.2">
      <c r="A342">
        <v>341</v>
      </c>
      <c r="B342">
        <v>171</v>
      </c>
      <c r="C342">
        <v>22</v>
      </c>
      <c r="D342">
        <v>19</v>
      </c>
      <c r="E342">
        <v>495.8</v>
      </c>
      <c r="F342">
        <v>9420.2000000000007</v>
      </c>
    </row>
    <row r="343" spans="1:6" x14ac:dyDescent="0.2">
      <c r="A343">
        <v>342</v>
      </c>
      <c r="B343">
        <v>171</v>
      </c>
      <c r="C343">
        <v>39</v>
      </c>
      <c r="D343">
        <v>32</v>
      </c>
      <c r="E343">
        <v>159.30000000000001</v>
      </c>
      <c r="F343">
        <v>5097.6000000000004</v>
      </c>
    </row>
    <row r="344" spans="1:6" x14ac:dyDescent="0.2">
      <c r="A344">
        <v>343</v>
      </c>
      <c r="B344">
        <v>172</v>
      </c>
      <c r="C344">
        <v>24</v>
      </c>
      <c r="D344">
        <v>26</v>
      </c>
      <c r="E344">
        <v>24</v>
      </c>
      <c r="F344">
        <v>624</v>
      </c>
    </row>
    <row r="345" spans="1:6" x14ac:dyDescent="0.2">
      <c r="A345">
        <v>344</v>
      </c>
      <c r="B345">
        <v>172</v>
      </c>
      <c r="C345">
        <v>41</v>
      </c>
      <c r="D345">
        <v>39</v>
      </c>
      <c r="E345">
        <v>177.6</v>
      </c>
      <c r="F345">
        <v>6926.4</v>
      </c>
    </row>
    <row r="346" spans="1:6" x14ac:dyDescent="0.2">
      <c r="A346">
        <v>345</v>
      </c>
      <c r="B346">
        <v>173</v>
      </c>
      <c r="C346">
        <v>26</v>
      </c>
      <c r="D346">
        <v>33</v>
      </c>
      <c r="E346">
        <v>42.3</v>
      </c>
      <c r="F346">
        <v>1395.9</v>
      </c>
    </row>
    <row r="347" spans="1:6" x14ac:dyDescent="0.2">
      <c r="A347">
        <v>346</v>
      </c>
      <c r="B347">
        <v>173</v>
      </c>
      <c r="C347">
        <v>43</v>
      </c>
      <c r="D347">
        <v>46</v>
      </c>
      <c r="E347">
        <v>195.9</v>
      </c>
      <c r="F347">
        <v>9011.4</v>
      </c>
    </row>
    <row r="348" spans="1:6" x14ac:dyDescent="0.2">
      <c r="A348">
        <v>347</v>
      </c>
      <c r="B348">
        <v>174</v>
      </c>
      <c r="C348">
        <v>28</v>
      </c>
      <c r="D348">
        <v>40</v>
      </c>
      <c r="E348">
        <v>60.6</v>
      </c>
      <c r="F348">
        <v>2424</v>
      </c>
    </row>
    <row r="349" spans="1:6" x14ac:dyDescent="0.2">
      <c r="A349">
        <v>348</v>
      </c>
      <c r="B349">
        <v>174</v>
      </c>
      <c r="C349">
        <v>45</v>
      </c>
      <c r="D349">
        <v>7</v>
      </c>
      <c r="E349">
        <v>214.2</v>
      </c>
      <c r="F349">
        <v>1499.4</v>
      </c>
    </row>
    <row r="350" spans="1:6" x14ac:dyDescent="0.2">
      <c r="A350">
        <v>349</v>
      </c>
      <c r="B350">
        <v>175</v>
      </c>
      <c r="C350">
        <v>30</v>
      </c>
      <c r="D350">
        <v>47</v>
      </c>
      <c r="E350">
        <v>78.900000000000006</v>
      </c>
      <c r="F350">
        <v>3708.3</v>
      </c>
    </row>
    <row r="351" spans="1:6" x14ac:dyDescent="0.2">
      <c r="A351">
        <v>350</v>
      </c>
      <c r="B351">
        <v>175</v>
      </c>
      <c r="C351">
        <v>47</v>
      </c>
      <c r="D351">
        <v>14</v>
      </c>
      <c r="E351">
        <v>232.5</v>
      </c>
      <c r="F351">
        <v>3255</v>
      </c>
    </row>
    <row r="352" spans="1:6" x14ac:dyDescent="0.2">
      <c r="A352">
        <v>351</v>
      </c>
      <c r="B352">
        <v>176</v>
      </c>
      <c r="C352">
        <v>32</v>
      </c>
      <c r="D352">
        <v>8</v>
      </c>
      <c r="E352">
        <v>97.2</v>
      </c>
      <c r="F352">
        <v>777.6</v>
      </c>
    </row>
    <row r="353" spans="1:6" x14ac:dyDescent="0.2">
      <c r="A353">
        <v>352</v>
      </c>
      <c r="B353">
        <v>176</v>
      </c>
      <c r="C353">
        <v>49</v>
      </c>
      <c r="D353">
        <v>21</v>
      </c>
      <c r="E353">
        <v>250.8</v>
      </c>
      <c r="F353">
        <v>5266.8</v>
      </c>
    </row>
    <row r="354" spans="1:6" x14ac:dyDescent="0.2">
      <c r="A354">
        <v>353</v>
      </c>
      <c r="B354">
        <v>177</v>
      </c>
      <c r="C354">
        <v>34</v>
      </c>
      <c r="D354">
        <v>15</v>
      </c>
      <c r="E354">
        <v>115.5</v>
      </c>
      <c r="F354">
        <v>1732.5</v>
      </c>
    </row>
    <row r="355" spans="1:6" x14ac:dyDescent="0.2">
      <c r="A355">
        <v>354</v>
      </c>
      <c r="B355">
        <v>177</v>
      </c>
      <c r="C355">
        <v>51</v>
      </c>
      <c r="D355">
        <v>28</v>
      </c>
      <c r="E355">
        <v>269.10000000000002</v>
      </c>
      <c r="F355">
        <v>7534.8</v>
      </c>
    </row>
    <row r="356" spans="1:6" x14ac:dyDescent="0.2">
      <c r="A356">
        <v>355</v>
      </c>
      <c r="B356">
        <v>178</v>
      </c>
      <c r="C356">
        <v>36</v>
      </c>
      <c r="D356">
        <v>22</v>
      </c>
      <c r="E356">
        <v>133.80000000000001</v>
      </c>
      <c r="F356">
        <v>2943.6</v>
      </c>
    </row>
    <row r="357" spans="1:6" x14ac:dyDescent="0.2">
      <c r="A357">
        <v>356</v>
      </c>
      <c r="B357">
        <v>178</v>
      </c>
      <c r="C357">
        <v>53</v>
      </c>
      <c r="D357">
        <v>35</v>
      </c>
      <c r="E357">
        <v>287.39999999999998</v>
      </c>
      <c r="F357">
        <v>10059</v>
      </c>
    </row>
    <row r="358" spans="1:6" x14ac:dyDescent="0.2">
      <c r="A358">
        <v>357</v>
      </c>
      <c r="B358">
        <v>179</v>
      </c>
      <c r="C358">
        <v>38</v>
      </c>
      <c r="D358">
        <v>29</v>
      </c>
      <c r="E358">
        <v>152.1</v>
      </c>
      <c r="F358">
        <v>4410.8999999999996</v>
      </c>
    </row>
    <row r="359" spans="1:6" x14ac:dyDescent="0.2">
      <c r="A359">
        <v>358</v>
      </c>
      <c r="B359">
        <v>179</v>
      </c>
      <c r="C359">
        <v>55</v>
      </c>
      <c r="D359">
        <v>42</v>
      </c>
      <c r="E359">
        <v>305.7</v>
      </c>
      <c r="F359">
        <v>12839.4</v>
      </c>
    </row>
    <row r="360" spans="1:6" x14ac:dyDescent="0.2">
      <c r="A360">
        <v>359</v>
      </c>
      <c r="B360">
        <v>180</v>
      </c>
      <c r="C360">
        <v>40</v>
      </c>
      <c r="D360">
        <v>36</v>
      </c>
      <c r="E360">
        <v>170.4</v>
      </c>
      <c r="F360">
        <v>6134.4</v>
      </c>
    </row>
    <row r="361" spans="1:6" x14ac:dyDescent="0.2">
      <c r="A361">
        <v>360</v>
      </c>
      <c r="B361">
        <v>180</v>
      </c>
      <c r="C361">
        <v>57</v>
      </c>
      <c r="D361">
        <v>49</v>
      </c>
      <c r="E361">
        <v>324</v>
      </c>
      <c r="F361">
        <v>15876</v>
      </c>
    </row>
    <row r="362" spans="1:6" x14ac:dyDescent="0.2">
      <c r="A362">
        <v>361</v>
      </c>
      <c r="B362">
        <v>181</v>
      </c>
      <c r="C362">
        <v>42</v>
      </c>
      <c r="D362">
        <v>43</v>
      </c>
      <c r="E362">
        <v>188.7</v>
      </c>
      <c r="F362">
        <v>8114.1</v>
      </c>
    </row>
    <row r="363" spans="1:6" x14ac:dyDescent="0.2">
      <c r="A363">
        <v>362</v>
      </c>
      <c r="B363">
        <v>181</v>
      </c>
      <c r="C363">
        <v>59</v>
      </c>
      <c r="D363">
        <v>10</v>
      </c>
      <c r="E363">
        <v>342.3</v>
      </c>
      <c r="F363">
        <v>3423</v>
      </c>
    </row>
    <row r="364" spans="1:6" x14ac:dyDescent="0.2">
      <c r="A364">
        <v>363</v>
      </c>
      <c r="B364">
        <v>182</v>
      </c>
      <c r="C364">
        <v>44</v>
      </c>
      <c r="D364">
        <v>50</v>
      </c>
      <c r="E364">
        <v>207</v>
      </c>
      <c r="F364">
        <v>10350</v>
      </c>
    </row>
    <row r="365" spans="1:6" x14ac:dyDescent="0.2">
      <c r="A365">
        <v>364</v>
      </c>
      <c r="B365">
        <v>182</v>
      </c>
      <c r="C365">
        <v>61</v>
      </c>
      <c r="D365">
        <v>17</v>
      </c>
      <c r="E365">
        <v>360.6</v>
      </c>
      <c r="F365">
        <v>6130.2</v>
      </c>
    </row>
    <row r="366" spans="1:6" x14ac:dyDescent="0.2">
      <c r="A366">
        <v>365</v>
      </c>
      <c r="B366">
        <v>183</v>
      </c>
      <c r="C366">
        <v>46</v>
      </c>
      <c r="D366">
        <v>11</v>
      </c>
      <c r="E366">
        <v>225.3</v>
      </c>
      <c r="F366">
        <v>2478.3000000000002</v>
      </c>
    </row>
    <row r="367" spans="1:6" x14ac:dyDescent="0.2">
      <c r="A367">
        <v>366</v>
      </c>
      <c r="B367">
        <v>183</v>
      </c>
      <c r="C367">
        <v>63</v>
      </c>
      <c r="D367">
        <v>24</v>
      </c>
      <c r="E367">
        <v>378.9</v>
      </c>
      <c r="F367">
        <v>9093.6</v>
      </c>
    </row>
    <row r="368" spans="1:6" x14ac:dyDescent="0.2">
      <c r="A368">
        <v>367</v>
      </c>
      <c r="B368">
        <v>184</v>
      </c>
      <c r="C368">
        <v>48</v>
      </c>
      <c r="D368">
        <v>18</v>
      </c>
      <c r="E368">
        <v>243.6</v>
      </c>
      <c r="F368">
        <v>4384.8</v>
      </c>
    </row>
    <row r="369" spans="1:6" x14ac:dyDescent="0.2">
      <c r="A369">
        <v>368</v>
      </c>
      <c r="B369">
        <v>184</v>
      </c>
      <c r="C369">
        <v>65</v>
      </c>
      <c r="D369">
        <v>31</v>
      </c>
      <c r="E369">
        <v>397.2</v>
      </c>
      <c r="F369">
        <v>12313.2</v>
      </c>
    </row>
    <row r="370" spans="1:6" x14ac:dyDescent="0.2">
      <c r="A370">
        <v>369</v>
      </c>
      <c r="B370">
        <v>185</v>
      </c>
      <c r="C370">
        <v>50</v>
      </c>
      <c r="D370">
        <v>25</v>
      </c>
      <c r="E370">
        <v>261.89999999999998</v>
      </c>
      <c r="F370">
        <v>6547.5</v>
      </c>
    </row>
    <row r="371" spans="1:6" x14ac:dyDescent="0.2">
      <c r="A371">
        <v>370</v>
      </c>
      <c r="B371">
        <v>185</v>
      </c>
      <c r="C371">
        <v>67</v>
      </c>
      <c r="D371">
        <v>38</v>
      </c>
      <c r="E371">
        <v>415.5</v>
      </c>
      <c r="F371">
        <v>15789</v>
      </c>
    </row>
    <row r="372" spans="1:6" x14ac:dyDescent="0.2">
      <c r="A372">
        <v>371</v>
      </c>
      <c r="B372">
        <v>186</v>
      </c>
      <c r="C372">
        <v>52</v>
      </c>
      <c r="D372">
        <v>32</v>
      </c>
      <c r="E372">
        <v>280.2</v>
      </c>
      <c r="F372">
        <v>8966.4</v>
      </c>
    </row>
    <row r="373" spans="1:6" x14ac:dyDescent="0.2">
      <c r="A373">
        <v>372</v>
      </c>
      <c r="B373">
        <v>186</v>
      </c>
      <c r="C373">
        <v>69</v>
      </c>
      <c r="D373">
        <v>45</v>
      </c>
      <c r="E373">
        <v>433.8</v>
      </c>
      <c r="F373">
        <v>19521</v>
      </c>
    </row>
    <row r="374" spans="1:6" x14ac:dyDescent="0.2">
      <c r="A374">
        <v>373</v>
      </c>
      <c r="B374">
        <v>187</v>
      </c>
      <c r="C374">
        <v>54</v>
      </c>
      <c r="D374">
        <v>39</v>
      </c>
      <c r="E374">
        <v>298.5</v>
      </c>
      <c r="F374">
        <v>11641.5</v>
      </c>
    </row>
    <row r="375" spans="1:6" x14ac:dyDescent="0.2">
      <c r="A375">
        <v>374</v>
      </c>
      <c r="B375">
        <v>187</v>
      </c>
      <c r="C375">
        <v>71</v>
      </c>
      <c r="D375">
        <v>6</v>
      </c>
      <c r="E375">
        <v>452.1</v>
      </c>
      <c r="F375">
        <v>2712.6</v>
      </c>
    </row>
    <row r="376" spans="1:6" x14ac:dyDescent="0.2">
      <c r="A376">
        <v>375</v>
      </c>
      <c r="B376">
        <v>188</v>
      </c>
      <c r="C376">
        <v>56</v>
      </c>
      <c r="D376">
        <v>46</v>
      </c>
      <c r="E376">
        <v>316.8</v>
      </c>
      <c r="F376">
        <v>14572.8</v>
      </c>
    </row>
    <row r="377" spans="1:6" x14ac:dyDescent="0.2">
      <c r="A377">
        <v>376</v>
      </c>
      <c r="B377">
        <v>188</v>
      </c>
      <c r="C377">
        <v>73</v>
      </c>
      <c r="D377">
        <v>13</v>
      </c>
      <c r="E377">
        <v>470.4</v>
      </c>
      <c r="F377">
        <v>6115.2</v>
      </c>
    </row>
    <row r="378" spans="1:6" x14ac:dyDescent="0.2">
      <c r="A378">
        <v>377</v>
      </c>
      <c r="B378">
        <v>189</v>
      </c>
      <c r="C378">
        <v>58</v>
      </c>
      <c r="D378">
        <v>7</v>
      </c>
      <c r="E378">
        <v>335.1</v>
      </c>
      <c r="F378">
        <v>2345.6999999999998</v>
      </c>
    </row>
    <row r="379" spans="1:6" x14ac:dyDescent="0.2">
      <c r="A379">
        <v>378</v>
      </c>
      <c r="B379">
        <v>189</v>
      </c>
      <c r="C379">
        <v>75</v>
      </c>
      <c r="D379">
        <v>20</v>
      </c>
      <c r="E379">
        <v>488.7</v>
      </c>
      <c r="F379">
        <v>9774</v>
      </c>
    </row>
    <row r="380" spans="1:6" x14ac:dyDescent="0.2">
      <c r="A380">
        <v>379</v>
      </c>
      <c r="B380">
        <v>190</v>
      </c>
      <c r="C380">
        <v>60</v>
      </c>
      <c r="D380">
        <v>14</v>
      </c>
      <c r="E380">
        <v>353.4</v>
      </c>
      <c r="F380">
        <v>4947.6000000000004</v>
      </c>
    </row>
    <row r="381" spans="1:6" x14ac:dyDescent="0.2">
      <c r="A381">
        <v>380</v>
      </c>
      <c r="B381">
        <v>190</v>
      </c>
      <c r="C381">
        <v>77</v>
      </c>
      <c r="D381">
        <v>27</v>
      </c>
      <c r="E381">
        <v>16.899999999999999</v>
      </c>
      <c r="F381">
        <v>456.3</v>
      </c>
    </row>
    <row r="382" spans="1:6" x14ac:dyDescent="0.2">
      <c r="A382">
        <v>381</v>
      </c>
      <c r="B382">
        <v>191</v>
      </c>
      <c r="C382">
        <v>62</v>
      </c>
      <c r="D382">
        <v>21</v>
      </c>
      <c r="E382">
        <v>371.7</v>
      </c>
      <c r="F382">
        <v>7805.7</v>
      </c>
    </row>
    <row r="383" spans="1:6" x14ac:dyDescent="0.2">
      <c r="A383">
        <v>382</v>
      </c>
      <c r="B383">
        <v>191</v>
      </c>
      <c r="C383">
        <v>79</v>
      </c>
      <c r="D383">
        <v>34</v>
      </c>
      <c r="E383">
        <v>35.200000000000003</v>
      </c>
      <c r="F383">
        <v>1196.8</v>
      </c>
    </row>
    <row r="384" spans="1:6" x14ac:dyDescent="0.2">
      <c r="A384">
        <v>383</v>
      </c>
      <c r="B384">
        <v>192</v>
      </c>
      <c r="C384">
        <v>64</v>
      </c>
      <c r="D384">
        <v>28</v>
      </c>
      <c r="E384">
        <v>390</v>
      </c>
      <c r="F384">
        <v>10920</v>
      </c>
    </row>
    <row r="385" spans="1:6" x14ac:dyDescent="0.2">
      <c r="A385">
        <v>384</v>
      </c>
      <c r="B385">
        <v>192</v>
      </c>
      <c r="C385">
        <v>81</v>
      </c>
      <c r="D385">
        <v>41</v>
      </c>
      <c r="E385">
        <v>53.5</v>
      </c>
      <c r="F385">
        <v>2193.5</v>
      </c>
    </row>
    <row r="386" spans="1:6" x14ac:dyDescent="0.2">
      <c r="A386">
        <v>385</v>
      </c>
      <c r="B386">
        <v>193</v>
      </c>
      <c r="C386">
        <v>66</v>
      </c>
      <c r="D386">
        <v>35</v>
      </c>
      <c r="E386">
        <v>408.3</v>
      </c>
      <c r="F386">
        <v>14290.5</v>
      </c>
    </row>
    <row r="387" spans="1:6" x14ac:dyDescent="0.2">
      <c r="A387">
        <v>386</v>
      </c>
      <c r="B387">
        <v>193</v>
      </c>
      <c r="C387">
        <v>83</v>
      </c>
      <c r="D387">
        <v>48</v>
      </c>
      <c r="E387">
        <v>71.8</v>
      </c>
      <c r="F387">
        <v>3446.4</v>
      </c>
    </row>
    <row r="388" spans="1:6" x14ac:dyDescent="0.2">
      <c r="A388">
        <v>387</v>
      </c>
      <c r="B388">
        <v>194</v>
      </c>
      <c r="C388">
        <v>68</v>
      </c>
      <c r="D388">
        <v>42</v>
      </c>
      <c r="E388">
        <v>426.6</v>
      </c>
      <c r="F388">
        <v>17917.2</v>
      </c>
    </row>
    <row r="389" spans="1:6" x14ac:dyDescent="0.2">
      <c r="A389">
        <v>388</v>
      </c>
      <c r="B389">
        <v>194</v>
      </c>
      <c r="C389">
        <v>85</v>
      </c>
      <c r="D389">
        <v>9</v>
      </c>
      <c r="E389">
        <v>90.1</v>
      </c>
      <c r="F389">
        <v>810.9</v>
      </c>
    </row>
    <row r="390" spans="1:6" x14ac:dyDescent="0.2">
      <c r="A390">
        <v>389</v>
      </c>
      <c r="B390">
        <v>195</v>
      </c>
      <c r="C390">
        <v>70</v>
      </c>
      <c r="D390">
        <v>49</v>
      </c>
      <c r="E390">
        <v>444.9</v>
      </c>
      <c r="F390">
        <v>21800.1</v>
      </c>
    </row>
    <row r="391" spans="1:6" x14ac:dyDescent="0.2">
      <c r="A391">
        <v>390</v>
      </c>
      <c r="B391">
        <v>195</v>
      </c>
      <c r="C391">
        <v>87</v>
      </c>
      <c r="D391">
        <v>16</v>
      </c>
      <c r="E391">
        <v>108.4</v>
      </c>
      <c r="F391">
        <v>1734.4</v>
      </c>
    </row>
    <row r="392" spans="1:6" x14ac:dyDescent="0.2">
      <c r="A392">
        <v>391</v>
      </c>
      <c r="B392">
        <v>196</v>
      </c>
      <c r="C392">
        <v>72</v>
      </c>
      <c r="D392">
        <v>10</v>
      </c>
      <c r="E392">
        <v>463.2</v>
      </c>
      <c r="F392">
        <v>4632</v>
      </c>
    </row>
    <row r="393" spans="1:6" x14ac:dyDescent="0.2">
      <c r="A393">
        <v>392</v>
      </c>
      <c r="B393">
        <v>196</v>
      </c>
      <c r="C393">
        <v>89</v>
      </c>
      <c r="D393">
        <v>23</v>
      </c>
      <c r="E393">
        <v>126.7</v>
      </c>
      <c r="F393">
        <v>2914.1</v>
      </c>
    </row>
    <row r="394" spans="1:6" x14ac:dyDescent="0.2">
      <c r="A394">
        <v>393</v>
      </c>
      <c r="B394">
        <v>197</v>
      </c>
      <c r="C394">
        <v>74</v>
      </c>
      <c r="D394">
        <v>17</v>
      </c>
      <c r="E394">
        <v>481.5</v>
      </c>
      <c r="F394">
        <v>8185.5</v>
      </c>
    </row>
    <row r="395" spans="1:6" x14ac:dyDescent="0.2">
      <c r="A395">
        <v>394</v>
      </c>
      <c r="B395">
        <v>197</v>
      </c>
      <c r="C395">
        <v>91</v>
      </c>
      <c r="D395">
        <v>30</v>
      </c>
      <c r="E395">
        <v>145</v>
      </c>
      <c r="F395">
        <v>4350</v>
      </c>
    </row>
    <row r="396" spans="1:6" x14ac:dyDescent="0.2">
      <c r="A396">
        <v>395</v>
      </c>
      <c r="B396">
        <v>198</v>
      </c>
      <c r="C396">
        <v>76</v>
      </c>
      <c r="D396">
        <v>24</v>
      </c>
      <c r="E396">
        <v>499.8</v>
      </c>
      <c r="F396">
        <v>11995.2</v>
      </c>
    </row>
    <row r="397" spans="1:6" x14ac:dyDescent="0.2">
      <c r="A397">
        <v>396</v>
      </c>
      <c r="B397">
        <v>198</v>
      </c>
      <c r="C397">
        <v>93</v>
      </c>
      <c r="D397">
        <v>37</v>
      </c>
      <c r="E397">
        <v>163.30000000000001</v>
      </c>
      <c r="F397">
        <v>6042.1</v>
      </c>
    </row>
    <row r="398" spans="1:6" x14ac:dyDescent="0.2">
      <c r="A398">
        <v>397</v>
      </c>
      <c r="B398">
        <v>199</v>
      </c>
      <c r="C398">
        <v>78</v>
      </c>
      <c r="D398">
        <v>31</v>
      </c>
      <c r="E398">
        <v>28</v>
      </c>
      <c r="F398">
        <v>868</v>
      </c>
    </row>
    <row r="399" spans="1:6" x14ac:dyDescent="0.2">
      <c r="A399">
        <v>398</v>
      </c>
      <c r="B399">
        <v>199</v>
      </c>
      <c r="C399">
        <v>95</v>
      </c>
      <c r="D399">
        <v>44</v>
      </c>
      <c r="E399">
        <v>181.6</v>
      </c>
      <c r="F399">
        <v>7990.4</v>
      </c>
    </row>
    <row r="400" spans="1:6" x14ac:dyDescent="0.2">
      <c r="A400">
        <v>399</v>
      </c>
      <c r="B400">
        <v>200</v>
      </c>
      <c r="C400">
        <v>80</v>
      </c>
      <c r="D400">
        <v>38</v>
      </c>
      <c r="E400">
        <v>46.3</v>
      </c>
      <c r="F400">
        <v>1759.4</v>
      </c>
    </row>
    <row r="401" spans="1:6" x14ac:dyDescent="0.2">
      <c r="A401">
        <v>400</v>
      </c>
      <c r="B401">
        <v>200</v>
      </c>
      <c r="C401">
        <v>97</v>
      </c>
      <c r="D401">
        <v>5</v>
      </c>
      <c r="E401">
        <v>199.9</v>
      </c>
      <c r="F401">
        <v>999.5</v>
      </c>
    </row>
    <row r="402" spans="1:6" x14ac:dyDescent="0.2">
      <c r="A402">
        <v>401</v>
      </c>
      <c r="B402">
        <v>201</v>
      </c>
      <c r="C402">
        <v>82</v>
      </c>
      <c r="D402">
        <v>45</v>
      </c>
      <c r="E402">
        <v>64.599999999999994</v>
      </c>
      <c r="F402">
        <v>2907</v>
      </c>
    </row>
    <row r="403" spans="1:6" x14ac:dyDescent="0.2">
      <c r="A403">
        <v>402</v>
      </c>
      <c r="B403">
        <v>201</v>
      </c>
      <c r="C403">
        <v>99</v>
      </c>
      <c r="D403">
        <v>12</v>
      </c>
      <c r="E403">
        <v>218.2</v>
      </c>
      <c r="F403">
        <v>2618.4</v>
      </c>
    </row>
    <row r="404" spans="1:6" x14ac:dyDescent="0.2">
      <c r="A404">
        <v>403</v>
      </c>
      <c r="B404">
        <v>202</v>
      </c>
      <c r="C404">
        <v>84</v>
      </c>
      <c r="D404">
        <v>6</v>
      </c>
      <c r="E404">
        <v>82.9</v>
      </c>
      <c r="F404">
        <v>497.4</v>
      </c>
    </row>
    <row r="405" spans="1:6" x14ac:dyDescent="0.2">
      <c r="A405">
        <v>404</v>
      </c>
      <c r="B405">
        <v>202</v>
      </c>
      <c r="C405">
        <v>101</v>
      </c>
      <c r="D405">
        <v>19</v>
      </c>
      <c r="E405">
        <v>236.5</v>
      </c>
      <c r="F405">
        <v>4493.5</v>
      </c>
    </row>
    <row r="406" spans="1:6" x14ac:dyDescent="0.2">
      <c r="A406">
        <v>405</v>
      </c>
      <c r="B406">
        <v>203</v>
      </c>
      <c r="C406">
        <v>86</v>
      </c>
      <c r="D406">
        <v>13</v>
      </c>
      <c r="E406">
        <v>101.2</v>
      </c>
      <c r="F406">
        <v>1315.6</v>
      </c>
    </row>
    <row r="407" spans="1:6" x14ac:dyDescent="0.2">
      <c r="A407">
        <v>406</v>
      </c>
      <c r="B407">
        <v>203</v>
      </c>
      <c r="C407">
        <v>103</v>
      </c>
      <c r="D407">
        <v>26</v>
      </c>
      <c r="E407">
        <v>254.8</v>
      </c>
      <c r="F407">
        <v>6624.8</v>
      </c>
    </row>
    <row r="408" spans="1:6" x14ac:dyDescent="0.2">
      <c r="A408">
        <v>407</v>
      </c>
      <c r="B408">
        <v>204</v>
      </c>
      <c r="C408">
        <v>88</v>
      </c>
      <c r="D408">
        <v>20</v>
      </c>
      <c r="E408">
        <v>119.5</v>
      </c>
      <c r="F408">
        <v>2390</v>
      </c>
    </row>
    <row r="409" spans="1:6" x14ac:dyDescent="0.2">
      <c r="A409">
        <v>408</v>
      </c>
      <c r="B409">
        <v>204</v>
      </c>
      <c r="C409">
        <v>105</v>
      </c>
      <c r="D409">
        <v>33</v>
      </c>
      <c r="E409">
        <v>273.10000000000002</v>
      </c>
      <c r="F409">
        <v>9012.2999999999993</v>
      </c>
    </row>
    <row r="410" spans="1:6" x14ac:dyDescent="0.2">
      <c r="A410">
        <v>409</v>
      </c>
      <c r="B410">
        <v>205</v>
      </c>
      <c r="C410">
        <v>90</v>
      </c>
      <c r="D410">
        <v>27</v>
      </c>
      <c r="E410">
        <v>137.80000000000001</v>
      </c>
      <c r="F410">
        <v>3720.6</v>
      </c>
    </row>
    <row r="411" spans="1:6" x14ac:dyDescent="0.2">
      <c r="A411">
        <v>410</v>
      </c>
      <c r="B411">
        <v>205</v>
      </c>
      <c r="C411">
        <v>107</v>
      </c>
      <c r="D411">
        <v>40</v>
      </c>
      <c r="E411">
        <v>291.39999999999998</v>
      </c>
      <c r="F411">
        <v>11656</v>
      </c>
    </row>
    <row r="412" spans="1:6" x14ac:dyDescent="0.2">
      <c r="A412">
        <v>411</v>
      </c>
      <c r="B412">
        <v>206</v>
      </c>
      <c r="C412">
        <v>92</v>
      </c>
      <c r="D412">
        <v>34</v>
      </c>
      <c r="E412">
        <v>156.1</v>
      </c>
      <c r="F412">
        <v>5307.4</v>
      </c>
    </row>
    <row r="413" spans="1:6" x14ac:dyDescent="0.2">
      <c r="A413">
        <v>412</v>
      </c>
      <c r="B413">
        <v>206</v>
      </c>
      <c r="C413">
        <v>109</v>
      </c>
      <c r="D413">
        <v>47</v>
      </c>
      <c r="E413">
        <v>309.7</v>
      </c>
      <c r="F413">
        <v>14555.9</v>
      </c>
    </row>
    <row r="414" spans="1:6" x14ac:dyDescent="0.2">
      <c r="A414">
        <v>413</v>
      </c>
      <c r="B414">
        <v>207</v>
      </c>
      <c r="C414">
        <v>94</v>
      </c>
      <c r="D414">
        <v>41</v>
      </c>
      <c r="E414">
        <v>174.4</v>
      </c>
      <c r="F414">
        <v>7150.4</v>
      </c>
    </row>
    <row r="415" spans="1:6" x14ac:dyDescent="0.2">
      <c r="A415">
        <v>414</v>
      </c>
      <c r="B415">
        <v>207</v>
      </c>
      <c r="C415">
        <v>111</v>
      </c>
      <c r="D415">
        <v>8</v>
      </c>
      <c r="E415">
        <v>328</v>
      </c>
      <c r="F415">
        <v>2624</v>
      </c>
    </row>
    <row r="416" spans="1:6" x14ac:dyDescent="0.2">
      <c r="A416">
        <v>415</v>
      </c>
      <c r="B416">
        <v>208</v>
      </c>
      <c r="C416">
        <v>96</v>
      </c>
      <c r="D416">
        <v>48</v>
      </c>
      <c r="E416">
        <v>192.7</v>
      </c>
      <c r="F416">
        <v>9249.6</v>
      </c>
    </row>
    <row r="417" spans="1:6" x14ac:dyDescent="0.2">
      <c r="A417">
        <v>416</v>
      </c>
      <c r="B417">
        <v>208</v>
      </c>
      <c r="C417">
        <v>113</v>
      </c>
      <c r="D417">
        <v>15</v>
      </c>
      <c r="E417">
        <v>346.3</v>
      </c>
      <c r="F417">
        <v>5194.5</v>
      </c>
    </row>
    <row r="418" spans="1:6" x14ac:dyDescent="0.2">
      <c r="A418">
        <v>417</v>
      </c>
      <c r="B418">
        <v>209</v>
      </c>
      <c r="C418">
        <v>98</v>
      </c>
      <c r="D418">
        <v>9</v>
      </c>
      <c r="E418">
        <v>211</v>
      </c>
      <c r="F418">
        <v>1899</v>
      </c>
    </row>
    <row r="419" spans="1:6" x14ac:dyDescent="0.2">
      <c r="A419">
        <v>418</v>
      </c>
      <c r="B419">
        <v>209</v>
      </c>
      <c r="C419">
        <v>115</v>
      </c>
      <c r="D419">
        <v>22</v>
      </c>
      <c r="E419">
        <v>364.6</v>
      </c>
      <c r="F419">
        <v>8021.2</v>
      </c>
    </row>
    <row r="420" spans="1:6" x14ac:dyDescent="0.2">
      <c r="A420">
        <v>419</v>
      </c>
      <c r="B420">
        <v>210</v>
      </c>
      <c r="C420">
        <v>100</v>
      </c>
      <c r="D420">
        <v>16</v>
      </c>
      <c r="E420">
        <v>229.3</v>
      </c>
      <c r="F420">
        <v>3668.8</v>
      </c>
    </row>
    <row r="421" spans="1:6" x14ac:dyDescent="0.2">
      <c r="A421">
        <v>420</v>
      </c>
      <c r="B421">
        <v>210</v>
      </c>
      <c r="C421">
        <v>117</v>
      </c>
      <c r="D421">
        <v>29</v>
      </c>
      <c r="E421">
        <v>382.9</v>
      </c>
      <c r="F421">
        <v>11104.1</v>
      </c>
    </row>
    <row r="422" spans="1:6" x14ac:dyDescent="0.2">
      <c r="A422">
        <v>421</v>
      </c>
      <c r="B422">
        <v>211</v>
      </c>
      <c r="C422">
        <v>102</v>
      </c>
      <c r="D422">
        <v>23</v>
      </c>
      <c r="E422">
        <v>247.6</v>
      </c>
      <c r="F422">
        <v>5694.8</v>
      </c>
    </row>
    <row r="423" spans="1:6" x14ac:dyDescent="0.2">
      <c r="A423">
        <v>422</v>
      </c>
      <c r="B423">
        <v>211</v>
      </c>
      <c r="C423">
        <v>119</v>
      </c>
      <c r="D423">
        <v>36</v>
      </c>
      <c r="E423">
        <v>401.2</v>
      </c>
      <c r="F423">
        <v>14443.2</v>
      </c>
    </row>
    <row r="424" spans="1:6" x14ac:dyDescent="0.2">
      <c r="A424">
        <v>423</v>
      </c>
      <c r="B424">
        <v>212</v>
      </c>
      <c r="C424">
        <v>104</v>
      </c>
      <c r="D424">
        <v>30</v>
      </c>
      <c r="E424">
        <v>265.89999999999998</v>
      </c>
      <c r="F424">
        <v>7977</v>
      </c>
    </row>
    <row r="425" spans="1:6" x14ac:dyDescent="0.2">
      <c r="A425">
        <v>424</v>
      </c>
      <c r="B425">
        <v>212</v>
      </c>
      <c r="C425">
        <v>121</v>
      </c>
      <c r="D425">
        <v>43</v>
      </c>
      <c r="E425">
        <v>419.5</v>
      </c>
      <c r="F425">
        <v>18038.5</v>
      </c>
    </row>
    <row r="426" spans="1:6" x14ac:dyDescent="0.2">
      <c r="A426">
        <v>425</v>
      </c>
      <c r="B426">
        <v>213</v>
      </c>
      <c r="C426">
        <v>106</v>
      </c>
      <c r="D426">
        <v>37</v>
      </c>
      <c r="E426">
        <v>284.2</v>
      </c>
      <c r="F426">
        <v>10515.4</v>
      </c>
    </row>
    <row r="427" spans="1:6" x14ac:dyDescent="0.2">
      <c r="A427">
        <v>426</v>
      </c>
      <c r="B427">
        <v>213</v>
      </c>
      <c r="C427">
        <v>123</v>
      </c>
      <c r="D427">
        <v>50</v>
      </c>
      <c r="E427">
        <v>437.8</v>
      </c>
      <c r="F427">
        <v>21890</v>
      </c>
    </row>
    <row r="428" spans="1:6" x14ac:dyDescent="0.2">
      <c r="A428">
        <v>427</v>
      </c>
      <c r="B428">
        <v>214</v>
      </c>
      <c r="C428">
        <v>108</v>
      </c>
      <c r="D428">
        <v>44</v>
      </c>
      <c r="E428">
        <v>302.5</v>
      </c>
      <c r="F428">
        <v>13310</v>
      </c>
    </row>
    <row r="429" spans="1:6" x14ac:dyDescent="0.2">
      <c r="A429">
        <v>428</v>
      </c>
      <c r="B429">
        <v>214</v>
      </c>
      <c r="C429">
        <v>125</v>
      </c>
      <c r="D429">
        <v>11</v>
      </c>
      <c r="E429">
        <v>456.1</v>
      </c>
      <c r="F429">
        <v>5017.1000000000004</v>
      </c>
    </row>
    <row r="430" spans="1:6" x14ac:dyDescent="0.2">
      <c r="A430">
        <v>429</v>
      </c>
      <c r="B430">
        <v>215</v>
      </c>
      <c r="C430">
        <v>110</v>
      </c>
      <c r="D430">
        <v>5</v>
      </c>
      <c r="E430">
        <v>320.8</v>
      </c>
      <c r="F430">
        <v>1604</v>
      </c>
    </row>
    <row r="431" spans="1:6" x14ac:dyDescent="0.2">
      <c r="A431">
        <v>430</v>
      </c>
      <c r="B431">
        <v>215</v>
      </c>
      <c r="C431">
        <v>127</v>
      </c>
      <c r="D431">
        <v>18</v>
      </c>
      <c r="E431">
        <v>474.4</v>
      </c>
      <c r="F431">
        <v>8539.2000000000007</v>
      </c>
    </row>
    <row r="432" spans="1:6" x14ac:dyDescent="0.2">
      <c r="A432">
        <v>431</v>
      </c>
      <c r="B432">
        <v>216</v>
      </c>
      <c r="C432">
        <v>112</v>
      </c>
      <c r="D432">
        <v>12</v>
      </c>
      <c r="E432">
        <v>339.1</v>
      </c>
      <c r="F432">
        <v>4069.2</v>
      </c>
    </row>
    <row r="433" spans="1:6" x14ac:dyDescent="0.2">
      <c r="A433">
        <v>432</v>
      </c>
      <c r="B433">
        <v>216</v>
      </c>
      <c r="C433">
        <v>129</v>
      </c>
      <c r="D433">
        <v>25</v>
      </c>
      <c r="E433">
        <v>492.7</v>
      </c>
      <c r="F433">
        <v>12317.5</v>
      </c>
    </row>
    <row r="434" spans="1:6" x14ac:dyDescent="0.2">
      <c r="A434">
        <v>433</v>
      </c>
      <c r="B434">
        <v>217</v>
      </c>
      <c r="C434">
        <v>114</v>
      </c>
      <c r="D434">
        <v>19</v>
      </c>
      <c r="E434">
        <v>357.4</v>
      </c>
      <c r="F434">
        <v>6790.6</v>
      </c>
    </row>
    <row r="435" spans="1:6" x14ac:dyDescent="0.2">
      <c r="A435">
        <v>434</v>
      </c>
      <c r="B435">
        <v>217</v>
      </c>
      <c r="C435">
        <v>131</v>
      </c>
      <c r="D435">
        <v>32</v>
      </c>
      <c r="E435">
        <v>20.9</v>
      </c>
      <c r="F435">
        <v>668.8</v>
      </c>
    </row>
    <row r="436" spans="1:6" x14ac:dyDescent="0.2">
      <c r="A436">
        <v>435</v>
      </c>
      <c r="B436">
        <v>218</v>
      </c>
      <c r="C436">
        <v>116</v>
      </c>
      <c r="D436">
        <v>26</v>
      </c>
      <c r="E436">
        <v>375.7</v>
      </c>
      <c r="F436">
        <v>9768.2000000000007</v>
      </c>
    </row>
    <row r="437" spans="1:6" x14ac:dyDescent="0.2">
      <c r="A437">
        <v>436</v>
      </c>
      <c r="B437">
        <v>218</v>
      </c>
      <c r="C437">
        <v>133</v>
      </c>
      <c r="D437">
        <v>39</v>
      </c>
      <c r="E437">
        <v>39.200000000000003</v>
      </c>
      <c r="F437">
        <v>1528.8</v>
      </c>
    </row>
    <row r="438" spans="1:6" x14ac:dyDescent="0.2">
      <c r="A438">
        <v>437</v>
      </c>
      <c r="B438">
        <v>219</v>
      </c>
      <c r="C438">
        <v>118</v>
      </c>
      <c r="D438">
        <v>33</v>
      </c>
      <c r="E438">
        <v>394</v>
      </c>
      <c r="F438">
        <v>13002</v>
      </c>
    </row>
    <row r="439" spans="1:6" x14ac:dyDescent="0.2">
      <c r="A439">
        <v>438</v>
      </c>
      <c r="B439">
        <v>219</v>
      </c>
      <c r="C439">
        <v>135</v>
      </c>
      <c r="D439">
        <v>46</v>
      </c>
      <c r="E439">
        <v>57.5</v>
      </c>
      <c r="F439">
        <v>2645</v>
      </c>
    </row>
    <row r="440" spans="1:6" x14ac:dyDescent="0.2">
      <c r="A440">
        <v>439</v>
      </c>
      <c r="B440">
        <v>220</v>
      </c>
      <c r="C440">
        <v>120</v>
      </c>
      <c r="D440">
        <v>40</v>
      </c>
      <c r="E440">
        <v>412.3</v>
      </c>
      <c r="F440">
        <v>16492</v>
      </c>
    </row>
    <row r="441" spans="1:6" x14ac:dyDescent="0.2">
      <c r="A441">
        <v>440</v>
      </c>
      <c r="B441">
        <v>220</v>
      </c>
      <c r="C441">
        <v>137</v>
      </c>
      <c r="D441">
        <v>7</v>
      </c>
      <c r="E441">
        <v>75.8</v>
      </c>
      <c r="F441">
        <v>530.6</v>
      </c>
    </row>
    <row r="442" spans="1:6" x14ac:dyDescent="0.2">
      <c r="A442">
        <v>441</v>
      </c>
      <c r="B442">
        <v>221</v>
      </c>
      <c r="C442">
        <v>122</v>
      </c>
      <c r="D442">
        <v>47</v>
      </c>
      <c r="E442">
        <v>430.6</v>
      </c>
      <c r="F442">
        <v>20238.2</v>
      </c>
    </row>
    <row r="443" spans="1:6" x14ac:dyDescent="0.2">
      <c r="A443">
        <v>442</v>
      </c>
      <c r="B443">
        <v>221</v>
      </c>
      <c r="C443">
        <v>139</v>
      </c>
      <c r="D443">
        <v>14</v>
      </c>
      <c r="E443">
        <v>94.1</v>
      </c>
      <c r="F443">
        <v>1317.4</v>
      </c>
    </row>
    <row r="444" spans="1:6" x14ac:dyDescent="0.2">
      <c r="A444">
        <v>443</v>
      </c>
      <c r="B444">
        <v>222</v>
      </c>
      <c r="C444">
        <v>124</v>
      </c>
      <c r="D444">
        <v>8</v>
      </c>
      <c r="E444">
        <v>448.9</v>
      </c>
      <c r="F444">
        <v>3591.2</v>
      </c>
    </row>
    <row r="445" spans="1:6" x14ac:dyDescent="0.2">
      <c r="A445">
        <v>444</v>
      </c>
      <c r="B445">
        <v>222</v>
      </c>
      <c r="C445">
        <v>141</v>
      </c>
      <c r="D445">
        <v>21</v>
      </c>
      <c r="E445">
        <v>112.4</v>
      </c>
      <c r="F445">
        <v>2360.4</v>
      </c>
    </row>
    <row r="446" spans="1:6" x14ac:dyDescent="0.2">
      <c r="A446">
        <v>445</v>
      </c>
      <c r="B446">
        <v>223</v>
      </c>
      <c r="C446">
        <v>126</v>
      </c>
      <c r="D446">
        <v>15</v>
      </c>
      <c r="E446">
        <v>467.2</v>
      </c>
      <c r="F446">
        <v>7008</v>
      </c>
    </row>
    <row r="447" spans="1:6" x14ac:dyDescent="0.2">
      <c r="A447">
        <v>446</v>
      </c>
      <c r="B447">
        <v>223</v>
      </c>
      <c r="C447">
        <v>143</v>
      </c>
      <c r="D447">
        <v>28</v>
      </c>
      <c r="E447">
        <v>130.69999999999999</v>
      </c>
      <c r="F447">
        <v>3659.6</v>
      </c>
    </row>
    <row r="448" spans="1:6" x14ac:dyDescent="0.2">
      <c r="A448">
        <v>447</v>
      </c>
      <c r="B448">
        <v>224</v>
      </c>
      <c r="C448">
        <v>128</v>
      </c>
      <c r="D448">
        <v>22</v>
      </c>
      <c r="E448">
        <v>485.5</v>
      </c>
      <c r="F448">
        <v>10681</v>
      </c>
    </row>
    <row r="449" spans="1:6" x14ac:dyDescent="0.2">
      <c r="A449">
        <v>448</v>
      </c>
      <c r="B449">
        <v>224</v>
      </c>
      <c r="C449">
        <v>145</v>
      </c>
      <c r="D449">
        <v>35</v>
      </c>
      <c r="E449">
        <v>149</v>
      </c>
      <c r="F449">
        <v>5215</v>
      </c>
    </row>
    <row r="450" spans="1:6" x14ac:dyDescent="0.2">
      <c r="A450">
        <v>449</v>
      </c>
      <c r="B450">
        <v>225</v>
      </c>
      <c r="C450">
        <v>130</v>
      </c>
      <c r="D450">
        <v>29</v>
      </c>
      <c r="E450">
        <v>13.7</v>
      </c>
      <c r="F450">
        <v>397.3</v>
      </c>
    </row>
    <row r="451" spans="1:6" x14ac:dyDescent="0.2">
      <c r="A451">
        <v>450</v>
      </c>
      <c r="B451">
        <v>225</v>
      </c>
      <c r="C451">
        <v>147</v>
      </c>
      <c r="D451">
        <v>42</v>
      </c>
      <c r="E451">
        <v>167.3</v>
      </c>
      <c r="F451">
        <v>7026.6</v>
      </c>
    </row>
    <row r="452" spans="1:6" x14ac:dyDescent="0.2">
      <c r="A452">
        <v>451</v>
      </c>
      <c r="B452">
        <v>226</v>
      </c>
      <c r="C452">
        <v>132</v>
      </c>
      <c r="D452">
        <v>36</v>
      </c>
      <c r="E452">
        <v>32</v>
      </c>
      <c r="F452">
        <v>1152</v>
      </c>
    </row>
    <row r="453" spans="1:6" x14ac:dyDescent="0.2">
      <c r="A453">
        <v>452</v>
      </c>
      <c r="B453">
        <v>226</v>
      </c>
      <c r="C453">
        <v>149</v>
      </c>
      <c r="D453">
        <v>49</v>
      </c>
      <c r="E453">
        <v>185.6</v>
      </c>
      <c r="F453">
        <v>9094.4</v>
      </c>
    </row>
    <row r="454" spans="1:6" x14ac:dyDescent="0.2">
      <c r="A454">
        <v>453</v>
      </c>
      <c r="B454">
        <v>227</v>
      </c>
      <c r="C454">
        <v>134</v>
      </c>
      <c r="D454">
        <v>43</v>
      </c>
      <c r="E454">
        <v>50.3</v>
      </c>
      <c r="F454">
        <v>2162.9</v>
      </c>
    </row>
    <row r="455" spans="1:6" x14ac:dyDescent="0.2">
      <c r="A455">
        <v>454</v>
      </c>
      <c r="B455">
        <v>227</v>
      </c>
      <c r="C455">
        <v>151</v>
      </c>
      <c r="D455">
        <v>10</v>
      </c>
      <c r="E455">
        <v>203.9</v>
      </c>
      <c r="F455">
        <v>2039</v>
      </c>
    </row>
    <row r="456" spans="1:6" x14ac:dyDescent="0.2">
      <c r="A456">
        <v>455</v>
      </c>
      <c r="B456">
        <v>228</v>
      </c>
      <c r="C456">
        <v>136</v>
      </c>
      <c r="D456">
        <v>50</v>
      </c>
      <c r="E456">
        <v>68.599999999999994</v>
      </c>
      <c r="F456">
        <v>3430</v>
      </c>
    </row>
    <row r="457" spans="1:6" x14ac:dyDescent="0.2">
      <c r="A457">
        <v>456</v>
      </c>
      <c r="B457">
        <v>228</v>
      </c>
      <c r="C457">
        <v>153</v>
      </c>
      <c r="D457">
        <v>17</v>
      </c>
      <c r="E457">
        <v>222.2</v>
      </c>
      <c r="F457">
        <v>3777.4</v>
      </c>
    </row>
    <row r="458" spans="1:6" x14ac:dyDescent="0.2">
      <c r="A458">
        <v>457</v>
      </c>
      <c r="B458">
        <v>229</v>
      </c>
      <c r="C458">
        <v>138</v>
      </c>
      <c r="D458">
        <v>11</v>
      </c>
      <c r="E458">
        <v>86.9</v>
      </c>
      <c r="F458">
        <v>955.9</v>
      </c>
    </row>
    <row r="459" spans="1:6" x14ac:dyDescent="0.2">
      <c r="A459">
        <v>458</v>
      </c>
      <c r="B459">
        <v>229</v>
      </c>
      <c r="C459">
        <v>155</v>
      </c>
      <c r="D459">
        <v>24</v>
      </c>
      <c r="E459">
        <v>240.5</v>
      </c>
      <c r="F459">
        <v>5772</v>
      </c>
    </row>
    <row r="460" spans="1:6" x14ac:dyDescent="0.2">
      <c r="A460">
        <v>459</v>
      </c>
      <c r="B460">
        <v>230</v>
      </c>
      <c r="C460">
        <v>140</v>
      </c>
      <c r="D460">
        <v>18</v>
      </c>
      <c r="E460">
        <v>105.2</v>
      </c>
      <c r="F460">
        <v>1893.6</v>
      </c>
    </row>
    <row r="461" spans="1:6" x14ac:dyDescent="0.2">
      <c r="A461">
        <v>460</v>
      </c>
      <c r="B461">
        <v>230</v>
      </c>
      <c r="C461">
        <v>157</v>
      </c>
      <c r="D461">
        <v>31</v>
      </c>
      <c r="E461">
        <v>258.8</v>
      </c>
      <c r="F461">
        <v>8022.8</v>
      </c>
    </row>
    <row r="462" spans="1:6" x14ac:dyDescent="0.2">
      <c r="A462">
        <v>461</v>
      </c>
      <c r="B462">
        <v>231</v>
      </c>
      <c r="C462">
        <v>142</v>
      </c>
      <c r="D462">
        <v>25</v>
      </c>
      <c r="E462">
        <v>123.5</v>
      </c>
      <c r="F462">
        <v>3087.5</v>
      </c>
    </row>
    <row r="463" spans="1:6" x14ac:dyDescent="0.2">
      <c r="A463">
        <v>462</v>
      </c>
      <c r="B463">
        <v>231</v>
      </c>
      <c r="C463">
        <v>159</v>
      </c>
      <c r="D463">
        <v>38</v>
      </c>
      <c r="E463">
        <v>277.10000000000002</v>
      </c>
      <c r="F463">
        <v>10529.8</v>
      </c>
    </row>
    <row r="464" spans="1:6" x14ac:dyDescent="0.2">
      <c r="A464">
        <v>463</v>
      </c>
      <c r="B464">
        <v>232</v>
      </c>
      <c r="C464">
        <v>144</v>
      </c>
      <c r="D464">
        <v>32</v>
      </c>
      <c r="E464">
        <v>141.80000000000001</v>
      </c>
      <c r="F464">
        <v>4537.6000000000004</v>
      </c>
    </row>
    <row r="465" spans="1:6" x14ac:dyDescent="0.2">
      <c r="A465">
        <v>464</v>
      </c>
      <c r="B465">
        <v>232</v>
      </c>
      <c r="C465">
        <v>1</v>
      </c>
      <c r="D465">
        <v>45</v>
      </c>
      <c r="E465">
        <v>437.7</v>
      </c>
      <c r="F465">
        <v>19696.5</v>
      </c>
    </row>
    <row r="466" spans="1:6" x14ac:dyDescent="0.2">
      <c r="A466">
        <v>465</v>
      </c>
      <c r="B466">
        <v>233</v>
      </c>
      <c r="C466">
        <v>146</v>
      </c>
      <c r="D466">
        <v>39</v>
      </c>
      <c r="E466">
        <v>160.1</v>
      </c>
      <c r="F466">
        <v>6243.9</v>
      </c>
    </row>
    <row r="467" spans="1:6" x14ac:dyDescent="0.2">
      <c r="A467">
        <v>466</v>
      </c>
      <c r="B467">
        <v>233</v>
      </c>
      <c r="C467">
        <v>3</v>
      </c>
      <c r="D467">
        <v>6</v>
      </c>
      <c r="E467">
        <v>456</v>
      </c>
      <c r="F467">
        <v>2736</v>
      </c>
    </row>
    <row r="468" spans="1:6" x14ac:dyDescent="0.2">
      <c r="A468">
        <v>467</v>
      </c>
      <c r="B468">
        <v>234</v>
      </c>
      <c r="C468">
        <v>148</v>
      </c>
      <c r="D468">
        <v>46</v>
      </c>
      <c r="E468">
        <v>178.4</v>
      </c>
      <c r="F468">
        <v>8206.4</v>
      </c>
    </row>
    <row r="469" spans="1:6" x14ac:dyDescent="0.2">
      <c r="A469">
        <v>468</v>
      </c>
      <c r="B469">
        <v>234</v>
      </c>
      <c r="C469">
        <v>5</v>
      </c>
      <c r="D469">
        <v>13</v>
      </c>
      <c r="E469">
        <v>474.3</v>
      </c>
      <c r="F469">
        <v>6165.9</v>
      </c>
    </row>
    <row r="470" spans="1:6" x14ac:dyDescent="0.2">
      <c r="A470">
        <v>469</v>
      </c>
      <c r="B470">
        <v>235</v>
      </c>
      <c r="C470">
        <v>150</v>
      </c>
      <c r="D470">
        <v>7</v>
      </c>
      <c r="E470">
        <v>196.7</v>
      </c>
      <c r="F470">
        <v>1376.9</v>
      </c>
    </row>
    <row r="471" spans="1:6" x14ac:dyDescent="0.2">
      <c r="A471">
        <v>470</v>
      </c>
      <c r="B471">
        <v>235</v>
      </c>
      <c r="C471">
        <v>7</v>
      </c>
      <c r="D471">
        <v>20</v>
      </c>
      <c r="E471">
        <v>492.6</v>
      </c>
      <c r="F471">
        <v>9852</v>
      </c>
    </row>
    <row r="472" spans="1:6" x14ac:dyDescent="0.2">
      <c r="A472">
        <v>471</v>
      </c>
      <c r="B472">
        <v>236</v>
      </c>
      <c r="C472">
        <v>152</v>
      </c>
      <c r="D472">
        <v>14</v>
      </c>
      <c r="E472">
        <v>215</v>
      </c>
      <c r="F472">
        <v>3010</v>
      </c>
    </row>
    <row r="473" spans="1:6" x14ac:dyDescent="0.2">
      <c r="A473">
        <v>472</v>
      </c>
      <c r="B473">
        <v>236</v>
      </c>
      <c r="C473">
        <v>9</v>
      </c>
      <c r="D473">
        <v>27</v>
      </c>
      <c r="E473">
        <v>20.8</v>
      </c>
      <c r="F473">
        <v>561.6</v>
      </c>
    </row>
    <row r="474" spans="1:6" x14ac:dyDescent="0.2">
      <c r="A474">
        <v>473</v>
      </c>
      <c r="B474">
        <v>237</v>
      </c>
      <c r="C474">
        <v>154</v>
      </c>
      <c r="D474">
        <v>21</v>
      </c>
      <c r="E474">
        <v>233.3</v>
      </c>
      <c r="F474">
        <v>4899.3</v>
      </c>
    </row>
    <row r="475" spans="1:6" x14ac:dyDescent="0.2">
      <c r="A475">
        <v>474</v>
      </c>
      <c r="B475">
        <v>237</v>
      </c>
      <c r="C475">
        <v>11</v>
      </c>
      <c r="D475">
        <v>34</v>
      </c>
      <c r="E475">
        <v>39.1</v>
      </c>
      <c r="F475">
        <v>1329.4</v>
      </c>
    </row>
    <row r="476" spans="1:6" x14ac:dyDescent="0.2">
      <c r="A476">
        <v>475</v>
      </c>
      <c r="B476">
        <v>238</v>
      </c>
      <c r="C476">
        <v>156</v>
      </c>
      <c r="D476">
        <v>28</v>
      </c>
      <c r="E476">
        <v>251.6</v>
      </c>
      <c r="F476">
        <v>7044.8</v>
      </c>
    </row>
    <row r="477" spans="1:6" x14ac:dyDescent="0.2">
      <c r="A477">
        <v>476</v>
      </c>
      <c r="B477">
        <v>238</v>
      </c>
      <c r="C477">
        <v>13</v>
      </c>
      <c r="D477">
        <v>41</v>
      </c>
      <c r="E477">
        <v>57.4</v>
      </c>
      <c r="F477">
        <v>2353.4</v>
      </c>
    </row>
    <row r="478" spans="1:6" x14ac:dyDescent="0.2">
      <c r="A478">
        <v>477</v>
      </c>
      <c r="B478">
        <v>239</v>
      </c>
      <c r="C478">
        <v>158</v>
      </c>
      <c r="D478">
        <v>35</v>
      </c>
      <c r="E478">
        <v>269.89999999999998</v>
      </c>
      <c r="F478">
        <v>9446.5</v>
      </c>
    </row>
    <row r="479" spans="1:6" x14ac:dyDescent="0.2">
      <c r="A479">
        <v>478</v>
      </c>
      <c r="B479">
        <v>239</v>
      </c>
      <c r="C479">
        <v>15</v>
      </c>
      <c r="D479">
        <v>48</v>
      </c>
      <c r="E479">
        <v>75.7</v>
      </c>
      <c r="F479">
        <v>3633.6</v>
      </c>
    </row>
    <row r="480" spans="1:6" x14ac:dyDescent="0.2">
      <c r="A480">
        <v>479</v>
      </c>
      <c r="B480">
        <v>240</v>
      </c>
      <c r="C480">
        <v>160</v>
      </c>
      <c r="D480">
        <v>42</v>
      </c>
      <c r="E480">
        <v>288.2</v>
      </c>
      <c r="F480">
        <v>12104.4</v>
      </c>
    </row>
    <row r="481" spans="1:6" x14ac:dyDescent="0.2">
      <c r="A481">
        <v>480</v>
      </c>
      <c r="B481">
        <v>240</v>
      </c>
      <c r="C481">
        <v>17</v>
      </c>
      <c r="D481">
        <v>9</v>
      </c>
      <c r="E481">
        <v>94</v>
      </c>
      <c r="F481">
        <v>846</v>
      </c>
    </row>
    <row r="482" spans="1:6" x14ac:dyDescent="0.2">
      <c r="A482">
        <v>481</v>
      </c>
      <c r="B482">
        <v>241</v>
      </c>
      <c r="C482">
        <v>2</v>
      </c>
      <c r="D482">
        <v>49</v>
      </c>
      <c r="E482">
        <v>448.8</v>
      </c>
      <c r="F482">
        <v>21991.200000000001</v>
      </c>
    </row>
    <row r="483" spans="1:6" x14ac:dyDescent="0.2">
      <c r="A483">
        <v>482</v>
      </c>
      <c r="B483">
        <v>241</v>
      </c>
      <c r="C483">
        <v>19</v>
      </c>
      <c r="D483">
        <v>16</v>
      </c>
      <c r="E483">
        <v>112.3</v>
      </c>
      <c r="F483">
        <v>1796.8</v>
      </c>
    </row>
    <row r="484" spans="1:6" x14ac:dyDescent="0.2">
      <c r="A484">
        <v>483</v>
      </c>
      <c r="B484">
        <v>242</v>
      </c>
      <c r="C484">
        <v>4</v>
      </c>
      <c r="D484">
        <v>10</v>
      </c>
      <c r="E484">
        <v>467.1</v>
      </c>
      <c r="F484">
        <v>4671</v>
      </c>
    </row>
    <row r="485" spans="1:6" x14ac:dyDescent="0.2">
      <c r="A485">
        <v>484</v>
      </c>
      <c r="B485">
        <v>242</v>
      </c>
      <c r="C485">
        <v>21</v>
      </c>
      <c r="D485">
        <v>23</v>
      </c>
      <c r="E485">
        <v>130.6</v>
      </c>
      <c r="F485">
        <v>3003.8</v>
      </c>
    </row>
    <row r="486" spans="1:6" x14ac:dyDescent="0.2">
      <c r="A486">
        <v>485</v>
      </c>
      <c r="B486">
        <v>243</v>
      </c>
      <c r="C486">
        <v>6</v>
      </c>
      <c r="D486">
        <v>17</v>
      </c>
      <c r="E486">
        <v>485.4</v>
      </c>
      <c r="F486">
        <v>8251.7999999999993</v>
      </c>
    </row>
    <row r="487" spans="1:6" x14ac:dyDescent="0.2">
      <c r="A487">
        <v>486</v>
      </c>
      <c r="B487">
        <v>243</v>
      </c>
      <c r="C487">
        <v>23</v>
      </c>
      <c r="D487">
        <v>30</v>
      </c>
      <c r="E487">
        <v>148.9</v>
      </c>
      <c r="F487">
        <v>4467</v>
      </c>
    </row>
    <row r="488" spans="1:6" x14ac:dyDescent="0.2">
      <c r="A488">
        <v>487</v>
      </c>
      <c r="B488">
        <v>244</v>
      </c>
      <c r="C488">
        <v>8</v>
      </c>
      <c r="D488">
        <v>24</v>
      </c>
      <c r="E488">
        <v>13.6</v>
      </c>
      <c r="F488">
        <v>326.39999999999998</v>
      </c>
    </row>
    <row r="489" spans="1:6" x14ac:dyDescent="0.2">
      <c r="A489">
        <v>488</v>
      </c>
      <c r="B489">
        <v>244</v>
      </c>
      <c r="C489">
        <v>25</v>
      </c>
      <c r="D489">
        <v>37</v>
      </c>
      <c r="E489">
        <v>167.2</v>
      </c>
      <c r="F489">
        <v>6186.4</v>
      </c>
    </row>
    <row r="490" spans="1:6" x14ac:dyDescent="0.2">
      <c r="A490">
        <v>489</v>
      </c>
      <c r="B490">
        <v>245</v>
      </c>
      <c r="C490">
        <v>10</v>
      </c>
      <c r="D490">
        <v>31</v>
      </c>
      <c r="E490">
        <v>31.9</v>
      </c>
      <c r="F490">
        <v>988.9</v>
      </c>
    </row>
    <row r="491" spans="1:6" x14ac:dyDescent="0.2">
      <c r="A491">
        <v>490</v>
      </c>
      <c r="B491">
        <v>245</v>
      </c>
      <c r="C491">
        <v>27</v>
      </c>
      <c r="D491">
        <v>44</v>
      </c>
      <c r="E491">
        <v>185.5</v>
      </c>
      <c r="F491">
        <v>8162</v>
      </c>
    </row>
    <row r="492" spans="1:6" x14ac:dyDescent="0.2">
      <c r="A492">
        <v>491</v>
      </c>
      <c r="B492">
        <v>246</v>
      </c>
      <c r="C492">
        <v>12</v>
      </c>
      <c r="D492">
        <v>38</v>
      </c>
      <c r="E492">
        <v>50.2</v>
      </c>
      <c r="F492">
        <v>1907.6</v>
      </c>
    </row>
    <row r="493" spans="1:6" x14ac:dyDescent="0.2">
      <c r="A493">
        <v>492</v>
      </c>
      <c r="B493">
        <v>246</v>
      </c>
      <c r="C493">
        <v>29</v>
      </c>
      <c r="D493">
        <v>5</v>
      </c>
      <c r="E493">
        <v>203.8</v>
      </c>
      <c r="F493">
        <v>1019</v>
      </c>
    </row>
    <row r="494" spans="1:6" x14ac:dyDescent="0.2">
      <c r="A494">
        <v>493</v>
      </c>
      <c r="B494">
        <v>247</v>
      </c>
      <c r="C494">
        <v>14</v>
      </c>
      <c r="D494">
        <v>45</v>
      </c>
      <c r="E494">
        <v>68.5</v>
      </c>
      <c r="F494">
        <v>3082.5</v>
      </c>
    </row>
    <row r="495" spans="1:6" x14ac:dyDescent="0.2">
      <c r="A495">
        <v>494</v>
      </c>
      <c r="B495">
        <v>247</v>
      </c>
      <c r="C495">
        <v>31</v>
      </c>
      <c r="D495">
        <v>12</v>
      </c>
      <c r="E495">
        <v>222.1</v>
      </c>
      <c r="F495">
        <v>2665.2</v>
      </c>
    </row>
    <row r="496" spans="1:6" x14ac:dyDescent="0.2">
      <c r="A496">
        <v>495</v>
      </c>
      <c r="B496">
        <v>248</v>
      </c>
      <c r="C496">
        <v>16</v>
      </c>
      <c r="D496">
        <v>6</v>
      </c>
      <c r="E496">
        <v>86.8</v>
      </c>
      <c r="F496">
        <v>520.79999999999995</v>
      </c>
    </row>
    <row r="497" spans="1:6" x14ac:dyDescent="0.2">
      <c r="A497">
        <v>496</v>
      </c>
      <c r="B497">
        <v>248</v>
      </c>
      <c r="C497">
        <v>33</v>
      </c>
      <c r="D497">
        <v>19</v>
      </c>
      <c r="E497">
        <v>240.4</v>
      </c>
      <c r="F497">
        <v>4567.6000000000004</v>
      </c>
    </row>
    <row r="498" spans="1:6" x14ac:dyDescent="0.2">
      <c r="A498">
        <v>497</v>
      </c>
      <c r="B498">
        <v>249</v>
      </c>
      <c r="C498">
        <v>18</v>
      </c>
      <c r="D498">
        <v>13</v>
      </c>
      <c r="E498">
        <v>105.1</v>
      </c>
      <c r="F498">
        <v>1366.3</v>
      </c>
    </row>
    <row r="499" spans="1:6" x14ac:dyDescent="0.2">
      <c r="A499">
        <v>498</v>
      </c>
      <c r="B499">
        <v>249</v>
      </c>
      <c r="C499">
        <v>35</v>
      </c>
      <c r="D499">
        <v>26</v>
      </c>
      <c r="E499">
        <v>258.7</v>
      </c>
      <c r="F499">
        <v>6726.2</v>
      </c>
    </row>
    <row r="500" spans="1:6" x14ac:dyDescent="0.2">
      <c r="A500">
        <v>499</v>
      </c>
      <c r="B500">
        <v>250</v>
      </c>
      <c r="C500">
        <v>20</v>
      </c>
      <c r="D500">
        <v>20</v>
      </c>
      <c r="E500">
        <v>123.4</v>
      </c>
      <c r="F500">
        <v>2468</v>
      </c>
    </row>
    <row r="501" spans="1:6" x14ac:dyDescent="0.2">
      <c r="A501">
        <v>500</v>
      </c>
      <c r="B501">
        <v>250</v>
      </c>
      <c r="C501">
        <v>37</v>
      </c>
      <c r="D501">
        <v>33</v>
      </c>
      <c r="E501">
        <v>277</v>
      </c>
      <c r="F501">
        <v>9141</v>
      </c>
    </row>
    <row r="502" spans="1:6" x14ac:dyDescent="0.2">
      <c r="A502">
        <v>501</v>
      </c>
      <c r="B502">
        <v>251</v>
      </c>
      <c r="C502">
        <v>22</v>
      </c>
      <c r="D502">
        <v>27</v>
      </c>
      <c r="E502">
        <v>141.69999999999999</v>
      </c>
      <c r="F502">
        <v>3825.9</v>
      </c>
    </row>
    <row r="503" spans="1:6" x14ac:dyDescent="0.2">
      <c r="A503">
        <v>502</v>
      </c>
      <c r="B503">
        <v>251</v>
      </c>
      <c r="C503">
        <v>39</v>
      </c>
      <c r="D503">
        <v>40</v>
      </c>
      <c r="E503">
        <v>295.3</v>
      </c>
      <c r="F503">
        <v>11812</v>
      </c>
    </row>
    <row r="504" spans="1:6" x14ac:dyDescent="0.2">
      <c r="A504">
        <v>503</v>
      </c>
      <c r="B504">
        <v>252</v>
      </c>
      <c r="C504">
        <v>24</v>
      </c>
      <c r="D504">
        <v>34</v>
      </c>
      <c r="E504">
        <v>160</v>
      </c>
      <c r="F504">
        <v>5440</v>
      </c>
    </row>
    <row r="505" spans="1:6" x14ac:dyDescent="0.2">
      <c r="A505">
        <v>504</v>
      </c>
      <c r="B505">
        <v>252</v>
      </c>
      <c r="C505">
        <v>41</v>
      </c>
      <c r="D505">
        <v>47</v>
      </c>
      <c r="E505">
        <v>313.60000000000002</v>
      </c>
      <c r="F505">
        <v>14739.2</v>
      </c>
    </row>
    <row r="506" spans="1:6" x14ac:dyDescent="0.2">
      <c r="A506">
        <v>505</v>
      </c>
      <c r="B506">
        <v>253</v>
      </c>
      <c r="C506">
        <v>26</v>
      </c>
      <c r="D506">
        <v>41</v>
      </c>
      <c r="E506">
        <v>178.3</v>
      </c>
      <c r="F506">
        <v>7310.3</v>
      </c>
    </row>
    <row r="507" spans="1:6" x14ac:dyDescent="0.2">
      <c r="A507">
        <v>506</v>
      </c>
      <c r="B507">
        <v>253</v>
      </c>
      <c r="C507">
        <v>43</v>
      </c>
      <c r="D507">
        <v>8</v>
      </c>
      <c r="E507">
        <v>331.9</v>
      </c>
      <c r="F507">
        <v>2655.2</v>
      </c>
    </row>
    <row r="508" spans="1:6" x14ac:dyDescent="0.2">
      <c r="A508">
        <v>507</v>
      </c>
      <c r="B508">
        <v>254</v>
      </c>
      <c r="C508">
        <v>28</v>
      </c>
      <c r="D508">
        <v>48</v>
      </c>
      <c r="E508">
        <v>196.6</v>
      </c>
      <c r="F508">
        <v>9436.7999999999993</v>
      </c>
    </row>
    <row r="509" spans="1:6" x14ac:dyDescent="0.2">
      <c r="A509">
        <v>508</v>
      </c>
      <c r="B509">
        <v>254</v>
      </c>
      <c r="C509">
        <v>45</v>
      </c>
      <c r="D509">
        <v>15</v>
      </c>
      <c r="E509">
        <v>350.2</v>
      </c>
      <c r="F509">
        <v>5253</v>
      </c>
    </row>
    <row r="510" spans="1:6" x14ac:dyDescent="0.2">
      <c r="A510">
        <v>509</v>
      </c>
      <c r="B510">
        <v>255</v>
      </c>
      <c r="C510">
        <v>30</v>
      </c>
      <c r="D510">
        <v>9</v>
      </c>
      <c r="E510">
        <v>214.9</v>
      </c>
      <c r="F510">
        <v>1934.1</v>
      </c>
    </row>
    <row r="511" spans="1:6" x14ac:dyDescent="0.2">
      <c r="A511">
        <v>510</v>
      </c>
      <c r="B511">
        <v>255</v>
      </c>
      <c r="C511">
        <v>47</v>
      </c>
      <c r="D511">
        <v>22</v>
      </c>
      <c r="E511">
        <v>368.5</v>
      </c>
      <c r="F511">
        <v>8107</v>
      </c>
    </row>
    <row r="512" spans="1:6" x14ac:dyDescent="0.2">
      <c r="A512">
        <v>511</v>
      </c>
      <c r="B512">
        <v>256</v>
      </c>
      <c r="C512">
        <v>32</v>
      </c>
      <c r="D512">
        <v>16</v>
      </c>
      <c r="E512">
        <v>233.2</v>
      </c>
      <c r="F512">
        <v>3731.2</v>
      </c>
    </row>
    <row r="513" spans="1:6" x14ac:dyDescent="0.2">
      <c r="A513">
        <v>512</v>
      </c>
      <c r="B513">
        <v>256</v>
      </c>
      <c r="C513">
        <v>49</v>
      </c>
      <c r="D513">
        <v>29</v>
      </c>
      <c r="E513">
        <v>386.8</v>
      </c>
      <c r="F513">
        <v>11217.2</v>
      </c>
    </row>
    <row r="514" spans="1:6" x14ac:dyDescent="0.2">
      <c r="A514">
        <v>513</v>
      </c>
      <c r="B514">
        <v>257</v>
      </c>
      <c r="C514">
        <v>34</v>
      </c>
      <c r="D514">
        <v>23</v>
      </c>
      <c r="E514">
        <v>251.5</v>
      </c>
      <c r="F514">
        <v>5784.5</v>
      </c>
    </row>
    <row r="515" spans="1:6" x14ac:dyDescent="0.2">
      <c r="A515">
        <v>514</v>
      </c>
      <c r="B515">
        <v>257</v>
      </c>
      <c r="C515">
        <v>51</v>
      </c>
      <c r="D515">
        <v>36</v>
      </c>
      <c r="E515">
        <v>405.1</v>
      </c>
      <c r="F515">
        <v>14583.6</v>
      </c>
    </row>
    <row r="516" spans="1:6" x14ac:dyDescent="0.2">
      <c r="A516">
        <v>515</v>
      </c>
      <c r="B516">
        <v>258</v>
      </c>
      <c r="C516">
        <v>36</v>
      </c>
      <c r="D516">
        <v>30</v>
      </c>
      <c r="E516">
        <v>269.8</v>
      </c>
      <c r="F516">
        <v>8094</v>
      </c>
    </row>
    <row r="517" spans="1:6" x14ac:dyDescent="0.2">
      <c r="A517">
        <v>516</v>
      </c>
      <c r="B517">
        <v>258</v>
      </c>
      <c r="C517">
        <v>53</v>
      </c>
      <c r="D517">
        <v>43</v>
      </c>
      <c r="E517">
        <v>423.4</v>
      </c>
      <c r="F517">
        <v>18206.2</v>
      </c>
    </row>
    <row r="518" spans="1:6" x14ac:dyDescent="0.2">
      <c r="A518">
        <v>517</v>
      </c>
      <c r="B518">
        <v>259</v>
      </c>
      <c r="C518">
        <v>38</v>
      </c>
      <c r="D518">
        <v>37</v>
      </c>
      <c r="E518">
        <v>288.10000000000002</v>
      </c>
      <c r="F518">
        <v>10659.7</v>
      </c>
    </row>
    <row r="519" spans="1:6" x14ac:dyDescent="0.2">
      <c r="A519">
        <v>518</v>
      </c>
      <c r="B519">
        <v>259</v>
      </c>
      <c r="C519">
        <v>55</v>
      </c>
      <c r="D519">
        <v>50</v>
      </c>
      <c r="E519">
        <v>441.7</v>
      </c>
      <c r="F519">
        <v>22085</v>
      </c>
    </row>
    <row r="520" spans="1:6" x14ac:dyDescent="0.2">
      <c r="A520">
        <v>519</v>
      </c>
      <c r="B520">
        <v>260</v>
      </c>
      <c r="C520">
        <v>40</v>
      </c>
      <c r="D520">
        <v>44</v>
      </c>
      <c r="E520">
        <v>306.39999999999998</v>
      </c>
      <c r="F520">
        <v>13481.6</v>
      </c>
    </row>
    <row r="521" spans="1:6" x14ac:dyDescent="0.2">
      <c r="A521">
        <v>520</v>
      </c>
      <c r="B521">
        <v>260</v>
      </c>
      <c r="C521">
        <v>57</v>
      </c>
      <c r="D521">
        <v>11</v>
      </c>
      <c r="E521">
        <v>460</v>
      </c>
      <c r="F521">
        <v>5060</v>
      </c>
    </row>
    <row r="522" spans="1:6" x14ac:dyDescent="0.2">
      <c r="A522">
        <v>521</v>
      </c>
      <c r="B522">
        <v>261</v>
      </c>
      <c r="C522">
        <v>42</v>
      </c>
      <c r="D522">
        <v>5</v>
      </c>
      <c r="E522">
        <v>324.7</v>
      </c>
      <c r="F522">
        <v>1623.5</v>
      </c>
    </row>
    <row r="523" spans="1:6" x14ac:dyDescent="0.2">
      <c r="A523">
        <v>522</v>
      </c>
      <c r="B523">
        <v>261</v>
      </c>
      <c r="C523">
        <v>59</v>
      </c>
      <c r="D523">
        <v>18</v>
      </c>
      <c r="E523">
        <v>478.3</v>
      </c>
      <c r="F523">
        <v>8609.4</v>
      </c>
    </row>
    <row r="524" spans="1:6" x14ac:dyDescent="0.2">
      <c r="A524">
        <v>523</v>
      </c>
      <c r="B524">
        <v>262</v>
      </c>
      <c r="C524">
        <v>44</v>
      </c>
      <c r="D524">
        <v>12</v>
      </c>
      <c r="E524">
        <v>343</v>
      </c>
      <c r="F524">
        <v>4116</v>
      </c>
    </row>
    <row r="525" spans="1:6" x14ac:dyDescent="0.2">
      <c r="A525">
        <v>524</v>
      </c>
      <c r="B525">
        <v>262</v>
      </c>
      <c r="C525">
        <v>61</v>
      </c>
      <c r="D525">
        <v>25</v>
      </c>
      <c r="E525">
        <v>496.6</v>
      </c>
      <c r="F525">
        <v>12415</v>
      </c>
    </row>
    <row r="526" spans="1:6" x14ac:dyDescent="0.2">
      <c r="A526">
        <v>525</v>
      </c>
      <c r="B526">
        <v>263</v>
      </c>
      <c r="C526">
        <v>46</v>
      </c>
      <c r="D526">
        <v>19</v>
      </c>
      <c r="E526">
        <v>361.3</v>
      </c>
      <c r="F526">
        <v>6864.7</v>
      </c>
    </row>
    <row r="527" spans="1:6" x14ac:dyDescent="0.2">
      <c r="A527">
        <v>526</v>
      </c>
      <c r="B527">
        <v>263</v>
      </c>
      <c r="C527">
        <v>63</v>
      </c>
      <c r="D527">
        <v>32</v>
      </c>
      <c r="E527">
        <v>24.8</v>
      </c>
      <c r="F527">
        <v>793.6</v>
      </c>
    </row>
    <row r="528" spans="1:6" x14ac:dyDescent="0.2">
      <c r="A528">
        <v>527</v>
      </c>
      <c r="B528">
        <v>264</v>
      </c>
      <c r="C528">
        <v>48</v>
      </c>
      <c r="D528">
        <v>26</v>
      </c>
      <c r="E528">
        <v>379.6</v>
      </c>
      <c r="F528">
        <v>9869.6</v>
      </c>
    </row>
    <row r="529" spans="1:6" x14ac:dyDescent="0.2">
      <c r="A529">
        <v>528</v>
      </c>
      <c r="B529">
        <v>264</v>
      </c>
      <c r="C529">
        <v>65</v>
      </c>
      <c r="D529">
        <v>39</v>
      </c>
      <c r="E529">
        <v>43.1</v>
      </c>
      <c r="F529">
        <v>1680.9</v>
      </c>
    </row>
    <row r="530" spans="1:6" x14ac:dyDescent="0.2">
      <c r="A530">
        <v>529</v>
      </c>
      <c r="B530">
        <v>265</v>
      </c>
      <c r="C530">
        <v>50</v>
      </c>
      <c r="D530">
        <v>33</v>
      </c>
      <c r="E530">
        <v>397.9</v>
      </c>
      <c r="F530">
        <v>13130.7</v>
      </c>
    </row>
    <row r="531" spans="1:6" x14ac:dyDescent="0.2">
      <c r="A531">
        <v>530</v>
      </c>
      <c r="B531">
        <v>265</v>
      </c>
      <c r="C531">
        <v>67</v>
      </c>
      <c r="D531">
        <v>46</v>
      </c>
      <c r="E531">
        <v>61.4</v>
      </c>
      <c r="F531">
        <v>2824.4</v>
      </c>
    </row>
    <row r="532" spans="1:6" x14ac:dyDescent="0.2">
      <c r="A532">
        <v>531</v>
      </c>
      <c r="B532">
        <v>266</v>
      </c>
      <c r="C532">
        <v>52</v>
      </c>
      <c r="D532">
        <v>40</v>
      </c>
      <c r="E532">
        <v>416.2</v>
      </c>
      <c r="F532">
        <v>16648</v>
      </c>
    </row>
    <row r="533" spans="1:6" x14ac:dyDescent="0.2">
      <c r="A533">
        <v>532</v>
      </c>
      <c r="B533">
        <v>266</v>
      </c>
      <c r="C533">
        <v>69</v>
      </c>
      <c r="D533">
        <v>7</v>
      </c>
      <c r="E533">
        <v>79.7</v>
      </c>
      <c r="F533">
        <v>557.9</v>
      </c>
    </row>
    <row r="534" spans="1:6" x14ac:dyDescent="0.2">
      <c r="A534">
        <v>533</v>
      </c>
      <c r="B534">
        <v>267</v>
      </c>
      <c r="C534">
        <v>54</v>
      </c>
      <c r="D534">
        <v>47</v>
      </c>
      <c r="E534">
        <v>434.5</v>
      </c>
      <c r="F534">
        <v>20421.5</v>
      </c>
    </row>
    <row r="535" spans="1:6" x14ac:dyDescent="0.2">
      <c r="A535">
        <v>534</v>
      </c>
      <c r="B535">
        <v>267</v>
      </c>
      <c r="C535">
        <v>71</v>
      </c>
      <c r="D535">
        <v>14</v>
      </c>
      <c r="E535">
        <v>98</v>
      </c>
      <c r="F535">
        <v>1372</v>
      </c>
    </row>
    <row r="536" spans="1:6" x14ac:dyDescent="0.2">
      <c r="A536">
        <v>535</v>
      </c>
      <c r="B536">
        <v>268</v>
      </c>
      <c r="C536">
        <v>56</v>
      </c>
      <c r="D536">
        <v>8</v>
      </c>
      <c r="E536">
        <v>452.8</v>
      </c>
      <c r="F536">
        <v>3622.4</v>
      </c>
    </row>
    <row r="537" spans="1:6" x14ac:dyDescent="0.2">
      <c r="A537">
        <v>536</v>
      </c>
      <c r="B537">
        <v>268</v>
      </c>
      <c r="C537">
        <v>73</v>
      </c>
      <c r="D537">
        <v>21</v>
      </c>
      <c r="E537">
        <v>116.3</v>
      </c>
      <c r="F537">
        <v>2442.3000000000002</v>
      </c>
    </row>
    <row r="538" spans="1:6" x14ac:dyDescent="0.2">
      <c r="A538">
        <v>537</v>
      </c>
      <c r="B538">
        <v>269</v>
      </c>
      <c r="C538">
        <v>58</v>
      </c>
      <c r="D538">
        <v>15</v>
      </c>
      <c r="E538">
        <v>471.1</v>
      </c>
      <c r="F538">
        <v>7066.5</v>
      </c>
    </row>
    <row r="539" spans="1:6" x14ac:dyDescent="0.2">
      <c r="A539">
        <v>538</v>
      </c>
      <c r="B539">
        <v>269</v>
      </c>
      <c r="C539">
        <v>75</v>
      </c>
      <c r="D539">
        <v>28</v>
      </c>
      <c r="E539">
        <v>134.6</v>
      </c>
      <c r="F539">
        <v>3768.8</v>
      </c>
    </row>
    <row r="540" spans="1:6" x14ac:dyDescent="0.2">
      <c r="A540">
        <v>539</v>
      </c>
      <c r="B540">
        <v>270</v>
      </c>
      <c r="C540">
        <v>60</v>
      </c>
      <c r="D540">
        <v>22</v>
      </c>
      <c r="E540">
        <v>489.4</v>
      </c>
      <c r="F540">
        <v>10766.8</v>
      </c>
    </row>
    <row r="541" spans="1:6" x14ac:dyDescent="0.2">
      <c r="A541">
        <v>540</v>
      </c>
      <c r="B541">
        <v>270</v>
      </c>
      <c r="C541">
        <v>77</v>
      </c>
      <c r="D541">
        <v>35</v>
      </c>
      <c r="E541">
        <v>152.9</v>
      </c>
      <c r="F541">
        <v>5351.5</v>
      </c>
    </row>
    <row r="542" spans="1:6" x14ac:dyDescent="0.2">
      <c r="A542">
        <v>541</v>
      </c>
      <c r="B542">
        <v>271</v>
      </c>
      <c r="C542">
        <v>62</v>
      </c>
      <c r="D542">
        <v>29</v>
      </c>
      <c r="E542">
        <v>17.600000000000001</v>
      </c>
      <c r="F542">
        <v>510.4</v>
      </c>
    </row>
    <row r="543" spans="1:6" x14ac:dyDescent="0.2">
      <c r="A543">
        <v>542</v>
      </c>
      <c r="B543">
        <v>271</v>
      </c>
      <c r="C543">
        <v>79</v>
      </c>
      <c r="D543">
        <v>42</v>
      </c>
      <c r="E543">
        <v>171.2</v>
      </c>
      <c r="F543">
        <v>7190.4</v>
      </c>
    </row>
    <row r="544" spans="1:6" x14ac:dyDescent="0.2">
      <c r="A544">
        <v>543</v>
      </c>
      <c r="B544">
        <v>272</v>
      </c>
      <c r="C544">
        <v>64</v>
      </c>
      <c r="D544">
        <v>36</v>
      </c>
      <c r="E544">
        <v>35.9</v>
      </c>
      <c r="F544">
        <v>1292.4000000000001</v>
      </c>
    </row>
    <row r="545" spans="1:6" x14ac:dyDescent="0.2">
      <c r="A545">
        <v>544</v>
      </c>
      <c r="B545">
        <v>272</v>
      </c>
      <c r="C545">
        <v>81</v>
      </c>
      <c r="D545">
        <v>49</v>
      </c>
      <c r="E545">
        <v>189.5</v>
      </c>
      <c r="F545">
        <v>9285.5</v>
      </c>
    </row>
    <row r="546" spans="1:6" x14ac:dyDescent="0.2">
      <c r="A546">
        <v>545</v>
      </c>
      <c r="B546">
        <v>273</v>
      </c>
      <c r="C546">
        <v>66</v>
      </c>
      <c r="D546">
        <v>43</v>
      </c>
      <c r="E546">
        <v>54.2</v>
      </c>
      <c r="F546">
        <v>2330.6</v>
      </c>
    </row>
    <row r="547" spans="1:6" x14ac:dyDescent="0.2">
      <c r="A547">
        <v>546</v>
      </c>
      <c r="B547">
        <v>273</v>
      </c>
      <c r="C547">
        <v>83</v>
      </c>
      <c r="D547">
        <v>10</v>
      </c>
      <c r="E547">
        <v>207.8</v>
      </c>
      <c r="F547">
        <v>2078</v>
      </c>
    </row>
    <row r="548" spans="1:6" x14ac:dyDescent="0.2">
      <c r="A548">
        <v>547</v>
      </c>
      <c r="B548">
        <v>274</v>
      </c>
      <c r="C548">
        <v>68</v>
      </c>
      <c r="D548">
        <v>50</v>
      </c>
      <c r="E548">
        <v>72.5</v>
      </c>
      <c r="F548">
        <v>3625</v>
      </c>
    </row>
    <row r="549" spans="1:6" x14ac:dyDescent="0.2">
      <c r="A549">
        <v>548</v>
      </c>
      <c r="B549">
        <v>274</v>
      </c>
      <c r="C549">
        <v>85</v>
      </c>
      <c r="D549">
        <v>17</v>
      </c>
      <c r="E549">
        <v>226.1</v>
      </c>
      <c r="F549">
        <v>3843.7</v>
      </c>
    </row>
    <row r="550" spans="1:6" x14ac:dyDescent="0.2">
      <c r="A550">
        <v>549</v>
      </c>
      <c r="B550">
        <v>275</v>
      </c>
      <c r="C550">
        <v>70</v>
      </c>
      <c r="D550">
        <v>11</v>
      </c>
      <c r="E550">
        <v>90.8</v>
      </c>
      <c r="F550">
        <v>998.8</v>
      </c>
    </row>
    <row r="551" spans="1:6" x14ac:dyDescent="0.2">
      <c r="A551">
        <v>550</v>
      </c>
      <c r="B551">
        <v>275</v>
      </c>
      <c r="C551">
        <v>87</v>
      </c>
      <c r="D551">
        <v>24</v>
      </c>
      <c r="E551">
        <v>244.4</v>
      </c>
      <c r="F551">
        <v>5865.6</v>
      </c>
    </row>
    <row r="552" spans="1:6" x14ac:dyDescent="0.2">
      <c r="A552">
        <v>551</v>
      </c>
      <c r="B552">
        <v>276</v>
      </c>
      <c r="C552">
        <v>72</v>
      </c>
      <c r="D552">
        <v>18</v>
      </c>
      <c r="E552">
        <v>109.1</v>
      </c>
      <c r="F552">
        <v>1963.8</v>
      </c>
    </row>
    <row r="553" spans="1:6" x14ac:dyDescent="0.2">
      <c r="A553">
        <v>552</v>
      </c>
      <c r="B553">
        <v>276</v>
      </c>
      <c r="C553">
        <v>89</v>
      </c>
      <c r="D553">
        <v>31</v>
      </c>
      <c r="E553">
        <v>262.7</v>
      </c>
      <c r="F553">
        <v>8143.7</v>
      </c>
    </row>
    <row r="554" spans="1:6" x14ac:dyDescent="0.2">
      <c r="A554">
        <v>553</v>
      </c>
      <c r="B554">
        <v>277</v>
      </c>
      <c r="C554">
        <v>74</v>
      </c>
      <c r="D554">
        <v>25</v>
      </c>
      <c r="E554">
        <v>127.4</v>
      </c>
      <c r="F554">
        <v>3185</v>
      </c>
    </row>
    <row r="555" spans="1:6" x14ac:dyDescent="0.2">
      <c r="A555">
        <v>554</v>
      </c>
      <c r="B555">
        <v>277</v>
      </c>
      <c r="C555">
        <v>91</v>
      </c>
      <c r="D555">
        <v>38</v>
      </c>
      <c r="E555">
        <v>281</v>
      </c>
      <c r="F555">
        <v>10678</v>
      </c>
    </row>
    <row r="556" spans="1:6" x14ac:dyDescent="0.2">
      <c r="A556">
        <v>555</v>
      </c>
      <c r="B556">
        <v>278</v>
      </c>
      <c r="C556">
        <v>76</v>
      </c>
      <c r="D556">
        <v>32</v>
      </c>
      <c r="E556">
        <v>145.69999999999999</v>
      </c>
      <c r="F556">
        <v>4662.3999999999996</v>
      </c>
    </row>
    <row r="557" spans="1:6" x14ac:dyDescent="0.2">
      <c r="A557">
        <v>556</v>
      </c>
      <c r="B557">
        <v>278</v>
      </c>
      <c r="C557">
        <v>93</v>
      </c>
      <c r="D557">
        <v>45</v>
      </c>
      <c r="E557">
        <v>299.3</v>
      </c>
      <c r="F557">
        <v>13468.5</v>
      </c>
    </row>
    <row r="558" spans="1:6" x14ac:dyDescent="0.2">
      <c r="A558">
        <v>557</v>
      </c>
      <c r="B558">
        <v>279</v>
      </c>
      <c r="C558">
        <v>78</v>
      </c>
      <c r="D558">
        <v>39</v>
      </c>
      <c r="E558">
        <v>164</v>
      </c>
      <c r="F558">
        <v>6396</v>
      </c>
    </row>
    <row r="559" spans="1:6" x14ac:dyDescent="0.2">
      <c r="A559">
        <v>558</v>
      </c>
      <c r="B559">
        <v>279</v>
      </c>
      <c r="C559">
        <v>95</v>
      </c>
      <c r="D559">
        <v>6</v>
      </c>
      <c r="E559">
        <v>317.60000000000002</v>
      </c>
      <c r="F559">
        <v>1905.6</v>
      </c>
    </row>
    <row r="560" spans="1:6" x14ac:dyDescent="0.2">
      <c r="A560">
        <v>559</v>
      </c>
      <c r="B560">
        <v>280</v>
      </c>
      <c r="C560">
        <v>80</v>
      </c>
      <c r="D560">
        <v>46</v>
      </c>
      <c r="E560">
        <v>182.3</v>
      </c>
      <c r="F560">
        <v>8385.7999999999993</v>
      </c>
    </row>
    <row r="561" spans="1:6" x14ac:dyDescent="0.2">
      <c r="A561">
        <v>560</v>
      </c>
      <c r="B561">
        <v>280</v>
      </c>
      <c r="C561">
        <v>97</v>
      </c>
      <c r="D561">
        <v>13</v>
      </c>
      <c r="E561">
        <v>335.9</v>
      </c>
      <c r="F561">
        <v>4366.7</v>
      </c>
    </row>
    <row r="562" spans="1:6" x14ac:dyDescent="0.2">
      <c r="A562">
        <v>561</v>
      </c>
      <c r="B562">
        <v>281</v>
      </c>
      <c r="C562">
        <v>82</v>
      </c>
      <c r="D562">
        <v>7</v>
      </c>
      <c r="E562">
        <v>200.6</v>
      </c>
      <c r="F562">
        <v>1404.2</v>
      </c>
    </row>
    <row r="563" spans="1:6" x14ac:dyDescent="0.2">
      <c r="A563">
        <v>562</v>
      </c>
      <c r="B563">
        <v>281</v>
      </c>
      <c r="C563">
        <v>99</v>
      </c>
      <c r="D563">
        <v>20</v>
      </c>
      <c r="E563">
        <v>354.2</v>
      </c>
      <c r="F563">
        <v>7084</v>
      </c>
    </row>
    <row r="564" spans="1:6" x14ac:dyDescent="0.2">
      <c r="A564">
        <v>563</v>
      </c>
      <c r="B564">
        <v>282</v>
      </c>
      <c r="C564">
        <v>84</v>
      </c>
      <c r="D564">
        <v>14</v>
      </c>
      <c r="E564">
        <v>218.9</v>
      </c>
      <c r="F564">
        <v>3064.6</v>
      </c>
    </row>
    <row r="565" spans="1:6" x14ac:dyDescent="0.2">
      <c r="A565">
        <v>564</v>
      </c>
      <c r="B565">
        <v>282</v>
      </c>
      <c r="C565">
        <v>101</v>
      </c>
      <c r="D565">
        <v>27</v>
      </c>
      <c r="E565">
        <v>372.5</v>
      </c>
      <c r="F565">
        <v>10057.5</v>
      </c>
    </row>
    <row r="566" spans="1:6" x14ac:dyDescent="0.2">
      <c r="A566">
        <v>565</v>
      </c>
      <c r="B566">
        <v>283</v>
      </c>
      <c r="C566">
        <v>86</v>
      </c>
      <c r="D566">
        <v>21</v>
      </c>
      <c r="E566">
        <v>237.2</v>
      </c>
      <c r="F566">
        <v>4981.2</v>
      </c>
    </row>
    <row r="567" spans="1:6" x14ac:dyDescent="0.2">
      <c r="A567">
        <v>566</v>
      </c>
      <c r="B567">
        <v>283</v>
      </c>
      <c r="C567">
        <v>103</v>
      </c>
      <c r="D567">
        <v>34</v>
      </c>
      <c r="E567">
        <v>390.8</v>
      </c>
      <c r="F567">
        <v>13287.2</v>
      </c>
    </row>
    <row r="568" spans="1:6" x14ac:dyDescent="0.2">
      <c r="A568">
        <v>567</v>
      </c>
      <c r="B568">
        <v>284</v>
      </c>
      <c r="C568">
        <v>88</v>
      </c>
      <c r="D568">
        <v>28</v>
      </c>
      <c r="E568">
        <v>255.5</v>
      </c>
      <c r="F568">
        <v>7154</v>
      </c>
    </row>
    <row r="569" spans="1:6" x14ac:dyDescent="0.2">
      <c r="A569">
        <v>568</v>
      </c>
      <c r="B569">
        <v>284</v>
      </c>
      <c r="C569">
        <v>105</v>
      </c>
      <c r="D569">
        <v>41</v>
      </c>
      <c r="E569">
        <v>409.1</v>
      </c>
      <c r="F569">
        <v>16773.099999999999</v>
      </c>
    </row>
    <row r="570" spans="1:6" x14ac:dyDescent="0.2">
      <c r="A570">
        <v>569</v>
      </c>
      <c r="B570">
        <v>285</v>
      </c>
      <c r="C570">
        <v>90</v>
      </c>
      <c r="D570">
        <v>35</v>
      </c>
      <c r="E570">
        <v>273.8</v>
      </c>
      <c r="F570">
        <v>9583</v>
      </c>
    </row>
    <row r="571" spans="1:6" x14ac:dyDescent="0.2">
      <c r="A571">
        <v>570</v>
      </c>
      <c r="B571">
        <v>285</v>
      </c>
      <c r="C571">
        <v>107</v>
      </c>
      <c r="D571">
        <v>48</v>
      </c>
      <c r="E571">
        <v>427.4</v>
      </c>
      <c r="F571">
        <v>20515.2</v>
      </c>
    </row>
    <row r="572" spans="1:6" x14ac:dyDescent="0.2">
      <c r="A572">
        <v>571</v>
      </c>
      <c r="B572">
        <v>286</v>
      </c>
      <c r="C572">
        <v>92</v>
      </c>
      <c r="D572">
        <v>42</v>
      </c>
      <c r="E572">
        <v>292.10000000000002</v>
      </c>
      <c r="F572">
        <v>12268.2</v>
      </c>
    </row>
    <row r="573" spans="1:6" x14ac:dyDescent="0.2">
      <c r="A573">
        <v>572</v>
      </c>
      <c r="B573">
        <v>286</v>
      </c>
      <c r="C573">
        <v>109</v>
      </c>
      <c r="D573">
        <v>9</v>
      </c>
      <c r="E573">
        <v>445.7</v>
      </c>
      <c r="F573">
        <v>4011.3</v>
      </c>
    </row>
    <row r="574" spans="1:6" x14ac:dyDescent="0.2">
      <c r="A574">
        <v>573</v>
      </c>
      <c r="B574">
        <v>287</v>
      </c>
      <c r="C574">
        <v>94</v>
      </c>
      <c r="D574">
        <v>49</v>
      </c>
      <c r="E574">
        <v>310.39999999999998</v>
      </c>
      <c r="F574">
        <v>15209.6</v>
      </c>
    </row>
    <row r="575" spans="1:6" x14ac:dyDescent="0.2">
      <c r="A575">
        <v>574</v>
      </c>
      <c r="B575">
        <v>287</v>
      </c>
      <c r="C575">
        <v>111</v>
      </c>
      <c r="D575">
        <v>16</v>
      </c>
      <c r="E575">
        <v>464</v>
      </c>
      <c r="F575">
        <v>7424</v>
      </c>
    </row>
    <row r="576" spans="1:6" x14ac:dyDescent="0.2">
      <c r="A576">
        <v>575</v>
      </c>
      <c r="B576">
        <v>288</v>
      </c>
      <c r="C576">
        <v>96</v>
      </c>
      <c r="D576">
        <v>10</v>
      </c>
      <c r="E576">
        <v>328.7</v>
      </c>
      <c r="F576">
        <v>3287</v>
      </c>
    </row>
    <row r="577" spans="1:6" x14ac:dyDescent="0.2">
      <c r="A577">
        <v>576</v>
      </c>
      <c r="B577">
        <v>288</v>
      </c>
      <c r="C577">
        <v>113</v>
      </c>
      <c r="D577">
        <v>23</v>
      </c>
      <c r="E577">
        <v>482.3</v>
      </c>
      <c r="F577">
        <v>11092.9</v>
      </c>
    </row>
    <row r="578" spans="1:6" x14ac:dyDescent="0.2">
      <c r="A578">
        <v>577</v>
      </c>
      <c r="B578">
        <v>289</v>
      </c>
      <c r="C578">
        <v>98</v>
      </c>
      <c r="D578">
        <v>17</v>
      </c>
      <c r="E578">
        <v>347</v>
      </c>
      <c r="F578">
        <v>5899</v>
      </c>
    </row>
    <row r="579" spans="1:6" x14ac:dyDescent="0.2">
      <c r="A579">
        <v>578</v>
      </c>
      <c r="B579">
        <v>289</v>
      </c>
      <c r="C579">
        <v>115</v>
      </c>
      <c r="D579">
        <v>30</v>
      </c>
      <c r="E579">
        <v>10.5</v>
      </c>
      <c r="F579">
        <v>315</v>
      </c>
    </row>
    <row r="580" spans="1:6" x14ac:dyDescent="0.2">
      <c r="A580">
        <v>579</v>
      </c>
      <c r="B580">
        <v>290</v>
      </c>
      <c r="C580">
        <v>100</v>
      </c>
      <c r="D580">
        <v>24</v>
      </c>
      <c r="E580">
        <v>365.3</v>
      </c>
      <c r="F580">
        <v>8767.2000000000007</v>
      </c>
    </row>
    <row r="581" spans="1:6" x14ac:dyDescent="0.2">
      <c r="A581">
        <v>580</v>
      </c>
      <c r="B581">
        <v>290</v>
      </c>
      <c r="C581">
        <v>117</v>
      </c>
      <c r="D581">
        <v>37</v>
      </c>
      <c r="E581">
        <v>28.8</v>
      </c>
      <c r="F581">
        <v>1065.5999999999999</v>
      </c>
    </row>
    <row r="582" spans="1:6" x14ac:dyDescent="0.2">
      <c r="A582">
        <v>581</v>
      </c>
      <c r="B582">
        <v>291</v>
      </c>
      <c r="C582">
        <v>102</v>
      </c>
      <c r="D582">
        <v>31</v>
      </c>
      <c r="E582">
        <v>383.6</v>
      </c>
      <c r="F582">
        <v>11891.6</v>
      </c>
    </row>
    <row r="583" spans="1:6" x14ac:dyDescent="0.2">
      <c r="A583">
        <v>582</v>
      </c>
      <c r="B583">
        <v>291</v>
      </c>
      <c r="C583">
        <v>119</v>
      </c>
      <c r="D583">
        <v>44</v>
      </c>
      <c r="E583">
        <v>47.1</v>
      </c>
      <c r="F583">
        <v>2072.4</v>
      </c>
    </row>
    <row r="584" spans="1:6" x14ac:dyDescent="0.2">
      <c r="A584">
        <v>583</v>
      </c>
      <c r="B584">
        <v>292</v>
      </c>
      <c r="C584">
        <v>104</v>
      </c>
      <c r="D584">
        <v>38</v>
      </c>
      <c r="E584">
        <v>401.9</v>
      </c>
      <c r="F584">
        <v>15272.2</v>
      </c>
    </row>
    <row r="585" spans="1:6" x14ac:dyDescent="0.2">
      <c r="A585">
        <v>584</v>
      </c>
      <c r="B585">
        <v>292</v>
      </c>
      <c r="C585">
        <v>121</v>
      </c>
      <c r="D585">
        <v>5</v>
      </c>
      <c r="E585">
        <v>65.400000000000006</v>
      </c>
      <c r="F585">
        <v>327</v>
      </c>
    </row>
    <row r="586" spans="1:6" x14ac:dyDescent="0.2">
      <c r="A586">
        <v>585</v>
      </c>
      <c r="B586">
        <v>293</v>
      </c>
      <c r="C586">
        <v>106</v>
      </c>
      <c r="D586">
        <v>45</v>
      </c>
      <c r="E586">
        <v>420.2</v>
      </c>
      <c r="F586">
        <v>18909</v>
      </c>
    </row>
    <row r="587" spans="1:6" x14ac:dyDescent="0.2">
      <c r="A587">
        <v>586</v>
      </c>
      <c r="B587">
        <v>293</v>
      </c>
      <c r="C587">
        <v>123</v>
      </c>
      <c r="D587">
        <v>12</v>
      </c>
      <c r="E587">
        <v>83.7</v>
      </c>
      <c r="F587">
        <v>1004.4</v>
      </c>
    </row>
    <row r="588" spans="1:6" x14ac:dyDescent="0.2">
      <c r="A588">
        <v>587</v>
      </c>
      <c r="B588">
        <v>294</v>
      </c>
      <c r="C588">
        <v>108</v>
      </c>
      <c r="D588">
        <v>6</v>
      </c>
      <c r="E588">
        <v>438.5</v>
      </c>
      <c r="F588">
        <v>2631</v>
      </c>
    </row>
    <row r="589" spans="1:6" x14ac:dyDescent="0.2">
      <c r="A589">
        <v>588</v>
      </c>
      <c r="B589">
        <v>294</v>
      </c>
      <c r="C589">
        <v>125</v>
      </c>
      <c r="D589">
        <v>19</v>
      </c>
      <c r="E589">
        <v>102</v>
      </c>
      <c r="F589">
        <v>1938</v>
      </c>
    </row>
    <row r="590" spans="1:6" x14ac:dyDescent="0.2">
      <c r="A590">
        <v>589</v>
      </c>
      <c r="B590">
        <v>295</v>
      </c>
      <c r="C590">
        <v>110</v>
      </c>
      <c r="D590">
        <v>13</v>
      </c>
      <c r="E590">
        <v>456.8</v>
      </c>
      <c r="F590">
        <v>5938.4</v>
      </c>
    </row>
    <row r="591" spans="1:6" x14ac:dyDescent="0.2">
      <c r="A591">
        <v>590</v>
      </c>
      <c r="B591">
        <v>295</v>
      </c>
      <c r="C591">
        <v>127</v>
      </c>
      <c r="D591">
        <v>26</v>
      </c>
      <c r="E591">
        <v>120.3</v>
      </c>
      <c r="F591">
        <v>3127.8</v>
      </c>
    </row>
    <row r="592" spans="1:6" x14ac:dyDescent="0.2">
      <c r="A592">
        <v>591</v>
      </c>
      <c r="B592">
        <v>296</v>
      </c>
      <c r="C592">
        <v>112</v>
      </c>
      <c r="D592">
        <v>20</v>
      </c>
      <c r="E592">
        <v>475.1</v>
      </c>
      <c r="F592">
        <v>9502</v>
      </c>
    </row>
    <row r="593" spans="1:6" x14ac:dyDescent="0.2">
      <c r="A593">
        <v>592</v>
      </c>
      <c r="B593">
        <v>296</v>
      </c>
      <c r="C593">
        <v>129</v>
      </c>
      <c r="D593">
        <v>33</v>
      </c>
      <c r="E593">
        <v>138.6</v>
      </c>
      <c r="F593">
        <v>4573.8</v>
      </c>
    </row>
    <row r="594" spans="1:6" x14ac:dyDescent="0.2">
      <c r="A594">
        <v>593</v>
      </c>
      <c r="B594">
        <v>297</v>
      </c>
      <c r="C594">
        <v>114</v>
      </c>
      <c r="D594">
        <v>27</v>
      </c>
      <c r="E594">
        <v>493.4</v>
      </c>
      <c r="F594">
        <v>13321.8</v>
      </c>
    </row>
    <row r="595" spans="1:6" x14ac:dyDescent="0.2">
      <c r="A595">
        <v>594</v>
      </c>
      <c r="B595">
        <v>297</v>
      </c>
      <c r="C595">
        <v>131</v>
      </c>
      <c r="D595">
        <v>40</v>
      </c>
      <c r="E595">
        <v>156.9</v>
      </c>
      <c r="F595">
        <v>6276</v>
      </c>
    </row>
    <row r="596" spans="1:6" x14ac:dyDescent="0.2">
      <c r="A596">
        <v>595</v>
      </c>
      <c r="B596">
        <v>298</v>
      </c>
      <c r="C596">
        <v>116</v>
      </c>
      <c r="D596">
        <v>34</v>
      </c>
      <c r="E596">
        <v>21.6</v>
      </c>
      <c r="F596">
        <v>734.4</v>
      </c>
    </row>
    <row r="597" spans="1:6" x14ac:dyDescent="0.2">
      <c r="A597">
        <v>596</v>
      </c>
      <c r="B597">
        <v>298</v>
      </c>
      <c r="C597">
        <v>133</v>
      </c>
      <c r="D597">
        <v>47</v>
      </c>
      <c r="E597">
        <v>175.2</v>
      </c>
      <c r="F597">
        <v>8234.4</v>
      </c>
    </row>
    <row r="598" spans="1:6" x14ac:dyDescent="0.2">
      <c r="A598">
        <v>597</v>
      </c>
      <c r="B598">
        <v>299</v>
      </c>
      <c r="C598">
        <v>118</v>
      </c>
      <c r="D598">
        <v>41</v>
      </c>
      <c r="E598">
        <v>39.9</v>
      </c>
      <c r="F598">
        <v>1635.9</v>
      </c>
    </row>
    <row r="599" spans="1:6" x14ac:dyDescent="0.2">
      <c r="A599">
        <v>598</v>
      </c>
      <c r="B599">
        <v>299</v>
      </c>
      <c r="C599">
        <v>135</v>
      </c>
      <c r="D599">
        <v>8</v>
      </c>
      <c r="E599">
        <v>193.5</v>
      </c>
      <c r="F599">
        <v>1548</v>
      </c>
    </row>
    <row r="600" spans="1:6" x14ac:dyDescent="0.2">
      <c r="A600">
        <v>599</v>
      </c>
      <c r="B600">
        <v>300</v>
      </c>
      <c r="C600">
        <v>120</v>
      </c>
      <c r="D600">
        <v>48</v>
      </c>
      <c r="E600">
        <v>58.2</v>
      </c>
      <c r="F600">
        <v>2793.6</v>
      </c>
    </row>
    <row r="601" spans="1:6" x14ac:dyDescent="0.2">
      <c r="A601">
        <v>600</v>
      </c>
      <c r="B601">
        <v>300</v>
      </c>
      <c r="C601">
        <v>137</v>
      </c>
      <c r="D601">
        <v>15</v>
      </c>
      <c r="E601">
        <v>211.8</v>
      </c>
      <c r="F601">
        <v>3177</v>
      </c>
    </row>
    <row r="602" spans="1:6" x14ac:dyDescent="0.2">
      <c r="A602">
        <v>601</v>
      </c>
      <c r="B602">
        <v>301</v>
      </c>
      <c r="C602">
        <v>122</v>
      </c>
      <c r="D602">
        <v>9</v>
      </c>
      <c r="E602">
        <v>76.5</v>
      </c>
      <c r="F602">
        <v>688.5</v>
      </c>
    </row>
    <row r="603" spans="1:6" x14ac:dyDescent="0.2">
      <c r="A603">
        <v>602</v>
      </c>
      <c r="B603">
        <v>301</v>
      </c>
      <c r="C603">
        <v>139</v>
      </c>
      <c r="D603">
        <v>22</v>
      </c>
      <c r="E603">
        <v>230.1</v>
      </c>
      <c r="F603">
        <v>5062.2</v>
      </c>
    </row>
    <row r="604" spans="1:6" x14ac:dyDescent="0.2">
      <c r="A604">
        <v>603</v>
      </c>
      <c r="B604">
        <v>302</v>
      </c>
      <c r="C604">
        <v>124</v>
      </c>
      <c r="D604">
        <v>16</v>
      </c>
      <c r="E604">
        <v>94.8</v>
      </c>
      <c r="F604">
        <v>1516.8</v>
      </c>
    </row>
    <row r="605" spans="1:6" x14ac:dyDescent="0.2">
      <c r="A605">
        <v>604</v>
      </c>
      <c r="B605">
        <v>302</v>
      </c>
      <c r="C605">
        <v>141</v>
      </c>
      <c r="D605">
        <v>29</v>
      </c>
      <c r="E605">
        <v>248.4</v>
      </c>
      <c r="F605">
        <v>7203.6</v>
      </c>
    </row>
    <row r="606" spans="1:6" x14ac:dyDescent="0.2">
      <c r="A606">
        <v>605</v>
      </c>
      <c r="B606">
        <v>303</v>
      </c>
      <c r="C606">
        <v>126</v>
      </c>
      <c r="D606">
        <v>23</v>
      </c>
      <c r="E606">
        <v>113.1</v>
      </c>
      <c r="F606">
        <v>2601.3000000000002</v>
      </c>
    </row>
    <row r="607" spans="1:6" x14ac:dyDescent="0.2">
      <c r="A607">
        <v>606</v>
      </c>
      <c r="B607">
        <v>303</v>
      </c>
      <c r="C607">
        <v>143</v>
      </c>
      <c r="D607">
        <v>36</v>
      </c>
      <c r="E607">
        <v>266.7</v>
      </c>
      <c r="F607">
        <v>9601.2000000000007</v>
      </c>
    </row>
    <row r="608" spans="1:6" x14ac:dyDescent="0.2">
      <c r="A608">
        <v>607</v>
      </c>
      <c r="B608">
        <v>304</v>
      </c>
      <c r="C608">
        <v>128</v>
      </c>
      <c r="D608">
        <v>30</v>
      </c>
      <c r="E608">
        <v>131.4</v>
      </c>
      <c r="F608">
        <v>3942</v>
      </c>
    </row>
    <row r="609" spans="1:6" x14ac:dyDescent="0.2">
      <c r="A609">
        <v>608</v>
      </c>
      <c r="B609">
        <v>304</v>
      </c>
      <c r="C609">
        <v>145</v>
      </c>
      <c r="D609">
        <v>43</v>
      </c>
      <c r="E609">
        <v>285</v>
      </c>
      <c r="F609">
        <v>12255</v>
      </c>
    </row>
    <row r="610" spans="1:6" x14ac:dyDescent="0.2">
      <c r="A610">
        <v>609</v>
      </c>
      <c r="B610">
        <v>305</v>
      </c>
      <c r="C610">
        <v>130</v>
      </c>
      <c r="D610">
        <v>37</v>
      </c>
      <c r="E610">
        <v>149.69999999999999</v>
      </c>
      <c r="F610">
        <v>5538.9</v>
      </c>
    </row>
    <row r="611" spans="1:6" x14ac:dyDescent="0.2">
      <c r="A611">
        <v>610</v>
      </c>
      <c r="B611">
        <v>305</v>
      </c>
      <c r="C611">
        <v>147</v>
      </c>
      <c r="D611">
        <v>50</v>
      </c>
      <c r="E611">
        <v>303.3</v>
      </c>
      <c r="F611">
        <v>15165</v>
      </c>
    </row>
    <row r="612" spans="1:6" x14ac:dyDescent="0.2">
      <c r="A612">
        <v>611</v>
      </c>
      <c r="B612">
        <v>306</v>
      </c>
      <c r="C612">
        <v>132</v>
      </c>
      <c r="D612">
        <v>44</v>
      </c>
      <c r="E612">
        <v>168</v>
      </c>
      <c r="F612">
        <v>7392</v>
      </c>
    </row>
    <row r="613" spans="1:6" x14ac:dyDescent="0.2">
      <c r="A613">
        <v>612</v>
      </c>
      <c r="B613">
        <v>306</v>
      </c>
      <c r="C613">
        <v>149</v>
      </c>
      <c r="D613">
        <v>11</v>
      </c>
      <c r="E613">
        <v>321.60000000000002</v>
      </c>
      <c r="F613">
        <v>3537.6</v>
      </c>
    </row>
    <row r="614" spans="1:6" x14ac:dyDescent="0.2">
      <c r="A614">
        <v>613</v>
      </c>
      <c r="B614">
        <v>307</v>
      </c>
      <c r="C614">
        <v>134</v>
      </c>
      <c r="D614">
        <v>5</v>
      </c>
      <c r="E614">
        <v>186.3</v>
      </c>
      <c r="F614">
        <v>931.5</v>
      </c>
    </row>
    <row r="615" spans="1:6" x14ac:dyDescent="0.2">
      <c r="A615">
        <v>614</v>
      </c>
      <c r="B615">
        <v>307</v>
      </c>
      <c r="C615">
        <v>151</v>
      </c>
      <c r="D615">
        <v>18</v>
      </c>
      <c r="E615">
        <v>339.9</v>
      </c>
      <c r="F615">
        <v>6118.2</v>
      </c>
    </row>
    <row r="616" spans="1:6" x14ac:dyDescent="0.2">
      <c r="A616">
        <v>615</v>
      </c>
      <c r="B616">
        <v>308</v>
      </c>
      <c r="C616">
        <v>136</v>
      </c>
      <c r="D616">
        <v>12</v>
      </c>
      <c r="E616">
        <v>204.6</v>
      </c>
      <c r="F616">
        <v>2455.1999999999998</v>
      </c>
    </row>
    <row r="617" spans="1:6" x14ac:dyDescent="0.2">
      <c r="A617">
        <v>616</v>
      </c>
      <c r="B617">
        <v>308</v>
      </c>
      <c r="C617">
        <v>153</v>
      </c>
      <c r="D617">
        <v>25</v>
      </c>
      <c r="E617">
        <v>358.2</v>
      </c>
      <c r="F617">
        <v>8955</v>
      </c>
    </row>
    <row r="618" spans="1:6" x14ac:dyDescent="0.2">
      <c r="A618">
        <v>617</v>
      </c>
      <c r="B618">
        <v>309</v>
      </c>
      <c r="C618">
        <v>138</v>
      </c>
      <c r="D618">
        <v>19</v>
      </c>
      <c r="E618">
        <v>222.9</v>
      </c>
      <c r="F618">
        <v>4235.1000000000004</v>
      </c>
    </row>
    <row r="619" spans="1:6" x14ac:dyDescent="0.2">
      <c r="A619">
        <v>618</v>
      </c>
      <c r="B619">
        <v>309</v>
      </c>
      <c r="C619">
        <v>155</v>
      </c>
      <c r="D619">
        <v>32</v>
      </c>
      <c r="E619">
        <v>376.5</v>
      </c>
      <c r="F619">
        <v>12048</v>
      </c>
    </row>
    <row r="620" spans="1:6" x14ac:dyDescent="0.2">
      <c r="A620">
        <v>619</v>
      </c>
      <c r="B620">
        <v>310</v>
      </c>
      <c r="C620">
        <v>140</v>
      </c>
      <c r="D620">
        <v>26</v>
      </c>
      <c r="E620">
        <v>241.2</v>
      </c>
      <c r="F620">
        <v>6271.2</v>
      </c>
    </row>
    <row r="621" spans="1:6" x14ac:dyDescent="0.2">
      <c r="A621">
        <v>620</v>
      </c>
      <c r="B621">
        <v>310</v>
      </c>
      <c r="C621">
        <v>157</v>
      </c>
      <c r="D621">
        <v>39</v>
      </c>
      <c r="E621">
        <v>394.8</v>
      </c>
      <c r="F621">
        <v>15397.2</v>
      </c>
    </row>
    <row r="622" spans="1:6" x14ac:dyDescent="0.2">
      <c r="A622">
        <v>621</v>
      </c>
      <c r="B622">
        <v>311</v>
      </c>
      <c r="C622">
        <v>142</v>
      </c>
      <c r="D622">
        <v>33</v>
      </c>
      <c r="E622">
        <v>259.5</v>
      </c>
      <c r="F622">
        <v>8563.5</v>
      </c>
    </row>
    <row r="623" spans="1:6" x14ac:dyDescent="0.2">
      <c r="A623">
        <v>622</v>
      </c>
      <c r="B623">
        <v>311</v>
      </c>
      <c r="C623">
        <v>159</v>
      </c>
      <c r="D623">
        <v>46</v>
      </c>
      <c r="E623">
        <v>413.1</v>
      </c>
      <c r="F623">
        <v>19002.599999999999</v>
      </c>
    </row>
    <row r="624" spans="1:6" x14ac:dyDescent="0.2">
      <c r="A624">
        <v>623</v>
      </c>
      <c r="B624">
        <v>312</v>
      </c>
      <c r="C624">
        <v>144</v>
      </c>
      <c r="D624">
        <v>40</v>
      </c>
      <c r="E624">
        <v>277.8</v>
      </c>
      <c r="F624">
        <v>11112</v>
      </c>
    </row>
    <row r="625" spans="1:6" x14ac:dyDescent="0.2">
      <c r="A625">
        <v>624</v>
      </c>
      <c r="B625">
        <v>312</v>
      </c>
      <c r="C625">
        <v>1</v>
      </c>
      <c r="D625">
        <v>7</v>
      </c>
      <c r="E625">
        <v>83.6</v>
      </c>
      <c r="F625">
        <v>585.20000000000005</v>
      </c>
    </row>
    <row r="626" spans="1:6" x14ac:dyDescent="0.2">
      <c r="A626">
        <v>625</v>
      </c>
      <c r="B626">
        <v>313</v>
      </c>
      <c r="C626">
        <v>146</v>
      </c>
      <c r="D626">
        <v>47</v>
      </c>
      <c r="E626">
        <v>296.10000000000002</v>
      </c>
      <c r="F626">
        <v>13916.7</v>
      </c>
    </row>
    <row r="627" spans="1:6" x14ac:dyDescent="0.2">
      <c r="A627">
        <v>626</v>
      </c>
      <c r="B627">
        <v>313</v>
      </c>
      <c r="C627">
        <v>3</v>
      </c>
      <c r="D627">
        <v>14</v>
      </c>
      <c r="E627">
        <v>101.9</v>
      </c>
      <c r="F627">
        <v>1426.6</v>
      </c>
    </row>
    <row r="628" spans="1:6" x14ac:dyDescent="0.2">
      <c r="A628">
        <v>627</v>
      </c>
      <c r="B628">
        <v>314</v>
      </c>
      <c r="C628">
        <v>148</v>
      </c>
      <c r="D628">
        <v>8</v>
      </c>
      <c r="E628">
        <v>314.39999999999998</v>
      </c>
      <c r="F628">
        <v>2515.1999999999998</v>
      </c>
    </row>
    <row r="629" spans="1:6" x14ac:dyDescent="0.2">
      <c r="A629">
        <v>628</v>
      </c>
      <c r="B629">
        <v>314</v>
      </c>
      <c r="C629">
        <v>5</v>
      </c>
      <c r="D629">
        <v>21</v>
      </c>
      <c r="E629">
        <v>120.2</v>
      </c>
      <c r="F629">
        <v>2524.1999999999998</v>
      </c>
    </row>
    <row r="630" spans="1:6" x14ac:dyDescent="0.2">
      <c r="A630">
        <v>629</v>
      </c>
      <c r="B630">
        <v>315</v>
      </c>
      <c r="C630">
        <v>150</v>
      </c>
      <c r="D630">
        <v>15</v>
      </c>
      <c r="E630">
        <v>332.7</v>
      </c>
      <c r="F630">
        <v>4990.5</v>
      </c>
    </row>
    <row r="631" spans="1:6" x14ac:dyDescent="0.2">
      <c r="A631">
        <v>630</v>
      </c>
      <c r="B631">
        <v>315</v>
      </c>
      <c r="C631">
        <v>7</v>
      </c>
      <c r="D631">
        <v>28</v>
      </c>
      <c r="E631">
        <v>138.5</v>
      </c>
      <c r="F631">
        <v>3878</v>
      </c>
    </row>
    <row r="632" spans="1:6" x14ac:dyDescent="0.2">
      <c r="A632">
        <v>631</v>
      </c>
      <c r="B632">
        <v>316</v>
      </c>
      <c r="C632">
        <v>152</v>
      </c>
      <c r="D632">
        <v>22</v>
      </c>
      <c r="E632">
        <v>351</v>
      </c>
      <c r="F632">
        <v>7722</v>
      </c>
    </row>
    <row r="633" spans="1:6" x14ac:dyDescent="0.2">
      <c r="A633">
        <v>632</v>
      </c>
      <c r="B633">
        <v>316</v>
      </c>
      <c r="C633">
        <v>9</v>
      </c>
      <c r="D633">
        <v>35</v>
      </c>
      <c r="E633">
        <v>156.80000000000001</v>
      </c>
      <c r="F633">
        <v>5488</v>
      </c>
    </row>
    <row r="634" spans="1:6" x14ac:dyDescent="0.2">
      <c r="A634">
        <v>633</v>
      </c>
      <c r="B634">
        <v>317</v>
      </c>
      <c r="C634">
        <v>154</v>
      </c>
      <c r="D634">
        <v>29</v>
      </c>
      <c r="E634">
        <v>369.3</v>
      </c>
      <c r="F634">
        <v>10709.7</v>
      </c>
    </row>
    <row r="635" spans="1:6" x14ac:dyDescent="0.2">
      <c r="A635">
        <v>634</v>
      </c>
      <c r="B635">
        <v>317</v>
      </c>
      <c r="C635">
        <v>11</v>
      </c>
      <c r="D635">
        <v>42</v>
      </c>
      <c r="E635">
        <v>175.1</v>
      </c>
      <c r="F635">
        <v>7354.2</v>
      </c>
    </row>
    <row r="636" spans="1:6" x14ac:dyDescent="0.2">
      <c r="A636">
        <v>635</v>
      </c>
      <c r="B636">
        <v>318</v>
      </c>
      <c r="C636">
        <v>156</v>
      </c>
      <c r="D636">
        <v>36</v>
      </c>
      <c r="E636">
        <v>387.6</v>
      </c>
      <c r="F636">
        <v>13953.6</v>
      </c>
    </row>
    <row r="637" spans="1:6" x14ac:dyDescent="0.2">
      <c r="A637">
        <v>636</v>
      </c>
      <c r="B637">
        <v>318</v>
      </c>
      <c r="C637">
        <v>13</v>
      </c>
      <c r="D637">
        <v>49</v>
      </c>
      <c r="E637">
        <v>193.4</v>
      </c>
      <c r="F637">
        <v>9476.6</v>
      </c>
    </row>
    <row r="638" spans="1:6" x14ac:dyDescent="0.2">
      <c r="A638">
        <v>637</v>
      </c>
      <c r="B638">
        <v>319</v>
      </c>
      <c r="C638">
        <v>158</v>
      </c>
      <c r="D638">
        <v>43</v>
      </c>
      <c r="E638">
        <v>405.9</v>
      </c>
      <c r="F638">
        <v>17453.7</v>
      </c>
    </row>
    <row r="639" spans="1:6" x14ac:dyDescent="0.2">
      <c r="A639">
        <v>638</v>
      </c>
      <c r="B639">
        <v>319</v>
      </c>
      <c r="C639">
        <v>15</v>
      </c>
      <c r="D639">
        <v>10</v>
      </c>
      <c r="E639">
        <v>211.7</v>
      </c>
      <c r="F639">
        <v>2117</v>
      </c>
    </row>
    <row r="640" spans="1:6" x14ac:dyDescent="0.2">
      <c r="A640">
        <v>639</v>
      </c>
      <c r="B640">
        <v>320</v>
      </c>
      <c r="C640">
        <v>160</v>
      </c>
      <c r="D640">
        <v>50</v>
      </c>
      <c r="E640">
        <v>424.2</v>
      </c>
      <c r="F640">
        <v>21210</v>
      </c>
    </row>
    <row r="641" spans="1:6" x14ac:dyDescent="0.2">
      <c r="A641">
        <v>640</v>
      </c>
      <c r="B641">
        <v>320</v>
      </c>
      <c r="C641">
        <v>17</v>
      </c>
      <c r="D641">
        <v>17</v>
      </c>
      <c r="E641">
        <v>230</v>
      </c>
      <c r="F641">
        <v>3910</v>
      </c>
    </row>
    <row r="642" spans="1:6" x14ac:dyDescent="0.2">
      <c r="A642">
        <v>641</v>
      </c>
      <c r="B642">
        <v>321</v>
      </c>
      <c r="C642">
        <v>2</v>
      </c>
      <c r="D642">
        <v>11</v>
      </c>
      <c r="E642">
        <v>94.7</v>
      </c>
      <c r="F642">
        <v>1041.7</v>
      </c>
    </row>
    <row r="643" spans="1:6" x14ac:dyDescent="0.2">
      <c r="A643">
        <v>642</v>
      </c>
      <c r="B643">
        <v>321</v>
      </c>
      <c r="C643">
        <v>19</v>
      </c>
      <c r="D643">
        <v>24</v>
      </c>
      <c r="E643">
        <v>248.3</v>
      </c>
      <c r="F643">
        <v>5959.2</v>
      </c>
    </row>
    <row r="644" spans="1:6" x14ac:dyDescent="0.2">
      <c r="A644">
        <v>643</v>
      </c>
      <c r="B644">
        <v>322</v>
      </c>
      <c r="C644">
        <v>4</v>
      </c>
      <c r="D644">
        <v>18</v>
      </c>
      <c r="E644">
        <v>113</v>
      </c>
      <c r="F644">
        <v>2034</v>
      </c>
    </row>
    <row r="645" spans="1:6" x14ac:dyDescent="0.2">
      <c r="A645">
        <v>644</v>
      </c>
      <c r="B645">
        <v>322</v>
      </c>
      <c r="C645">
        <v>21</v>
      </c>
      <c r="D645">
        <v>31</v>
      </c>
      <c r="E645">
        <v>266.60000000000002</v>
      </c>
      <c r="F645">
        <v>8264.6</v>
      </c>
    </row>
    <row r="646" spans="1:6" x14ac:dyDescent="0.2">
      <c r="A646">
        <v>645</v>
      </c>
      <c r="B646">
        <v>323</v>
      </c>
      <c r="C646">
        <v>6</v>
      </c>
      <c r="D646">
        <v>25</v>
      </c>
      <c r="E646">
        <v>131.30000000000001</v>
      </c>
      <c r="F646">
        <v>3282.5</v>
      </c>
    </row>
    <row r="647" spans="1:6" x14ac:dyDescent="0.2">
      <c r="A647">
        <v>646</v>
      </c>
      <c r="B647">
        <v>323</v>
      </c>
      <c r="C647">
        <v>23</v>
      </c>
      <c r="D647">
        <v>38</v>
      </c>
      <c r="E647">
        <v>284.89999999999998</v>
      </c>
      <c r="F647">
        <v>10826.2</v>
      </c>
    </row>
    <row r="648" spans="1:6" x14ac:dyDescent="0.2">
      <c r="A648">
        <v>647</v>
      </c>
      <c r="B648">
        <v>324</v>
      </c>
      <c r="C648">
        <v>8</v>
      </c>
      <c r="D648">
        <v>32</v>
      </c>
      <c r="E648">
        <v>149.6</v>
      </c>
      <c r="F648">
        <v>4787.2</v>
      </c>
    </row>
    <row r="649" spans="1:6" x14ac:dyDescent="0.2">
      <c r="A649">
        <v>648</v>
      </c>
      <c r="B649">
        <v>324</v>
      </c>
      <c r="C649">
        <v>25</v>
      </c>
      <c r="D649">
        <v>45</v>
      </c>
      <c r="E649">
        <v>303.2</v>
      </c>
      <c r="F649">
        <v>13644</v>
      </c>
    </row>
    <row r="650" spans="1:6" x14ac:dyDescent="0.2">
      <c r="A650">
        <v>649</v>
      </c>
      <c r="B650">
        <v>325</v>
      </c>
      <c r="C650">
        <v>10</v>
      </c>
      <c r="D650">
        <v>39</v>
      </c>
      <c r="E650">
        <v>167.9</v>
      </c>
      <c r="F650">
        <v>6548.1</v>
      </c>
    </row>
    <row r="651" spans="1:6" x14ac:dyDescent="0.2">
      <c r="A651">
        <v>650</v>
      </c>
      <c r="B651">
        <v>325</v>
      </c>
      <c r="C651">
        <v>27</v>
      </c>
      <c r="D651">
        <v>6</v>
      </c>
      <c r="E651">
        <v>321.5</v>
      </c>
      <c r="F651">
        <v>1929</v>
      </c>
    </row>
    <row r="652" spans="1:6" x14ac:dyDescent="0.2">
      <c r="A652">
        <v>651</v>
      </c>
      <c r="B652">
        <v>326</v>
      </c>
      <c r="C652">
        <v>12</v>
      </c>
      <c r="D652">
        <v>46</v>
      </c>
      <c r="E652">
        <v>186.2</v>
      </c>
      <c r="F652">
        <v>8565.2000000000007</v>
      </c>
    </row>
    <row r="653" spans="1:6" x14ac:dyDescent="0.2">
      <c r="A653">
        <v>652</v>
      </c>
      <c r="B653">
        <v>326</v>
      </c>
      <c r="C653">
        <v>29</v>
      </c>
      <c r="D653">
        <v>13</v>
      </c>
      <c r="E653">
        <v>339.8</v>
      </c>
      <c r="F653">
        <v>4417.3999999999996</v>
      </c>
    </row>
    <row r="654" spans="1:6" x14ac:dyDescent="0.2">
      <c r="A654">
        <v>653</v>
      </c>
      <c r="B654">
        <v>327</v>
      </c>
      <c r="C654">
        <v>14</v>
      </c>
      <c r="D654">
        <v>7</v>
      </c>
      <c r="E654">
        <v>204.5</v>
      </c>
      <c r="F654">
        <v>1431.5</v>
      </c>
    </row>
    <row r="655" spans="1:6" x14ac:dyDescent="0.2">
      <c r="A655">
        <v>654</v>
      </c>
      <c r="B655">
        <v>327</v>
      </c>
      <c r="C655">
        <v>31</v>
      </c>
      <c r="D655">
        <v>20</v>
      </c>
      <c r="E655">
        <v>358.1</v>
      </c>
      <c r="F655">
        <v>7162</v>
      </c>
    </row>
    <row r="656" spans="1:6" x14ac:dyDescent="0.2">
      <c r="A656">
        <v>655</v>
      </c>
      <c r="B656">
        <v>328</v>
      </c>
      <c r="C656">
        <v>16</v>
      </c>
      <c r="D656">
        <v>14</v>
      </c>
      <c r="E656">
        <v>222.8</v>
      </c>
      <c r="F656">
        <v>3119.2</v>
      </c>
    </row>
    <row r="657" spans="1:6" x14ac:dyDescent="0.2">
      <c r="A657">
        <v>656</v>
      </c>
      <c r="B657">
        <v>328</v>
      </c>
      <c r="C657">
        <v>33</v>
      </c>
      <c r="D657">
        <v>27</v>
      </c>
      <c r="E657">
        <v>376.4</v>
      </c>
      <c r="F657">
        <v>10162.799999999999</v>
      </c>
    </row>
    <row r="658" spans="1:6" x14ac:dyDescent="0.2">
      <c r="A658">
        <v>657</v>
      </c>
      <c r="B658">
        <v>329</v>
      </c>
      <c r="C658">
        <v>18</v>
      </c>
      <c r="D658">
        <v>21</v>
      </c>
      <c r="E658">
        <v>241.1</v>
      </c>
      <c r="F658">
        <v>5063.1000000000004</v>
      </c>
    </row>
    <row r="659" spans="1:6" x14ac:dyDescent="0.2">
      <c r="A659">
        <v>658</v>
      </c>
      <c r="B659">
        <v>329</v>
      </c>
      <c r="C659">
        <v>35</v>
      </c>
      <c r="D659">
        <v>34</v>
      </c>
      <c r="E659">
        <v>394.7</v>
      </c>
      <c r="F659">
        <v>13419.8</v>
      </c>
    </row>
    <row r="660" spans="1:6" x14ac:dyDescent="0.2">
      <c r="A660">
        <v>659</v>
      </c>
      <c r="B660">
        <v>330</v>
      </c>
      <c r="C660">
        <v>20</v>
      </c>
      <c r="D660">
        <v>28</v>
      </c>
      <c r="E660">
        <v>259.39999999999998</v>
      </c>
      <c r="F660">
        <v>7263.2</v>
      </c>
    </row>
    <row r="661" spans="1:6" x14ac:dyDescent="0.2">
      <c r="A661">
        <v>660</v>
      </c>
      <c r="B661">
        <v>330</v>
      </c>
      <c r="C661">
        <v>37</v>
      </c>
      <c r="D661">
        <v>41</v>
      </c>
      <c r="E661">
        <v>413</v>
      </c>
      <c r="F661">
        <v>16933</v>
      </c>
    </row>
    <row r="662" spans="1:6" x14ac:dyDescent="0.2">
      <c r="A662">
        <v>661</v>
      </c>
      <c r="B662">
        <v>331</v>
      </c>
      <c r="C662">
        <v>22</v>
      </c>
      <c r="D662">
        <v>35</v>
      </c>
      <c r="E662">
        <v>277.7</v>
      </c>
      <c r="F662">
        <v>9719.5</v>
      </c>
    </row>
    <row r="663" spans="1:6" x14ac:dyDescent="0.2">
      <c r="A663">
        <v>662</v>
      </c>
      <c r="B663">
        <v>331</v>
      </c>
      <c r="C663">
        <v>39</v>
      </c>
      <c r="D663">
        <v>48</v>
      </c>
      <c r="E663">
        <v>431.3</v>
      </c>
      <c r="F663">
        <v>20702.400000000001</v>
      </c>
    </row>
    <row r="664" spans="1:6" x14ac:dyDescent="0.2">
      <c r="A664">
        <v>663</v>
      </c>
      <c r="B664">
        <v>332</v>
      </c>
      <c r="C664">
        <v>24</v>
      </c>
      <c r="D664">
        <v>42</v>
      </c>
      <c r="E664">
        <v>296</v>
      </c>
      <c r="F664">
        <v>12432</v>
      </c>
    </row>
    <row r="665" spans="1:6" x14ac:dyDescent="0.2">
      <c r="A665">
        <v>664</v>
      </c>
      <c r="B665">
        <v>332</v>
      </c>
      <c r="C665">
        <v>41</v>
      </c>
      <c r="D665">
        <v>9</v>
      </c>
      <c r="E665">
        <v>449.6</v>
      </c>
      <c r="F665">
        <v>4046.4</v>
      </c>
    </row>
    <row r="666" spans="1:6" x14ac:dyDescent="0.2">
      <c r="A666">
        <v>665</v>
      </c>
      <c r="B666">
        <v>333</v>
      </c>
      <c r="C666">
        <v>26</v>
      </c>
      <c r="D666">
        <v>49</v>
      </c>
      <c r="E666">
        <v>314.3</v>
      </c>
      <c r="F666">
        <v>15400.7</v>
      </c>
    </row>
    <row r="667" spans="1:6" x14ac:dyDescent="0.2">
      <c r="A667">
        <v>666</v>
      </c>
      <c r="B667">
        <v>333</v>
      </c>
      <c r="C667">
        <v>43</v>
      </c>
      <c r="D667">
        <v>16</v>
      </c>
      <c r="E667">
        <v>467.9</v>
      </c>
      <c r="F667">
        <v>7486.4</v>
      </c>
    </row>
    <row r="668" spans="1:6" x14ac:dyDescent="0.2">
      <c r="A668">
        <v>667</v>
      </c>
      <c r="B668">
        <v>334</v>
      </c>
      <c r="C668">
        <v>28</v>
      </c>
      <c r="D668">
        <v>10</v>
      </c>
      <c r="E668">
        <v>332.6</v>
      </c>
      <c r="F668">
        <v>3326</v>
      </c>
    </row>
    <row r="669" spans="1:6" x14ac:dyDescent="0.2">
      <c r="A669">
        <v>668</v>
      </c>
      <c r="B669">
        <v>334</v>
      </c>
      <c r="C669">
        <v>45</v>
      </c>
      <c r="D669">
        <v>23</v>
      </c>
      <c r="E669">
        <v>486.2</v>
      </c>
      <c r="F669">
        <v>11182.6</v>
      </c>
    </row>
    <row r="670" spans="1:6" x14ac:dyDescent="0.2">
      <c r="A670">
        <v>669</v>
      </c>
      <c r="B670">
        <v>335</v>
      </c>
      <c r="C670">
        <v>30</v>
      </c>
      <c r="D670">
        <v>17</v>
      </c>
      <c r="E670">
        <v>350.9</v>
      </c>
      <c r="F670">
        <v>5965.3</v>
      </c>
    </row>
    <row r="671" spans="1:6" x14ac:dyDescent="0.2">
      <c r="A671">
        <v>670</v>
      </c>
      <c r="B671">
        <v>335</v>
      </c>
      <c r="C671">
        <v>47</v>
      </c>
      <c r="D671">
        <v>30</v>
      </c>
      <c r="E671">
        <v>14.4</v>
      </c>
      <c r="F671">
        <v>432</v>
      </c>
    </row>
    <row r="672" spans="1:6" x14ac:dyDescent="0.2">
      <c r="A672">
        <v>671</v>
      </c>
      <c r="B672">
        <v>336</v>
      </c>
      <c r="C672">
        <v>32</v>
      </c>
      <c r="D672">
        <v>24</v>
      </c>
      <c r="E672">
        <v>369.2</v>
      </c>
      <c r="F672">
        <v>8860.7999999999993</v>
      </c>
    </row>
    <row r="673" spans="1:6" x14ac:dyDescent="0.2">
      <c r="A673">
        <v>672</v>
      </c>
      <c r="B673">
        <v>336</v>
      </c>
      <c r="C673">
        <v>49</v>
      </c>
      <c r="D673">
        <v>37</v>
      </c>
      <c r="E673">
        <v>32.700000000000003</v>
      </c>
      <c r="F673">
        <v>1209.9000000000001</v>
      </c>
    </row>
    <row r="674" spans="1:6" x14ac:dyDescent="0.2">
      <c r="A674">
        <v>673</v>
      </c>
      <c r="B674">
        <v>337</v>
      </c>
      <c r="C674">
        <v>34</v>
      </c>
      <c r="D674">
        <v>31</v>
      </c>
      <c r="E674">
        <v>387.5</v>
      </c>
      <c r="F674">
        <v>12012.5</v>
      </c>
    </row>
    <row r="675" spans="1:6" x14ac:dyDescent="0.2">
      <c r="A675">
        <v>674</v>
      </c>
      <c r="B675">
        <v>337</v>
      </c>
      <c r="C675">
        <v>51</v>
      </c>
      <c r="D675">
        <v>44</v>
      </c>
      <c r="E675">
        <v>51</v>
      </c>
      <c r="F675">
        <v>2244</v>
      </c>
    </row>
    <row r="676" spans="1:6" x14ac:dyDescent="0.2">
      <c r="A676">
        <v>675</v>
      </c>
      <c r="B676">
        <v>338</v>
      </c>
      <c r="C676">
        <v>36</v>
      </c>
      <c r="D676">
        <v>38</v>
      </c>
      <c r="E676">
        <v>405.8</v>
      </c>
      <c r="F676">
        <v>15420.4</v>
      </c>
    </row>
    <row r="677" spans="1:6" x14ac:dyDescent="0.2">
      <c r="A677">
        <v>676</v>
      </c>
      <c r="B677">
        <v>338</v>
      </c>
      <c r="C677">
        <v>53</v>
      </c>
      <c r="D677">
        <v>5</v>
      </c>
      <c r="E677">
        <v>69.3</v>
      </c>
      <c r="F677">
        <v>346.5</v>
      </c>
    </row>
    <row r="678" spans="1:6" x14ac:dyDescent="0.2">
      <c r="A678">
        <v>677</v>
      </c>
      <c r="B678">
        <v>339</v>
      </c>
      <c r="C678">
        <v>38</v>
      </c>
      <c r="D678">
        <v>45</v>
      </c>
      <c r="E678">
        <v>424.1</v>
      </c>
      <c r="F678">
        <v>19084.5</v>
      </c>
    </row>
    <row r="679" spans="1:6" x14ac:dyDescent="0.2">
      <c r="A679">
        <v>678</v>
      </c>
      <c r="B679">
        <v>339</v>
      </c>
      <c r="C679">
        <v>55</v>
      </c>
      <c r="D679">
        <v>12</v>
      </c>
      <c r="E679">
        <v>87.6</v>
      </c>
      <c r="F679">
        <v>1051.2</v>
      </c>
    </row>
    <row r="680" spans="1:6" x14ac:dyDescent="0.2">
      <c r="A680">
        <v>679</v>
      </c>
      <c r="B680">
        <v>340</v>
      </c>
      <c r="C680">
        <v>40</v>
      </c>
      <c r="D680">
        <v>6</v>
      </c>
      <c r="E680">
        <v>442.4</v>
      </c>
      <c r="F680">
        <v>2654.4</v>
      </c>
    </row>
    <row r="681" spans="1:6" x14ac:dyDescent="0.2">
      <c r="A681">
        <v>680</v>
      </c>
      <c r="B681">
        <v>340</v>
      </c>
      <c r="C681">
        <v>57</v>
      </c>
      <c r="D681">
        <v>19</v>
      </c>
      <c r="E681">
        <v>105.9</v>
      </c>
      <c r="F681">
        <v>2012.1</v>
      </c>
    </row>
    <row r="682" spans="1:6" x14ac:dyDescent="0.2">
      <c r="A682">
        <v>681</v>
      </c>
      <c r="B682">
        <v>341</v>
      </c>
      <c r="C682">
        <v>42</v>
      </c>
      <c r="D682">
        <v>13</v>
      </c>
      <c r="E682">
        <v>460.7</v>
      </c>
      <c r="F682">
        <v>5989.1</v>
      </c>
    </row>
    <row r="683" spans="1:6" x14ac:dyDescent="0.2">
      <c r="A683">
        <v>682</v>
      </c>
      <c r="B683">
        <v>341</v>
      </c>
      <c r="C683">
        <v>59</v>
      </c>
      <c r="D683">
        <v>26</v>
      </c>
      <c r="E683">
        <v>124.2</v>
      </c>
      <c r="F683">
        <v>3229.2</v>
      </c>
    </row>
    <row r="684" spans="1:6" x14ac:dyDescent="0.2">
      <c r="A684">
        <v>683</v>
      </c>
      <c r="B684">
        <v>342</v>
      </c>
      <c r="C684">
        <v>44</v>
      </c>
      <c r="D684">
        <v>20</v>
      </c>
      <c r="E684">
        <v>479</v>
      </c>
      <c r="F684">
        <v>9580</v>
      </c>
    </row>
    <row r="685" spans="1:6" x14ac:dyDescent="0.2">
      <c r="A685">
        <v>684</v>
      </c>
      <c r="B685">
        <v>342</v>
      </c>
      <c r="C685">
        <v>61</v>
      </c>
      <c r="D685">
        <v>33</v>
      </c>
      <c r="E685">
        <v>142.5</v>
      </c>
      <c r="F685">
        <v>4702.5</v>
      </c>
    </row>
    <row r="686" spans="1:6" x14ac:dyDescent="0.2">
      <c r="A686">
        <v>685</v>
      </c>
      <c r="B686">
        <v>343</v>
      </c>
      <c r="C686">
        <v>46</v>
      </c>
      <c r="D686">
        <v>27</v>
      </c>
      <c r="E686">
        <v>497.3</v>
      </c>
      <c r="F686">
        <v>13427.1</v>
      </c>
    </row>
    <row r="687" spans="1:6" x14ac:dyDescent="0.2">
      <c r="A687">
        <v>686</v>
      </c>
      <c r="B687">
        <v>343</v>
      </c>
      <c r="C687">
        <v>63</v>
      </c>
      <c r="D687">
        <v>40</v>
      </c>
      <c r="E687">
        <v>160.80000000000001</v>
      </c>
      <c r="F687">
        <v>6432</v>
      </c>
    </row>
    <row r="688" spans="1:6" x14ac:dyDescent="0.2">
      <c r="A688">
        <v>687</v>
      </c>
      <c r="B688">
        <v>344</v>
      </c>
      <c r="C688">
        <v>48</v>
      </c>
      <c r="D688">
        <v>34</v>
      </c>
      <c r="E688">
        <v>25.5</v>
      </c>
      <c r="F688">
        <v>867</v>
      </c>
    </row>
    <row r="689" spans="1:6" x14ac:dyDescent="0.2">
      <c r="A689">
        <v>688</v>
      </c>
      <c r="B689">
        <v>344</v>
      </c>
      <c r="C689">
        <v>65</v>
      </c>
      <c r="D689">
        <v>47</v>
      </c>
      <c r="E689">
        <v>179.1</v>
      </c>
      <c r="F689">
        <v>8417.7000000000007</v>
      </c>
    </row>
    <row r="690" spans="1:6" x14ac:dyDescent="0.2">
      <c r="A690">
        <v>689</v>
      </c>
      <c r="B690">
        <v>345</v>
      </c>
      <c r="C690">
        <v>50</v>
      </c>
      <c r="D690">
        <v>41</v>
      </c>
      <c r="E690">
        <v>43.8</v>
      </c>
      <c r="F690">
        <v>1795.8</v>
      </c>
    </row>
    <row r="691" spans="1:6" x14ac:dyDescent="0.2">
      <c r="A691">
        <v>690</v>
      </c>
      <c r="B691">
        <v>345</v>
      </c>
      <c r="C691">
        <v>67</v>
      </c>
      <c r="D691">
        <v>8</v>
      </c>
      <c r="E691">
        <v>197.4</v>
      </c>
      <c r="F691">
        <v>1579.2</v>
      </c>
    </row>
    <row r="692" spans="1:6" x14ac:dyDescent="0.2">
      <c r="A692">
        <v>691</v>
      </c>
      <c r="B692">
        <v>346</v>
      </c>
      <c r="C692">
        <v>52</v>
      </c>
      <c r="D692">
        <v>48</v>
      </c>
      <c r="E692">
        <v>62.1</v>
      </c>
      <c r="F692">
        <v>2980.8</v>
      </c>
    </row>
    <row r="693" spans="1:6" x14ac:dyDescent="0.2">
      <c r="A693">
        <v>692</v>
      </c>
      <c r="B693">
        <v>346</v>
      </c>
      <c r="C693">
        <v>69</v>
      </c>
      <c r="D693">
        <v>15</v>
      </c>
      <c r="E693">
        <v>215.7</v>
      </c>
      <c r="F693">
        <v>3235.5</v>
      </c>
    </row>
    <row r="694" spans="1:6" x14ac:dyDescent="0.2">
      <c r="A694">
        <v>693</v>
      </c>
      <c r="B694">
        <v>347</v>
      </c>
      <c r="C694">
        <v>54</v>
      </c>
      <c r="D694">
        <v>9</v>
      </c>
      <c r="E694">
        <v>80.400000000000006</v>
      </c>
      <c r="F694">
        <v>723.6</v>
      </c>
    </row>
    <row r="695" spans="1:6" x14ac:dyDescent="0.2">
      <c r="A695">
        <v>694</v>
      </c>
      <c r="B695">
        <v>347</v>
      </c>
      <c r="C695">
        <v>71</v>
      </c>
      <c r="D695">
        <v>22</v>
      </c>
      <c r="E695">
        <v>234</v>
      </c>
      <c r="F695">
        <v>5148</v>
      </c>
    </row>
    <row r="696" spans="1:6" x14ac:dyDescent="0.2">
      <c r="A696">
        <v>695</v>
      </c>
      <c r="B696">
        <v>348</v>
      </c>
      <c r="C696">
        <v>56</v>
      </c>
      <c r="D696">
        <v>16</v>
      </c>
      <c r="E696">
        <v>98.7</v>
      </c>
      <c r="F696">
        <v>1579.2</v>
      </c>
    </row>
    <row r="697" spans="1:6" x14ac:dyDescent="0.2">
      <c r="A697">
        <v>696</v>
      </c>
      <c r="B697">
        <v>348</v>
      </c>
      <c r="C697">
        <v>73</v>
      </c>
      <c r="D697">
        <v>29</v>
      </c>
      <c r="E697">
        <v>252.3</v>
      </c>
      <c r="F697">
        <v>7316.7</v>
      </c>
    </row>
    <row r="698" spans="1:6" x14ac:dyDescent="0.2">
      <c r="A698">
        <v>697</v>
      </c>
      <c r="B698">
        <v>349</v>
      </c>
      <c r="C698">
        <v>58</v>
      </c>
      <c r="D698">
        <v>23</v>
      </c>
      <c r="E698">
        <v>117</v>
      </c>
      <c r="F698">
        <v>2691</v>
      </c>
    </row>
    <row r="699" spans="1:6" x14ac:dyDescent="0.2">
      <c r="A699">
        <v>698</v>
      </c>
      <c r="B699">
        <v>349</v>
      </c>
      <c r="C699">
        <v>75</v>
      </c>
      <c r="D699">
        <v>36</v>
      </c>
      <c r="E699">
        <v>270.60000000000002</v>
      </c>
      <c r="F699">
        <v>9741.6</v>
      </c>
    </row>
    <row r="700" spans="1:6" x14ac:dyDescent="0.2">
      <c r="A700">
        <v>699</v>
      </c>
      <c r="B700">
        <v>350</v>
      </c>
      <c r="C700">
        <v>60</v>
      </c>
      <c r="D700">
        <v>30</v>
      </c>
      <c r="E700">
        <v>135.30000000000001</v>
      </c>
      <c r="F700">
        <v>4059</v>
      </c>
    </row>
    <row r="701" spans="1:6" x14ac:dyDescent="0.2">
      <c r="A701">
        <v>700</v>
      </c>
      <c r="B701">
        <v>350</v>
      </c>
      <c r="C701">
        <v>77</v>
      </c>
      <c r="D701">
        <v>43</v>
      </c>
      <c r="E701">
        <v>288.89999999999998</v>
      </c>
      <c r="F701">
        <v>12422.7</v>
      </c>
    </row>
    <row r="702" spans="1:6" x14ac:dyDescent="0.2">
      <c r="A702">
        <v>701</v>
      </c>
      <c r="B702">
        <v>351</v>
      </c>
      <c r="C702">
        <v>62</v>
      </c>
      <c r="D702">
        <v>37</v>
      </c>
      <c r="E702">
        <v>153.6</v>
      </c>
      <c r="F702">
        <v>5683.2</v>
      </c>
    </row>
    <row r="703" spans="1:6" x14ac:dyDescent="0.2">
      <c r="A703">
        <v>702</v>
      </c>
      <c r="B703">
        <v>351</v>
      </c>
      <c r="C703">
        <v>79</v>
      </c>
      <c r="D703">
        <v>50</v>
      </c>
      <c r="E703">
        <v>307.2</v>
      </c>
      <c r="F703">
        <v>15360</v>
      </c>
    </row>
    <row r="704" spans="1:6" x14ac:dyDescent="0.2">
      <c r="A704">
        <v>703</v>
      </c>
      <c r="B704">
        <v>352</v>
      </c>
      <c r="C704">
        <v>64</v>
      </c>
      <c r="D704">
        <v>44</v>
      </c>
      <c r="E704">
        <v>171.9</v>
      </c>
      <c r="F704">
        <v>7563.6</v>
      </c>
    </row>
    <row r="705" spans="1:6" x14ac:dyDescent="0.2">
      <c r="A705">
        <v>704</v>
      </c>
      <c r="B705">
        <v>352</v>
      </c>
      <c r="C705">
        <v>81</v>
      </c>
      <c r="D705">
        <v>11</v>
      </c>
      <c r="E705">
        <v>325.5</v>
      </c>
      <c r="F705">
        <v>3580.5</v>
      </c>
    </row>
    <row r="706" spans="1:6" x14ac:dyDescent="0.2">
      <c r="A706">
        <v>705</v>
      </c>
      <c r="B706">
        <v>353</v>
      </c>
      <c r="C706">
        <v>66</v>
      </c>
      <c r="D706">
        <v>5</v>
      </c>
      <c r="E706">
        <v>190.2</v>
      </c>
      <c r="F706">
        <v>951</v>
      </c>
    </row>
    <row r="707" spans="1:6" x14ac:dyDescent="0.2">
      <c r="A707">
        <v>706</v>
      </c>
      <c r="B707">
        <v>353</v>
      </c>
      <c r="C707">
        <v>83</v>
      </c>
      <c r="D707">
        <v>18</v>
      </c>
      <c r="E707">
        <v>343.8</v>
      </c>
      <c r="F707">
        <v>6188.4</v>
      </c>
    </row>
    <row r="708" spans="1:6" x14ac:dyDescent="0.2">
      <c r="A708">
        <v>707</v>
      </c>
      <c r="B708">
        <v>354</v>
      </c>
      <c r="C708">
        <v>68</v>
      </c>
      <c r="D708">
        <v>12</v>
      </c>
      <c r="E708">
        <v>208.5</v>
      </c>
      <c r="F708">
        <v>2502</v>
      </c>
    </row>
    <row r="709" spans="1:6" x14ac:dyDescent="0.2">
      <c r="A709">
        <v>708</v>
      </c>
      <c r="B709">
        <v>354</v>
      </c>
      <c r="C709">
        <v>85</v>
      </c>
      <c r="D709">
        <v>25</v>
      </c>
      <c r="E709">
        <v>362.1</v>
      </c>
      <c r="F709">
        <v>9052.5</v>
      </c>
    </row>
    <row r="710" spans="1:6" x14ac:dyDescent="0.2">
      <c r="A710">
        <v>709</v>
      </c>
      <c r="B710">
        <v>355</v>
      </c>
      <c r="C710">
        <v>70</v>
      </c>
      <c r="D710">
        <v>19</v>
      </c>
      <c r="E710">
        <v>226.8</v>
      </c>
      <c r="F710">
        <v>4309.2</v>
      </c>
    </row>
    <row r="711" spans="1:6" x14ac:dyDescent="0.2">
      <c r="A711">
        <v>710</v>
      </c>
      <c r="B711">
        <v>355</v>
      </c>
      <c r="C711">
        <v>87</v>
      </c>
      <c r="D711">
        <v>32</v>
      </c>
      <c r="E711">
        <v>380.4</v>
      </c>
      <c r="F711">
        <v>12172.8</v>
      </c>
    </row>
    <row r="712" spans="1:6" x14ac:dyDescent="0.2">
      <c r="A712">
        <v>711</v>
      </c>
      <c r="B712">
        <v>356</v>
      </c>
      <c r="C712">
        <v>72</v>
      </c>
      <c r="D712">
        <v>26</v>
      </c>
      <c r="E712">
        <v>245.1</v>
      </c>
      <c r="F712">
        <v>6372.6</v>
      </c>
    </row>
    <row r="713" spans="1:6" x14ac:dyDescent="0.2">
      <c r="A713">
        <v>712</v>
      </c>
      <c r="B713">
        <v>356</v>
      </c>
      <c r="C713">
        <v>89</v>
      </c>
      <c r="D713">
        <v>39</v>
      </c>
      <c r="E713">
        <v>398.7</v>
      </c>
      <c r="F713">
        <v>15549.3</v>
      </c>
    </row>
    <row r="714" spans="1:6" x14ac:dyDescent="0.2">
      <c r="A714">
        <v>713</v>
      </c>
      <c r="B714">
        <v>357</v>
      </c>
      <c r="C714">
        <v>74</v>
      </c>
      <c r="D714">
        <v>33</v>
      </c>
      <c r="E714">
        <v>263.39999999999998</v>
      </c>
      <c r="F714">
        <v>8692.2000000000007</v>
      </c>
    </row>
    <row r="715" spans="1:6" x14ac:dyDescent="0.2">
      <c r="A715">
        <v>714</v>
      </c>
      <c r="B715">
        <v>357</v>
      </c>
      <c r="C715">
        <v>91</v>
      </c>
      <c r="D715">
        <v>46</v>
      </c>
      <c r="E715">
        <v>417</v>
      </c>
      <c r="F715">
        <v>19182</v>
      </c>
    </row>
    <row r="716" spans="1:6" x14ac:dyDescent="0.2">
      <c r="A716">
        <v>715</v>
      </c>
      <c r="B716">
        <v>358</v>
      </c>
      <c r="C716">
        <v>76</v>
      </c>
      <c r="D716">
        <v>40</v>
      </c>
      <c r="E716">
        <v>281.7</v>
      </c>
      <c r="F716">
        <v>11268</v>
      </c>
    </row>
    <row r="717" spans="1:6" x14ac:dyDescent="0.2">
      <c r="A717">
        <v>716</v>
      </c>
      <c r="B717">
        <v>358</v>
      </c>
      <c r="C717">
        <v>93</v>
      </c>
      <c r="D717">
        <v>7</v>
      </c>
      <c r="E717">
        <v>435.3</v>
      </c>
      <c r="F717">
        <v>3047.1</v>
      </c>
    </row>
    <row r="718" spans="1:6" x14ac:dyDescent="0.2">
      <c r="A718">
        <v>717</v>
      </c>
      <c r="B718">
        <v>359</v>
      </c>
      <c r="C718">
        <v>78</v>
      </c>
      <c r="D718">
        <v>47</v>
      </c>
      <c r="E718">
        <v>300</v>
      </c>
      <c r="F718">
        <v>14100</v>
      </c>
    </row>
    <row r="719" spans="1:6" x14ac:dyDescent="0.2">
      <c r="A719">
        <v>718</v>
      </c>
      <c r="B719">
        <v>359</v>
      </c>
      <c r="C719">
        <v>95</v>
      </c>
      <c r="D719">
        <v>14</v>
      </c>
      <c r="E719">
        <v>453.6</v>
      </c>
      <c r="F719">
        <v>6350.4</v>
      </c>
    </row>
    <row r="720" spans="1:6" x14ac:dyDescent="0.2">
      <c r="A720">
        <v>719</v>
      </c>
      <c r="B720">
        <v>360</v>
      </c>
      <c r="C720">
        <v>80</v>
      </c>
      <c r="D720">
        <v>8</v>
      </c>
      <c r="E720">
        <v>318.3</v>
      </c>
      <c r="F720">
        <v>2546.4</v>
      </c>
    </row>
    <row r="721" spans="1:6" x14ac:dyDescent="0.2">
      <c r="A721">
        <v>720</v>
      </c>
      <c r="B721">
        <v>360</v>
      </c>
      <c r="C721">
        <v>97</v>
      </c>
      <c r="D721">
        <v>21</v>
      </c>
      <c r="E721">
        <v>471.9</v>
      </c>
      <c r="F721">
        <v>9909.9</v>
      </c>
    </row>
    <row r="722" spans="1:6" x14ac:dyDescent="0.2">
      <c r="A722">
        <v>721</v>
      </c>
      <c r="B722">
        <v>361</v>
      </c>
      <c r="C722">
        <v>82</v>
      </c>
      <c r="D722">
        <v>15</v>
      </c>
      <c r="E722">
        <v>336.6</v>
      </c>
      <c r="F722">
        <v>5049</v>
      </c>
    </row>
    <row r="723" spans="1:6" x14ac:dyDescent="0.2">
      <c r="A723">
        <v>722</v>
      </c>
      <c r="B723">
        <v>361</v>
      </c>
      <c r="C723">
        <v>99</v>
      </c>
      <c r="D723">
        <v>28</v>
      </c>
      <c r="E723">
        <v>490.2</v>
      </c>
      <c r="F723">
        <v>13725.6</v>
      </c>
    </row>
    <row r="724" spans="1:6" x14ac:dyDescent="0.2">
      <c r="A724">
        <v>723</v>
      </c>
      <c r="B724">
        <v>362</v>
      </c>
      <c r="C724">
        <v>84</v>
      </c>
      <c r="D724">
        <v>22</v>
      </c>
      <c r="E724">
        <v>354.9</v>
      </c>
      <c r="F724">
        <v>7807.8</v>
      </c>
    </row>
    <row r="725" spans="1:6" x14ac:dyDescent="0.2">
      <c r="A725">
        <v>724</v>
      </c>
      <c r="B725">
        <v>362</v>
      </c>
      <c r="C725">
        <v>101</v>
      </c>
      <c r="D725">
        <v>35</v>
      </c>
      <c r="E725">
        <v>18.399999999999999</v>
      </c>
      <c r="F725">
        <v>644</v>
      </c>
    </row>
    <row r="726" spans="1:6" x14ac:dyDescent="0.2">
      <c r="A726">
        <v>725</v>
      </c>
      <c r="B726">
        <v>363</v>
      </c>
      <c r="C726">
        <v>86</v>
      </c>
      <c r="D726">
        <v>29</v>
      </c>
      <c r="E726">
        <v>373.2</v>
      </c>
      <c r="F726">
        <v>10822.8</v>
      </c>
    </row>
    <row r="727" spans="1:6" x14ac:dyDescent="0.2">
      <c r="A727">
        <v>726</v>
      </c>
      <c r="B727">
        <v>363</v>
      </c>
      <c r="C727">
        <v>103</v>
      </c>
      <c r="D727">
        <v>42</v>
      </c>
      <c r="E727">
        <v>36.700000000000003</v>
      </c>
      <c r="F727">
        <v>1541.4</v>
      </c>
    </row>
    <row r="728" spans="1:6" x14ac:dyDescent="0.2">
      <c r="A728">
        <v>727</v>
      </c>
      <c r="B728">
        <v>364</v>
      </c>
      <c r="C728">
        <v>88</v>
      </c>
      <c r="D728">
        <v>36</v>
      </c>
      <c r="E728">
        <v>391.5</v>
      </c>
      <c r="F728">
        <v>14094</v>
      </c>
    </row>
    <row r="729" spans="1:6" x14ac:dyDescent="0.2">
      <c r="A729">
        <v>728</v>
      </c>
      <c r="B729">
        <v>364</v>
      </c>
      <c r="C729">
        <v>105</v>
      </c>
      <c r="D729">
        <v>49</v>
      </c>
      <c r="E729">
        <v>55</v>
      </c>
      <c r="F729">
        <v>2695</v>
      </c>
    </row>
    <row r="730" spans="1:6" x14ac:dyDescent="0.2">
      <c r="A730">
        <v>729</v>
      </c>
      <c r="B730">
        <v>365</v>
      </c>
      <c r="C730">
        <v>90</v>
      </c>
      <c r="D730">
        <v>43</v>
      </c>
      <c r="E730">
        <v>409.8</v>
      </c>
      <c r="F730">
        <v>17621.400000000001</v>
      </c>
    </row>
    <row r="731" spans="1:6" x14ac:dyDescent="0.2">
      <c r="A731">
        <v>730</v>
      </c>
      <c r="B731">
        <v>365</v>
      </c>
      <c r="C731">
        <v>107</v>
      </c>
      <c r="D731">
        <v>10</v>
      </c>
      <c r="E731">
        <v>73.3</v>
      </c>
      <c r="F731">
        <v>733</v>
      </c>
    </row>
    <row r="732" spans="1:6" x14ac:dyDescent="0.2">
      <c r="A732">
        <v>731</v>
      </c>
      <c r="B732">
        <v>366</v>
      </c>
      <c r="C732">
        <v>92</v>
      </c>
      <c r="D732">
        <v>50</v>
      </c>
      <c r="E732">
        <v>428.1</v>
      </c>
      <c r="F732">
        <v>21405</v>
      </c>
    </row>
    <row r="733" spans="1:6" x14ac:dyDescent="0.2">
      <c r="A733">
        <v>732</v>
      </c>
      <c r="B733">
        <v>366</v>
      </c>
      <c r="C733">
        <v>109</v>
      </c>
      <c r="D733">
        <v>17</v>
      </c>
      <c r="E733">
        <v>91.6</v>
      </c>
      <c r="F733">
        <v>1557.2</v>
      </c>
    </row>
    <row r="734" spans="1:6" x14ac:dyDescent="0.2">
      <c r="A734">
        <v>733</v>
      </c>
      <c r="B734">
        <v>367</v>
      </c>
      <c r="C734">
        <v>94</v>
      </c>
      <c r="D734">
        <v>11</v>
      </c>
      <c r="E734">
        <v>446.4</v>
      </c>
      <c r="F734">
        <v>4910.3999999999996</v>
      </c>
    </row>
    <row r="735" spans="1:6" x14ac:dyDescent="0.2">
      <c r="A735">
        <v>734</v>
      </c>
      <c r="B735">
        <v>367</v>
      </c>
      <c r="C735">
        <v>111</v>
      </c>
      <c r="D735">
        <v>24</v>
      </c>
      <c r="E735">
        <v>109.9</v>
      </c>
      <c r="F735">
        <v>2637.6</v>
      </c>
    </row>
    <row r="736" spans="1:6" x14ac:dyDescent="0.2">
      <c r="A736">
        <v>735</v>
      </c>
      <c r="B736">
        <v>368</v>
      </c>
      <c r="C736">
        <v>96</v>
      </c>
      <c r="D736">
        <v>18</v>
      </c>
      <c r="E736">
        <v>464.7</v>
      </c>
      <c r="F736">
        <v>8364.6</v>
      </c>
    </row>
    <row r="737" spans="1:6" x14ac:dyDescent="0.2">
      <c r="A737">
        <v>736</v>
      </c>
      <c r="B737">
        <v>368</v>
      </c>
      <c r="C737">
        <v>113</v>
      </c>
      <c r="D737">
        <v>31</v>
      </c>
      <c r="E737">
        <v>128.19999999999999</v>
      </c>
      <c r="F737">
        <v>3974.2</v>
      </c>
    </row>
    <row r="738" spans="1:6" x14ac:dyDescent="0.2">
      <c r="A738">
        <v>737</v>
      </c>
      <c r="B738">
        <v>369</v>
      </c>
      <c r="C738">
        <v>98</v>
      </c>
      <c r="D738">
        <v>25</v>
      </c>
      <c r="E738">
        <v>483</v>
      </c>
      <c r="F738">
        <v>12075</v>
      </c>
    </row>
    <row r="739" spans="1:6" x14ac:dyDescent="0.2">
      <c r="A739">
        <v>738</v>
      </c>
      <c r="B739">
        <v>369</v>
      </c>
      <c r="C739">
        <v>115</v>
      </c>
      <c r="D739">
        <v>38</v>
      </c>
      <c r="E739">
        <v>146.5</v>
      </c>
      <c r="F739">
        <v>5567</v>
      </c>
    </row>
    <row r="740" spans="1:6" x14ac:dyDescent="0.2">
      <c r="A740">
        <v>739</v>
      </c>
      <c r="B740">
        <v>370</v>
      </c>
      <c r="C740">
        <v>100</v>
      </c>
      <c r="D740">
        <v>32</v>
      </c>
      <c r="E740">
        <v>11.2</v>
      </c>
      <c r="F740">
        <v>358.4</v>
      </c>
    </row>
    <row r="741" spans="1:6" x14ac:dyDescent="0.2">
      <c r="A741">
        <v>740</v>
      </c>
      <c r="B741">
        <v>370</v>
      </c>
      <c r="C741">
        <v>117</v>
      </c>
      <c r="D741">
        <v>45</v>
      </c>
      <c r="E741">
        <v>164.8</v>
      </c>
      <c r="F741">
        <v>7416</v>
      </c>
    </row>
    <row r="742" spans="1:6" x14ac:dyDescent="0.2">
      <c r="A742">
        <v>741</v>
      </c>
      <c r="B742">
        <v>371</v>
      </c>
      <c r="C742">
        <v>102</v>
      </c>
      <c r="D742">
        <v>39</v>
      </c>
      <c r="E742">
        <v>29.5</v>
      </c>
      <c r="F742">
        <v>1150.5</v>
      </c>
    </row>
    <row r="743" spans="1:6" x14ac:dyDescent="0.2">
      <c r="A743">
        <v>742</v>
      </c>
      <c r="B743">
        <v>371</v>
      </c>
      <c r="C743">
        <v>119</v>
      </c>
      <c r="D743">
        <v>6</v>
      </c>
      <c r="E743">
        <v>183.1</v>
      </c>
      <c r="F743">
        <v>1098.5999999999999</v>
      </c>
    </row>
    <row r="744" spans="1:6" x14ac:dyDescent="0.2">
      <c r="A744">
        <v>743</v>
      </c>
      <c r="B744">
        <v>372</v>
      </c>
      <c r="C744">
        <v>104</v>
      </c>
      <c r="D744">
        <v>46</v>
      </c>
      <c r="E744">
        <v>47.8</v>
      </c>
      <c r="F744">
        <v>2198.8000000000002</v>
      </c>
    </row>
    <row r="745" spans="1:6" x14ac:dyDescent="0.2">
      <c r="A745">
        <v>744</v>
      </c>
      <c r="B745">
        <v>372</v>
      </c>
      <c r="C745">
        <v>121</v>
      </c>
      <c r="D745">
        <v>13</v>
      </c>
      <c r="E745">
        <v>201.4</v>
      </c>
      <c r="F745">
        <v>2618.1999999999998</v>
      </c>
    </row>
    <row r="746" spans="1:6" x14ac:dyDescent="0.2">
      <c r="A746">
        <v>745</v>
      </c>
      <c r="B746">
        <v>373</v>
      </c>
      <c r="C746">
        <v>106</v>
      </c>
      <c r="D746">
        <v>7</v>
      </c>
      <c r="E746">
        <v>66.099999999999994</v>
      </c>
      <c r="F746">
        <v>462.7</v>
      </c>
    </row>
    <row r="747" spans="1:6" x14ac:dyDescent="0.2">
      <c r="A747">
        <v>746</v>
      </c>
      <c r="B747">
        <v>373</v>
      </c>
      <c r="C747">
        <v>123</v>
      </c>
      <c r="D747">
        <v>20</v>
      </c>
      <c r="E747">
        <v>219.7</v>
      </c>
      <c r="F747">
        <v>4394</v>
      </c>
    </row>
    <row r="748" spans="1:6" x14ac:dyDescent="0.2">
      <c r="A748">
        <v>747</v>
      </c>
      <c r="B748">
        <v>374</v>
      </c>
      <c r="C748">
        <v>108</v>
      </c>
      <c r="D748">
        <v>14</v>
      </c>
      <c r="E748">
        <v>84.4</v>
      </c>
      <c r="F748">
        <v>1181.5999999999999</v>
      </c>
    </row>
    <row r="749" spans="1:6" x14ac:dyDescent="0.2">
      <c r="A749">
        <v>748</v>
      </c>
      <c r="B749">
        <v>374</v>
      </c>
      <c r="C749">
        <v>125</v>
      </c>
      <c r="D749">
        <v>27</v>
      </c>
      <c r="E749">
        <v>238</v>
      </c>
      <c r="F749">
        <v>6426</v>
      </c>
    </row>
    <row r="750" spans="1:6" x14ac:dyDescent="0.2">
      <c r="A750">
        <v>749</v>
      </c>
      <c r="B750">
        <v>375</v>
      </c>
      <c r="C750">
        <v>110</v>
      </c>
      <c r="D750">
        <v>21</v>
      </c>
      <c r="E750">
        <v>102.7</v>
      </c>
      <c r="F750">
        <v>2156.6999999999998</v>
      </c>
    </row>
    <row r="751" spans="1:6" x14ac:dyDescent="0.2">
      <c r="A751">
        <v>750</v>
      </c>
      <c r="B751">
        <v>375</v>
      </c>
      <c r="C751">
        <v>127</v>
      </c>
      <c r="D751">
        <v>34</v>
      </c>
      <c r="E751">
        <v>256.3</v>
      </c>
      <c r="F751">
        <v>8714.2000000000007</v>
      </c>
    </row>
    <row r="752" spans="1:6" x14ac:dyDescent="0.2">
      <c r="A752">
        <v>751</v>
      </c>
      <c r="B752">
        <v>376</v>
      </c>
      <c r="C752">
        <v>112</v>
      </c>
      <c r="D752">
        <v>28</v>
      </c>
      <c r="E752">
        <v>121</v>
      </c>
      <c r="F752">
        <v>3388</v>
      </c>
    </row>
    <row r="753" spans="1:6" x14ac:dyDescent="0.2">
      <c r="A753">
        <v>752</v>
      </c>
      <c r="B753">
        <v>376</v>
      </c>
      <c r="C753">
        <v>129</v>
      </c>
      <c r="D753">
        <v>41</v>
      </c>
      <c r="E753">
        <v>274.60000000000002</v>
      </c>
      <c r="F753">
        <v>11258.6</v>
      </c>
    </row>
    <row r="754" spans="1:6" x14ac:dyDescent="0.2">
      <c r="A754">
        <v>753</v>
      </c>
      <c r="B754">
        <v>377</v>
      </c>
      <c r="C754">
        <v>114</v>
      </c>
      <c r="D754">
        <v>35</v>
      </c>
      <c r="E754">
        <v>139.30000000000001</v>
      </c>
      <c r="F754">
        <v>4875.5</v>
      </c>
    </row>
    <row r="755" spans="1:6" x14ac:dyDescent="0.2">
      <c r="A755">
        <v>754</v>
      </c>
      <c r="B755">
        <v>377</v>
      </c>
      <c r="C755">
        <v>131</v>
      </c>
      <c r="D755">
        <v>48</v>
      </c>
      <c r="E755">
        <v>292.89999999999998</v>
      </c>
      <c r="F755">
        <v>14059.2</v>
      </c>
    </row>
    <row r="756" spans="1:6" x14ac:dyDescent="0.2">
      <c r="A756">
        <v>755</v>
      </c>
      <c r="B756">
        <v>378</v>
      </c>
      <c r="C756">
        <v>116</v>
      </c>
      <c r="D756">
        <v>42</v>
      </c>
      <c r="E756">
        <v>157.6</v>
      </c>
      <c r="F756">
        <v>6619.2</v>
      </c>
    </row>
    <row r="757" spans="1:6" x14ac:dyDescent="0.2">
      <c r="A757">
        <v>756</v>
      </c>
      <c r="B757">
        <v>378</v>
      </c>
      <c r="C757">
        <v>133</v>
      </c>
      <c r="D757">
        <v>9</v>
      </c>
      <c r="E757">
        <v>311.2</v>
      </c>
      <c r="F757">
        <v>2800.8</v>
      </c>
    </row>
    <row r="758" spans="1:6" x14ac:dyDescent="0.2">
      <c r="A758">
        <v>757</v>
      </c>
      <c r="B758">
        <v>379</v>
      </c>
      <c r="C758">
        <v>118</v>
      </c>
      <c r="D758">
        <v>49</v>
      </c>
      <c r="E758">
        <v>175.9</v>
      </c>
      <c r="F758">
        <v>8619.1</v>
      </c>
    </row>
    <row r="759" spans="1:6" x14ac:dyDescent="0.2">
      <c r="A759">
        <v>758</v>
      </c>
      <c r="B759">
        <v>379</v>
      </c>
      <c r="C759">
        <v>135</v>
      </c>
      <c r="D759">
        <v>16</v>
      </c>
      <c r="E759">
        <v>329.5</v>
      </c>
      <c r="F759">
        <v>5272</v>
      </c>
    </row>
    <row r="760" spans="1:6" x14ac:dyDescent="0.2">
      <c r="A760">
        <v>759</v>
      </c>
      <c r="B760">
        <v>380</v>
      </c>
      <c r="C760">
        <v>120</v>
      </c>
      <c r="D760">
        <v>10</v>
      </c>
      <c r="E760">
        <v>194.2</v>
      </c>
      <c r="F760">
        <v>1942</v>
      </c>
    </row>
    <row r="761" spans="1:6" x14ac:dyDescent="0.2">
      <c r="A761">
        <v>760</v>
      </c>
      <c r="B761">
        <v>380</v>
      </c>
      <c r="C761">
        <v>137</v>
      </c>
      <c r="D761">
        <v>23</v>
      </c>
      <c r="E761">
        <v>347.8</v>
      </c>
      <c r="F761">
        <v>7999.4</v>
      </c>
    </row>
    <row r="762" spans="1:6" x14ac:dyDescent="0.2">
      <c r="A762">
        <v>761</v>
      </c>
      <c r="B762">
        <v>381</v>
      </c>
      <c r="C762">
        <v>122</v>
      </c>
      <c r="D762">
        <v>17</v>
      </c>
      <c r="E762">
        <v>212.5</v>
      </c>
      <c r="F762">
        <v>3612.5</v>
      </c>
    </row>
    <row r="763" spans="1:6" x14ac:dyDescent="0.2">
      <c r="A763">
        <v>762</v>
      </c>
      <c r="B763">
        <v>381</v>
      </c>
      <c r="C763">
        <v>139</v>
      </c>
      <c r="D763">
        <v>30</v>
      </c>
      <c r="E763">
        <v>366.1</v>
      </c>
      <c r="F763">
        <v>10983</v>
      </c>
    </row>
    <row r="764" spans="1:6" x14ac:dyDescent="0.2">
      <c r="A764">
        <v>763</v>
      </c>
      <c r="B764">
        <v>382</v>
      </c>
      <c r="C764">
        <v>124</v>
      </c>
      <c r="D764">
        <v>24</v>
      </c>
      <c r="E764">
        <v>230.8</v>
      </c>
      <c r="F764">
        <v>5539.2</v>
      </c>
    </row>
    <row r="765" spans="1:6" x14ac:dyDescent="0.2">
      <c r="A765">
        <v>764</v>
      </c>
      <c r="B765">
        <v>382</v>
      </c>
      <c r="C765">
        <v>141</v>
      </c>
      <c r="D765">
        <v>37</v>
      </c>
      <c r="E765">
        <v>384.4</v>
      </c>
      <c r="F765">
        <v>14222.8</v>
      </c>
    </row>
    <row r="766" spans="1:6" x14ac:dyDescent="0.2">
      <c r="A766">
        <v>765</v>
      </c>
      <c r="B766">
        <v>383</v>
      </c>
      <c r="C766">
        <v>126</v>
      </c>
      <c r="D766">
        <v>31</v>
      </c>
      <c r="E766">
        <v>249.1</v>
      </c>
      <c r="F766">
        <v>7722.1</v>
      </c>
    </row>
    <row r="767" spans="1:6" x14ac:dyDescent="0.2">
      <c r="A767">
        <v>766</v>
      </c>
      <c r="B767">
        <v>383</v>
      </c>
      <c r="C767">
        <v>143</v>
      </c>
      <c r="D767">
        <v>44</v>
      </c>
      <c r="E767">
        <v>402.7</v>
      </c>
      <c r="F767">
        <v>17718.8</v>
      </c>
    </row>
    <row r="768" spans="1:6" x14ac:dyDescent="0.2">
      <c r="A768">
        <v>767</v>
      </c>
      <c r="B768">
        <v>384</v>
      </c>
      <c r="C768">
        <v>128</v>
      </c>
      <c r="D768">
        <v>38</v>
      </c>
      <c r="E768">
        <v>267.39999999999998</v>
      </c>
      <c r="F768">
        <v>10161.200000000001</v>
      </c>
    </row>
    <row r="769" spans="1:6" x14ac:dyDescent="0.2">
      <c r="A769">
        <v>768</v>
      </c>
      <c r="B769">
        <v>384</v>
      </c>
      <c r="C769">
        <v>145</v>
      </c>
      <c r="D769">
        <v>5</v>
      </c>
      <c r="E769">
        <v>421</v>
      </c>
      <c r="F769">
        <v>2105</v>
      </c>
    </row>
    <row r="770" spans="1:6" x14ac:dyDescent="0.2">
      <c r="A770">
        <v>769</v>
      </c>
      <c r="B770">
        <v>385</v>
      </c>
      <c r="C770">
        <v>130</v>
      </c>
      <c r="D770">
        <v>45</v>
      </c>
      <c r="E770">
        <v>285.7</v>
      </c>
      <c r="F770">
        <v>12856.5</v>
      </c>
    </row>
    <row r="771" spans="1:6" x14ac:dyDescent="0.2">
      <c r="A771">
        <v>770</v>
      </c>
      <c r="B771">
        <v>385</v>
      </c>
      <c r="C771">
        <v>147</v>
      </c>
      <c r="D771">
        <v>12</v>
      </c>
      <c r="E771">
        <v>439.3</v>
      </c>
      <c r="F771">
        <v>5271.6</v>
      </c>
    </row>
    <row r="772" spans="1:6" x14ac:dyDescent="0.2">
      <c r="A772">
        <v>771</v>
      </c>
      <c r="B772">
        <v>386</v>
      </c>
      <c r="C772">
        <v>132</v>
      </c>
      <c r="D772">
        <v>6</v>
      </c>
      <c r="E772">
        <v>304</v>
      </c>
      <c r="F772">
        <v>1824</v>
      </c>
    </row>
    <row r="773" spans="1:6" x14ac:dyDescent="0.2">
      <c r="A773">
        <v>772</v>
      </c>
      <c r="B773">
        <v>386</v>
      </c>
      <c r="C773">
        <v>149</v>
      </c>
      <c r="D773">
        <v>19</v>
      </c>
      <c r="E773">
        <v>457.6</v>
      </c>
      <c r="F773">
        <v>8694.4</v>
      </c>
    </row>
    <row r="774" spans="1:6" x14ac:dyDescent="0.2">
      <c r="A774">
        <v>773</v>
      </c>
      <c r="B774">
        <v>387</v>
      </c>
      <c r="C774">
        <v>134</v>
      </c>
      <c r="D774">
        <v>13</v>
      </c>
      <c r="E774">
        <v>322.3</v>
      </c>
      <c r="F774">
        <v>4189.8999999999996</v>
      </c>
    </row>
    <row r="775" spans="1:6" x14ac:dyDescent="0.2">
      <c r="A775">
        <v>774</v>
      </c>
      <c r="B775">
        <v>387</v>
      </c>
      <c r="C775">
        <v>151</v>
      </c>
      <c r="D775">
        <v>26</v>
      </c>
      <c r="E775">
        <v>475.9</v>
      </c>
      <c r="F775">
        <v>12373.4</v>
      </c>
    </row>
    <row r="776" spans="1:6" x14ac:dyDescent="0.2">
      <c r="A776">
        <v>775</v>
      </c>
      <c r="B776">
        <v>388</v>
      </c>
      <c r="C776">
        <v>136</v>
      </c>
      <c r="D776">
        <v>20</v>
      </c>
      <c r="E776">
        <v>340.6</v>
      </c>
      <c r="F776">
        <v>6812</v>
      </c>
    </row>
    <row r="777" spans="1:6" x14ac:dyDescent="0.2">
      <c r="A777">
        <v>776</v>
      </c>
      <c r="B777">
        <v>388</v>
      </c>
      <c r="C777">
        <v>153</v>
      </c>
      <c r="D777">
        <v>33</v>
      </c>
      <c r="E777">
        <v>494.2</v>
      </c>
      <c r="F777">
        <v>16308.6</v>
      </c>
    </row>
    <row r="778" spans="1:6" x14ac:dyDescent="0.2">
      <c r="A778">
        <v>777</v>
      </c>
      <c r="B778">
        <v>389</v>
      </c>
      <c r="C778">
        <v>138</v>
      </c>
      <c r="D778">
        <v>27</v>
      </c>
      <c r="E778">
        <v>358.9</v>
      </c>
      <c r="F778">
        <v>9690.2999999999993</v>
      </c>
    </row>
    <row r="779" spans="1:6" x14ac:dyDescent="0.2">
      <c r="A779">
        <v>778</v>
      </c>
      <c r="B779">
        <v>389</v>
      </c>
      <c r="C779">
        <v>155</v>
      </c>
      <c r="D779">
        <v>40</v>
      </c>
      <c r="E779">
        <v>22.4</v>
      </c>
      <c r="F779">
        <v>896</v>
      </c>
    </row>
    <row r="780" spans="1:6" x14ac:dyDescent="0.2">
      <c r="A780">
        <v>779</v>
      </c>
      <c r="B780">
        <v>390</v>
      </c>
      <c r="C780">
        <v>140</v>
      </c>
      <c r="D780">
        <v>34</v>
      </c>
      <c r="E780">
        <v>377.2</v>
      </c>
      <c r="F780">
        <v>12824.8</v>
      </c>
    </row>
    <row r="781" spans="1:6" x14ac:dyDescent="0.2">
      <c r="A781">
        <v>780</v>
      </c>
      <c r="B781">
        <v>390</v>
      </c>
      <c r="C781">
        <v>157</v>
      </c>
      <c r="D781">
        <v>47</v>
      </c>
      <c r="E781">
        <v>40.700000000000003</v>
      </c>
      <c r="F781">
        <v>1912.9</v>
      </c>
    </row>
    <row r="782" spans="1:6" x14ac:dyDescent="0.2">
      <c r="A782">
        <v>781</v>
      </c>
      <c r="B782">
        <v>391</v>
      </c>
      <c r="C782">
        <v>142</v>
      </c>
      <c r="D782">
        <v>41</v>
      </c>
      <c r="E782">
        <v>395.5</v>
      </c>
      <c r="F782">
        <v>16215.5</v>
      </c>
    </row>
    <row r="783" spans="1:6" x14ac:dyDescent="0.2">
      <c r="A783">
        <v>782</v>
      </c>
      <c r="B783">
        <v>391</v>
      </c>
      <c r="C783">
        <v>159</v>
      </c>
      <c r="D783">
        <v>8</v>
      </c>
      <c r="E783">
        <v>59</v>
      </c>
      <c r="F783">
        <v>472</v>
      </c>
    </row>
    <row r="784" spans="1:6" x14ac:dyDescent="0.2">
      <c r="A784">
        <v>783</v>
      </c>
      <c r="B784">
        <v>392</v>
      </c>
      <c r="C784">
        <v>144</v>
      </c>
      <c r="D784">
        <v>48</v>
      </c>
      <c r="E784">
        <v>413.8</v>
      </c>
      <c r="F784">
        <v>19862.400000000001</v>
      </c>
    </row>
    <row r="785" spans="1:6" x14ac:dyDescent="0.2">
      <c r="A785">
        <v>784</v>
      </c>
      <c r="B785">
        <v>392</v>
      </c>
      <c r="C785">
        <v>1</v>
      </c>
      <c r="D785">
        <v>15</v>
      </c>
      <c r="E785">
        <v>219.6</v>
      </c>
      <c r="F785">
        <v>3294</v>
      </c>
    </row>
    <row r="786" spans="1:6" x14ac:dyDescent="0.2">
      <c r="A786">
        <v>785</v>
      </c>
      <c r="B786">
        <v>393</v>
      </c>
      <c r="C786">
        <v>146</v>
      </c>
      <c r="D786">
        <v>9</v>
      </c>
      <c r="E786">
        <v>432.1</v>
      </c>
      <c r="F786">
        <v>3888.9</v>
      </c>
    </row>
    <row r="787" spans="1:6" x14ac:dyDescent="0.2">
      <c r="A787">
        <v>786</v>
      </c>
      <c r="B787">
        <v>393</v>
      </c>
      <c r="C787">
        <v>3</v>
      </c>
      <c r="D787">
        <v>22</v>
      </c>
      <c r="E787">
        <v>237.9</v>
      </c>
      <c r="F787">
        <v>5233.8</v>
      </c>
    </row>
    <row r="788" spans="1:6" x14ac:dyDescent="0.2">
      <c r="A788">
        <v>787</v>
      </c>
      <c r="B788">
        <v>394</v>
      </c>
      <c r="C788">
        <v>148</v>
      </c>
      <c r="D788">
        <v>16</v>
      </c>
      <c r="E788">
        <v>450.4</v>
      </c>
      <c r="F788">
        <v>7206.4</v>
      </c>
    </row>
    <row r="789" spans="1:6" x14ac:dyDescent="0.2">
      <c r="A789">
        <v>788</v>
      </c>
      <c r="B789">
        <v>394</v>
      </c>
      <c r="C789">
        <v>5</v>
      </c>
      <c r="D789">
        <v>29</v>
      </c>
      <c r="E789">
        <v>256.2</v>
      </c>
      <c r="F789">
        <v>7429.8</v>
      </c>
    </row>
    <row r="790" spans="1:6" x14ac:dyDescent="0.2">
      <c r="A790">
        <v>789</v>
      </c>
      <c r="B790">
        <v>395</v>
      </c>
      <c r="C790">
        <v>150</v>
      </c>
      <c r="D790">
        <v>23</v>
      </c>
      <c r="E790">
        <v>468.7</v>
      </c>
      <c r="F790">
        <v>10780.1</v>
      </c>
    </row>
    <row r="791" spans="1:6" x14ac:dyDescent="0.2">
      <c r="A791">
        <v>790</v>
      </c>
      <c r="B791">
        <v>395</v>
      </c>
      <c r="C791">
        <v>7</v>
      </c>
      <c r="D791">
        <v>36</v>
      </c>
      <c r="E791">
        <v>274.5</v>
      </c>
      <c r="F791">
        <v>9882</v>
      </c>
    </row>
    <row r="792" spans="1:6" x14ac:dyDescent="0.2">
      <c r="A792">
        <v>791</v>
      </c>
      <c r="B792">
        <v>396</v>
      </c>
      <c r="C792">
        <v>152</v>
      </c>
      <c r="D792">
        <v>30</v>
      </c>
      <c r="E792">
        <v>487</v>
      </c>
      <c r="F792">
        <v>14610</v>
      </c>
    </row>
    <row r="793" spans="1:6" x14ac:dyDescent="0.2">
      <c r="A793">
        <v>792</v>
      </c>
      <c r="B793">
        <v>396</v>
      </c>
      <c r="C793">
        <v>9</v>
      </c>
      <c r="D793">
        <v>43</v>
      </c>
      <c r="E793">
        <v>292.8</v>
      </c>
      <c r="F793">
        <v>12590.4</v>
      </c>
    </row>
    <row r="794" spans="1:6" x14ac:dyDescent="0.2">
      <c r="A794">
        <v>793</v>
      </c>
      <c r="B794">
        <v>397</v>
      </c>
      <c r="C794">
        <v>154</v>
      </c>
      <c r="D794">
        <v>37</v>
      </c>
      <c r="E794">
        <v>15.2</v>
      </c>
      <c r="F794">
        <v>562.4</v>
      </c>
    </row>
    <row r="795" spans="1:6" x14ac:dyDescent="0.2">
      <c r="A795">
        <v>794</v>
      </c>
      <c r="B795">
        <v>397</v>
      </c>
      <c r="C795">
        <v>11</v>
      </c>
      <c r="D795">
        <v>50</v>
      </c>
      <c r="E795">
        <v>311.10000000000002</v>
      </c>
      <c r="F795">
        <v>15555</v>
      </c>
    </row>
    <row r="796" spans="1:6" x14ac:dyDescent="0.2">
      <c r="A796">
        <v>795</v>
      </c>
      <c r="B796">
        <v>398</v>
      </c>
      <c r="C796">
        <v>156</v>
      </c>
      <c r="D796">
        <v>44</v>
      </c>
      <c r="E796">
        <v>33.5</v>
      </c>
      <c r="F796">
        <v>1474</v>
      </c>
    </row>
    <row r="797" spans="1:6" x14ac:dyDescent="0.2">
      <c r="A797">
        <v>796</v>
      </c>
      <c r="B797">
        <v>398</v>
      </c>
      <c r="C797">
        <v>13</v>
      </c>
      <c r="D797">
        <v>11</v>
      </c>
      <c r="E797">
        <v>329.4</v>
      </c>
      <c r="F797">
        <v>3623.4</v>
      </c>
    </row>
    <row r="798" spans="1:6" x14ac:dyDescent="0.2">
      <c r="A798">
        <v>797</v>
      </c>
      <c r="B798">
        <v>399</v>
      </c>
      <c r="C798">
        <v>158</v>
      </c>
      <c r="D798">
        <v>5</v>
      </c>
      <c r="E798">
        <v>51.8</v>
      </c>
      <c r="F798">
        <v>259</v>
      </c>
    </row>
    <row r="799" spans="1:6" x14ac:dyDescent="0.2">
      <c r="A799">
        <v>798</v>
      </c>
      <c r="B799">
        <v>399</v>
      </c>
      <c r="C799">
        <v>15</v>
      </c>
      <c r="D799">
        <v>18</v>
      </c>
      <c r="E799">
        <v>347.7</v>
      </c>
      <c r="F799">
        <v>6258.6</v>
      </c>
    </row>
    <row r="800" spans="1:6" x14ac:dyDescent="0.2">
      <c r="A800">
        <v>799</v>
      </c>
      <c r="B800">
        <v>400</v>
      </c>
      <c r="C800">
        <v>160</v>
      </c>
      <c r="D800">
        <v>12</v>
      </c>
      <c r="E800">
        <v>70.099999999999994</v>
      </c>
      <c r="F800">
        <v>841.2</v>
      </c>
    </row>
    <row r="801" spans="1:6" x14ac:dyDescent="0.2">
      <c r="A801">
        <v>800</v>
      </c>
      <c r="B801">
        <v>400</v>
      </c>
      <c r="C801">
        <v>17</v>
      </c>
      <c r="D801">
        <v>25</v>
      </c>
      <c r="E801">
        <v>366</v>
      </c>
      <c r="F801">
        <v>9150</v>
      </c>
    </row>
    <row r="802" spans="1:6" x14ac:dyDescent="0.2">
      <c r="A802">
        <v>801</v>
      </c>
      <c r="B802">
        <v>401</v>
      </c>
      <c r="C802">
        <v>2</v>
      </c>
      <c r="D802">
        <v>19</v>
      </c>
      <c r="E802">
        <v>230.7</v>
      </c>
      <c r="F802">
        <v>4383.3</v>
      </c>
    </row>
    <row r="803" spans="1:6" x14ac:dyDescent="0.2">
      <c r="A803">
        <v>802</v>
      </c>
      <c r="B803">
        <v>401</v>
      </c>
      <c r="C803">
        <v>19</v>
      </c>
      <c r="D803">
        <v>32</v>
      </c>
      <c r="E803">
        <v>384.3</v>
      </c>
      <c r="F803">
        <v>12297.6</v>
      </c>
    </row>
    <row r="804" spans="1:6" x14ac:dyDescent="0.2">
      <c r="A804">
        <v>803</v>
      </c>
      <c r="B804">
        <v>402</v>
      </c>
      <c r="C804">
        <v>4</v>
      </c>
      <c r="D804">
        <v>26</v>
      </c>
      <c r="E804">
        <v>249</v>
      </c>
      <c r="F804">
        <v>6474</v>
      </c>
    </row>
    <row r="805" spans="1:6" x14ac:dyDescent="0.2">
      <c r="A805">
        <v>804</v>
      </c>
      <c r="B805">
        <v>402</v>
      </c>
      <c r="C805">
        <v>21</v>
      </c>
      <c r="D805">
        <v>39</v>
      </c>
      <c r="E805">
        <v>402.6</v>
      </c>
      <c r="F805">
        <v>15701.4</v>
      </c>
    </row>
    <row r="806" spans="1:6" x14ac:dyDescent="0.2">
      <c r="A806">
        <v>805</v>
      </c>
      <c r="B806">
        <v>403</v>
      </c>
      <c r="C806">
        <v>6</v>
      </c>
      <c r="D806">
        <v>33</v>
      </c>
      <c r="E806">
        <v>267.3</v>
      </c>
      <c r="F806">
        <v>8820.9</v>
      </c>
    </row>
    <row r="807" spans="1:6" x14ac:dyDescent="0.2">
      <c r="A807">
        <v>806</v>
      </c>
      <c r="B807">
        <v>403</v>
      </c>
      <c r="C807">
        <v>23</v>
      </c>
      <c r="D807">
        <v>46</v>
      </c>
      <c r="E807">
        <v>420.9</v>
      </c>
      <c r="F807">
        <v>19361.400000000001</v>
      </c>
    </row>
    <row r="808" spans="1:6" x14ac:dyDescent="0.2">
      <c r="A808">
        <v>807</v>
      </c>
      <c r="B808">
        <v>404</v>
      </c>
      <c r="C808">
        <v>8</v>
      </c>
      <c r="D808">
        <v>40</v>
      </c>
      <c r="E808">
        <v>285.60000000000002</v>
      </c>
      <c r="F808">
        <v>11424</v>
      </c>
    </row>
    <row r="809" spans="1:6" x14ac:dyDescent="0.2">
      <c r="A809">
        <v>808</v>
      </c>
      <c r="B809">
        <v>404</v>
      </c>
      <c r="C809">
        <v>25</v>
      </c>
      <c r="D809">
        <v>7</v>
      </c>
      <c r="E809">
        <v>439.2</v>
      </c>
      <c r="F809">
        <v>3074.4</v>
      </c>
    </row>
    <row r="810" spans="1:6" x14ac:dyDescent="0.2">
      <c r="A810">
        <v>809</v>
      </c>
      <c r="B810">
        <v>405</v>
      </c>
      <c r="C810">
        <v>10</v>
      </c>
      <c r="D810">
        <v>47</v>
      </c>
      <c r="E810">
        <v>303.89999999999998</v>
      </c>
      <c r="F810">
        <v>14283.3</v>
      </c>
    </row>
    <row r="811" spans="1:6" x14ac:dyDescent="0.2">
      <c r="A811">
        <v>810</v>
      </c>
      <c r="B811">
        <v>405</v>
      </c>
      <c r="C811">
        <v>27</v>
      </c>
      <c r="D811">
        <v>14</v>
      </c>
      <c r="E811">
        <v>457.5</v>
      </c>
      <c r="F811">
        <v>6405</v>
      </c>
    </row>
    <row r="812" spans="1:6" x14ac:dyDescent="0.2">
      <c r="A812">
        <v>811</v>
      </c>
      <c r="B812">
        <v>406</v>
      </c>
      <c r="C812">
        <v>12</v>
      </c>
      <c r="D812">
        <v>8</v>
      </c>
      <c r="E812">
        <v>322.2</v>
      </c>
      <c r="F812">
        <v>2577.6</v>
      </c>
    </row>
    <row r="813" spans="1:6" x14ac:dyDescent="0.2">
      <c r="A813">
        <v>812</v>
      </c>
      <c r="B813">
        <v>406</v>
      </c>
      <c r="C813">
        <v>29</v>
      </c>
      <c r="D813">
        <v>21</v>
      </c>
      <c r="E813">
        <v>475.8</v>
      </c>
      <c r="F813">
        <v>9991.7999999999993</v>
      </c>
    </row>
    <row r="814" spans="1:6" x14ac:dyDescent="0.2">
      <c r="A814">
        <v>813</v>
      </c>
      <c r="B814">
        <v>407</v>
      </c>
      <c r="C814">
        <v>14</v>
      </c>
      <c r="D814">
        <v>15</v>
      </c>
      <c r="E814">
        <v>340.5</v>
      </c>
      <c r="F814">
        <v>5107.5</v>
      </c>
    </row>
    <row r="815" spans="1:6" x14ac:dyDescent="0.2">
      <c r="A815">
        <v>814</v>
      </c>
      <c r="B815">
        <v>407</v>
      </c>
      <c r="C815">
        <v>31</v>
      </c>
      <c r="D815">
        <v>28</v>
      </c>
      <c r="E815">
        <v>494.1</v>
      </c>
      <c r="F815">
        <v>13834.8</v>
      </c>
    </row>
    <row r="816" spans="1:6" x14ac:dyDescent="0.2">
      <c r="A816">
        <v>815</v>
      </c>
      <c r="B816">
        <v>408</v>
      </c>
      <c r="C816">
        <v>16</v>
      </c>
      <c r="D816">
        <v>22</v>
      </c>
      <c r="E816">
        <v>358.8</v>
      </c>
      <c r="F816">
        <v>7893.6</v>
      </c>
    </row>
    <row r="817" spans="1:6" x14ac:dyDescent="0.2">
      <c r="A817">
        <v>816</v>
      </c>
      <c r="B817">
        <v>408</v>
      </c>
      <c r="C817">
        <v>33</v>
      </c>
      <c r="D817">
        <v>35</v>
      </c>
      <c r="E817">
        <v>22.3</v>
      </c>
      <c r="F817">
        <v>780.5</v>
      </c>
    </row>
    <row r="818" spans="1:6" x14ac:dyDescent="0.2">
      <c r="A818">
        <v>817</v>
      </c>
      <c r="B818">
        <v>409</v>
      </c>
      <c r="C818">
        <v>18</v>
      </c>
      <c r="D818">
        <v>29</v>
      </c>
      <c r="E818">
        <v>377.1</v>
      </c>
      <c r="F818">
        <v>10935.9</v>
      </c>
    </row>
    <row r="819" spans="1:6" x14ac:dyDescent="0.2">
      <c r="A819">
        <v>818</v>
      </c>
      <c r="B819">
        <v>409</v>
      </c>
      <c r="C819">
        <v>35</v>
      </c>
      <c r="D819">
        <v>42</v>
      </c>
      <c r="E819">
        <v>40.6</v>
      </c>
      <c r="F819">
        <v>1705.2</v>
      </c>
    </row>
    <row r="820" spans="1:6" x14ac:dyDescent="0.2">
      <c r="A820">
        <v>819</v>
      </c>
      <c r="B820">
        <v>410</v>
      </c>
      <c r="C820">
        <v>20</v>
      </c>
      <c r="D820">
        <v>36</v>
      </c>
      <c r="E820">
        <v>395.4</v>
      </c>
      <c r="F820">
        <v>14234.4</v>
      </c>
    </row>
    <row r="821" spans="1:6" x14ac:dyDescent="0.2">
      <c r="A821">
        <v>820</v>
      </c>
      <c r="B821">
        <v>410</v>
      </c>
      <c r="C821">
        <v>37</v>
      </c>
      <c r="D821">
        <v>49</v>
      </c>
      <c r="E821">
        <v>58.9</v>
      </c>
      <c r="F821">
        <v>2886.1</v>
      </c>
    </row>
    <row r="822" spans="1:6" x14ac:dyDescent="0.2">
      <c r="A822">
        <v>821</v>
      </c>
      <c r="B822">
        <v>411</v>
      </c>
      <c r="C822">
        <v>22</v>
      </c>
      <c r="D822">
        <v>43</v>
      </c>
      <c r="E822">
        <v>413.7</v>
      </c>
      <c r="F822">
        <v>17789.099999999999</v>
      </c>
    </row>
    <row r="823" spans="1:6" x14ac:dyDescent="0.2">
      <c r="A823">
        <v>822</v>
      </c>
      <c r="B823">
        <v>411</v>
      </c>
      <c r="C823">
        <v>39</v>
      </c>
      <c r="D823">
        <v>10</v>
      </c>
      <c r="E823">
        <v>77.2</v>
      </c>
      <c r="F823">
        <v>772</v>
      </c>
    </row>
    <row r="824" spans="1:6" x14ac:dyDescent="0.2">
      <c r="A824">
        <v>823</v>
      </c>
      <c r="B824">
        <v>412</v>
      </c>
      <c r="C824">
        <v>24</v>
      </c>
      <c r="D824">
        <v>50</v>
      </c>
      <c r="E824">
        <v>432</v>
      </c>
      <c r="F824">
        <v>21600</v>
      </c>
    </row>
    <row r="825" spans="1:6" x14ac:dyDescent="0.2">
      <c r="A825">
        <v>824</v>
      </c>
      <c r="B825">
        <v>412</v>
      </c>
      <c r="C825">
        <v>41</v>
      </c>
      <c r="D825">
        <v>17</v>
      </c>
      <c r="E825">
        <v>95.5</v>
      </c>
      <c r="F825">
        <v>1623.5</v>
      </c>
    </row>
    <row r="826" spans="1:6" x14ac:dyDescent="0.2">
      <c r="A826">
        <v>825</v>
      </c>
      <c r="B826">
        <v>413</v>
      </c>
      <c r="C826">
        <v>26</v>
      </c>
      <c r="D826">
        <v>11</v>
      </c>
      <c r="E826">
        <v>450.3</v>
      </c>
      <c r="F826">
        <v>4953.3</v>
      </c>
    </row>
    <row r="827" spans="1:6" x14ac:dyDescent="0.2">
      <c r="A827">
        <v>826</v>
      </c>
      <c r="B827">
        <v>413</v>
      </c>
      <c r="C827">
        <v>43</v>
      </c>
      <c r="D827">
        <v>24</v>
      </c>
      <c r="E827">
        <v>113.8</v>
      </c>
      <c r="F827">
        <v>2731.2</v>
      </c>
    </row>
    <row r="828" spans="1:6" x14ac:dyDescent="0.2">
      <c r="A828">
        <v>827</v>
      </c>
      <c r="B828">
        <v>414</v>
      </c>
      <c r="C828">
        <v>28</v>
      </c>
      <c r="D828">
        <v>18</v>
      </c>
      <c r="E828">
        <v>468.6</v>
      </c>
      <c r="F828">
        <v>8434.7999999999993</v>
      </c>
    </row>
    <row r="829" spans="1:6" x14ac:dyDescent="0.2">
      <c r="A829">
        <v>828</v>
      </c>
      <c r="B829">
        <v>414</v>
      </c>
      <c r="C829">
        <v>45</v>
      </c>
      <c r="D829">
        <v>31</v>
      </c>
      <c r="E829">
        <v>132.1</v>
      </c>
      <c r="F829">
        <v>4095.1</v>
      </c>
    </row>
    <row r="830" spans="1:6" x14ac:dyDescent="0.2">
      <c r="A830">
        <v>829</v>
      </c>
      <c r="B830">
        <v>415</v>
      </c>
      <c r="C830">
        <v>30</v>
      </c>
      <c r="D830">
        <v>25</v>
      </c>
      <c r="E830">
        <v>486.9</v>
      </c>
      <c r="F830">
        <v>12172.5</v>
      </c>
    </row>
    <row r="831" spans="1:6" x14ac:dyDescent="0.2">
      <c r="A831">
        <v>830</v>
      </c>
      <c r="B831">
        <v>415</v>
      </c>
      <c r="C831">
        <v>47</v>
      </c>
      <c r="D831">
        <v>38</v>
      </c>
      <c r="E831">
        <v>150.4</v>
      </c>
      <c r="F831">
        <v>5715.2</v>
      </c>
    </row>
    <row r="832" spans="1:6" x14ac:dyDescent="0.2">
      <c r="A832">
        <v>831</v>
      </c>
      <c r="B832">
        <v>416</v>
      </c>
      <c r="C832">
        <v>32</v>
      </c>
      <c r="D832">
        <v>32</v>
      </c>
      <c r="E832">
        <v>15.1</v>
      </c>
      <c r="F832">
        <v>483.2</v>
      </c>
    </row>
    <row r="833" spans="1:6" x14ac:dyDescent="0.2">
      <c r="A833">
        <v>832</v>
      </c>
      <c r="B833">
        <v>416</v>
      </c>
      <c r="C833">
        <v>49</v>
      </c>
      <c r="D833">
        <v>45</v>
      </c>
      <c r="E833">
        <v>168.7</v>
      </c>
      <c r="F833">
        <v>7591.5</v>
      </c>
    </row>
    <row r="834" spans="1:6" x14ac:dyDescent="0.2">
      <c r="A834">
        <v>833</v>
      </c>
      <c r="B834">
        <v>417</v>
      </c>
      <c r="C834">
        <v>34</v>
      </c>
      <c r="D834">
        <v>39</v>
      </c>
      <c r="E834">
        <v>33.4</v>
      </c>
      <c r="F834">
        <v>1302.5999999999999</v>
      </c>
    </row>
    <row r="835" spans="1:6" x14ac:dyDescent="0.2">
      <c r="A835">
        <v>834</v>
      </c>
      <c r="B835">
        <v>417</v>
      </c>
      <c r="C835">
        <v>51</v>
      </c>
      <c r="D835">
        <v>6</v>
      </c>
      <c r="E835">
        <v>187</v>
      </c>
      <c r="F835">
        <v>1122</v>
      </c>
    </row>
    <row r="836" spans="1:6" x14ac:dyDescent="0.2">
      <c r="A836">
        <v>835</v>
      </c>
      <c r="B836">
        <v>418</v>
      </c>
      <c r="C836">
        <v>36</v>
      </c>
      <c r="D836">
        <v>46</v>
      </c>
      <c r="E836">
        <v>51.7</v>
      </c>
      <c r="F836">
        <v>2378.1999999999998</v>
      </c>
    </row>
    <row r="837" spans="1:6" x14ac:dyDescent="0.2">
      <c r="A837">
        <v>836</v>
      </c>
      <c r="B837">
        <v>418</v>
      </c>
      <c r="C837">
        <v>53</v>
      </c>
      <c r="D837">
        <v>13</v>
      </c>
      <c r="E837">
        <v>205.3</v>
      </c>
      <c r="F837">
        <v>2668.9</v>
      </c>
    </row>
    <row r="838" spans="1:6" x14ac:dyDescent="0.2">
      <c r="A838">
        <v>837</v>
      </c>
      <c r="B838">
        <v>419</v>
      </c>
      <c r="C838">
        <v>38</v>
      </c>
      <c r="D838">
        <v>7</v>
      </c>
      <c r="E838">
        <v>70</v>
      </c>
      <c r="F838">
        <v>490</v>
      </c>
    </row>
    <row r="839" spans="1:6" x14ac:dyDescent="0.2">
      <c r="A839">
        <v>838</v>
      </c>
      <c r="B839">
        <v>419</v>
      </c>
      <c r="C839">
        <v>55</v>
      </c>
      <c r="D839">
        <v>20</v>
      </c>
      <c r="E839">
        <v>223.6</v>
      </c>
      <c r="F839">
        <v>4472</v>
      </c>
    </row>
    <row r="840" spans="1:6" x14ac:dyDescent="0.2">
      <c r="A840">
        <v>839</v>
      </c>
      <c r="B840">
        <v>420</v>
      </c>
      <c r="C840">
        <v>40</v>
      </c>
      <c r="D840">
        <v>14</v>
      </c>
      <c r="E840">
        <v>88.3</v>
      </c>
      <c r="F840">
        <v>1236.2</v>
      </c>
    </row>
    <row r="841" spans="1:6" x14ac:dyDescent="0.2">
      <c r="A841">
        <v>840</v>
      </c>
      <c r="B841">
        <v>420</v>
      </c>
      <c r="C841">
        <v>57</v>
      </c>
      <c r="D841">
        <v>27</v>
      </c>
      <c r="E841">
        <v>241.9</v>
      </c>
      <c r="F841">
        <v>6531.3</v>
      </c>
    </row>
    <row r="842" spans="1:6" x14ac:dyDescent="0.2">
      <c r="A842">
        <v>841</v>
      </c>
      <c r="B842">
        <v>421</v>
      </c>
      <c r="C842">
        <v>42</v>
      </c>
      <c r="D842">
        <v>21</v>
      </c>
      <c r="E842">
        <v>106.6</v>
      </c>
      <c r="F842">
        <v>2238.6</v>
      </c>
    </row>
    <row r="843" spans="1:6" x14ac:dyDescent="0.2">
      <c r="A843">
        <v>842</v>
      </c>
      <c r="B843">
        <v>421</v>
      </c>
      <c r="C843">
        <v>59</v>
      </c>
      <c r="D843">
        <v>34</v>
      </c>
      <c r="E843">
        <v>260.2</v>
      </c>
      <c r="F843">
        <v>8846.7999999999993</v>
      </c>
    </row>
    <row r="844" spans="1:6" x14ac:dyDescent="0.2">
      <c r="A844">
        <v>843</v>
      </c>
      <c r="B844">
        <v>422</v>
      </c>
      <c r="C844">
        <v>44</v>
      </c>
      <c r="D844">
        <v>28</v>
      </c>
      <c r="E844">
        <v>124.9</v>
      </c>
      <c r="F844">
        <v>3497.2</v>
      </c>
    </row>
    <row r="845" spans="1:6" x14ac:dyDescent="0.2">
      <c r="A845">
        <v>844</v>
      </c>
      <c r="B845">
        <v>422</v>
      </c>
      <c r="C845">
        <v>61</v>
      </c>
      <c r="D845">
        <v>41</v>
      </c>
      <c r="E845">
        <v>278.5</v>
      </c>
      <c r="F845">
        <v>11418.5</v>
      </c>
    </row>
    <row r="846" spans="1:6" x14ac:dyDescent="0.2">
      <c r="A846">
        <v>845</v>
      </c>
      <c r="B846">
        <v>423</v>
      </c>
      <c r="C846">
        <v>46</v>
      </c>
      <c r="D846">
        <v>35</v>
      </c>
      <c r="E846">
        <v>143.19999999999999</v>
      </c>
      <c r="F846">
        <v>5012</v>
      </c>
    </row>
    <row r="847" spans="1:6" x14ac:dyDescent="0.2">
      <c r="A847">
        <v>846</v>
      </c>
      <c r="B847">
        <v>423</v>
      </c>
      <c r="C847">
        <v>63</v>
      </c>
      <c r="D847">
        <v>48</v>
      </c>
      <c r="E847">
        <v>296.8</v>
      </c>
      <c r="F847">
        <v>14246.4</v>
      </c>
    </row>
    <row r="848" spans="1:6" x14ac:dyDescent="0.2">
      <c r="A848">
        <v>847</v>
      </c>
      <c r="B848">
        <v>424</v>
      </c>
      <c r="C848">
        <v>48</v>
      </c>
      <c r="D848">
        <v>42</v>
      </c>
      <c r="E848">
        <v>161.5</v>
      </c>
      <c r="F848">
        <v>6783</v>
      </c>
    </row>
    <row r="849" spans="1:6" x14ac:dyDescent="0.2">
      <c r="A849">
        <v>848</v>
      </c>
      <c r="B849">
        <v>424</v>
      </c>
      <c r="C849">
        <v>65</v>
      </c>
      <c r="D849">
        <v>9</v>
      </c>
      <c r="E849">
        <v>315.10000000000002</v>
      </c>
      <c r="F849">
        <v>2835.9</v>
      </c>
    </row>
    <row r="850" spans="1:6" x14ac:dyDescent="0.2">
      <c r="A850">
        <v>849</v>
      </c>
      <c r="B850">
        <v>425</v>
      </c>
      <c r="C850">
        <v>50</v>
      </c>
      <c r="D850">
        <v>49</v>
      </c>
      <c r="E850">
        <v>179.8</v>
      </c>
      <c r="F850">
        <v>8810.2000000000007</v>
      </c>
    </row>
    <row r="851" spans="1:6" x14ac:dyDescent="0.2">
      <c r="A851">
        <v>850</v>
      </c>
      <c r="B851">
        <v>425</v>
      </c>
      <c r="C851">
        <v>67</v>
      </c>
      <c r="D851">
        <v>16</v>
      </c>
      <c r="E851">
        <v>333.4</v>
      </c>
      <c r="F851">
        <v>5334.4</v>
      </c>
    </row>
    <row r="852" spans="1:6" x14ac:dyDescent="0.2">
      <c r="A852">
        <v>851</v>
      </c>
      <c r="B852">
        <v>426</v>
      </c>
      <c r="C852">
        <v>52</v>
      </c>
      <c r="D852">
        <v>10</v>
      </c>
      <c r="E852">
        <v>198.1</v>
      </c>
      <c r="F852">
        <v>1981</v>
      </c>
    </row>
    <row r="853" spans="1:6" x14ac:dyDescent="0.2">
      <c r="A853">
        <v>852</v>
      </c>
      <c r="B853">
        <v>426</v>
      </c>
      <c r="C853">
        <v>69</v>
      </c>
      <c r="D853">
        <v>23</v>
      </c>
      <c r="E853">
        <v>351.7</v>
      </c>
      <c r="F853">
        <v>8089.1</v>
      </c>
    </row>
    <row r="854" spans="1:6" x14ac:dyDescent="0.2">
      <c r="A854">
        <v>853</v>
      </c>
      <c r="B854">
        <v>427</v>
      </c>
      <c r="C854">
        <v>54</v>
      </c>
      <c r="D854">
        <v>17</v>
      </c>
      <c r="E854">
        <v>216.4</v>
      </c>
      <c r="F854">
        <v>3678.8</v>
      </c>
    </row>
    <row r="855" spans="1:6" x14ac:dyDescent="0.2">
      <c r="A855">
        <v>854</v>
      </c>
      <c r="B855">
        <v>427</v>
      </c>
      <c r="C855">
        <v>71</v>
      </c>
      <c r="D855">
        <v>30</v>
      </c>
      <c r="E855">
        <v>370</v>
      </c>
      <c r="F855">
        <v>11100</v>
      </c>
    </row>
    <row r="856" spans="1:6" x14ac:dyDescent="0.2">
      <c r="A856">
        <v>855</v>
      </c>
      <c r="B856">
        <v>428</v>
      </c>
      <c r="C856">
        <v>56</v>
      </c>
      <c r="D856">
        <v>24</v>
      </c>
      <c r="E856">
        <v>234.7</v>
      </c>
      <c r="F856">
        <v>5632.8</v>
      </c>
    </row>
    <row r="857" spans="1:6" x14ac:dyDescent="0.2">
      <c r="A857">
        <v>856</v>
      </c>
      <c r="B857">
        <v>428</v>
      </c>
      <c r="C857">
        <v>73</v>
      </c>
      <c r="D857">
        <v>37</v>
      </c>
      <c r="E857">
        <v>388.3</v>
      </c>
      <c r="F857">
        <v>14367.1</v>
      </c>
    </row>
    <row r="858" spans="1:6" x14ac:dyDescent="0.2">
      <c r="A858">
        <v>857</v>
      </c>
      <c r="B858">
        <v>429</v>
      </c>
      <c r="C858">
        <v>58</v>
      </c>
      <c r="D858">
        <v>31</v>
      </c>
      <c r="E858">
        <v>253</v>
      </c>
      <c r="F858">
        <v>7843</v>
      </c>
    </row>
    <row r="859" spans="1:6" x14ac:dyDescent="0.2">
      <c r="A859">
        <v>858</v>
      </c>
      <c r="B859">
        <v>429</v>
      </c>
      <c r="C859">
        <v>75</v>
      </c>
      <c r="D859">
        <v>44</v>
      </c>
      <c r="E859">
        <v>406.6</v>
      </c>
      <c r="F859">
        <v>17890.400000000001</v>
      </c>
    </row>
    <row r="860" spans="1:6" x14ac:dyDescent="0.2">
      <c r="A860">
        <v>859</v>
      </c>
      <c r="B860">
        <v>430</v>
      </c>
      <c r="C860">
        <v>60</v>
      </c>
      <c r="D860">
        <v>38</v>
      </c>
      <c r="E860">
        <v>271.3</v>
      </c>
      <c r="F860">
        <v>10309.4</v>
      </c>
    </row>
    <row r="861" spans="1:6" x14ac:dyDescent="0.2">
      <c r="A861">
        <v>860</v>
      </c>
      <c r="B861">
        <v>430</v>
      </c>
      <c r="C861">
        <v>77</v>
      </c>
      <c r="D861">
        <v>5</v>
      </c>
      <c r="E861">
        <v>424.9</v>
      </c>
      <c r="F861">
        <v>2124.5</v>
      </c>
    </row>
    <row r="862" spans="1:6" x14ac:dyDescent="0.2">
      <c r="A862">
        <v>861</v>
      </c>
      <c r="B862">
        <v>431</v>
      </c>
      <c r="C862">
        <v>62</v>
      </c>
      <c r="D862">
        <v>45</v>
      </c>
      <c r="E862">
        <v>289.60000000000002</v>
      </c>
      <c r="F862">
        <v>13032</v>
      </c>
    </row>
    <row r="863" spans="1:6" x14ac:dyDescent="0.2">
      <c r="A863">
        <v>862</v>
      </c>
      <c r="B863">
        <v>431</v>
      </c>
      <c r="C863">
        <v>79</v>
      </c>
      <c r="D863">
        <v>12</v>
      </c>
      <c r="E863">
        <v>443.2</v>
      </c>
      <c r="F863">
        <v>5318.4</v>
      </c>
    </row>
    <row r="864" spans="1:6" x14ac:dyDescent="0.2">
      <c r="A864">
        <v>863</v>
      </c>
      <c r="B864">
        <v>432</v>
      </c>
      <c r="C864">
        <v>64</v>
      </c>
      <c r="D864">
        <v>6</v>
      </c>
      <c r="E864">
        <v>307.89999999999998</v>
      </c>
      <c r="F864">
        <v>1847.4</v>
      </c>
    </row>
    <row r="865" spans="1:6" x14ac:dyDescent="0.2">
      <c r="A865">
        <v>864</v>
      </c>
      <c r="B865">
        <v>432</v>
      </c>
      <c r="C865">
        <v>81</v>
      </c>
      <c r="D865">
        <v>19</v>
      </c>
      <c r="E865">
        <v>461.5</v>
      </c>
      <c r="F865">
        <v>8768.5</v>
      </c>
    </row>
    <row r="866" spans="1:6" x14ac:dyDescent="0.2">
      <c r="A866">
        <v>865</v>
      </c>
      <c r="B866">
        <v>433</v>
      </c>
      <c r="C866">
        <v>66</v>
      </c>
      <c r="D866">
        <v>13</v>
      </c>
      <c r="E866">
        <v>326.2</v>
      </c>
      <c r="F866">
        <v>4240.6000000000004</v>
      </c>
    </row>
    <row r="867" spans="1:6" x14ac:dyDescent="0.2">
      <c r="A867">
        <v>866</v>
      </c>
      <c r="B867">
        <v>433</v>
      </c>
      <c r="C867">
        <v>83</v>
      </c>
      <c r="D867">
        <v>26</v>
      </c>
      <c r="E867">
        <v>479.8</v>
      </c>
      <c r="F867">
        <v>12474.8</v>
      </c>
    </row>
    <row r="868" spans="1:6" x14ac:dyDescent="0.2">
      <c r="A868">
        <v>867</v>
      </c>
      <c r="B868">
        <v>434</v>
      </c>
      <c r="C868">
        <v>68</v>
      </c>
      <c r="D868">
        <v>20</v>
      </c>
      <c r="E868">
        <v>344.5</v>
      </c>
      <c r="F868">
        <v>6890</v>
      </c>
    </row>
    <row r="869" spans="1:6" x14ac:dyDescent="0.2">
      <c r="A869">
        <v>868</v>
      </c>
      <c r="B869">
        <v>434</v>
      </c>
      <c r="C869">
        <v>85</v>
      </c>
      <c r="D869">
        <v>33</v>
      </c>
      <c r="E869">
        <v>498.1</v>
      </c>
      <c r="F869">
        <v>16437.3</v>
      </c>
    </row>
    <row r="870" spans="1:6" x14ac:dyDescent="0.2">
      <c r="A870">
        <v>869</v>
      </c>
      <c r="B870">
        <v>435</v>
      </c>
      <c r="C870">
        <v>70</v>
      </c>
      <c r="D870">
        <v>27</v>
      </c>
      <c r="E870">
        <v>362.8</v>
      </c>
      <c r="F870">
        <v>9795.6</v>
      </c>
    </row>
    <row r="871" spans="1:6" x14ac:dyDescent="0.2">
      <c r="A871">
        <v>870</v>
      </c>
      <c r="B871">
        <v>435</v>
      </c>
      <c r="C871">
        <v>87</v>
      </c>
      <c r="D871">
        <v>40</v>
      </c>
      <c r="E871">
        <v>26.3</v>
      </c>
      <c r="F871">
        <v>1052</v>
      </c>
    </row>
    <row r="872" spans="1:6" x14ac:dyDescent="0.2">
      <c r="A872">
        <v>871</v>
      </c>
      <c r="B872">
        <v>436</v>
      </c>
      <c r="C872">
        <v>72</v>
      </c>
      <c r="D872">
        <v>34</v>
      </c>
      <c r="E872">
        <v>381.1</v>
      </c>
      <c r="F872">
        <v>12957.4</v>
      </c>
    </row>
    <row r="873" spans="1:6" x14ac:dyDescent="0.2">
      <c r="A873">
        <v>872</v>
      </c>
      <c r="B873">
        <v>436</v>
      </c>
      <c r="C873">
        <v>89</v>
      </c>
      <c r="D873">
        <v>47</v>
      </c>
      <c r="E873">
        <v>44.6</v>
      </c>
      <c r="F873">
        <v>2096.1999999999998</v>
      </c>
    </row>
    <row r="874" spans="1:6" x14ac:dyDescent="0.2">
      <c r="A874">
        <v>873</v>
      </c>
      <c r="B874">
        <v>437</v>
      </c>
      <c r="C874">
        <v>74</v>
      </c>
      <c r="D874">
        <v>41</v>
      </c>
      <c r="E874">
        <v>399.4</v>
      </c>
      <c r="F874">
        <v>16375.4</v>
      </c>
    </row>
    <row r="875" spans="1:6" x14ac:dyDescent="0.2">
      <c r="A875">
        <v>874</v>
      </c>
      <c r="B875">
        <v>437</v>
      </c>
      <c r="C875">
        <v>91</v>
      </c>
      <c r="D875">
        <v>8</v>
      </c>
      <c r="E875">
        <v>62.9</v>
      </c>
      <c r="F875">
        <v>503.2</v>
      </c>
    </row>
    <row r="876" spans="1:6" x14ac:dyDescent="0.2">
      <c r="A876">
        <v>875</v>
      </c>
      <c r="B876">
        <v>438</v>
      </c>
      <c r="C876">
        <v>76</v>
      </c>
      <c r="D876">
        <v>48</v>
      </c>
      <c r="E876">
        <v>417.7</v>
      </c>
      <c r="F876">
        <v>20049.599999999999</v>
      </c>
    </row>
    <row r="877" spans="1:6" x14ac:dyDescent="0.2">
      <c r="A877">
        <v>876</v>
      </c>
      <c r="B877">
        <v>438</v>
      </c>
      <c r="C877">
        <v>93</v>
      </c>
      <c r="D877">
        <v>15</v>
      </c>
      <c r="E877">
        <v>81.2</v>
      </c>
      <c r="F877">
        <v>1218</v>
      </c>
    </row>
    <row r="878" spans="1:6" x14ac:dyDescent="0.2">
      <c r="A878">
        <v>877</v>
      </c>
      <c r="B878">
        <v>439</v>
      </c>
      <c r="C878">
        <v>78</v>
      </c>
      <c r="D878">
        <v>9</v>
      </c>
      <c r="E878">
        <v>436</v>
      </c>
      <c r="F878">
        <v>3924</v>
      </c>
    </row>
    <row r="879" spans="1:6" x14ac:dyDescent="0.2">
      <c r="A879">
        <v>878</v>
      </c>
      <c r="B879">
        <v>439</v>
      </c>
      <c r="C879">
        <v>95</v>
      </c>
      <c r="D879">
        <v>22</v>
      </c>
      <c r="E879">
        <v>99.5</v>
      </c>
      <c r="F879">
        <v>2189</v>
      </c>
    </row>
    <row r="880" spans="1:6" x14ac:dyDescent="0.2">
      <c r="A880">
        <v>879</v>
      </c>
      <c r="B880">
        <v>440</v>
      </c>
      <c r="C880">
        <v>80</v>
      </c>
      <c r="D880">
        <v>16</v>
      </c>
      <c r="E880">
        <v>454.3</v>
      </c>
      <c r="F880">
        <v>7268.8</v>
      </c>
    </row>
    <row r="881" spans="1:6" x14ac:dyDescent="0.2">
      <c r="A881">
        <v>880</v>
      </c>
      <c r="B881">
        <v>440</v>
      </c>
      <c r="C881">
        <v>97</v>
      </c>
      <c r="D881">
        <v>29</v>
      </c>
      <c r="E881">
        <v>117.8</v>
      </c>
      <c r="F881">
        <v>3416.2</v>
      </c>
    </row>
    <row r="882" spans="1:6" x14ac:dyDescent="0.2">
      <c r="A882">
        <v>881</v>
      </c>
      <c r="B882">
        <v>441</v>
      </c>
      <c r="C882">
        <v>82</v>
      </c>
      <c r="D882">
        <v>23</v>
      </c>
      <c r="E882">
        <v>472.6</v>
      </c>
      <c r="F882">
        <v>10869.8</v>
      </c>
    </row>
    <row r="883" spans="1:6" x14ac:dyDescent="0.2">
      <c r="A883">
        <v>882</v>
      </c>
      <c r="B883">
        <v>441</v>
      </c>
      <c r="C883">
        <v>99</v>
      </c>
      <c r="D883">
        <v>36</v>
      </c>
      <c r="E883">
        <v>136.1</v>
      </c>
      <c r="F883">
        <v>4899.6000000000004</v>
      </c>
    </row>
    <row r="884" spans="1:6" x14ac:dyDescent="0.2">
      <c r="A884">
        <v>883</v>
      </c>
      <c r="B884">
        <v>442</v>
      </c>
      <c r="C884">
        <v>84</v>
      </c>
      <c r="D884">
        <v>30</v>
      </c>
      <c r="E884">
        <v>490.9</v>
      </c>
      <c r="F884">
        <v>14727</v>
      </c>
    </row>
    <row r="885" spans="1:6" x14ac:dyDescent="0.2">
      <c r="A885">
        <v>884</v>
      </c>
      <c r="B885">
        <v>442</v>
      </c>
      <c r="C885">
        <v>101</v>
      </c>
      <c r="D885">
        <v>43</v>
      </c>
      <c r="E885">
        <v>154.4</v>
      </c>
      <c r="F885">
        <v>6639.2</v>
      </c>
    </row>
    <row r="886" spans="1:6" x14ac:dyDescent="0.2">
      <c r="A886">
        <v>885</v>
      </c>
      <c r="B886">
        <v>443</v>
      </c>
      <c r="C886">
        <v>86</v>
      </c>
      <c r="D886">
        <v>37</v>
      </c>
      <c r="E886">
        <v>19.100000000000001</v>
      </c>
      <c r="F886">
        <v>706.7</v>
      </c>
    </row>
    <row r="887" spans="1:6" x14ac:dyDescent="0.2">
      <c r="A887">
        <v>886</v>
      </c>
      <c r="B887">
        <v>443</v>
      </c>
      <c r="C887">
        <v>103</v>
      </c>
      <c r="D887">
        <v>50</v>
      </c>
      <c r="E887">
        <v>172.7</v>
      </c>
      <c r="F887">
        <v>8635</v>
      </c>
    </row>
    <row r="888" spans="1:6" x14ac:dyDescent="0.2">
      <c r="A888">
        <v>887</v>
      </c>
      <c r="B888">
        <v>444</v>
      </c>
      <c r="C888">
        <v>88</v>
      </c>
      <c r="D888">
        <v>44</v>
      </c>
      <c r="E888">
        <v>37.4</v>
      </c>
      <c r="F888">
        <v>1645.6</v>
      </c>
    </row>
    <row r="889" spans="1:6" x14ac:dyDescent="0.2">
      <c r="A889">
        <v>888</v>
      </c>
      <c r="B889">
        <v>444</v>
      </c>
      <c r="C889">
        <v>105</v>
      </c>
      <c r="D889">
        <v>11</v>
      </c>
      <c r="E889">
        <v>191</v>
      </c>
      <c r="F889">
        <v>2101</v>
      </c>
    </row>
    <row r="890" spans="1:6" x14ac:dyDescent="0.2">
      <c r="A890">
        <v>889</v>
      </c>
      <c r="B890">
        <v>445</v>
      </c>
      <c r="C890">
        <v>90</v>
      </c>
      <c r="D890">
        <v>5</v>
      </c>
      <c r="E890">
        <v>55.7</v>
      </c>
      <c r="F890">
        <v>278.5</v>
      </c>
    </row>
    <row r="891" spans="1:6" x14ac:dyDescent="0.2">
      <c r="A891">
        <v>890</v>
      </c>
      <c r="B891">
        <v>445</v>
      </c>
      <c r="C891">
        <v>107</v>
      </c>
      <c r="D891">
        <v>18</v>
      </c>
      <c r="E891">
        <v>209.3</v>
      </c>
      <c r="F891">
        <v>3767.4</v>
      </c>
    </row>
    <row r="892" spans="1:6" x14ac:dyDescent="0.2">
      <c r="A892">
        <v>891</v>
      </c>
      <c r="B892">
        <v>446</v>
      </c>
      <c r="C892">
        <v>92</v>
      </c>
      <c r="D892">
        <v>12</v>
      </c>
      <c r="E892">
        <v>74</v>
      </c>
      <c r="F892">
        <v>888</v>
      </c>
    </row>
    <row r="893" spans="1:6" x14ac:dyDescent="0.2">
      <c r="A893">
        <v>892</v>
      </c>
      <c r="B893">
        <v>446</v>
      </c>
      <c r="C893">
        <v>109</v>
      </c>
      <c r="D893">
        <v>25</v>
      </c>
      <c r="E893">
        <v>227.6</v>
      </c>
      <c r="F893">
        <v>5690</v>
      </c>
    </row>
    <row r="894" spans="1:6" x14ac:dyDescent="0.2">
      <c r="A894">
        <v>893</v>
      </c>
      <c r="B894">
        <v>447</v>
      </c>
      <c r="C894">
        <v>94</v>
      </c>
      <c r="D894">
        <v>19</v>
      </c>
      <c r="E894">
        <v>92.3</v>
      </c>
      <c r="F894">
        <v>1753.7</v>
      </c>
    </row>
    <row r="895" spans="1:6" x14ac:dyDescent="0.2">
      <c r="A895">
        <v>894</v>
      </c>
      <c r="B895">
        <v>447</v>
      </c>
      <c r="C895">
        <v>111</v>
      </c>
      <c r="D895">
        <v>32</v>
      </c>
      <c r="E895">
        <v>245.9</v>
      </c>
      <c r="F895">
        <v>7868.8</v>
      </c>
    </row>
    <row r="896" spans="1:6" x14ac:dyDescent="0.2">
      <c r="A896">
        <v>895</v>
      </c>
      <c r="B896">
        <v>448</v>
      </c>
      <c r="C896">
        <v>96</v>
      </c>
      <c r="D896">
        <v>26</v>
      </c>
      <c r="E896">
        <v>110.6</v>
      </c>
      <c r="F896">
        <v>2875.6</v>
      </c>
    </row>
    <row r="897" spans="1:6" x14ac:dyDescent="0.2">
      <c r="A897">
        <v>896</v>
      </c>
      <c r="B897">
        <v>448</v>
      </c>
      <c r="C897">
        <v>113</v>
      </c>
      <c r="D897">
        <v>39</v>
      </c>
      <c r="E897">
        <v>264.2</v>
      </c>
      <c r="F897">
        <v>10303.799999999999</v>
      </c>
    </row>
    <row r="898" spans="1:6" x14ac:dyDescent="0.2">
      <c r="A898">
        <v>897</v>
      </c>
      <c r="B898">
        <v>449</v>
      </c>
      <c r="C898">
        <v>98</v>
      </c>
      <c r="D898">
        <v>33</v>
      </c>
      <c r="E898">
        <v>128.9</v>
      </c>
      <c r="F898">
        <v>4253.7</v>
      </c>
    </row>
    <row r="899" spans="1:6" x14ac:dyDescent="0.2">
      <c r="A899">
        <v>898</v>
      </c>
      <c r="B899">
        <v>449</v>
      </c>
      <c r="C899">
        <v>115</v>
      </c>
      <c r="D899">
        <v>46</v>
      </c>
      <c r="E899">
        <v>282.5</v>
      </c>
      <c r="F899">
        <v>12995</v>
      </c>
    </row>
    <row r="900" spans="1:6" x14ac:dyDescent="0.2">
      <c r="A900">
        <v>899</v>
      </c>
      <c r="B900">
        <v>450</v>
      </c>
      <c r="C900">
        <v>100</v>
      </c>
      <c r="D900">
        <v>40</v>
      </c>
      <c r="E900">
        <v>147.19999999999999</v>
      </c>
      <c r="F900">
        <v>5888</v>
      </c>
    </row>
    <row r="901" spans="1:6" x14ac:dyDescent="0.2">
      <c r="A901">
        <v>900</v>
      </c>
      <c r="B901">
        <v>450</v>
      </c>
      <c r="C901">
        <v>117</v>
      </c>
      <c r="D901">
        <v>7</v>
      </c>
      <c r="E901">
        <v>300.8</v>
      </c>
      <c r="F901">
        <v>2105.6</v>
      </c>
    </row>
    <row r="902" spans="1:6" x14ac:dyDescent="0.2">
      <c r="A902">
        <v>901</v>
      </c>
      <c r="B902">
        <v>451</v>
      </c>
      <c r="C902">
        <v>102</v>
      </c>
      <c r="D902">
        <v>47</v>
      </c>
      <c r="E902">
        <v>165.5</v>
      </c>
      <c r="F902">
        <v>7778.5</v>
      </c>
    </row>
    <row r="903" spans="1:6" x14ac:dyDescent="0.2">
      <c r="A903">
        <v>902</v>
      </c>
      <c r="B903">
        <v>451</v>
      </c>
      <c r="C903">
        <v>119</v>
      </c>
      <c r="D903">
        <v>14</v>
      </c>
      <c r="E903">
        <v>319.10000000000002</v>
      </c>
      <c r="F903">
        <v>4467.3999999999996</v>
      </c>
    </row>
    <row r="904" spans="1:6" x14ac:dyDescent="0.2">
      <c r="A904">
        <v>903</v>
      </c>
      <c r="B904">
        <v>452</v>
      </c>
      <c r="C904">
        <v>104</v>
      </c>
      <c r="D904">
        <v>8</v>
      </c>
      <c r="E904">
        <v>183.8</v>
      </c>
      <c r="F904">
        <v>1470.4</v>
      </c>
    </row>
    <row r="905" spans="1:6" x14ac:dyDescent="0.2">
      <c r="A905">
        <v>904</v>
      </c>
      <c r="B905">
        <v>452</v>
      </c>
      <c r="C905">
        <v>121</v>
      </c>
      <c r="D905">
        <v>21</v>
      </c>
      <c r="E905">
        <v>337.4</v>
      </c>
      <c r="F905">
        <v>7085.4</v>
      </c>
    </row>
    <row r="906" spans="1:6" x14ac:dyDescent="0.2">
      <c r="A906">
        <v>905</v>
      </c>
      <c r="B906">
        <v>453</v>
      </c>
      <c r="C906">
        <v>106</v>
      </c>
      <c r="D906">
        <v>15</v>
      </c>
      <c r="E906">
        <v>202.1</v>
      </c>
      <c r="F906">
        <v>3031.5</v>
      </c>
    </row>
    <row r="907" spans="1:6" x14ac:dyDescent="0.2">
      <c r="A907">
        <v>906</v>
      </c>
      <c r="B907">
        <v>453</v>
      </c>
      <c r="C907">
        <v>123</v>
      </c>
      <c r="D907">
        <v>28</v>
      </c>
      <c r="E907">
        <v>355.7</v>
      </c>
      <c r="F907">
        <v>9959.6</v>
      </c>
    </row>
    <row r="908" spans="1:6" x14ac:dyDescent="0.2">
      <c r="A908">
        <v>907</v>
      </c>
      <c r="B908">
        <v>454</v>
      </c>
      <c r="C908">
        <v>108</v>
      </c>
      <c r="D908">
        <v>22</v>
      </c>
      <c r="E908">
        <v>220.4</v>
      </c>
      <c r="F908">
        <v>4848.8</v>
      </c>
    </row>
    <row r="909" spans="1:6" x14ac:dyDescent="0.2">
      <c r="A909">
        <v>908</v>
      </c>
      <c r="B909">
        <v>454</v>
      </c>
      <c r="C909">
        <v>125</v>
      </c>
      <c r="D909">
        <v>35</v>
      </c>
      <c r="E909">
        <v>374</v>
      </c>
      <c r="F909">
        <v>13090</v>
      </c>
    </row>
    <row r="910" spans="1:6" x14ac:dyDescent="0.2">
      <c r="A910">
        <v>909</v>
      </c>
      <c r="B910">
        <v>455</v>
      </c>
      <c r="C910">
        <v>110</v>
      </c>
      <c r="D910">
        <v>29</v>
      </c>
      <c r="E910">
        <v>238.7</v>
      </c>
      <c r="F910">
        <v>6922.3</v>
      </c>
    </row>
    <row r="911" spans="1:6" x14ac:dyDescent="0.2">
      <c r="A911">
        <v>910</v>
      </c>
      <c r="B911">
        <v>455</v>
      </c>
      <c r="C911">
        <v>127</v>
      </c>
      <c r="D911">
        <v>42</v>
      </c>
      <c r="E911">
        <v>392.3</v>
      </c>
      <c r="F911">
        <v>16476.599999999999</v>
      </c>
    </row>
    <row r="912" spans="1:6" x14ac:dyDescent="0.2">
      <c r="A912">
        <v>911</v>
      </c>
      <c r="B912">
        <v>456</v>
      </c>
      <c r="C912">
        <v>112</v>
      </c>
      <c r="D912">
        <v>36</v>
      </c>
      <c r="E912">
        <v>257</v>
      </c>
      <c r="F912">
        <v>9252</v>
      </c>
    </row>
    <row r="913" spans="1:6" x14ac:dyDescent="0.2">
      <c r="A913">
        <v>912</v>
      </c>
      <c r="B913">
        <v>456</v>
      </c>
      <c r="C913">
        <v>129</v>
      </c>
      <c r="D913">
        <v>49</v>
      </c>
      <c r="E913">
        <v>410.6</v>
      </c>
      <c r="F913">
        <v>20119.400000000001</v>
      </c>
    </row>
    <row r="914" spans="1:6" x14ac:dyDescent="0.2">
      <c r="A914">
        <v>913</v>
      </c>
      <c r="B914">
        <v>457</v>
      </c>
      <c r="C914">
        <v>114</v>
      </c>
      <c r="D914">
        <v>43</v>
      </c>
      <c r="E914">
        <v>275.3</v>
      </c>
      <c r="F914">
        <v>11837.9</v>
      </c>
    </row>
    <row r="915" spans="1:6" x14ac:dyDescent="0.2">
      <c r="A915">
        <v>914</v>
      </c>
      <c r="B915">
        <v>457</v>
      </c>
      <c r="C915">
        <v>131</v>
      </c>
      <c r="D915">
        <v>10</v>
      </c>
      <c r="E915">
        <v>428.9</v>
      </c>
      <c r="F915">
        <v>4289</v>
      </c>
    </row>
    <row r="916" spans="1:6" x14ac:dyDescent="0.2">
      <c r="A916">
        <v>915</v>
      </c>
      <c r="B916">
        <v>458</v>
      </c>
      <c r="C916">
        <v>116</v>
      </c>
      <c r="D916">
        <v>50</v>
      </c>
      <c r="E916">
        <v>293.60000000000002</v>
      </c>
      <c r="F916">
        <v>14680</v>
      </c>
    </row>
    <row r="917" spans="1:6" x14ac:dyDescent="0.2">
      <c r="A917">
        <v>916</v>
      </c>
      <c r="B917">
        <v>458</v>
      </c>
      <c r="C917">
        <v>133</v>
      </c>
      <c r="D917">
        <v>17</v>
      </c>
      <c r="E917">
        <v>447.2</v>
      </c>
      <c r="F917">
        <v>7602.4</v>
      </c>
    </row>
    <row r="918" spans="1:6" x14ac:dyDescent="0.2">
      <c r="A918">
        <v>917</v>
      </c>
      <c r="B918">
        <v>459</v>
      </c>
      <c r="C918">
        <v>118</v>
      </c>
      <c r="D918">
        <v>11</v>
      </c>
      <c r="E918">
        <v>311.89999999999998</v>
      </c>
      <c r="F918">
        <v>3430.9</v>
      </c>
    </row>
    <row r="919" spans="1:6" x14ac:dyDescent="0.2">
      <c r="A919">
        <v>918</v>
      </c>
      <c r="B919">
        <v>459</v>
      </c>
      <c r="C919">
        <v>135</v>
      </c>
      <c r="D919">
        <v>24</v>
      </c>
      <c r="E919">
        <v>465.5</v>
      </c>
      <c r="F919">
        <v>11172</v>
      </c>
    </row>
    <row r="920" spans="1:6" x14ac:dyDescent="0.2">
      <c r="A920">
        <v>919</v>
      </c>
      <c r="B920">
        <v>460</v>
      </c>
      <c r="C920">
        <v>120</v>
      </c>
      <c r="D920">
        <v>18</v>
      </c>
      <c r="E920">
        <v>330.2</v>
      </c>
      <c r="F920">
        <v>5943.6</v>
      </c>
    </row>
    <row r="921" spans="1:6" x14ac:dyDescent="0.2">
      <c r="A921">
        <v>920</v>
      </c>
      <c r="B921">
        <v>460</v>
      </c>
      <c r="C921">
        <v>137</v>
      </c>
      <c r="D921">
        <v>31</v>
      </c>
      <c r="E921">
        <v>483.8</v>
      </c>
      <c r="F921">
        <v>14997.8</v>
      </c>
    </row>
    <row r="922" spans="1:6" x14ac:dyDescent="0.2">
      <c r="A922">
        <v>921</v>
      </c>
      <c r="B922">
        <v>461</v>
      </c>
      <c r="C922">
        <v>122</v>
      </c>
      <c r="D922">
        <v>25</v>
      </c>
      <c r="E922">
        <v>348.5</v>
      </c>
      <c r="F922">
        <v>8712.5</v>
      </c>
    </row>
    <row r="923" spans="1:6" x14ac:dyDescent="0.2">
      <c r="A923">
        <v>922</v>
      </c>
      <c r="B923">
        <v>461</v>
      </c>
      <c r="C923">
        <v>139</v>
      </c>
      <c r="D923">
        <v>38</v>
      </c>
      <c r="E923">
        <v>12</v>
      </c>
      <c r="F923">
        <v>456</v>
      </c>
    </row>
    <row r="924" spans="1:6" x14ac:dyDescent="0.2">
      <c r="A924">
        <v>923</v>
      </c>
      <c r="B924">
        <v>462</v>
      </c>
      <c r="C924">
        <v>124</v>
      </c>
      <c r="D924">
        <v>32</v>
      </c>
      <c r="E924">
        <v>366.8</v>
      </c>
      <c r="F924">
        <v>11737.6</v>
      </c>
    </row>
    <row r="925" spans="1:6" x14ac:dyDescent="0.2">
      <c r="A925">
        <v>924</v>
      </c>
      <c r="B925">
        <v>462</v>
      </c>
      <c r="C925">
        <v>141</v>
      </c>
      <c r="D925">
        <v>45</v>
      </c>
      <c r="E925">
        <v>30.3</v>
      </c>
      <c r="F925">
        <v>1363.5</v>
      </c>
    </row>
    <row r="926" spans="1:6" x14ac:dyDescent="0.2">
      <c r="A926">
        <v>925</v>
      </c>
      <c r="B926">
        <v>463</v>
      </c>
      <c r="C926">
        <v>126</v>
      </c>
      <c r="D926">
        <v>39</v>
      </c>
      <c r="E926">
        <v>385.1</v>
      </c>
      <c r="F926">
        <v>15018.9</v>
      </c>
    </row>
    <row r="927" spans="1:6" x14ac:dyDescent="0.2">
      <c r="A927">
        <v>926</v>
      </c>
      <c r="B927">
        <v>463</v>
      </c>
      <c r="C927">
        <v>143</v>
      </c>
      <c r="D927">
        <v>6</v>
      </c>
      <c r="E927">
        <v>48.6</v>
      </c>
      <c r="F927">
        <v>291.60000000000002</v>
      </c>
    </row>
    <row r="928" spans="1:6" x14ac:dyDescent="0.2">
      <c r="A928">
        <v>927</v>
      </c>
      <c r="B928">
        <v>464</v>
      </c>
      <c r="C928">
        <v>128</v>
      </c>
      <c r="D928">
        <v>46</v>
      </c>
      <c r="E928">
        <v>403.4</v>
      </c>
      <c r="F928">
        <v>18556.400000000001</v>
      </c>
    </row>
    <row r="929" spans="1:6" x14ac:dyDescent="0.2">
      <c r="A929">
        <v>928</v>
      </c>
      <c r="B929">
        <v>464</v>
      </c>
      <c r="C929">
        <v>145</v>
      </c>
      <c r="D929">
        <v>13</v>
      </c>
      <c r="E929">
        <v>66.900000000000006</v>
      </c>
      <c r="F929">
        <v>869.7</v>
      </c>
    </row>
    <row r="930" spans="1:6" x14ac:dyDescent="0.2">
      <c r="A930">
        <v>929</v>
      </c>
      <c r="B930">
        <v>465</v>
      </c>
      <c r="C930">
        <v>130</v>
      </c>
      <c r="D930">
        <v>7</v>
      </c>
      <c r="E930">
        <v>421.7</v>
      </c>
      <c r="F930">
        <v>2951.9</v>
      </c>
    </row>
    <row r="931" spans="1:6" x14ac:dyDescent="0.2">
      <c r="A931">
        <v>930</v>
      </c>
      <c r="B931">
        <v>465</v>
      </c>
      <c r="C931">
        <v>147</v>
      </c>
      <c r="D931">
        <v>20</v>
      </c>
      <c r="E931">
        <v>85.2</v>
      </c>
      <c r="F931">
        <v>1704</v>
      </c>
    </row>
    <row r="932" spans="1:6" x14ac:dyDescent="0.2">
      <c r="A932">
        <v>931</v>
      </c>
      <c r="B932">
        <v>466</v>
      </c>
      <c r="C932">
        <v>132</v>
      </c>
      <c r="D932">
        <v>14</v>
      </c>
      <c r="E932">
        <v>440</v>
      </c>
      <c r="F932">
        <v>6160</v>
      </c>
    </row>
    <row r="933" spans="1:6" x14ac:dyDescent="0.2">
      <c r="A933">
        <v>932</v>
      </c>
      <c r="B933">
        <v>466</v>
      </c>
      <c r="C933">
        <v>149</v>
      </c>
      <c r="D933">
        <v>27</v>
      </c>
      <c r="E933">
        <v>103.5</v>
      </c>
      <c r="F933">
        <v>2794.5</v>
      </c>
    </row>
    <row r="934" spans="1:6" x14ac:dyDescent="0.2">
      <c r="A934">
        <v>933</v>
      </c>
      <c r="B934">
        <v>467</v>
      </c>
      <c r="C934">
        <v>134</v>
      </c>
      <c r="D934">
        <v>21</v>
      </c>
      <c r="E934">
        <v>458.3</v>
      </c>
      <c r="F934">
        <v>9624.2999999999993</v>
      </c>
    </row>
    <row r="935" spans="1:6" x14ac:dyDescent="0.2">
      <c r="A935">
        <v>934</v>
      </c>
      <c r="B935">
        <v>467</v>
      </c>
      <c r="C935">
        <v>151</v>
      </c>
      <c r="D935">
        <v>34</v>
      </c>
      <c r="E935">
        <v>121.8</v>
      </c>
      <c r="F935">
        <v>4141.2</v>
      </c>
    </row>
    <row r="936" spans="1:6" x14ac:dyDescent="0.2">
      <c r="A936">
        <v>935</v>
      </c>
      <c r="B936">
        <v>468</v>
      </c>
      <c r="C936">
        <v>136</v>
      </c>
      <c r="D936">
        <v>28</v>
      </c>
      <c r="E936">
        <v>476.6</v>
      </c>
      <c r="F936">
        <v>13344.8</v>
      </c>
    </row>
    <row r="937" spans="1:6" x14ac:dyDescent="0.2">
      <c r="A937">
        <v>936</v>
      </c>
      <c r="B937">
        <v>468</v>
      </c>
      <c r="C937">
        <v>153</v>
      </c>
      <c r="D937">
        <v>41</v>
      </c>
      <c r="E937">
        <v>140.1</v>
      </c>
      <c r="F937">
        <v>5744.1</v>
      </c>
    </row>
    <row r="938" spans="1:6" x14ac:dyDescent="0.2">
      <c r="A938">
        <v>937</v>
      </c>
      <c r="B938">
        <v>469</v>
      </c>
      <c r="C938">
        <v>138</v>
      </c>
      <c r="D938">
        <v>35</v>
      </c>
      <c r="E938">
        <v>494.9</v>
      </c>
      <c r="F938">
        <v>17321.5</v>
      </c>
    </row>
    <row r="939" spans="1:6" x14ac:dyDescent="0.2">
      <c r="A939">
        <v>938</v>
      </c>
      <c r="B939">
        <v>469</v>
      </c>
      <c r="C939">
        <v>155</v>
      </c>
      <c r="D939">
        <v>48</v>
      </c>
      <c r="E939">
        <v>158.4</v>
      </c>
      <c r="F939">
        <v>7603.2</v>
      </c>
    </row>
    <row r="940" spans="1:6" x14ac:dyDescent="0.2">
      <c r="A940">
        <v>939</v>
      </c>
      <c r="B940">
        <v>470</v>
      </c>
      <c r="C940">
        <v>140</v>
      </c>
      <c r="D940">
        <v>42</v>
      </c>
      <c r="E940">
        <v>23.1</v>
      </c>
      <c r="F940">
        <v>970.2</v>
      </c>
    </row>
    <row r="941" spans="1:6" x14ac:dyDescent="0.2">
      <c r="A941">
        <v>940</v>
      </c>
      <c r="B941">
        <v>470</v>
      </c>
      <c r="C941">
        <v>157</v>
      </c>
      <c r="D941">
        <v>9</v>
      </c>
      <c r="E941">
        <v>176.7</v>
      </c>
      <c r="F941">
        <v>1590.3</v>
      </c>
    </row>
    <row r="942" spans="1:6" x14ac:dyDescent="0.2">
      <c r="A942">
        <v>941</v>
      </c>
      <c r="B942">
        <v>471</v>
      </c>
      <c r="C942">
        <v>142</v>
      </c>
      <c r="D942">
        <v>49</v>
      </c>
      <c r="E942">
        <v>41.4</v>
      </c>
      <c r="F942">
        <v>2028.6</v>
      </c>
    </row>
    <row r="943" spans="1:6" x14ac:dyDescent="0.2">
      <c r="A943">
        <v>942</v>
      </c>
      <c r="B943">
        <v>471</v>
      </c>
      <c r="C943">
        <v>159</v>
      </c>
      <c r="D943">
        <v>16</v>
      </c>
      <c r="E943">
        <v>195</v>
      </c>
      <c r="F943">
        <v>3120</v>
      </c>
    </row>
    <row r="944" spans="1:6" x14ac:dyDescent="0.2">
      <c r="A944">
        <v>943</v>
      </c>
      <c r="B944">
        <v>472</v>
      </c>
      <c r="C944">
        <v>144</v>
      </c>
      <c r="D944">
        <v>10</v>
      </c>
      <c r="E944">
        <v>59.7</v>
      </c>
      <c r="F944">
        <v>597</v>
      </c>
    </row>
    <row r="945" spans="1:6" x14ac:dyDescent="0.2">
      <c r="A945">
        <v>944</v>
      </c>
      <c r="B945">
        <v>472</v>
      </c>
      <c r="C945">
        <v>1</v>
      </c>
      <c r="D945">
        <v>23</v>
      </c>
      <c r="E945">
        <v>355.6</v>
      </c>
      <c r="F945">
        <v>8178.8</v>
      </c>
    </row>
    <row r="946" spans="1:6" x14ac:dyDescent="0.2">
      <c r="A946">
        <v>945</v>
      </c>
      <c r="B946">
        <v>473</v>
      </c>
      <c r="C946">
        <v>146</v>
      </c>
      <c r="D946">
        <v>17</v>
      </c>
      <c r="E946">
        <v>78</v>
      </c>
      <c r="F946">
        <v>1326</v>
      </c>
    </row>
    <row r="947" spans="1:6" x14ac:dyDescent="0.2">
      <c r="A947">
        <v>946</v>
      </c>
      <c r="B947">
        <v>473</v>
      </c>
      <c r="C947">
        <v>3</v>
      </c>
      <c r="D947">
        <v>30</v>
      </c>
      <c r="E947">
        <v>373.9</v>
      </c>
      <c r="F947">
        <v>11217</v>
      </c>
    </row>
    <row r="948" spans="1:6" x14ac:dyDescent="0.2">
      <c r="A948">
        <v>947</v>
      </c>
      <c r="B948">
        <v>474</v>
      </c>
      <c r="C948">
        <v>148</v>
      </c>
      <c r="D948">
        <v>24</v>
      </c>
      <c r="E948">
        <v>96.3</v>
      </c>
      <c r="F948">
        <v>2311.1999999999998</v>
      </c>
    </row>
    <row r="949" spans="1:6" x14ac:dyDescent="0.2">
      <c r="A949">
        <v>948</v>
      </c>
      <c r="B949">
        <v>474</v>
      </c>
      <c r="C949">
        <v>5</v>
      </c>
      <c r="D949">
        <v>37</v>
      </c>
      <c r="E949">
        <v>392.2</v>
      </c>
      <c r="F949">
        <v>14511.4</v>
      </c>
    </row>
    <row r="950" spans="1:6" x14ac:dyDescent="0.2">
      <c r="A950">
        <v>949</v>
      </c>
      <c r="B950">
        <v>475</v>
      </c>
      <c r="C950">
        <v>150</v>
      </c>
      <c r="D950">
        <v>31</v>
      </c>
      <c r="E950">
        <v>114.6</v>
      </c>
      <c r="F950">
        <v>3552.6</v>
      </c>
    </row>
    <row r="951" spans="1:6" x14ac:dyDescent="0.2">
      <c r="A951">
        <v>950</v>
      </c>
      <c r="B951">
        <v>475</v>
      </c>
      <c r="C951">
        <v>7</v>
      </c>
      <c r="D951">
        <v>44</v>
      </c>
      <c r="E951">
        <v>410.5</v>
      </c>
      <c r="F951">
        <v>18062</v>
      </c>
    </row>
    <row r="952" spans="1:6" x14ac:dyDescent="0.2">
      <c r="A952">
        <v>951</v>
      </c>
      <c r="B952">
        <v>476</v>
      </c>
      <c r="C952">
        <v>152</v>
      </c>
      <c r="D952">
        <v>38</v>
      </c>
      <c r="E952">
        <v>132.9</v>
      </c>
      <c r="F952">
        <v>5050.2</v>
      </c>
    </row>
    <row r="953" spans="1:6" x14ac:dyDescent="0.2">
      <c r="A953">
        <v>952</v>
      </c>
      <c r="B953">
        <v>476</v>
      </c>
      <c r="C953">
        <v>9</v>
      </c>
      <c r="D953">
        <v>5</v>
      </c>
      <c r="E953">
        <v>428.8</v>
      </c>
      <c r="F953">
        <v>2144</v>
      </c>
    </row>
    <row r="954" spans="1:6" x14ac:dyDescent="0.2">
      <c r="A954">
        <v>953</v>
      </c>
      <c r="B954">
        <v>477</v>
      </c>
      <c r="C954">
        <v>154</v>
      </c>
      <c r="D954">
        <v>45</v>
      </c>
      <c r="E954">
        <v>151.19999999999999</v>
      </c>
      <c r="F954">
        <v>6804</v>
      </c>
    </row>
    <row r="955" spans="1:6" x14ac:dyDescent="0.2">
      <c r="A955">
        <v>954</v>
      </c>
      <c r="B955">
        <v>477</v>
      </c>
      <c r="C955">
        <v>11</v>
      </c>
      <c r="D955">
        <v>12</v>
      </c>
      <c r="E955">
        <v>447.1</v>
      </c>
      <c r="F955">
        <v>5365.2</v>
      </c>
    </row>
    <row r="956" spans="1:6" x14ac:dyDescent="0.2">
      <c r="A956">
        <v>955</v>
      </c>
      <c r="B956">
        <v>478</v>
      </c>
      <c r="C956">
        <v>156</v>
      </c>
      <c r="D956">
        <v>6</v>
      </c>
      <c r="E956">
        <v>169.5</v>
      </c>
      <c r="F956">
        <v>1017</v>
      </c>
    </row>
    <row r="957" spans="1:6" x14ac:dyDescent="0.2">
      <c r="A957">
        <v>956</v>
      </c>
      <c r="B957">
        <v>478</v>
      </c>
      <c r="C957">
        <v>13</v>
      </c>
      <c r="D957">
        <v>19</v>
      </c>
      <c r="E957">
        <v>465.4</v>
      </c>
      <c r="F957">
        <v>8842.6</v>
      </c>
    </row>
    <row r="958" spans="1:6" x14ac:dyDescent="0.2">
      <c r="A958">
        <v>957</v>
      </c>
      <c r="B958">
        <v>479</v>
      </c>
      <c r="C958">
        <v>158</v>
      </c>
      <c r="D958">
        <v>13</v>
      </c>
      <c r="E958">
        <v>187.8</v>
      </c>
      <c r="F958">
        <v>2441.4</v>
      </c>
    </row>
    <row r="959" spans="1:6" x14ac:dyDescent="0.2">
      <c r="A959">
        <v>958</v>
      </c>
      <c r="B959">
        <v>479</v>
      </c>
      <c r="C959">
        <v>15</v>
      </c>
      <c r="D959">
        <v>26</v>
      </c>
      <c r="E959">
        <v>483.7</v>
      </c>
      <c r="F959">
        <v>12576.2</v>
      </c>
    </row>
    <row r="960" spans="1:6" x14ac:dyDescent="0.2">
      <c r="A960">
        <v>959</v>
      </c>
      <c r="B960">
        <v>480</v>
      </c>
      <c r="C960">
        <v>160</v>
      </c>
      <c r="D960">
        <v>20</v>
      </c>
      <c r="E960">
        <v>206.1</v>
      </c>
      <c r="F960">
        <v>4122</v>
      </c>
    </row>
    <row r="961" spans="1:6" x14ac:dyDescent="0.2">
      <c r="A961">
        <v>960</v>
      </c>
      <c r="B961">
        <v>480</v>
      </c>
      <c r="C961">
        <v>17</v>
      </c>
      <c r="D961">
        <v>33</v>
      </c>
      <c r="E961">
        <v>11.9</v>
      </c>
      <c r="F961">
        <v>392.7</v>
      </c>
    </row>
    <row r="962" spans="1:6" x14ac:dyDescent="0.2">
      <c r="A962">
        <v>961</v>
      </c>
      <c r="B962">
        <v>481</v>
      </c>
      <c r="C962">
        <v>2</v>
      </c>
      <c r="D962">
        <v>27</v>
      </c>
      <c r="E962">
        <v>366.7</v>
      </c>
      <c r="F962">
        <v>9900.9</v>
      </c>
    </row>
    <row r="963" spans="1:6" x14ac:dyDescent="0.2">
      <c r="A963">
        <v>962</v>
      </c>
      <c r="B963">
        <v>481</v>
      </c>
      <c r="C963">
        <v>19</v>
      </c>
      <c r="D963">
        <v>40</v>
      </c>
      <c r="E963">
        <v>30.2</v>
      </c>
      <c r="F963">
        <v>1208</v>
      </c>
    </row>
    <row r="964" spans="1:6" x14ac:dyDescent="0.2">
      <c r="A964">
        <v>963</v>
      </c>
      <c r="B964">
        <v>482</v>
      </c>
      <c r="C964">
        <v>4</v>
      </c>
      <c r="D964">
        <v>34</v>
      </c>
      <c r="E964">
        <v>385</v>
      </c>
      <c r="F964">
        <v>13090</v>
      </c>
    </row>
    <row r="965" spans="1:6" x14ac:dyDescent="0.2">
      <c r="A965">
        <v>964</v>
      </c>
      <c r="B965">
        <v>482</v>
      </c>
      <c r="C965">
        <v>21</v>
      </c>
      <c r="D965">
        <v>47</v>
      </c>
      <c r="E965">
        <v>48.5</v>
      </c>
      <c r="F965">
        <v>2279.5</v>
      </c>
    </row>
    <row r="966" spans="1:6" x14ac:dyDescent="0.2">
      <c r="A966">
        <v>965</v>
      </c>
      <c r="B966">
        <v>483</v>
      </c>
      <c r="C966">
        <v>6</v>
      </c>
      <c r="D966">
        <v>41</v>
      </c>
      <c r="E966">
        <v>403.3</v>
      </c>
      <c r="F966">
        <v>16535.3</v>
      </c>
    </row>
    <row r="967" spans="1:6" x14ac:dyDescent="0.2">
      <c r="A967">
        <v>966</v>
      </c>
      <c r="B967">
        <v>483</v>
      </c>
      <c r="C967">
        <v>23</v>
      </c>
      <c r="D967">
        <v>8</v>
      </c>
      <c r="E967">
        <v>66.8</v>
      </c>
      <c r="F967">
        <v>534.4</v>
      </c>
    </row>
    <row r="968" spans="1:6" x14ac:dyDescent="0.2">
      <c r="A968">
        <v>967</v>
      </c>
      <c r="B968">
        <v>484</v>
      </c>
      <c r="C968">
        <v>8</v>
      </c>
      <c r="D968">
        <v>48</v>
      </c>
      <c r="E968">
        <v>421.6</v>
      </c>
      <c r="F968">
        <v>20236.8</v>
      </c>
    </row>
    <row r="969" spans="1:6" x14ac:dyDescent="0.2">
      <c r="A969">
        <v>968</v>
      </c>
      <c r="B969">
        <v>484</v>
      </c>
      <c r="C969">
        <v>25</v>
      </c>
      <c r="D969">
        <v>15</v>
      </c>
      <c r="E969">
        <v>85.1</v>
      </c>
      <c r="F969">
        <v>1276.5</v>
      </c>
    </row>
    <row r="970" spans="1:6" x14ac:dyDescent="0.2">
      <c r="A970">
        <v>969</v>
      </c>
      <c r="B970">
        <v>485</v>
      </c>
      <c r="C970">
        <v>10</v>
      </c>
      <c r="D970">
        <v>9</v>
      </c>
      <c r="E970">
        <v>439.9</v>
      </c>
      <c r="F970">
        <v>3959.1</v>
      </c>
    </row>
    <row r="971" spans="1:6" x14ac:dyDescent="0.2">
      <c r="A971">
        <v>970</v>
      </c>
      <c r="B971">
        <v>485</v>
      </c>
      <c r="C971">
        <v>27</v>
      </c>
      <c r="D971">
        <v>22</v>
      </c>
      <c r="E971">
        <v>103.4</v>
      </c>
      <c r="F971">
        <v>2274.8000000000002</v>
      </c>
    </row>
    <row r="972" spans="1:6" x14ac:dyDescent="0.2">
      <c r="A972">
        <v>971</v>
      </c>
      <c r="B972">
        <v>486</v>
      </c>
      <c r="C972">
        <v>12</v>
      </c>
      <c r="D972">
        <v>16</v>
      </c>
      <c r="E972">
        <v>458.2</v>
      </c>
      <c r="F972">
        <v>7331.2</v>
      </c>
    </row>
    <row r="973" spans="1:6" x14ac:dyDescent="0.2">
      <c r="A973">
        <v>972</v>
      </c>
      <c r="B973">
        <v>486</v>
      </c>
      <c r="C973">
        <v>29</v>
      </c>
      <c r="D973">
        <v>29</v>
      </c>
      <c r="E973">
        <v>121.7</v>
      </c>
      <c r="F973">
        <v>3529.3</v>
      </c>
    </row>
    <row r="974" spans="1:6" x14ac:dyDescent="0.2">
      <c r="A974">
        <v>973</v>
      </c>
      <c r="B974">
        <v>487</v>
      </c>
      <c r="C974">
        <v>14</v>
      </c>
      <c r="D974">
        <v>23</v>
      </c>
      <c r="E974">
        <v>476.5</v>
      </c>
      <c r="F974">
        <v>10959.5</v>
      </c>
    </row>
    <row r="975" spans="1:6" x14ac:dyDescent="0.2">
      <c r="A975">
        <v>974</v>
      </c>
      <c r="B975">
        <v>487</v>
      </c>
      <c r="C975">
        <v>31</v>
      </c>
      <c r="D975">
        <v>36</v>
      </c>
      <c r="E975">
        <v>140</v>
      </c>
      <c r="F975">
        <v>5040</v>
      </c>
    </row>
    <row r="976" spans="1:6" x14ac:dyDescent="0.2">
      <c r="A976">
        <v>975</v>
      </c>
      <c r="B976">
        <v>488</v>
      </c>
      <c r="C976">
        <v>16</v>
      </c>
      <c r="D976">
        <v>30</v>
      </c>
      <c r="E976">
        <v>494.8</v>
      </c>
      <c r="F976">
        <v>14844</v>
      </c>
    </row>
    <row r="977" spans="1:6" x14ac:dyDescent="0.2">
      <c r="A977">
        <v>976</v>
      </c>
      <c r="B977">
        <v>488</v>
      </c>
      <c r="C977">
        <v>33</v>
      </c>
      <c r="D977">
        <v>43</v>
      </c>
      <c r="E977">
        <v>158.30000000000001</v>
      </c>
      <c r="F977">
        <v>6806.9</v>
      </c>
    </row>
    <row r="978" spans="1:6" x14ac:dyDescent="0.2">
      <c r="A978">
        <v>977</v>
      </c>
      <c r="B978">
        <v>489</v>
      </c>
      <c r="C978">
        <v>18</v>
      </c>
      <c r="D978">
        <v>37</v>
      </c>
      <c r="E978">
        <v>23</v>
      </c>
      <c r="F978">
        <v>851</v>
      </c>
    </row>
    <row r="979" spans="1:6" x14ac:dyDescent="0.2">
      <c r="A979">
        <v>978</v>
      </c>
      <c r="B979">
        <v>489</v>
      </c>
      <c r="C979">
        <v>35</v>
      </c>
      <c r="D979">
        <v>50</v>
      </c>
      <c r="E979">
        <v>176.6</v>
      </c>
      <c r="F979">
        <v>8830</v>
      </c>
    </row>
    <row r="980" spans="1:6" x14ac:dyDescent="0.2">
      <c r="A980">
        <v>979</v>
      </c>
      <c r="B980">
        <v>490</v>
      </c>
      <c r="C980">
        <v>20</v>
      </c>
      <c r="D980">
        <v>44</v>
      </c>
      <c r="E980">
        <v>41.3</v>
      </c>
      <c r="F980">
        <v>1817.2</v>
      </c>
    </row>
    <row r="981" spans="1:6" x14ac:dyDescent="0.2">
      <c r="A981">
        <v>980</v>
      </c>
      <c r="B981">
        <v>490</v>
      </c>
      <c r="C981">
        <v>37</v>
      </c>
      <c r="D981">
        <v>11</v>
      </c>
      <c r="E981">
        <v>194.9</v>
      </c>
      <c r="F981">
        <v>2143.9</v>
      </c>
    </row>
    <row r="982" spans="1:6" x14ac:dyDescent="0.2">
      <c r="A982">
        <v>981</v>
      </c>
      <c r="B982">
        <v>491</v>
      </c>
      <c r="C982">
        <v>22</v>
      </c>
      <c r="D982">
        <v>5</v>
      </c>
      <c r="E982">
        <v>59.6</v>
      </c>
      <c r="F982">
        <v>298</v>
      </c>
    </row>
    <row r="983" spans="1:6" x14ac:dyDescent="0.2">
      <c r="A983">
        <v>982</v>
      </c>
      <c r="B983">
        <v>491</v>
      </c>
      <c r="C983">
        <v>39</v>
      </c>
      <c r="D983">
        <v>18</v>
      </c>
      <c r="E983">
        <v>213.2</v>
      </c>
      <c r="F983">
        <v>3837.6</v>
      </c>
    </row>
    <row r="984" spans="1:6" x14ac:dyDescent="0.2">
      <c r="A984">
        <v>983</v>
      </c>
      <c r="B984">
        <v>492</v>
      </c>
      <c r="C984">
        <v>24</v>
      </c>
      <c r="D984">
        <v>12</v>
      </c>
      <c r="E984">
        <v>77.900000000000006</v>
      </c>
      <c r="F984">
        <v>934.8</v>
      </c>
    </row>
    <row r="985" spans="1:6" x14ac:dyDescent="0.2">
      <c r="A985">
        <v>984</v>
      </c>
      <c r="B985">
        <v>492</v>
      </c>
      <c r="C985">
        <v>41</v>
      </c>
      <c r="D985">
        <v>25</v>
      </c>
      <c r="E985">
        <v>231.5</v>
      </c>
      <c r="F985">
        <v>5787.5</v>
      </c>
    </row>
    <row r="986" spans="1:6" x14ac:dyDescent="0.2">
      <c r="A986">
        <v>985</v>
      </c>
      <c r="B986">
        <v>493</v>
      </c>
      <c r="C986">
        <v>26</v>
      </c>
      <c r="D986">
        <v>19</v>
      </c>
      <c r="E986">
        <v>96.2</v>
      </c>
      <c r="F986">
        <v>1827.8</v>
      </c>
    </row>
    <row r="987" spans="1:6" x14ac:dyDescent="0.2">
      <c r="A987">
        <v>986</v>
      </c>
      <c r="B987">
        <v>493</v>
      </c>
      <c r="C987">
        <v>43</v>
      </c>
      <c r="D987">
        <v>32</v>
      </c>
      <c r="E987">
        <v>249.8</v>
      </c>
      <c r="F987">
        <v>7993.6</v>
      </c>
    </row>
    <row r="988" spans="1:6" x14ac:dyDescent="0.2">
      <c r="A988">
        <v>987</v>
      </c>
      <c r="B988">
        <v>494</v>
      </c>
      <c r="C988">
        <v>28</v>
      </c>
      <c r="D988">
        <v>26</v>
      </c>
      <c r="E988">
        <v>114.5</v>
      </c>
      <c r="F988">
        <v>2977</v>
      </c>
    </row>
    <row r="989" spans="1:6" x14ac:dyDescent="0.2">
      <c r="A989">
        <v>988</v>
      </c>
      <c r="B989">
        <v>494</v>
      </c>
      <c r="C989">
        <v>45</v>
      </c>
      <c r="D989">
        <v>39</v>
      </c>
      <c r="E989">
        <v>268.10000000000002</v>
      </c>
      <c r="F989">
        <v>10455.9</v>
      </c>
    </row>
    <row r="990" spans="1:6" x14ac:dyDescent="0.2">
      <c r="A990">
        <v>989</v>
      </c>
      <c r="B990">
        <v>495</v>
      </c>
      <c r="C990">
        <v>30</v>
      </c>
      <c r="D990">
        <v>33</v>
      </c>
      <c r="E990">
        <v>132.80000000000001</v>
      </c>
      <c r="F990">
        <v>4382.3999999999996</v>
      </c>
    </row>
    <row r="991" spans="1:6" x14ac:dyDescent="0.2">
      <c r="A991">
        <v>990</v>
      </c>
      <c r="B991">
        <v>495</v>
      </c>
      <c r="C991">
        <v>47</v>
      </c>
      <c r="D991">
        <v>46</v>
      </c>
      <c r="E991">
        <v>286.39999999999998</v>
      </c>
      <c r="F991">
        <v>13174.4</v>
      </c>
    </row>
    <row r="992" spans="1:6" x14ac:dyDescent="0.2">
      <c r="A992">
        <v>991</v>
      </c>
      <c r="B992">
        <v>496</v>
      </c>
      <c r="C992">
        <v>32</v>
      </c>
      <c r="D992">
        <v>40</v>
      </c>
      <c r="E992">
        <v>151.1</v>
      </c>
      <c r="F992">
        <v>6044</v>
      </c>
    </row>
    <row r="993" spans="1:6" x14ac:dyDescent="0.2">
      <c r="A993">
        <v>992</v>
      </c>
      <c r="B993">
        <v>496</v>
      </c>
      <c r="C993">
        <v>49</v>
      </c>
      <c r="D993">
        <v>7</v>
      </c>
      <c r="E993">
        <v>304.7</v>
      </c>
      <c r="F993">
        <v>2132.9</v>
      </c>
    </row>
    <row r="994" spans="1:6" x14ac:dyDescent="0.2">
      <c r="A994">
        <v>993</v>
      </c>
      <c r="B994">
        <v>497</v>
      </c>
      <c r="C994">
        <v>34</v>
      </c>
      <c r="D994">
        <v>47</v>
      </c>
      <c r="E994">
        <v>169.4</v>
      </c>
      <c r="F994">
        <v>7961.8</v>
      </c>
    </row>
    <row r="995" spans="1:6" x14ac:dyDescent="0.2">
      <c r="A995">
        <v>994</v>
      </c>
      <c r="B995">
        <v>497</v>
      </c>
      <c r="C995">
        <v>51</v>
      </c>
      <c r="D995">
        <v>14</v>
      </c>
      <c r="E995">
        <v>323</v>
      </c>
      <c r="F995">
        <v>4522</v>
      </c>
    </row>
    <row r="996" spans="1:6" x14ac:dyDescent="0.2">
      <c r="A996">
        <v>995</v>
      </c>
      <c r="B996">
        <v>498</v>
      </c>
      <c r="C996">
        <v>36</v>
      </c>
      <c r="D996">
        <v>8</v>
      </c>
      <c r="E996">
        <v>187.7</v>
      </c>
      <c r="F996">
        <v>1501.6</v>
      </c>
    </row>
    <row r="997" spans="1:6" x14ac:dyDescent="0.2">
      <c r="A997">
        <v>996</v>
      </c>
      <c r="B997">
        <v>498</v>
      </c>
      <c r="C997">
        <v>53</v>
      </c>
      <c r="D997">
        <v>21</v>
      </c>
      <c r="E997">
        <v>341.3</v>
      </c>
      <c r="F997">
        <v>7167.3</v>
      </c>
    </row>
    <row r="998" spans="1:6" x14ac:dyDescent="0.2">
      <c r="A998">
        <v>997</v>
      </c>
      <c r="B998">
        <v>499</v>
      </c>
      <c r="C998">
        <v>38</v>
      </c>
      <c r="D998">
        <v>15</v>
      </c>
      <c r="E998">
        <v>206</v>
      </c>
      <c r="F998">
        <v>3090</v>
      </c>
    </row>
    <row r="999" spans="1:6" x14ac:dyDescent="0.2">
      <c r="A999">
        <v>998</v>
      </c>
      <c r="B999">
        <v>499</v>
      </c>
      <c r="C999">
        <v>55</v>
      </c>
      <c r="D999">
        <v>28</v>
      </c>
      <c r="E999">
        <v>359.6</v>
      </c>
      <c r="F999">
        <v>10068.799999999999</v>
      </c>
    </row>
    <row r="1000" spans="1:6" x14ac:dyDescent="0.2">
      <c r="A1000">
        <v>999</v>
      </c>
      <c r="B1000">
        <v>500</v>
      </c>
      <c r="C1000">
        <v>40</v>
      </c>
      <c r="D1000">
        <v>22</v>
      </c>
      <c r="E1000">
        <v>224.3</v>
      </c>
      <c r="F1000">
        <v>4934.6000000000004</v>
      </c>
    </row>
    <row r="1001" spans="1:6" x14ac:dyDescent="0.2">
      <c r="A1001">
        <v>1000</v>
      </c>
      <c r="B1001">
        <v>500</v>
      </c>
      <c r="C1001">
        <v>57</v>
      </c>
      <c r="D1001">
        <v>35</v>
      </c>
      <c r="E1001">
        <v>377.9</v>
      </c>
      <c r="F1001">
        <v>13226.5</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93A0A-EA7B-4B6B-9092-52486410C27C}">
  <dimension ref="A1:J501"/>
  <sheetViews>
    <sheetView workbookViewId="0">
      <selection activeCell="L16" sqref="L16"/>
    </sheetView>
  </sheetViews>
  <sheetFormatPr defaultRowHeight="15" x14ac:dyDescent="0.2"/>
  <cols>
    <col min="1" max="1" width="13.85546875" bestFit="1" customWidth="1"/>
    <col min="2" max="2" width="14.9296875" bestFit="1" customWidth="1"/>
    <col min="3" max="4" width="12.375" bestFit="1" customWidth="1"/>
    <col min="5" max="5" width="15.6015625" bestFit="1" customWidth="1"/>
    <col min="6" max="6" width="14.125" bestFit="1" customWidth="1"/>
    <col min="7" max="7" width="10.4921875" bestFit="1" customWidth="1"/>
    <col min="8" max="8" width="14.390625" bestFit="1" customWidth="1"/>
    <col min="9" max="9" width="14.9296875" bestFit="1" customWidth="1"/>
    <col min="10" max="10" width="13.1796875" bestFit="1" customWidth="1"/>
  </cols>
  <sheetData>
    <row r="1" spans="1:10" x14ac:dyDescent="0.2">
      <c r="A1" t="s">
        <v>408</v>
      </c>
      <c r="B1" t="s">
        <v>319</v>
      </c>
      <c r="C1" t="s">
        <v>119</v>
      </c>
      <c r="D1" t="s">
        <v>409</v>
      </c>
      <c r="E1" t="s">
        <v>410</v>
      </c>
      <c r="F1" t="s">
        <v>411</v>
      </c>
      <c r="G1" t="s">
        <v>412</v>
      </c>
      <c r="H1" t="s">
        <v>413</v>
      </c>
      <c r="I1" t="s">
        <v>414</v>
      </c>
      <c r="J1" t="s">
        <v>415</v>
      </c>
    </row>
    <row r="2" spans="1:10" x14ac:dyDescent="0.2">
      <c r="A2">
        <v>1</v>
      </c>
      <c r="B2">
        <v>1</v>
      </c>
      <c r="C2">
        <v>1</v>
      </c>
      <c r="D2" s="3">
        <v>45658</v>
      </c>
      <c r="E2">
        <v>500</v>
      </c>
      <c r="F2">
        <v>120</v>
      </c>
      <c r="G2">
        <v>80</v>
      </c>
      <c r="H2">
        <v>535</v>
      </c>
      <c r="I2">
        <v>5</v>
      </c>
      <c r="J2">
        <v>53500</v>
      </c>
    </row>
    <row r="3" spans="1:10" x14ac:dyDescent="0.2">
      <c r="A3">
        <v>2</v>
      </c>
      <c r="B3">
        <v>2</v>
      </c>
      <c r="C3">
        <v>2</v>
      </c>
      <c r="D3" s="3">
        <v>45659</v>
      </c>
      <c r="E3">
        <v>450</v>
      </c>
      <c r="F3">
        <v>100</v>
      </c>
      <c r="G3">
        <v>70</v>
      </c>
      <c r="H3">
        <v>475</v>
      </c>
      <c r="I3">
        <v>5</v>
      </c>
      <c r="J3">
        <v>52250</v>
      </c>
    </row>
    <row r="4" spans="1:10" x14ac:dyDescent="0.2">
      <c r="A4">
        <v>3</v>
      </c>
      <c r="B4">
        <v>3</v>
      </c>
      <c r="C4">
        <v>3</v>
      </c>
      <c r="D4" s="3">
        <v>45660</v>
      </c>
      <c r="E4">
        <v>600</v>
      </c>
      <c r="F4">
        <v>150</v>
      </c>
      <c r="G4">
        <v>110</v>
      </c>
      <c r="H4">
        <v>635</v>
      </c>
      <c r="I4">
        <v>5</v>
      </c>
      <c r="J4">
        <v>88900</v>
      </c>
    </row>
    <row r="5" spans="1:10" x14ac:dyDescent="0.2">
      <c r="A5">
        <v>4</v>
      </c>
      <c r="B5">
        <v>4</v>
      </c>
      <c r="C5">
        <v>4</v>
      </c>
      <c r="D5" s="3">
        <v>45661</v>
      </c>
      <c r="E5">
        <v>350</v>
      </c>
      <c r="F5">
        <v>90</v>
      </c>
      <c r="G5">
        <v>60</v>
      </c>
      <c r="H5">
        <v>375</v>
      </c>
      <c r="I5">
        <v>5</v>
      </c>
      <c r="J5">
        <v>52500</v>
      </c>
    </row>
    <row r="6" spans="1:10" x14ac:dyDescent="0.2">
      <c r="A6">
        <v>5</v>
      </c>
      <c r="B6">
        <v>5</v>
      </c>
      <c r="C6">
        <v>5</v>
      </c>
      <c r="D6" s="3">
        <v>45662</v>
      </c>
      <c r="E6">
        <v>700</v>
      </c>
      <c r="F6">
        <v>180</v>
      </c>
      <c r="G6">
        <v>130</v>
      </c>
      <c r="H6">
        <v>740</v>
      </c>
      <c r="I6">
        <v>10</v>
      </c>
      <c r="J6">
        <v>111000</v>
      </c>
    </row>
    <row r="7" spans="1:10" x14ac:dyDescent="0.2">
      <c r="A7">
        <v>6</v>
      </c>
      <c r="B7">
        <v>6</v>
      </c>
      <c r="C7">
        <v>6</v>
      </c>
      <c r="D7" s="3">
        <v>45663</v>
      </c>
      <c r="E7">
        <v>400</v>
      </c>
      <c r="F7">
        <v>100</v>
      </c>
      <c r="G7">
        <v>75</v>
      </c>
      <c r="H7">
        <v>420</v>
      </c>
      <c r="I7">
        <v>5</v>
      </c>
      <c r="J7">
        <v>71400</v>
      </c>
    </row>
    <row r="8" spans="1:10" x14ac:dyDescent="0.2">
      <c r="A8">
        <v>7</v>
      </c>
      <c r="B8">
        <v>7</v>
      </c>
      <c r="C8">
        <v>7</v>
      </c>
      <c r="D8" s="3">
        <v>45664</v>
      </c>
      <c r="E8">
        <v>550</v>
      </c>
      <c r="F8">
        <v>140</v>
      </c>
      <c r="G8">
        <v>100</v>
      </c>
      <c r="H8">
        <v>585</v>
      </c>
      <c r="I8">
        <v>5</v>
      </c>
      <c r="J8">
        <v>99450</v>
      </c>
    </row>
    <row r="9" spans="1:10" x14ac:dyDescent="0.2">
      <c r="A9">
        <v>8</v>
      </c>
      <c r="B9">
        <v>8</v>
      </c>
      <c r="C9">
        <v>8</v>
      </c>
      <c r="D9" s="3">
        <v>45665</v>
      </c>
      <c r="E9">
        <v>300</v>
      </c>
      <c r="F9">
        <v>80</v>
      </c>
      <c r="G9">
        <v>55</v>
      </c>
      <c r="H9">
        <v>320</v>
      </c>
      <c r="I9">
        <v>5</v>
      </c>
      <c r="J9">
        <v>51200</v>
      </c>
    </row>
    <row r="10" spans="1:10" x14ac:dyDescent="0.2">
      <c r="A10">
        <v>9</v>
      </c>
      <c r="B10">
        <v>1</v>
      </c>
      <c r="C10">
        <v>9</v>
      </c>
      <c r="D10" s="3">
        <v>45666</v>
      </c>
      <c r="E10">
        <v>480</v>
      </c>
      <c r="F10">
        <v>130</v>
      </c>
      <c r="G10">
        <v>90</v>
      </c>
      <c r="H10">
        <v>515</v>
      </c>
      <c r="I10">
        <v>5</v>
      </c>
      <c r="J10">
        <v>77250</v>
      </c>
    </row>
    <row r="11" spans="1:10" x14ac:dyDescent="0.2">
      <c r="A11">
        <v>10</v>
      </c>
      <c r="B11">
        <v>2</v>
      </c>
      <c r="C11">
        <v>10</v>
      </c>
      <c r="D11" s="3">
        <v>45667</v>
      </c>
      <c r="E11">
        <v>620</v>
      </c>
      <c r="F11">
        <v>160</v>
      </c>
      <c r="G11">
        <v>120</v>
      </c>
      <c r="H11">
        <v>650</v>
      </c>
      <c r="I11">
        <v>10</v>
      </c>
      <c r="J11">
        <v>104000</v>
      </c>
    </row>
    <row r="12" spans="1:10" x14ac:dyDescent="0.2">
      <c r="A12">
        <v>11</v>
      </c>
      <c r="B12">
        <v>3</v>
      </c>
      <c r="C12">
        <v>11</v>
      </c>
      <c r="D12" s="3">
        <v>45668</v>
      </c>
      <c r="E12">
        <v>390</v>
      </c>
      <c r="F12">
        <v>110</v>
      </c>
      <c r="G12">
        <v>75</v>
      </c>
      <c r="H12">
        <v>420</v>
      </c>
      <c r="I12">
        <v>5</v>
      </c>
      <c r="J12">
        <v>71400</v>
      </c>
    </row>
    <row r="13" spans="1:10" x14ac:dyDescent="0.2">
      <c r="A13">
        <v>12</v>
      </c>
      <c r="B13">
        <v>4</v>
      </c>
      <c r="C13">
        <v>12</v>
      </c>
      <c r="D13" s="3">
        <v>45669</v>
      </c>
      <c r="E13">
        <v>520</v>
      </c>
      <c r="F13">
        <v>140</v>
      </c>
      <c r="G13">
        <v>95</v>
      </c>
      <c r="H13">
        <v>555</v>
      </c>
      <c r="I13">
        <v>10</v>
      </c>
      <c r="J13">
        <v>83250</v>
      </c>
    </row>
    <row r="14" spans="1:10" x14ac:dyDescent="0.2">
      <c r="A14">
        <v>13</v>
      </c>
      <c r="B14">
        <v>5</v>
      </c>
      <c r="C14">
        <v>13</v>
      </c>
      <c r="D14" s="3">
        <v>45670</v>
      </c>
      <c r="E14">
        <v>680</v>
      </c>
      <c r="F14">
        <v>170</v>
      </c>
      <c r="G14">
        <v>125</v>
      </c>
      <c r="H14">
        <v>715</v>
      </c>
      <c r="I14">
        <v>10</v>
      </c>
      <c r="J14">
        <v>107250</v>
      </c>
    </row>
    <row r="15" spans="1:10" x14ac:dyDescent="0.2">
      <c r="A15">
        <v>14</v>
      </c>
      <c r="B15">
        <v>6</v>
      </c>
      <c r="C15">
        <v>14</v>
      </c>
      <c r="D15" s="3">
        <v>45671</v>
      </c>
      <c r="E15">
        <v>430</v>
      </c>
      <c r="F15">
        <v>100</v>
      </c>
      <c r="G15">
        <v>80</v>
      </c>
      <c r="H15">
        <v>445</v>
      </c>
      <c r="I15">
        <v>5</v>
      </c>
      <c r="J15">
        <v>66750</v>
      </c>
    </row>
    <row r="16" spans="1:10" x14ac:dyDescent="0.2">
      <c r="A16">
        <v>15</v>
      </c>
      <c r="B16">
        <v>7</v>
      </c>
      <c r="C16">
        <v>15</v>
      </c>
      <c r="D16" s="3">
        <v>45672</v>
      </c>
      <c r="E16">
        <v>570</v>
      </c>
      <c r="F16">
        <v>130</v>
      </c>
      <c r="G16">
        <v>95</v>
      </c>
      <c r="H16">
        <v>595</v>
      </c>
      <c r="I16">
        <v>10</v>
      </c>
      <c r="J16">
        <v>83300</v>
      </c>
    </row>
    <row r="17" spans="1:10" x14ac:dyDescent="0.2">
      <c r="A17">
        <v>16</v>
      </c>
      <c r="B17">
        <v>8</v>
      </c>
      <c r="C17">
        <v>16</v>
      </c>
      <c r="D17" s="3">
        <v>45673</v>
      </c>
      <c r="E17">
        <v>360</v>
      </c>
      <c r="F17">
        <v>90</v>
      </c>
      <c r="G17">
        <v>65</v>
      </c>
      <c r="H17">
        <v>380</v>
      </c>
      <c r="I17">
        <v>5</v>
      </c>
      <c r="J17">
        <v>53200</v>
      </c>
    </row>
    <row r="18" spans="1:10" x14ac:dyDescent="0.2">
      <c r="A18">
        <v>17</v>
      </c>
      <c r="B18">
        <v>1</v>
      </c>
      <c r="C18">
        <v>17</v>
      </c>
      <c r="D18" s="3">
        <v>45674</v>
      </c>
      <c r="E18">
        <v>490</v>
      </c>
      <c r="F18">
        <v>120</v>
      </c>
      <c r="G18">
        <v>85</v>
      </c>
      <c r="H18">
        <v>520</v>
      </c>
      <c r="I18">
        <v>5</v>
      </c>
      <c r="J18">
        <v>78000</v>
      </c>
    </row>
    <row r="19" spans="1:10" x14ac:dyDescent="0.2">
      <c r="A19">
        <v>18</v>
      </c>
      <c r="B19">
        <v>2</v>
      </c>
      <c r="C19">
        <v>18</v>
      </c>
      <c r="D19" s="3">
        <v>45675</v>
      </c>
      <c r="E19">
        <v>610</v>
      </c>
      <c r="F19">
        <v>150</v>
      </c>
      <c r="G19">
        <v>115</v>
      </c>
      <c r="H19">
        <v>635</v>
      </c>
      <c r="I19">
        <v>10</v>
      </c>
      <c r="J19">
        <v>101600</v>
      </c>
    </row>
    <row r="20" spans="1:10" x14ac:dyDescent="0.2">
      <c r="A20">
        <v>19</v>
      </c>
      <c r="B20">
        <v>3</v>
      </c>
      <c r="C20">
        <v>19</v>
      </c>
      <c r="D20" s="3">
        <v>45676</v>
      </c>
      <c r="E20">
        <v>370</v>
      </c>
      <c r="F20">
        <v>100</v>
      </c>
      <c r="G20">
        <v>70</v>
      </c>
      <c r="H20">
        <v>395</v>
      </c>
      <c r="I20">
        <v>5</v>
      </c>
      <c r="J20">
        <v>59250</v>
      </c>
    </row>
    <row r="21" spans="1:10" x14ac:dyDescent="0.2">
      <c r="A21">
        <v>20</v>
      </c>
      <c r="B21">
        <v>4</v>
      </c>
      <c r="C21">
        <v>20</v>
      </c>
      <c r="D21" s="3">
        <v>45677</v>
      </c>
      <c r="E21">
        <v>540</v>
      </c>
      <c r="F21">
        <v>130</v>
      </c>
      <c r="G21">
        <v>100</v>
      </c>
      <c r="H21">
        <v>560</v>
      </c>
      <c r="I21">
        <v>10</v>
      </c>
      <c r="J21">
        <v>84000</v>
      </c>
    </row>
    <row r="22" spans="1:10" x14ac:dyDescent="0.2">
      <c r="A22">
        <v>21</v>
      </c>
      <c r="B22">
        <v>5</v>
      </c>
      <c r="C22">
        <v>21</v>
      </c>
      <c r="D22" s="3">
        <v>45678</v>
      </c>
      <c r="E22">
        <v>650</v>
      </c>
      <c r="F22">
        <v>160</v>
      </c>
      <c r="G22">
        <v>120</v>
      </c>
      <c r="H22">
        <v>680</v>
      </c>
      <c r="I22">
        <v>10</v>
      </c>
      <c r="J22">
        <v>102000</v>
      </c>
    </row>
    <row r="23" spans="1:10" x14ac:dyDescent="0.2">
      <c r="A23">
        <v>22</v>
      </c>
      <c r="B23">
        <v>6</v>
      </c>
      <c r="C23">
        <v>22</v>
      </c>
      <c r="D23" s="3">
        <v>45679</v>
      </c>
      <c r="E23">
        <v>410</v>
      </c>
      <c r="F23">
        <v>110</v>
      </c>
      <c r="G23">
        <v>80</v>
      </c>
      <c r="H23">
        <v>435</v>
      </c>
      <c r="I23">
        <v>5</v>
      </c>
      <c r="J23">
        <v>65250</v>
      </c>
    </row>
    <row r="24" spans="1:10" x14ac:dyDescent="0.2">
      <c r="A24">
        <v>23</v>
      </c>
      <c r="B24">
        <v>7</v>
      </c>
      <c r="C24">
        <v>23</v>
      </c>
      <c r="D24" s="3">
        <v>45680</v>
      </c>
      <c r="E24">
        <v>590</v>
      </c>
      <c r="F24">
        <v>140</v>
      </c>
      <c r="G24">
        <v>105</v>
      </c>
      <c r="H24">
        <v>620</v>
      </c>
      <c r="I24">
        <v>5</v>
      </c>
      <c r="J24">
        <v>93000</v>
      </c>
    </row>
    <row r="25" spans="1:10" x14ac:dyDescent="0.2">
      <c r="A25">
        <v>24</v>
      </c>
      <c r="B25">
        <v>8</v>
      </c>
      <c r="C25">
        <v>24</v>
      </c>
      <c r="D25" s="3">
        <v>45681</v>
      </c>
      <c r="E25">
        <v>330</v>
      </c>
      <c r="F25">
        <v>90</v>
      </c>
      <c r="G25">
        <v>60</v>
      </c>
      <c r="H25">
        <v>355</v>
      </c>
      <c r="I25">
        <v>5</v>
      </c>
      <c r="J25">
        <v>53250</v>
      </c>
    </row>
    <row r="26" spans="1:10" x14ac:dyDescent="0.2">
      <c r="A26">
        <v>25</v>
      </c>
      <c r="B26">
        <v>1</v>
      </c>
      <c r="C26">
        <v>25</v>
      </c>
      <c r="D26" s="3">
        <v>45682</v>
      </c>
      <c r="E26">
        <v>470</v>
      </c>
      <c r="F26">
        <v>120</v>
      </c>
      <c r="G26">
        <v>85</v>
      </c>
      <c r="H26">
        <v>500</v>
      </c>
      <c r="I26">
        <v>5</v>
      </c>
      <c r="J26">
        <v>75000</v>
      </c>
    </row>
    <row r="27" spans="1:10" x14ac:dyDescent="0.2">
      <c r="A27">
        <v>26</v>
      </c>
      <c r="B27">
        <v>2</v>
      </c>
      <c r="C27">
        <v>26</v>
      </c>
      <c r="D27" s="3">
        <v>45683</v>
      </c>
      <c r="E27">
        <v>560</v>
      </c>
      <c r="F27">
        <v>140</v>
      </c>
      <c r="G27">
        <v>100</v>
      </c>
      <c r="H27">
        <v>590</v>
      </c>
      <c r="I27">
        <v>10</v>
      </c>
      <c r="J27">
        <v>88500</v>
      </c>
    </row>
    <row r="28" spans="1:10" x14ac:dyDescent="0.2">
      <c r="A28">
        <v>27</v>
      </c>
      <c r="B28">
        <v>3</v>
      </c>
      <c r="C28">
        <v>27</v>
      </c>
      <c r="D28" s="3">
        <v>45684</v>
      </c>
      <c r="E28">
        <v>440</v>
      </c>
      <c r="F28">
        <v>110</v>
      </c>
      <c r="G28">
        <v>80</v>
      </c>
      <c r="H28">
        <v>465</v>
      </c>
      <c r="I28">
        <v>5</v>
      </c>
      <c r="J28">
        <v>69750</v>
      </c>
    </row>
    <row r="29" spans="1:10" x14ac:dyDescent="0.2">
      <c r="A29">
        <v>28</v>
      </c>
      <c r="B29">
        <v>4</v>
      </c>
      <c r="C29">
        <v>28</v>
      </c>
      <c r="D29" s="3">
        <v>45685</v>
      </c>
      <c r="E29">
        <v>510</v>
      </c>
      <c r="F29">
        <v>130</v>
      </c>
      <c r="G29">
        <v>90</v>
      </c>
      <c r="H29">
        <v>540</v>
      </c>
      <c r="I29">
        <v>10</v>
      </c>
      <c r="J29">
        <v>81000</v>
      </c>
    </row>
    <row r="30" spans="1:10" x14ac:dyDescent="0.2">
      <c r="A30">
        <v>29</v>
      </c>
      <c r="B30">
        <v>5</v>
      </c>
      <c r="C30">
        <v>29</v>
      </c>
      <c r="D30" s="3">
        <v>45686</v>
      </c>
      <c r="E30">
        <v>720</v>
      </c>
      <c r="F30">
        <v>180</v>
      </c>
      <c r="G30">
        <v>140</v>
      </c>
      <c r="H30">
        <v>750</v>
      </c>
      <c r="I30">
        <v>10</v>
      </c>
      <c r="J30">
        <v>112500</v>
      </c>
    </row>
    <row r="31" spans="1:10" x14ac:dyDescent="0.2">
      <c r="A31">
        <v>30</v>
      </c>
      <c r="B31">
        <v>6</v>
      </c>
      <c r="C31">
        <v>30</v>
      </c>
      <c r="D31" s="3">
        <v>45687</v>
      </c>
      <c r="E31">
        <v>380</v>
      </c>
      <c r="F31">
        <v>100</v>
      </c>
      <c r="G31">
        <v>70</v>
      </c>
      <c r="H31">
        <v>405</v>
      </c>
      <c r="I31">
        <v>5</v>
      </c>
      <c r="J31">
        <v>60750</v>
      </c>
    </row>
    <row r="32" spans="1:10" x14ac:dyDescent="0.2">
      <c r="A32">
        <v>31</v>
      </c>
      <c r="B32">
        <v>7</v>
      </c>
      <c r="C32">
        <v>31</v>
      </c>
      <c r="D32" s="3">
        <v>45688</v>
      </c>
      <c r="E32">
        <v>530</v>
      </c>
      <c r="F32">
        <v>130</v>
      </c>
      <c r="G32">
        <v>95</v>
      </c>
      <c r="H32">
        <v>555</v>
      </c>
      <c r="I32">
        <v>10</v>
      </c>
      <c r="J32">
        <v>83250</v>
      </c>
    </row>
    <row r="33" spans="1:10" x14ac:dyDescent="0.2">
      <c r="A33">
        <v>32</v>
      </c>
      <c r="B33">
        <v>8</v>
      </c>
      <c r="C33">
        <v>32</v>
      </c>
      <c r="D33" s="3">
        <v>45689</v>
      </c>
      <c r="E33">
        <v>340</v>
      </c>
      <c r="F33">
        <v>90</v>
      </c>
      <c r="G33">
        <v>65</v>
      </c>
      <c r="H33">
        <v>360</v>
      </c>
      <c r="I33">
        <v>5</v>
      </c>
      <c r="J33">
        <v>54000</v>
      </c>
    </row>
    <row r="34" spans="1:10" x14ac:dyDescent="0.2">
      <c r="A34">
        <v>33</v>
      </c>
      <c r="B34">
        <v>1</v>
      </c>
      <c r="C34">
        <v>33</v>
      </c>
      <c r="D34" s="3">
        <v>45690</v>
      </c>
      <c r="E34">
        <v>600</v>
      </c>
      <c r="F34">
        <v>150</v>
      </c>
      <c r="G34">
        <v>110</v>
      </c>
      <c r="H34">
        <v>635</v>
      </c>
      <c r="I34">
        <v>5</v>
      </c>
      <c r="J34">
        <v>95250</v>
      </c>
    </row>
    <row r="35" spans="1:10" x14ac:dyDescent="0.2">
      <c r="A35">
        <v>34</v>
      </c>
      <c r="B35">
        <v>2</v>
      </c>
      <c r="C35">
        <v>34</v>
      </c>
      <c r="D35" s="3">
        <v>45691</v>
      </c>
      <c r="E35">
        <v>450</v>
      </c>
      <c r="F35">
        <v>120</v>
      </c>
      <c r="G35">
        <v>85</v>
      </c>
      <c r="H35">
        <v>480</v>
      </c>
      <c r="I35">
        <v>5</v>
      </c>
      <c r="J35">
        <v>72000</v>
      </c>
    </row>
    <row r="36" spans="1:10" x14ac:dyDescent="0.2">
      <c r="A36">
        <v>35</v>
      </c>
      <c r="B36">
        <v>3</v>
      </c>
      <c r="C36">
        <v>35</v>
      </c>
      <c r="D36" s="3">
        <v>45692</v>
      </c>
      <c r="E36">
        <v>520</v>
      </c>
      <c r="F36">
        <v>140</v>
      </c>
      <c r="G36">
        <v>100</v>
      </c>
      <c r="H36">
        <v>550</v>
      </c>
      <c r="I36">
        <v>10</v>
      </c>
      <c r="J36">
        <v>82500</v>
      </c>
    </row>
    <row r="37" spans="1:10" x14ac:dyDescent="0.2">
      <c r="A37">
        <v>36</v>
      </c>
      <c r="B37">
        <v>4</v>
      </c>
      <c r="C37">
        <v>36</v>
      </c>
      <c r="D37" s="3">
        <v>45693</v>
      </c>
      <c r="E37">
        <v>390</v>
      </c>
      <c r="F37">
        <v>100</v>
      </c>
      <c r="G37">
        <v>75</v>
      </c>
      <c r="H37">
        <v>410</v>
      </c>
      <c r="I37">
        <v>5</v>
      </c>
      <c r="J37">
        <v>61500</v>
      </c>
    </row>
    <row r="38" spans="1:10" x14ac:dyDescent="0.2">
      <c r="A38">
        <v>37</v>
      </c>
      <c r="B38">
        <v>5</v>
      </c>
      <c r="C38">
        <v>37</v>
      </c>
      <c r="D38" s="3">
        <v>45694</v>
      </c>
      <c r="E38">
        <v>680</v>
      </c>
      <c r="F38">
        <v>170</v>
      </c>
      <c r="G38">
        <v>130</v>
      </c>
      <c r="H38">
        <v>710</v>
      </c>
      <c r="I38">
        <v>10</v>
      </c>
      <c r="J38">
        <v>106500</v>
      </c>
    </row>
    <row r="39" spans="1:10" x14ac:dyDescent="0.2">
      <c r="A39">
        <v>38</v>
      </c>
      <c r="B39">
        <v>6</v>
      </c>
      <c r="C39">
        <v>38</v>
      </c>
      <c r="D39" s="3">
        <v>45695</v>
      </c>
      <c r="E39">
        <v>420</v>
      </c>
      <c r="F39">
        <v>110</v>
      </c>
      <c r="G39">
        <v>80</v>
      </c>
      <c r="H39">
        <v>445</v>
      </c>
      <c r="I39">
        <v>5</v>
      </c>
      <c r="J39">
        <v>66750</v>
      </c>
    </row>
    <row r="40" spans="1:10" x14ac:dyDescent="0.2">
      <c r="A40">
        <v>39</v>
      </c>
      <c r="B40">
        <v>7</v>
      </c>
      <c r="C40">
        <v>39</v>
      </c>
      <c r="D40" s="3">
        <v>45696</v>
      </c>
      <c r="E40">
        <v>570</v>
      </c>
      <c r="F40">
        <v>140</v>
      </c>
      <c r="G40">
        <v>105</v>
      </c>
      <c r="H40">
        <v>595</v>
      </c>
      <c r="I40">
        <v>10</v>
      </c>
      <c r="J40">
        <v>89250</v>
      </c>
    </row>
    <row r="41" spans="1:10" x14ac:dyDescent="0.2">
      <c r="A41">
        <v>40</v>
      </c>
      <c r="B41">
        <v>8</v>
      </c>
      <c r="C41">
        <v>40</v>
      </c>
      <c r="D41" s="3">
        <v>45697</v>
      </c>
      <c r="E41">
        <v>310</v>
      </c>
      <c r="F41">
        <v>90</v>
      </c>
      <c r="G41">
        <v>60</v>
      </c>
      <c r="H41">
        <v>335</v>
      </c>
      <c r="I41">
        <v>5</v>
      </c>
      <c r="J41">
        <v>50250</v>
      </c>
    </row>
    <row r="42" spans="1:10" x14ac:dyDescent="0.2">
      <c r="A42">
        <v>41</v>
      </c>
      <c r="B42">
        <v>1</v>
      </c>
      <c r="C42">
        <v>41</v>
      </c>
      <c r="D42" s="3">
        <v>45698</v>
      </c>
      <c r="E42">
        <v>490</v>
      </c>
      <c r="F42">
        <v>120</v>
      </c>
      <c r="G42">
        <v>90</v>
      </c>
      <c r="H42">
        <v>515</v>
      </c>
      <c r="I42">
        <v>5</v>
      </c>
      <c r="J42">
        <v>77250</v>
      </c>
    </row>
    <row r="43" spans="1:10" x14ac:dyDescent="0.2">
      <c r="A43">
        <v>42</v>
      </c>
      <c r="B43">
        <v>2</v>
      </c>
      <c r="C43">
        <v>42</v>
      </c>
      <c r="D43" s="3">
        <v>45699</v>
      </c>
      <c r="E43">
        <v>630</v>
      </c>
      <c r="F43">
        <v>160</v>
      </c>
      <c r="G43">
        <v>120</v>
      </c>
      <c r="H43">
        <v>660</v>
      </c>
      <c r="I43">
        <v>10</v>
      </c>
      <c r="J43">
        <v>99000</v>
      </c>
    </row>
    <row r="44" spans="1:10" x14ac:dyDescent="0.2">
      <c r="A44">
        <v>43</v>
      </c>
      <c r="B44">
        <v>3</v>
      </c>
      <c r="C44">
        <v>43</v>
      </c>
      <c r="D44" s="3">
        <v>45700</v>
      </c>
      <c r="E44">
        <v>370</v>
      </c>
      <c r="F44">
        <v>100</v>
      </c>
      <c r="G44">
        <v>70</v>
      </c>
      <c r="H44">
        <v>395</v>
      </c>
      <c r="I44">
        <v>5</v>
      </c>
      <c r="J44">
        <v>59250</v>
      </c>
    </row>
    <row r="45" spans="1:10" x14ac:dyDescent="0.2">
      <c r="A45">
        <v>44</v>
      </c>
      <c r="B45">
        <v>4</v>
      </c>
      <c r="C45">
        <v>44</v>
      </c>
      <c r="D45" s="3">
        <v>45701</v>
      </c>
      <c r="E45">
        <v>550</v>
      </c>
      <c r="F45">
        <v>130</v>
      </c>
      <c r="G45">
        <v>100</v>
      </c>
      <c r="H45">
        <v>570</v>
      </c>
      <c r="I45">
        <v>10</v>
      </c>
      <c r="J45">
        <v>85500</v>
      </c>
    </row>
    <row r="46" spans="1:10" x14ac:dyDescent="0.2">
      <c r="A46">
        <v>45</v>
      </c>
      <c r="B46">
        <v>5</v>
      </c>
      <c r="C46">
        <v>45</v>
      </c>
      <c r="D46" s="3">
        <v>45702</v>
      </c>
      <c r="E46">
        <v>710</v>
      </c>
      <c r="F46">
        <v>180</v>
      </c>
      <c r="G46">
        <v>140</v>
      </c>
      <c r="H46">
        <v>740</v>
      </c>
      <c r="I46">
        <v>10</v>
      </c>
      <c r="J46">
        <v>111000</v>
      </c>
    </row>
    <row r="47" spans="1:10" x14ac:dyDescent="0.2">
      <c r="A47">
        <v>46</v>
      </c>
      <c r="B47">
        <v>6</v>
      </c>
      <c r="C47">
        <v>46</v>
      </c>
      <c r="D47" s="3">
        <v>45703</v>
      </c>
      <c r="E47">
        <v>400</v>
      </c>
      <c r="F47">
        <v>100</v>
      </c>
      <c r="G47">
        <v>75</v>
      </c>
      <c r="H47">
        <v>420</v>
      </c>
      <c r="I47">
        <v>5</v>
      </c>
      <c r="J47">
        <v>63000</v>
      </c>
    </row>
    <row r="48" spans="1:10" x14ac:dyDescent="0.2">
      <c r="A48">
        <v>47</v>
      </c>
      <c r="B48">
        <v>7</v>
      </c>
      <c r="C48">
        <v>47</v>
      </c>
      <c r="D48" s="3">
        <v>45704</v>
      </c>
      <c r="E48">
        <v>580</v>
      </c>
      <c r="F48">
        <v>140</v>
      </c>
      <c r="G48">
        <v>105</v>
      </c>
      <c r="H48">
        <v>610</v>
      </c>
      <c r="I48">
        <v>5</v>
      </c>
      <c r="J48">
        <v>91500</v>
      </c>
    </row>
    <row r="49" spans="1:10" x14ac:dyDescent="0.2">
      <c r="A49">
        <v>48</v>
      </c>
      <c r="B49">
        <v>8</v>
      </c>
      <c r="C49">
        <v>48</v>
      </c>
      <c r="D49" s="3">
        <v>45705</v>
      </c>
      <c r="E49">
        <v>350</v>
      </c>
      <c r="F49">
        <v>90</v>
      </c>
      <c r="G49">
        <v>65</v>
      </c>
      <c r="H49">
        <v>370</v>
      </c>
      <c r="I49">
        <v>5</v>
      </c>
      <c r="J49">
        <v>55500</v>
      </c>
    </row>
    <row r="50" spans="1:10" x14ac:dyDescent="0.2">
      <c r="A50">
        <v>49</v>
      </c>
      <c r="B50">
        <v>1</v>
      </c>
      <c r="C50">
        <v>49</v>
      </c>
      <c r="D50" s="3">
        <v>45706</v>
      </c>
      <c r="E50">
        <v>460</v>
      </c>
      <c r="F50">
        <v>120</v>
      </c>
      <c r="G50">
        <v>85</v>
      </c>
      <c r="H50">
        <v>490</v>
      </c>
      <c r="I50">
        <v>5</v>
      </c>
      <c r="J50">
        <v>73500</v>
      </c>
    </row>
    <row r="51" spans="1:10" x14ac:dyDescent="0.2">
      <c r="A51">
        <v>50</v>
      </c>
      <c r="B51">
        <v>2</v>
      </c>
      <c r="C51">
        <v>50</v>
      </c>
      <c r="D51" s="3">
        <v>45707</v>
      </c>
      <c r="E51">
        <v>600</v>
      </c>
      <c r="F51">
        <v>150</v>
      </c>
      <c r="G51">
        <v>110</v>
      </c>
      <c r="H51">
        <v>635</v>
      </c>
      <c r="I51">
        <v>5</v>
      </c>
      <c r="J51">
        <v>95250</v>
      </c>
    </row>
    <row r="52" spans="1:10" x14ac:dyDescent="0.2">
      <c r="A52">
        <v>51</v>
      </c>
      <c r="B52">
        <v>3</v>
      </c>
      <c r="C52">
        <v>51</v>
      </c>
      <c r="D52" s="3">
        <v>45708</v>
      </c>
      <c r="E52">
        <v>420</v>
      </c>
      <c r="F52">
        <v>130</v>
      </c>
      <c r="G52">
        <v>90</v>
      </c>
      <c r="H52">
        <v>455</v>
      </c>
      <c r="I52">
        <v>5</v>
      </c>
      <c r="J52">
        <v>68250</v>
      </c>
    </row>
    <row r="53" spans="1:10" x14ac:dyDescent="0.2">
      <c r="A53">
        <v>52</v>
      </c>
      <c r="B53">
        <v>4</v>
      </c>
      <c r="C53">
        <v>52</v>
      </c>
      <c r="D53" s="3">
        <v>45709</v>
      </c>
      <c r="E53">
        <v>550</v>
      </c>
      <c r="F53">
        <v>140</v>
      </c>
      <c r="G53">
        <v>100</v>
      </c>
      <c r="H53">
        <v>580</v>
      </c>
      <c r="I53">
        <v>10</v>
      </c>
      <c r="J53">
        <v>87000</v>
      </c>
    </row>
    <row r="54" spans="1:10" x14ac:dyDescent="0.2">
      <c r="A54">
        <v>53</v>
      </c>
      <c r="B54">
        <v>5</v>
      </c>
      <c r="C54">
        <v>53</v>
      </c>
      <c r="D54" s="3">
        <v>45710</v>
      </c>
      <c r="E54">
        <v>680</v>
      </c>
      <c r="F54">
        <v>170</v>
      </c>
      <c r="G54">
        <v>125</v>
      </c>
      <c r="H54">
        <v>715</v>
      </c>
      <c r="I54">
        <v>10</v>
      </c>
      <c r="J54">
        <v>107250</v>
      </c>
    </row>
    <row r="55" spans="1:10" x14ac:dyDescent="0.2">
      <c r="A55">
        <v>54</v>
      </c>
      <c r="B55">
        <v>6</v>
      </c>
      <c r="C55">
        <v>54</v>
      </c>
      <c r="D55" s="3">
        <v>45711</v>
      </c>
      <c r="E55">
        <v>390</v>
      </c>
      <c r="F55">
        <v>100</v>
      </c>
      <c r="G55">
        <v>70</v>
      </c>
      <c r="H55">
        <v>415</v>
      </c>
      <c r="I55">
        <v>5</v>
      </c>
      <c r="J55">
        <v>62250</v>
      </c>
    </row>
    <row r="56" spans="1:10" x14ac:dyDescent="0.2">
      <c r="A56">
        <v>55</v>
      </c>
      <c r="B56">
        <v>7</v>
      </c>
      <c r="C56">
        <v>55</v>
      </c>
      <c r="D56" s="3">
        <v>45712</v>
      </c>
      <c r="E56">
        <v>510</v>
      </c>
      <c r="F56">
        <v>130</v>
      </c>
      <c r="G56">
        <v>95</v>
      </c>
      <c r="H56">
        <v>535</v>
      </c>
      <c r="I56">
        <v>10</v>
      </c>
      <c r="J56">
        <v>80250</v>
      </c>
    </row>
    <row r="57" spans="1:10" x14ac:dyDescent="0.2">
      <c r="A57">
        <v>56</v>
      </c>
      <c r="B57">
        <v>8</v>
      </c>
      <c r="C57">
        <v>56</v>
      </c>
      <c r="D57" s="3">
        <v>45713</v>
      </c>
      <c r="E57">
        <v>330</v>
      </c>
      <c r="F57">
        <v>90</v>
      </c>
      <c r="G57">
        <v>60</v>
      </c>
      <c r="H57">
        <v>355</v>
      </c>
      <c r="I57">
        <v>5</v>
      </c>
      <c r="J57">
        <v>53250</v>
      </c>
    </row>
    <row r="58" spans="1:10" x14ac:dyDescent="0.2">
      <c r="A58">
        <v>57</v>
      </c>
      <c r="B58">
        <v>1</v>
      </c>
      <c r="C58">
        <v>57</v>
      </c>
      <c r="D58" s="3">
        <v>45714</v>
      </c>
      <c r="E58">
        <v>470</v>
      </c>
      <c r="F58">
        <v>120</v>
      </c>
      <c r="G58">
        <v>85</v>
      </c>
      <c r="H58">
        <v>500</v>
      </c>
      <c r="I58">
        <v>5</v>
      </c>
      <c r="J58">
        <v>75000</v>
      </c>
    </row>
    <row r="59" spans="1:10" x14ac:dyDescent="0.2">
      <c r="A59">
        <v>58</v>
      </c>
      <c r="B59">
        <v>2</v>
      </c>
      <c r="C59">
        <v>58</v>
      </c>
      <c r="D59" s="3">
        <v>45715</v>
      </c>
      <c r="E59">
        <v>620</v>
      </c>
      <c r="F59">
        <v>150</v>
      </c>
      <c r="G59">
        <v>115</v>
      </c>
      <c r="H59">
        <v>645</v>
      </c>
      <c r="I59">
        <v>10</v>
      </c>
      <c r="J59">
        <v>96750</v>
      </c>
    </row>
    <row r="60" spans="1:10" x14ac:dyDescent="0.2">
      <c r="A60">
        <v>59</v>
      </c>
      <c r="B60">
        <v>3</v>
      </c>
      <c r="C60">
        <v>59</v>
      </c>
      <c r="D60" s="3">
        <v>45716</v>
      </c>
      <c r="E60">
        <v>400</v>
      </c>
      <c r="F60">
        <v>110</v>
      </c>
      <c r="G60">
        <v>80</v>
      </c>
      <c r="H60">
        <v>425</v>
      </c>
      <c r="I60">
        <v>5</v>
      </c>
      <c r="J60">
        <v>63750</v>
      </c>
    </row>
    <row r="61" spans="1:10" x14ac:dyDescent="0.2">
      <c r="A61">
        <v>60</v>
      </c>
      <c r="B61">
        <v>4</v>
      </c>
      <c r="C61">
        <v>60</v>
      </c>
      <c r="D61" s="3">
        <v>45717</v>
      </c>
      <c r="E61">
        <v>540</v>
      </c>
      <c r="F61">
        <v>130</v>
      </c>
      <c r="G61">
        <v>95</v>
      </c>
      <c r="H61">
        <v>565</v>
      </c>
      <c r="I61">
        <v>10</v>
      </c>
      <c r="J61">
        <v>84750</v>
      </c>
    </row>
    <row r="62" spans="1:10" x14ac:dyDescent="0.2">
      <c r="A62">
        <v>61</v>
      </c>
      <c r="B62">
        <v>5</v>
      </c>
      <c r="C62">
        <v>61</v>
      </c>
      <c r="D62" s="3">
        <v>45718</v>
      </c>
      <c r="E62">
        <v>700</v>
      </c>
      <c r="F62">
        <v>180</v>
      </c>
      <c r="G62">
        <v>135</v>
      </c>
      <c r="H62">
        <v>735</v>
      </c>
      <c r="I62">
        <v>10</v>
      </c>
      <c r="J62">
        <v>110250</v>
      </c>
    </row>
    <row r="63" spans="1:10" x14ac:dyDescent="0.2">
      <c r="A63">
        <v>62</v>
      </c>
      <c r="B63">
        <v>6</v>
      </c>
      <c r="C63">
        <v>62</v>
      </c>
      <c r="D63" s="3">
        <v>45719</v>
      </c>
      <c r="E63">
        <v>430</v>
      </c>
      <c r="F63">
        <v>110</v>
      </c>
      <c r="G63">
        <v>80</v>
      </c>
      <c r="H63">
        <v>455</v>
      </c>
      <c r="I63">
        <v>5</v>
      </c>
      <c r="J63">
        <v>68250</v>
      </c>
    </row>
    <row r="64" spans="1:10" x14ac:dyDescent="0.2">
      <c r="A64">
        <v>63</v>
      </c>
      <c r="B64">
        <v>7</v>
      </c>
      <c r="C64">
        <v>63</v>
      </c>
      <c r="D64" s="3">
        <v>45720</v>
      </c>
      <c r="E64">
        <v>580</v>
      </c>
      <c r="F64">
        <v>140</v>
      </c>
      <c r="G64">
        <v>105</v>
      </c>
      <c r="H64">
        <v>610</v>
      </c>
      <c r="I64">
        <v>5</v>
      </c>
      <c r="J64">
        <v>91500</v>
      </c>
    </row>
    <row r="65" spans="1:10" x14ac:dyDescent="0.2">
      <c r="A65">
        <v>64</v>
      </c>
      <c r="B65">
        <v>8</v>
      </c>
      <c r="C65">
        <v>64</v>
      </c>
      <c r="D65" s="3">
        <v>45721</v>
      </c>
      <c r="E65">
        <v>350</v>
      </c>
      <c r="F65">
        <v>90</v>
      </c>
      <c r="G65">
        <v>65</v>
      </c>
      <c r="H65">
        <v>370</v>
      </c>
      <c r="I65">
        <v>5</v>
      </c>
      <c r="J65">
        <v>55500</v>
      </c>
    </row>
    <row r="66" spans="1:10" x14ac:dyDescent="0.2">
      <c r="A66">
        <v>65</v>
      </c>
      <c r="B66">
        <v>1</v>
      </c>
      <c r="C66">
        <v>65</v>
      </c>
      <c r="D66" s="3">
        <v>45722</v>
      </c>
      <c r="E66">
        <v>500</v>
      </c>
      <c r="F66">
        <v>120</v>
      </c>
      <c r="G66">
        <v>90</v>
      </c>
      <c r="H66">
        <v>525</v>
      </c>
      <c r="I66">
        <v>5</v>
      </c>
      <c r="J66">
        <v>78750</v>
      </c>
    </row>
    <row r="67" spans="1:10" x14ac:dyDescent="0.2">
      <c r="A67">
        <v>66</v>
      </c>
      <c r="B67">
        <v>2</v>
      </c>
      <c r="C67">
        <v>66</v>
      </c>
      <c r="D67" s="3">
        <v>45723</v>
      </c>
      <c r="E67">
        <v>630</v>
      </c>
      <c r="F67">
        <v>160</v>
      </c>
      <c r="G67">
        <v>120</v>
      </c>
      <c r="H67">
        <v>660</v>
      </c>
      <c r="I67">
        <v>10</v>
      </c>
      <c r="J67">
        <v>99000</v>
      </c>
    </row>
    <row r="68" spans="1:10" x14ac:dyDescent="0.2">
      <c r="A68">
        <v>67</v>
      </c>
      <c r="B68">
        <v>3</v>
      </c>
      <c r="C68">
        <v>67</v>
      </c>
      <c r="D68" s="3">
        <v>45724</v>
      </c>
      <c r="E68">
        <v>380</v>
      </c>
      <c r="F68">
        <v>100</v>
      </c>
      <c r="G68">
        <v>70</v>
      </c>
      <c r="H68">
        <v>405</v>
      </c>
      <c r="I68">
        <v>5</v>
      </c>
      <c r="J68">
        <v>60750</v>
      </c>
    </row>
    <row r="69" spans="1:10" x14ac:dyDescent="0.2">
      <c r="A69">
        <v>68</v>
      </c>
      <c r="B69">
        <v>4</v>
      </c>
      <c r="C69">
        <v>68</v>
      </c>
      <c r="D69" s="3">
        <v>45725</v>
      </c>
      <c r="E69">
        <v>520</v>
      </c>
      <c r="F69">
        <v>130</v>
      </c>
      <c r="G69">
        <v>100</v>
      </c>
      <c r="H69">
        <v>540</v>
      </c>
      <c r="I69">
        <v>10</v>
      </c>
      <c r="J69">
        <v>81000</v>
      </c>
    </row>
    <row r="70" spans="1:10" x14ac:dyDescent="0.2">
      <c r="A70">
        <v>69</v>
      </c>
      <c r="B70">
        <v>5</v>
      </c>
      <c r="C70">
        <v>69</v>
      </c>
      <c r="D70" s="3">
        <v>45726</v>
      </c>
      <c r="E70">
        <v>680</v>
      </c>
      <c r="F70">
        <v>170</v>
      </c>
      <c r="G70">
        <v>125</v>
      </c>
      <c r="H70">
        <v>715</v>
      </c>
      <c r="I70">
        <v>10</v>
      </c>
      <c r="J70">
        <v>107250</v>
      </c>
    </row>
    <row r="71" spans="1:10" x14ac:dyDescent="0.2">
      <c r="A71">
        <v>70</v>
      </c>
      <c r="B71">
        <v>6</v>
      </c>
      <c r="C71">
        <v>70</v>
      </c>
      <c r="D71" s="3">
        <v>45727</v>
      </c>
      <c r="E71">
        <v>410</v>
      </c>
      <c r="F71">
        <v>110</v>
      </c>
      <c r="G71">
        <v>80</v>
      </c>
      <c r="H71">
        <v>435</v>
      </c>
      <c r="I71">
        <v>5</v>
      </c>
      <c r="J71">
        <v>65250</v>
      </c>
    </row>
    <row r="72" spans="1:10" x14ac:dyDescent="0.2">
      <c r="A72">
        <v>71</v>
      </c>
      <c r="B72">
        <v>7</v>
      </c>
      <c r="C72">
        <v>71</v>
      </c>
      <c r="D72" s="3">
        <v>45728</v>
      </c>
      <c r="E72">
        <v>560</v>
      </c>
      <c r="F72">
        <v>140</v>
      </c>
      <c r="G72">
        <v>100</v>
      </c>
      <c r="H72">
        <v>590</v>
      </c>
      <c r="I72">
        <v>10</v>
      </c>
      <c r="J72">
        <v>88500</v>
      </c>
    </row>
    <row r="73" spans="1:10" x14ac:dyDescent="0.2">
      <c r="A73">
        <v>72</v>
      </c>
      <c r="B73">
        <v>8</v>
      </c>
      <c r="C73">
        <v>72</v>
      </c>
      <c r="D73" s="3">
        <v>45729</v>
      </c>
      <c r="E73">
        <v>320</v>
      </c>
      <c r="F73">
        <v>90</v>
      </c>
      <c r="G73">
        <v>60</v>
      </c>
      <c r="H73">
        <v>345</v>
      </c>
      <c r="I73">
        <v>5</v>
      </c>
      <c r="J73">
        <v>51750</v>
      </c>
    </row>
    <row r="74" spans="1:10" x14ac:dyDescent="0.2">
      <c r="A74">
        <v>73</v>
      </c>
      <c r="B74">
        <v>1</v>
      </c>
      <c r="C74">
        <v>73</v>
      </c>
      <c r="D74" s="3">
        <v>45730</v>
      </c>
      <c r="E74">
        <v>480</v>
      </c>
      <c r="F74">
        <v>120</v>
      </c>
      <c r="G74">
        <v>85</v>
      </c>
      <c r="H74">
        <v>510</v>
      </c>
      <c r="I74">
        <v>5</v>
      </c>
      <c r="J74">
        <v>76500</v>
      </c>
    </row>
    <row r="75" spans="1:10" x14ac:dyDescent="0.2">
      <c r="A75">
        <v>74</v>
      </c>
      <c r="B75">
        <v>2</v>
      </c>
      <c r="C75">
        <v>74</v>
      </c>
      <c r="D75" s="3">
        <v>45731</v>
      </c>
      <c r="E75">
        <v>610</v>
      </c>
      <c r="F75">
        <v>150</v>
      </c>
      <c r="G75">
        <v>115</v>
      </c>
      <c r="H75">
        <v>635</v>
      </c>
      <c r="I75">
        <v>10</v>
      </c>
      <c r="J75">
        <v>95250</v>
      </c>
    </row>
    <row r="76" spans="1:10" x14ac:dyDescent="0.2">
      <c r="A76">
        <v>75</v>
      </c>
      <c r="B76">
        <v>3</v>
      </c>
      <c r="C76">
        <v>75</v>
      </c>
      <c r="D76" s="3">
        <v>45732</v>
      </c>
      <c r="E76">
        <v>390</v>
      </c>
      <c r="F76">
        <v>100</v>
      </c>
      <c r="G76">
        <v>70</v>
      </c>
      <c r="H76">
        <v>415</v>
      </c>
      <c r="I76">
        <v>5</v>
      </c>
      <c r="J76">
        <v>62250</v>
      </c>
    </row>
    <row r="77" spans="1:10" x14ac:dyDescent="0.2">
      <c r="A77">
        <v>76</v>
      </c>
      <c r="B77">
        <v>4</v>
      </c>
      <c r="C77">
        <v>76</v>
      </c>
      <c r="D77" s="3">
        <v>45733</v>
      </c>
      <c r="E77">
        <v>530</v>
      </c>
      <c r="F77">
        <v>130</v>
      </c>
      <c r="G77">
        <v>95</v>
      </c>
      <c r="H77">
        <v>555</v>
      </c>
      <c r="I77">
        <v>10</v>
      </c>
      <c r="J77">
        <v>83250</v>
      </c>
    </row>
    <row r="78" spans="1:10" x14ac:dyDescent="0.2">
      <c r="A78">
        <v>77</v>
      </c>
      <c r="B78">
        <v>5</v>
      </c>
      <c r="C78">
        <v>77</v>
      </c>
      <c r="D78" s="3">
        <v>45734</v>
      </c>
      <c r="E78">
        <v>720</v>
      </c>
      <c r="F78">
        <v>180</v>
      </c>
      <c r="G78">
        <v>140</v>
      </c>
      <c r="H78">
        <v>750</v>
      </c>
      <c r="I78">
        <v>10</v>
      </c>
      <c r="J78">
        <v>112500</v>
      </c>
    </row>
    <row r="79" spans="1:10" x14ac:dyDescent="0.2">
      <c r="A79">
        <v>78</v>
      </c>
      <c r="B79">
        <v>6</v>
      </c>
      <c r="C79">
        <v>78</v>
      </c>
      <c r="D79" s="3">
        <v>45735</v>
      </c>
      <c r="E79">
        <v>400</v>
      </c>
      <c r="F79">
        <v>100</v>
      </c>
      <c r="G79">
        <v>75</v>
      </c>
      <c r="H79">
        <v>420</v>
      </c>
      <c r="I79">
        <v>5</v>
      </c>
      <c r="J79">
        <v>63000</v>
      </c>
    </row>
    <row r="80" spans="1:10" x14ac:dyDescent="0.2">
      <c r="A80">
        <v>79</v>
      </c>
      <c r="B80">
        <v>7</v>
      </c>
      <c r="C80">
        <v>79</v>
      </c>
      <c r="D80" s="3">
        <v>45736</v>
      </c>
      <c r="E80">
        <v>590</v>
      </c>
      <c r="F80">
        <v>140</v>
      </c>
      <c r="G80">
        <v>105</v>
      </c>
      <c r="H80">
        <v>620</v>
      </c>
      <c r="I80">
        <v>5</v>
      </c>
      <c r="J80">
        <v>93000</v>
      </c>
    </row>
    <row r="81" spans="1:10" x14ac:dyDescent="0.2">
      <c r="A81">
        <v>80</v>
      </c>
      <c r="B81">
        <v>8</v>
      </c>
      <c r="C81">
        <v>80</v>
      </c>
      <c r="D81" s="3">
        <v>45737</v>
      </c>
      <c r="E81">
        <v>340</v>
      </c>
      <c r="F81">
        <v>90</v>
      </c>
      <c r="G81">
        <v>65</v>
      </c>
      <c r="H81">
        <v>360</v>
      </c>
      <c r="I81">
        <v>5</v>
      </c>
      <c r="J81">
        <v>54000</v>
      </c>
    </row>
    <row r="82" spans="1:10" x14ac:dyDescent="0.2">
      <c r="A82">
        <v>81</v>
      </c>
      <c r="B82">
        <v>1</v>
      </c>
      <c r="C82">
        <v>81</v>
      </c>
      <c r="D82" s="3">
        <v>45738</v>
      </c>
      <c r="E82">
        <v>500</v>
      </c>
      <c r="F82">
        <v>120</v>
      </c>
      <c r="G82">
        <v>90</v>
      </c>
      <c r="H82">
        <v>525</v>
      </c>
      <c r="I82">
        <v>5</v>
      </c>
      <c r="J82">
        <v>78750</v>
      </c>
    </row>
    <row r="83" spans="1:10" x14ac:dyDescent="0.2">
      <c r="A83">
        <v>82</v>
      </c>
      <c r="B83">
        <v>2</v>
      </c>
      <c r="C83">
        <v>82</v>
      </c>
      <c r="D83" s="3">
        <v>45739</v>
      </c>
      <c r="E83">
        <v>640</v>
      </c>
      <c r="F83">
        <v>160</v>
      </c>
      <c r="G83">
        <v>120</v>
      </c>
      <c r="H83">
        <v>670</v>
      </c>
      <c r="I83">
        <v>10</v>
      </c>
      <c r="J83">
        <v>100500</v>
      </c>
    </row>
    <row r="84" spans="1:10" x14ac:dyDescent="0.2">
      <c r="A84">
        <v>83</v>
      </c>
      <c r="B84">
        <v>3</v>
      </c>
      <c r="C84">
        <v>83</v>
      </c>
      <c r="D84" s="3">
        <v>45740</v>
      </c>
      <c r="E84">
        <v>370</v>
      </c>
      <c r="F84">
        <v>100</v>
      </c>
      <c r="G84">
        <v>70</v>
      </c>
      <c r="H84">
        <v>395</v>
      </c>
      <c r="I84">
        <v>5</v>
      </c>
      <c r="J84">
        <v>59250</v>
      </c>
    </row>
    <row r="85" spans="1:10" x14ac:dyDescent="0.2">
      <c r="A85">
        <v>84</v>
      </c>
      <c r="B85">
        <v>4</v>
      </c>
      <c r="C85">
        <v>84</v>
      </c>
      <c r="D85" s="3">
        <v>45741</v>
      </c>
      <c r="E85">
        <v>550</v>
      </c>
      <c r="F85">
        <v>130</v>
      </c>
      <c r="G85">
        <v>100</v>
      </c>
      <c r="H85">
        <v>570</v>
      </c>
      <c r="I85">
        <v>10</v>
      </c>
      <c r="J85">
        <v>85500</v>
      </c>
    </row>
    <row r="86" spans="1:10" x14ac:dyDescent="0.2">
      <c r="A86">
        <v>85</v>
      </c>
      <c r="B86">
        <v>5</v>
      </c>
      <c r="C86">
        <v>85</v>
      </c>
      <c r="D86" s="3">
        <v>45742</v>
      </c>
      <c r="E86">
        <v>690</v>
      </c>
      <c r="F86">
        <v>170</v>
      </c>
      <c r="G86">
        <v>130</v>
      </c>
      <c r="H86">
        <v>720</v>
      </c>
      <c r="I86">
        <v>10</v>
      </c>
      <c r="J86">
        <v>108000</v>
      </c>
    </row>
    <row r="87" spans="1:10" x14ac:dyDescent="0.2">
      <c r="A87">
        <v>86</v>
      </c>
      <c r="B87">
        <v>6</v>
      </c>
      <c r="C87">
        <v>86</v>
      </c>
      <c r="D87" s="3">
        <v>45743</v>
      </c>
      <c r="E87">
        <v>420</v>
      </c>
      <c r="F87">
        <v>110</v>
      </c>
      <c r="G87">
        <v>80</v>
      </c>
      <c r="H87">
        <v>445</v>
      </c>
      <c r="I87">
        <v>5</v>
      </c>
      <c r="J87">
        <v>66750</v>
      </c>
    </row>
    <row r="88" spans="1:10" x14ac:dyDescent="0.2">
      <c r="A88">
        <v>87</v>
      </c>
      <c r="B88">
        <v>7</v>
      </c>
      <c r="C88">
        <v>87</v>
      </c>
      <c r="D88" s="3">
        <v>45744</v>
      </c>
      <c r="E88">
        <v>570</v>
      </c>
      <c r="F88">
        <v>140</v>
      </c>
      <c r="G88">
        <v>105</v>
      </c>
      <c r="H88">
        <v>600</v>
      </c>
      <c r="I88">
        <v>5</v>
      </c>
      <c r="J88">
        <v>90000</v>
      </c>
    </row>
    <row r="89" spans="1:10" x14ac:dyDescent="0.2">
      <c r="A89">
        <v>88</v>
      </c>
      <c r="B89">
        <v>8</v>
      </c>
      <c r="C89">
        <v>88</v>
      </c>
      <c r="D89" s="3">
        <v>45745</v>
      </c>
      <c r="E89">
        <v>360</v>
      </c>
      <c r="F89">
        <v>90</v>
      </c>
      <c r="G89">
        <v>65</v>
      </c>
      <c r="H89">
        <v>380</v>
      </c>
      <c r="I89">
        <v>5</v>
      </c>
      <c r="J89">
        <v>57000</v>
      </c>
    </row>
    <row r="90" spans="1:10" x14ac:dyDescent="0.2">
      <c r="A90">
        <v>89</v>
      </c>
      <c r="B90">
        <v>1</v>
      </c>
      <c r="C90">
        <v>89</v>
      </c>
      <c r="D90" s="3">
        <v>45746</v>
      </c>
      <c r="E90">
        <v>470</v>
      </c>
      <c r="F90">
        <v>120</v>
      </c>
      <c r="G90">
        <v>85</v>
      </c>
      <c r="H90">
        <v>500</v>
      </c>
      <c r="I90">
        <v>5</v>
      </c>
      <c r="J90">
        <v>75000</v>
      </c>
    </row>
    <row r="91" spans="1:10" x14ac:dyDescent="0.2">
      <c r="A91">
        <v>90</v>
      </c>
      <c r="B91">
        <v>2</v>
      </c>
      <c r="C91">
        <v>90</v>
      </c>
      <c r="D91" s="3">
        <v>45747</v>
      </c>
      <c r="E91">
        <v>620</v>
      </c>
      <c r="F91">
        <v>150</v>
      </c>
      <c r="G91">
        <v>115</v>
      </c>
      <c r="H91">
        <v>645</v>
      </c>
      <c r="I91">
        <v>10</v>
      </c>
      <c r="J91">
        <v>96750</v>
      </c>
    </row>
    <row r="92" spans="1:10" x14ac:dyDescent="0.2">
      <c r="A92">
        <v>91</v>
      </c>
      <c r="B92">
        <v>3</v>
      </c>
      <c r="C92">
        <v>91</v>
      </c>
      <c r="D92" s="3">
        <v>45748</v>
      </c>
      <c r="E92">
        <v>400</v>
      </c>
      <c r="F92">
        <v>110</v>
      </c>
      <c r="G92">
        <v>80</v>
      </c>
      <c r="H92">
        <v>425</v>
      </c>
      <c r="I92">
        <v>5</v>
      </c>
      <c r="J92">
        <v>63750</v>
      </c>
    </row>
    <row r="93" spans="1:10" x14ac:dyDescent="0.2">
      <c r="A93">
        <v>92</v>
      </c>
      <c r="B93">
        <v>4</v>
      </c>
      <c r="C93">
        <v>92</v>
      </c>
      <c r="D93" s="3">
        <v>45749</v>
      </c>
      <c r="E93">
        <v>540</v>
      </c>
      <c r="F93">
        <v>130</v>
      </c>
      <c r="G93">
        <v>95</v>
      </c>
      <c r="H93">
        <v>565</v>
      </c>
      <c r="I93">
        <v>10</v>
      </c>
      <c r="J93">
        <v>84750</v>
      </c>
    </row>
    <row r="94" spans="1:10" x14ac:dyDescent="0.2">
      <c r="A94">
        <v>93</v>
      </c>
      <c r="B94">
        <v>5</v>
      </c>
      <c r="C94">
        <v>93</v>
      </c>
      <c r="D94" s="3">
        <v>45750</v>
      </c>
      <c r="E94">
        <v>710</v>
      </c>
      <c r="F94">
        <v>180</v>
      </c>
      <c r="G94">
        <v>140</v>
      </c>
      <c r="H94">
        <v>740</v>
      </c>
      <c r="I94">
        <v>10</v>
      </c>
      <c r="J94">
        <v>111000</v>
      </c>
    </row>
    <row r="95" spans="1:10" x14ac:dyDescent="0.2">
      <c r="A95">
        <v>94</v>
      </c>
      <c r="B95">
        <v>6</v>
      </c>
      <c r="C95">
        <v>94</v>
      </c>
      <c r="D95" s="3">
        <v>45751</v>
      </c>
      <c r="E95">
        <v>430</v>
      </c>
      <c r="F95">
        <v>110</v>
      </c>
      <c r="G95">
        <v>80</v>
      </c>
      <c r="H95">
        <v>455</v>
      </c>
      <c r="I95">
        <v>5</v>
      </c>
      <c r="J95">
        <v>68250</v>
      </c>
    </row>
    <row r="96" spans="1:10" x14ac:dyDescent="0.2">
      <c r="A96">
        <v>95</v>
      </c>
      <c r="B96">
        <v>7</v>
      </c>
      <c r="C96">
        <v>95</v>
      </c>
      <c r="D96" s="3">
        <v>45752</v>
      </c>
      <c r="E96">
        <v>580</v>
      </c>
      <c r="F96">
        <v>140</v>
      </c>
      <c r="G96">
        <v>105</v>
      </c>
      <c r="H96">
        <v>610</v>
      </c>
      <c r="I96">
        <v>5</v>
      </c>
      <c r="J96">
        <v>91500</v>
      </c>
    </row>
    <row r="97" spans="1:10" x14ac:dyDescent="0.2">
      <c r="A97">
        <v>96</v>
      </c>
      <c r="B97">
        <v>8</v>
      </c>
      <c r="C97">
        <v>96</v>
      </c>
      <c r="D97" s="3">
        <v>45753</v>
      </c>
      <c r="E97">
        <v>350</v>
      </c>
      <c r="F97">
        <v>90</v>
      </c>
      <c r="G97">
        <v>60</v>
      </c>
      <c r="H97">
        <v>375</v>
      </c>
      <c r="I97">
        <v>5</v>
      </c>
      <c r="J97">
        <v>56250</v>
      </c>
    </row>
    <row r="98" spans="1:10" x14ac:dyDescent="0.2">
      <c r="A98">
        <v>97</v>
      </c>
      <c r="B98">
        <v>1</v>
      </c>
      <c r="C98">
        <v>97</v>
      </c>
      <c r="D98" s="3">
        <v>45754</v>
      </c>
      <c r="E98">
        <v>490</v>
      </c>
      <c r="F98">
        <v>120</v>
      </c>
      <c r="G98">
        <v>85</v>
      </c>
      <c r="H98">
        <v>520</v>
      </c>
      <c r="I98">
        <v>5</v>
      </c>
      <c r="J98">
        <v>78000</v>
      </c>
    </row>
    <row r="99" spans="1:10" x14ac:dyDescent="0.2">
      <c r="A99">
        <v>98</v>
      </c>
      <c r="B99">
        <v>2</v>
      </c>
      <c r="C99">
        <v>98</v>
      </c>
      <c r="D99" s="3">
        <v>45755</v>
      </c>
      <c r="E99">
        <v>630</v>
      </c>
      <c r="F99">
        <v>160</v>
      </c>
      <c r="G99">
        <v>120</v>
      </c>
      <c r="H99">
        <v>660</v>
      </c>
      <c r="I99">
        <v>10</v>
      </c>
      <c r="J99">
        <v>99000</v>
      </c>
    </row>
    <row r="100" spans="1:10" x14ac:dyDescent="0.2">
      <c r="A100">
        <v>99</v>
      </c>
      <c r="B100">
        <v>3</v>
      </c>
      <c r="C100">
        <v>99</v>
      </c>
      <c r="D100" s="3">
        <v>45756</v>
      </c>
      <c r="E100">
        <v>380</v>
      </c>
      <c r="F100">
        <v>100</v>
      </c>
      <c r="G100">
        <v>70</v>
      </c>
      <c r="H100">
        <v>405</v>
      </c>
      <c r="I100">
        <v>5</v>
      </c>
      <c r="J100">
        <v>60750</v>
      </c>
    </row>
    <row r="101" spans="1:10" x14ac:dyDescent="0.2">
      <c r="A101">
        <v>100</v>
      </c>
      <c r="B101">
        <v>4</v>
      </c>
      <c r="C101">
        <v>100</v>
      </c>
      <c r="D101" s="3">
        <v>45757</v>
      </c>
      <c r="E101">
        <v>520</v>
      </c>
      <c r="F101">
        <v>130</v>
      </c>
      <c r="G101">
        <v>90</v>
      </c>
      <c r="H101">
        <v>550</v>
      </c>
      <c r="I101">
        <v>10</v>
      </c>
      <c r="J101">
        <v>82500</v>
      </c>
    </row>
    <row r="102" spans="1:10" x14ac:dyDescent="0.2">
      <c r="A102">
        <v>101</v>
      </c>
      <c r="B102">
        <v>5</v>
      </c>
      <c r="C102">
        <v>101</v>
      </c>
      <c r="D102" s="3">
        <v>45758</v>
      </c>
      <c r="E102">
        <v>680</v>
      </c>
      <c r="F102">
        <v>170</v>
      </c>
      <c r="G102">
        <v>125</v>
      </c>
      <c r="H102">
        <v>715</v>
      </c>
      <c r="I102">
        <v>10</v>
      </c>
      <c r="J102">
        <v>107250</v>
      </c>
    </row>
    <row r="103" spans="1:10" x14ac:dyDescent="0.2">
      <c r="A103">
        <v>102</v>
      </c>
      <c r="B103">
        <v>6</v>
      </c>
      <c r="C103">
        <v>102</v>
      </c>
      <c r="D103" s="3">
        <v>45759</v>
      </c>
      <c r="E103">
        <v>410</v>
      </c>
      <c r="F103">
        <v>110</v>
      </c>
      <c r="G103">
        <v>80</v>
      </c>
      <c r="H103">
        <v>435</v>
      </c>
      <c r="I103">
        <v>5</v>
      </c>
      <c r="J103">
        <v>65250</v>
      </c>
    </row>
    <row r="104" spans="1:10" x14ac:dyDescent="0.2">
      <c r="A104">
        <v>103</v>
      </c>
      <c r="B104">
        <v>7</v>
      </c>
      <c r="C104">
        <v>103</v>
      </c>
      <c r="D104" s="3">
        <v>45760</v>
      </c>
      <c r="E104">
        <v>560</v>
      </c>
      <c r="F104">
        <v>140</v>
      </c>
      <c r="G104">
        <v>100</v>
      </c>
      <c r="H104">
        <v>590</v>
      </c>
      <c r="I104">
        <v>10</v>
      </c>
      <c r="J104">
        <v>88500</v>
      </c>
    </row>
    <row r="105" spans="1:10" x14ac:dyDescent="0.2">
      <c r="A105">
        <v>104</v>
      </c>
      <c r="B105">
        <v>8</v>
      </c>
      <c r="C105">
        <v>104</v>
      </c>
      <c r="D105" s="3">
        <v>45761</v>
      </c>
      <c r="E105">
        <v>330</v>
      </c>
      <c r="F105">
        <v>90</v>
      </c>
      <c r="G105">
        <v>65</v>
      </c>
      <c r="H105">
        <v>350</v>
      </c>
      <c r="I105">
        <v>5</v>
      </c>
      <c r="J105">
        <v>52500</v>
      </c>
    </row>
    <row r="106" spans="1:10" x14ac:dyDescent="0.2">
      <c r="A106">
        <v>105</v>
      </c>
      <c r="B106">
        <v>1</v>
      </c>
      <c r="C106">
        <v>105</v>
      </c>
      <c r="D106" s="3">
        <v>45762</v>
      </c>
      <c r="E106">
        <v>480</v>
      </c>
      <c r="F106">
        <v>120</v>
      </c>
      <c r="G106">
        <v>90</v>
      </c>
      <c r="H106">
        <v>505</v>
      </c>
      <c r="I106">
        <v>5</v>
      </c>
      <c r="J106">
        <v>75750</v>
      </c>
    </row>
    <row r="107" spans="1:10" x14ac:dyDescent="0.2">
      <c r="A107">
        <v>106</v>
      </c>
      <c r="B107">
        <v>2</v>
      </c>
      <c r="C107">
        <v>106</v>
      </c>
      <c r="D107" s="3">
        <v>45763</v>
      </c>
      <c r="E107">
        <v>610</v>
      </c>
      <c r="F107">
        <v>150</v>
      </c>
      <c r="G107">
        <v>115</v>
      </c>
      <c r="H107">
        <v>635</v>
      </c>
      <c r="I107">
        <v>10</v>
      </c>
      <c r="J107">
        <v>95250</v>
      </c>
    </row>
    <row r="108" spans="1:10" x14ac:dyDescent="0.2">
      <c r="A108">
        <v>107</v>
      </c>
      <c r="B108">
        <v>3</v>
      </c>
      <c r="C108">
        <v>107</v>
      </c>
      <c r="D108" s="3">
        <v>45764</v>
      </c>
      <c r="E108">
        <v>390</v>
      </c>
      <c r="F108">
        <v>100</v>
      </c>
      <c r="G108">
        <v>70</v>
      </c>
      <c r="H108">
        <v>415</v>
      </c>
      <c r="I108">
        <v>5</v>
      </c>
      <c r="J108">
        <v>62250</v>
      </c>
    </row>
    <row r="109" spans="1:10" x14ac:dyDescent="0.2">
      <c r="A109">
        <v>108</v>
      </c>
      <c r="B109">
        <v>4</v>
      </c>
      <c r="C109">
        <v>108</v>
      </c>
      <c r="D109" s="3">
        <v>45765</v>
      </c>
      <c r="E109">
        <v>530</v>
      </c>
      <c r="F109">
        <v>130</v>
      </c>
      <c r="G109">
        <v>95</v>
      </c>
      <c r="H109">
        <v>555</v>
      </c>
      <c r="I109">
        <v>10</v>
      </c>
      <c r="J109">
        <v>83250</v>
      </c>
    </row>
    <row r="110" spans="1:10" x14ac:dyDescent="0.2">
      <c r="A110">
        <v>109</v>
      </c>
      <c r="B110">
        <v>5</v>
      </c>
      <c r="C110">
        <v>109</v>
      </c>
      <c r="D110" s="3">
        <v>45766</v>
      </c>
      <c r="E110">
        <v>700</v>
      </c>
      <c r="F110">
        <v>180</v>
      </c>
      <c r="G110">
        <v>135</v>
      </c>
      <c r="H110">
        <v>735</v>
      </c>
      <c r="I110">
        <v>10</v>
      </c>
      <c r="J110">
        <v>110250</v>
      </c>
    </row>
    <row r="111" spans="1:10" x14ac:dyDescent="0.2">
      <c r="A111">
        <v>110</v>
      </c>
      <c r="B111">
        <v>6</v>
      </c>
      <c r="C111">
        <v>110</v>
      </c>
      <c r="D111" s="3">
        <v>45767</v>
      </c>
      <c r="E111">
        <v>420</v>
      </c>
      <c r="F111">
        <v>110</v>
      </c>
      <c r="G111">
        <v>80</v>
      </c>
      <c r="H111">
        <v>445</v>
      </c>
      <c r="I111">
        <v>5</v>
      </c>
      <c r="J111">
        <v>66750</v>
      </c>
    </row>
    <row r="112" spans="1:10" x14ac:dyDescent="0.2">
      <c r="A112">
        <v>111</v>
      </c>
      <c r="B112">
        <v>7</v>
      </c>
      <c r="C112">
        <v>111</v>
      </c>
      <c r="D112" s="3">
        <v>45768</v>
      </c>
      <c r="E112">
        <v>590</v>
      </c>
      <c r="F112">
        <v>140</v>
      </c>
      <c r="G112">
        <v>105</v>
      </c>
      <c r="H112">
        <v>620</v>
      </c>
      <c r="I112">
        <v>5</v>
      </c>
      <c r="J112">
        <v>93000</v>
      </c>
    </row>
    <row r="113" spans="1:10" x14ac:dyDescent="0.2">
      <c r="A113">
        <v>112</v>
      </c>
      <c r="B113">
        <v>8</v>
      </c>
      <c r="C113">
        <v>112</v>
      </c>
      <c r="D113" s="3">
        <v>45769</v>
      </c>
      <c r="E113">
        <v>340</v>
      </c>
      <c r="F113">
        <v>90</v>
      </c>
      <c r="G113">
        <v>60</v>
      </c>
      <c r="H113">
        <v>365</v>
      </c>
      <c r="I113">
        <v>5</v>
      </c>
      <c r="J113">
        <v>54750</v>
      </c>
    </row>
    <row r="114" spans="1:10" x14ac:dyDescent="0.2">
      <c r="A114">
        <v>113</v>
      </c>
      <c r="B114">
        <v>1</v>
      </c>
      <c r="C114">
        <v>113</v>
      </c>
      <c r="D114" s="3">
        <v>45770</v>
      </c>
      <c r="E114">
        <v>500</v>
      </c>
      <c r="F114">
        <v>120</v>
      </c>
      <c r="G114">
        <v>85</v>
      </c>
      <c r="H114">
        <v>530</v>
      </c>
      <c r="I114">
        <v>5</v>
      </c>
      <c r="J114">
        <v>79500</v>
      </c>
    </row>
    <row r="115" spans="1:10" x14ac:dyDescent="0.2">
      <c r="A115">
        <v>114</v>
      </c>
      <c r="B115">
        <v>2</v>
      </c>
      <c r="C115">
        <v>114</v>
      </c>
      <c r="D115" s="3">
        <v>45771</v>
      </c>
      <c r="E115">
        <v>640</v>
      </c>
      <c r="F115">
        <v>160</v>
      </c>
      <c r="G115">
        <v>120</v>
      </c>
      <c r="H115">
        <v>670</v>
      </c>
      <c r="I115">
        <v>10</v>
      </c>
      <c r="J115">
        <v>100500</v>
      </c>
    </row>
    <row r="116" spans="1:10" x14ac:dyDescent="0.2">
      <c r="A116">
        <v>115</v>
      </c>
      <c r="B116">
        <v>3</v>
      </c>
      <c r="C116">
        <v>115</v>
      </c>
      <c r="D116" s="3">
        <v>45772</v>
      </c>
      <c r="E116">
        <v>370</v>
      </c>
      <c r="F116">
        <v>100</v>
      </c>
      <c r="G116">
        <v>75</v>
      </c>
      <c r="H116">
        <v>390</v>
      </c>
      <c r="I116">
        <v>5</v>
      </c>
      <c r="J116">
        <v>58500</v>
      </c>
    </row>
    <row r="117" spans="1:10" x14ac:dyDescent="0.2">
      <c r="A117">
        <v>116</v>
      </c>
      <c r="B117">
        <v>4</v>
      </c>
      <c r="C117">
        <v>116</v>
      </c>
      <c r="D117" s="3">
        <v>45773</v>
      </c>
      <c r="E117">
        <v>550</v>
      </c>
      <c r="F117">
        <v>130</v>
      </c>
      <c r="G117">
        <v>100</v>
      </c>
      <c r="H117">
        <v>570</v>
      </c>
      <c r="I117">
        <v>10</v>
      </c>
      <c r="J117">
        <v>85500</v>
      </c>
    </row>
    <row r="118" spans="1:10" x14ac:dyDescent="0.2">
      <c r="A118">
        <v>117</v>
      </c>
      <c r="B118">
        <v>5</v>
      </c>
      <c r="C118">
        <v>117</v>
      </c>
      <c r="D118" s="3">
        <v>45774</v>
      </c>
      <c r="E118">
        <v>690</v>
      </c>
      <c r="F118">
        <v>170</v>
      </c>
      <c r="G118">
        <v>130</v>
      </c>
      <c r="H118">
        <v>730</v>
      </c>
      <c r="I118">
        <v>10</v>
      </c>
      <c r="J118">
        <v>109500</v>
      </c>
    </row>
    <row r="119" spans="1:10" x14ac:dyDescent="0.2">
      <c r="A119">
        <v>118</v>
      </c>
      <c r="B119">
        <v>6</v>
      </c>
      <c r="C119">
        <v>118</v>
      </c>
      <c r="D119" s="3">
        <v>45775</v>
      </c>
      <c r="E119">
        <v>400</v>
      </c>
      <c r="F119">
        <v>110</v>
      </c>
      <c r="G119">
        <v>80</v>
      </c>
      <c r="H119">
        <v>425</v>
      </c>
      <c r="I119">
        <v>5</v>
      </c>
      <c r="J119">
        <v>63750</v>
      </c>
    </row>
    <row r="120" spans="1:10" x14ac:dyDescent="0.2">
      <c r="A120">
        <v>119</v>
      </c>
      <c r="B120">
        <v>7</v>
      </c>
      <c r="C120">
        <v>119</v>
      </c>
      <c r="D120" s="3">
        <v>45776</v>
      </c>
      <c r="E120">
        <v>570</v>
      </c>
      <c r="F120">
        <v>140</v>
      </c>
      <c r="G120">
        <v>100</v>
      </c>
      <c r="H120">
        <v>600</v>
      </c>
      <c r="I120">
        <v>10</v>
      </c>
      <c r="J120">
        <v>90000</v>
      </c>
    </row>
    <row r="121" spans="1:10" x14ac:dyDescent="0.2">
      <c r="A121">
        <v>120</v>
      </c>
      <c r="B121">
        <v>8</v>
      </c>
      <c r="C121">
        <v>120</v>
      </c>
      <c r="D121" s="3">
        <v>45777</v>
      </c>
      <c r="E121">
        <v>320</v>
      </c>
      <c r="F121">
        <v>90</v>
      </c>
      <c r="G121">
        <v>65</v>
      </c>
      <c r="H121">
        <v>340</v>
      </c>
      <c r="I121">
        <v>5</v>
      </c>
      <c r="J121">
        <v>51000</v>
      </c>
    </row>
    <row r="122" spans="1:10" x14ac:dyDescent="0.2">
      <c r="A122">
        <v>121</v>
      </c>
      <c r="B122">
        <v>1</v>
      </c>
      <c r="C122">
        <v>121</v>
      </c>
      <c r="D122" s="3">
        <v>45778</v>
      </c>
      <c r="E122">
        <v>480</v>
      </c>
      <c r="F122">
        <v>120</v>
      </c>
      <c r="G122">
        <v>90</v>
      </c>
      <c r="H122">
        <v>505</v>
      </c>
      <c r="I122">
        <v>5</v>
      </c>
      <c r="J122">
        <v>75750</v>
      </c>
    </row>
    <row r="123" spans="1:10" x14ac:dyDescent="0.2">
      <c r="A123">
        <v>122</v>
      </c>
      <c r="B123">
        <v>2</v>
      </c>
      <c r="C123">
        <v>122</v>
      </c>
      <c r="D123" s="3">
        <v>45779</v>
      </c>
      <c r="E123">
        <v>620</v>
      </c>
      <c r="F123">
        <v>150</v>
      </c>
      <c r="G123">
        <v>115</v>
      </c>
      <c r="H123">
        <v>645</v>
      </c>
      <c r="I123">
        <v>10</v>
      </c>
      <c r="J123">
        <v>96750</v>
      </c>
    </row>
    <row r="124" spans="1:10" x14ac:dyDescent="0.2">
      <c r="A124">
        <v>123</v>
      </c>
      <c r="B124">
        <v>3</v>
      </c>
      <c r="C124">
        <v>123</v>
      </c>
      <c r="D124" s="3">
        <v>45780</v>
      </c>
      <c r="E124">
        <v>390</v>
      </c>
      <c r="F124">
        <v>100</v>
      </c>
      <c r="G124">
        <v>70</v>
      </c>
      <c r="H124">
        <v>415</v>
      </c>
      <c r="I124">
        <v>5</v>
      </c>
      <c r="J124">
        <v>62250</v>
      </c>
    </row>
    <row r="125" spans="1:10" x14ac:dyDescent="0.2">
      <c r="A125">
        <v>124</v>
      </c>
      <c r="B125">
        <v>4</v>
      </c>
      <c r="C125">
        <v>124</v>
      </c>
      <c r="D125" s="3">
        <v>45781</v>
      </c>
      <c r="E125">
        <v>540</v>
      </c>
      <c r="F125">
        <v>130</v>
      </c>
      <c r="G125">
        <v>95</v>
      </c>
      <c r="H125">
        <v>565</v>
      </c>
      <c r="I125">
        <v>10</v>
      </c>
      <c r="J125">
        <v>84750</v>
      </c>
    </row>
    <row r="126" spans="1:10" x14ac:dyDescent="0.2">
      <c r="A126">
        <v>125</v>
      </c>
      <c r="B126">
        <v>5</v>
      </c>
      <c r="C126">
        <v>125</v>
      </c>
      <c r="D126" s="3">
        <v>45782</v>
      </c>
      <c r="E126">
        <v>710</v>
      </c>
      <c r="F126">
        <v>180</v>
      </c>
      <c r="G126">
        <v>140</v>
      </c>
      <c r="H126">
        <v>740</v>
      </c>
      <c r="I126">
        <v>10</v>
      </c>
      <c r="J126">
        <v>111000</v>
      </c>
    </row>
    <row r="127" spans="1:10" x14ac:dyDescent="0.2">
      <c r="A127">
        <v>126</v>
      </c>
      <c r="B127">
        <v>6</v>
      </c>
      <c r="C127">
        <v>126</v>
      </c>
      <c r="D127" s="3">
        <v>45783</v>
      </c>
      <c r="E127">
        <v>430</v>
      </c>
      <c r="F127">
        <v>110</v>
      </c>
      <c r="G127">
        <v>80</v>
      </c>
      <c r="H127">
        <v>455</v>
      </c>
      <c r="I127">
        <v>5</v>
      </c>
      <c r="J127">
        <v>68250</v>
      </c>
    </row>
    <row r="128" spans="1:10" x14ac:dyDescent="0.2">
      <c r="A128">
        <v>127</v>
      </c>
      <c r="B128">
        <v>7</v>
      </c>
      <c r="C128">
        <v>127</v>
      </c>
      <c r="D128" s="3">
        <v>45784</v>
      </c>
      <c r="E128">
        <v>580</v>
      </c>
      <c r="F128">
        <v>140</v>
      </c>
      <c r="G128">
        <v>105</v>
      </c>
      <c r="H128">
        <v>610</v>
      </c>
      <c r="I128">
        <v>5</v>
      </c>
      <c r="J128">
        <v>91500</v>
      </c>
    </row>
    <row r="129" spans="1:10" x14ac:dyDescent="0.2">
      <c r="A129">
        <v>128</v>
      </c>
      <c r="B129">
        <v>8</v>
      </c>
      <c r="C129">
        <v>128</v>
      </c>
      <c r="D129" s="3">
        <v>45785</v>
      </c>
      <c r="E129">
        <v>350</v>
      </c>
      <c r="F129">
        <v>90</v>
      </c>
      <c r="G129">
        <v>60</v>
      </c>
      <c r="H129">
        <v>375</v>
      </c>
      <c r="I129">
        <v>5</v>
      </c>
      <c r="J129">
        <v>56250</v>
      </c>
    </row>
    <row r="130" spans="1:10" x14ac:dyDescent="0.2">
      <c r="A130">
        <v>129</v>
      </c>
      <c r="B130">
        <v>1</v>
      </c>
      <c r="C130">
        <v>129</v>
      </c>
      <c r="D130" s="3">
        <v>45786</v>
      </c>
      <c r="E130">
        <v>490</v>
      </c>
      <c r="F130">
        <v>120</v>
      </c>
      <c r="G130">
        <v>85</v>
      </c>
      <c r="H130">
        <v>520</v>
      </c>
      <c r="I130">
        <v>5</v>
      </c>
      <c r="J130">
        <v>78000</v>
      </c>
    </row>
    <row r="131" spans="1:10" x14ac:dyDescent="0.2">
      <c r="A131">
        <v>130</v>
      </c>
      <c r="B131">
        <v>2</v>
      </c>
      <c r="C131">
        <v>130</v>
      </c>
      <c r="D131" s="3">
        <v>45787</v>
      </c>
      <c r="E131">
        <v>630</v>
      </c>
      <c r="F131">
        <v>160</v>
      </c>
      <c r="G131">
        <v>120</v>
      </c>
      <c r="H131">
        <v>660</v>
      </c>
      <c r="I131">
        <v>10</v>
      </c>
      <c r="J131">
        <v>99000</v>
      </c>
    </row>
    <row r="132" spans="1:10" x14ac:dyDescent="0.2">
      <c r="A132">
        <v>131</v>
      </c>
      <c r="B132">
        <v>3</v>
      </c>
      <c r="C132">
        <v>131</v>
      </c>
      <c r="D132" s="3">
        <v>45788</v>
      </c>
      <c r="E132">
        <v>380</v>
      </c>
      <c r="F132">
        <v>100</v>
      </c>
      <c r="G132">
        <v>70</v>
      </c>
      <c r="H132">
        <v>405</v>
      </c>
      <c r="I132">
        <v>5</v>
      </c>
      <c r="J132">
        <v>60750</v>
      </c>
    </row>
    <row r="133" spans="1:10" x14ac:dyDescent="0.2">
      <c r="A133">
        <v>132</v>
      </c>
      <c r="B133">
        <v>4</v>
      </c>
      <c r="C133">
        <v>132</v>
      </c>
      <c r="D133" s="3">
        <v>45789</v>
      </c>
      <c r="E133">
        <v>520</v>
      </c>
      <c r="F133">
        <v>130</v>
      </c>
      <c r="G133">
        <v>90</v>
      </c>
      <c r="H133">
        <v>550</v>
      </c>
      <c r="I133">
        <v>10</v>
      </c>
      <c r="J133">
        <v>82500</v>
      </c>
    </row>
    <row r="134" spans="1:10" x14ac:dyDescent="0.2">
      <c r="A134">
        <v>133</v>
      </c>
      <c r="B134">
        <v>5</v>
      </c>
      <c r="C134">
        <v>133</v>
      </c>
      <c r="D134" s="3">
        <v>45790</v>
      </c>
      <c r="E134">
        <v>680</v>
      </c>
      <c r="F134">
        <v>170</v>
      </c>
      <c r="G134">
        <v>125</v>
      </c>
      <c r="H134">
        <v>715</v>
      </c>
      <c r="I134">
        <v>10</v>
      </c>
      <c r="J134">
        <v>107250</v>
      </c>
    </row>
    <row r="135" spans="1:10" x14ac:dyDescent="0.2">
      <c r="A135">
        <v>134</v>
      </c>
      <c r="B135">
        <v>6</v>
      </c>
      <c r="C135">
        <v>134</v>
      </c>
      <c r="D135" s="3">
        <v>45791</v>
      </c>
      <c r="E135">
        <v>410</v>
      </c>
      <c r="F135">
        <v>110</v>
      </c>
      <c r="G135">
        <v>80</v>
      </c>
      <c r="H135">
        <v>435</v>
      </c>
      <c r="I135">
        <v>5</v>
      </c>
      <c r="J135">
        <v>65250</v>
      </c>
    </row>
    <row r="136" spans="1:10" x14ac:dyDescent="0.2">
      <c r="A136">
        <v>135</v>
      </c>
      <c r="B136">
        <v>7</v>
      </c>
      <c r="C136">
        <v>135</v>
      </c>
      <c r="D136" s="3">
        <v>45792</v>
      </c>
      <c r="E136">
        <v>560</v>
      </c>
      <c r="F136">
        <v>140</v>
      </c>
      <c r="G136">
        <v>100</v>
      </c>
      <c r="H136">
        <v>590</v>
      </c>
      <c r="I136">
        <v>10</v>
      </c>
      <c r="J136">
        <v>88500</v>
      </c>
    </row>
    <row r="137" spans="1:10" x14ac:dyDescent="0.2">
      <c r="A137">
        <v>136</v>
      </c>
      <c r="B137">
        <v>8</v>
      </c>
      <c r="C137">
        <v>136</v>
      </c>
      <c r="D137" s="3">
        <v>45793</v>
      </c>
      <c r="E137">
        <v>330</v>
      </c>
      <c r="F137">
        <v>90</v>
      </c>
      <c r="G137">
        <v>65</v>
      </c>
      <c r="H137">
        <v>350</v>
      </c>
      <c r="I137">
        <v>5</v>
      </c>
      <c r="J137">
        <v>52500</v>
      </c>
    </row>
    <row r="138" spans="1:10" x14ac:dyDescent="0.2">
      <c r="A138">
        <v>137</v>
      </c>
      <c r="B138">
        <v>1</v>
      </c>
      <c r="C138">
        <v>137</v>
      </c>
      <c r="D138" s="3">
        <v>45794</v>
      </c>
      <c r="E138">
        <v>470</v>
      </c>
      <c r="F138">
        <v>120</v>
      </c>
      <c r="G138">
        <v>85</v>
      </c>
      <c r="H138">
        <v>500</v>
      </c>
      <c r="I138">
        <v>5</v>
      </c>
      <c r="J138">
        <v>75000</v>
      </c>
    </row>
    <row r="139" spans="1:10" x14ac:dyDescent="0.2">
      <c r="A139">
        <v>138</v>
      </c>
      <c r="B139">
        <v>2</v>
      </c>
      <c r="C139">
        <v>138</v>
      </c>
      <c r="D139" s="3">
        <v>45795</v>
      </c>
      <c r="E139">
        <v>610</v>
      </c>
      <c r="F139">
        <v>150</v>
      </c>
      <c r="G139">
        <v>115</v>
      </c>
      <c r="H139">
        <v>635</v>
      </c>
      <c r="I139">
        <v>10</v>
      </c>
      <c r="J139">
        <v>95250</v>
      </c>
    </row>
    <row r="140" spans="1:10" x14ac:dyDescent="0.2">
      <c r="A140">
        <v>139</v>
      </c>
      <c r="B140">
        <v>3</v>
      </c>
      <c r="C140">
        <v>139</v>
      </c>
      <c r="D140" s="3">
        <v>45796</v>
      </c>
      <c r="E140">
        <v>400</v>
      </c>
      <c r="F140">
        <v>110</v>
      </c>
      <c r="G140">
        <v>75</v>
      </c>
      <c r="H140">
        <v>430</v>
      </c>
      <c r="I140">
        <v>5</v>
      </c>
      <c r="J140">
        <v>64500</v>
      </c>
    </row>
    <row r="141" spans="1:10" x14ac:dyDescent="0.2">
      <c r="A141">
        <v>140</v>
      </c>
      <c r="B141">
        <v>4</v>
      </c>
      <c r="C141">
        <v>140</v>
      </c>
      <c r="D141" s="3">
        <v>45797</v>
      </c>
      <c r="E141">
        <v>530</v>
      </c>
      <c r="F141">
        <v>130</v>
      </c>
      <c r="G141">
        <v>95</v>
      </c>
      <c r="H141">
        <v>555</v>
      </c>
      <c r="I141">
        <v>10</v>
      </c>
      <c r="J141">
        <v>83250</v>
      </c>
    </row>
    <row r="142" spans="1:10" x14ac:dyDescent="0.2">
      <c r="A142">
        <v>141</v>
      </c>
      <c r="B142">
        <v>5</v>
      </c>
      <c r="C142">
        <v>141</v>
      </c>
      <c r="D142" s="3">
        <v>45798</v>
      </c>
      <c r="E142">
        <v>700</v>
      </c>
      <c r="F142">
        <v>180</v>
      </c>
      <c r="G142">
        <v>135</v>
      </c>
      <c r="H142">
        <v>735</v>
      </c>
      <c r="I142">
        <v>10</v>
      </c>
      <c r="J142">
        <v>110250</v>
      </c>
    </row>
    <row r="143" spans="1:10" x14ac:dyDescent="0.2">
      <c r="A143">
        <v>142</v>
      </c>
      <c r="B143">
        <v>6</v>
      </c>
      <c r="C143">
        <v>142</v>
      </c>
      <c r="D143" s="3">
        <v>45799</v>
      </c>
      <c r="E143">
        <v>420</v>
      </c>
      <c r="F143">
        <v>110</v>
      </c>
      <c r="G143">
        <v>80</v>
      </c>
      <c r="H143">
        <v>445</v>
      </c>
      <c r="I143">
        <v>5</v>
      </c>
      <c r="J143">
        <v>66750</v>
      </c>
    </row>
    <row r="144" spans="1:10" x14ac:dyDescent="0.2">
      <c r="A144">
        <v>143</v>
      </c>
      <c r="B144">
        <v>7</v>
      </c>
      <c r="C144">
        <v>143</v>
      </c>
      <c r="D144" s="3">
        <v>45800</v>
      </c>
      <c r="E144">
        <v>590</v>
      </c>
      <c r="F144">
        <v>140</v>
      </c>
      <c r="G144">
        <v>105</v>
      </c>
      <c r="H144">
        <v>620</v>
      </c>
      <c r="I144">
        <v>5</v>
      </c>
      <c r="J144">
        <v>93000</v>
      </c>
    </row>
    <row r="145" spans="1:10" x14ac:dyDescent="0.2">
      <c r="A145">
        <v>144</v>
      </c>
      <c r="B145">
        <v>8</v>
      </c>
      <c r="C145">
        <v>144</v>
      </c>
      <c r="D145" s="3">
        <v>45801</v>
      </c>
      <c r="E145">
        <v>340</v>
      </c>
      <c r="F145">
        <v>90</v>
      </c>
      <c r="G145">
        <v>60</v>
      </c>
      <c r="H145">
        <v>365</v>
      </c>
      <c r="I145">
        <v>5</v>
      </c>
      <c r="J145">
        <v>54750</v>
      </c>
    </row>
    <row r="146" spans="1:10" x14ac:dyDescent="0.2">
      <c r="A146">
        <v>145</v>
      </c>
      <c r="B146">
        <v>1</v>
      </c>
      <c r="C146">
        <v>145</v>
      </c>
      <c r="D146" s="3">
        <v>45802</v>
      </c>
      <c r="E146">
        <v>500</v>
      </c>
      <c r="F146">
        <v>120</v>
      </c>
      <c r="G146">
        <v>90</v>
      </c>
      <c r="H146">
        <v>525</v>
      </c>
      <c r="I146">
        <v>5</v>
      </c>
      <c r="J146">
        <v>78750</v>
      </c>
    </row>
    <row r="147" spans="1:10" x14ac:dyDescent="0.2">
      <c r="A147">
        <v>146</v>
      </c>
      <c r="B147">
        <v>2</v>
      </c>
      <c r="C147">
        <v>146</v>
      </c>
      <c r="D147" s="3">
        <v>45803</v>
      </c>
      <c r="E147">
        <v>640</v>
      </c>
      <c r="F147">
        <v>160</v>
      </c>
      <c r="G147">
        <v>120</v>
      </c>
      <c r="H147">
        <v>670</v>
      </c>
      <c r="I147">
        <v>10</v>
      </c>
      <c r="J147">
        <v>100500</v>
      </c>
    </row>
    <row r="148" spans="1:10" x14ac:dyDescent="0.2">
      <c r="A148">
        <v>147</v>
      </c>
      <c r="B148">
        <v>3</v>
      </c>
      <c r="C148">
        <v>147</v>
      </c>
      <c r="D148" s="3">
        <v>45804</v>
      </c>
      <c r="E148">
        <v>370</v>
      </c>
      <c r="F148">
        <v>100</v>
      </c>
      <c r="G148">
        <v>70</v>
      </c>
      <c r="H148">
        <v>395</v>
      </c>
      <c r="I148">
        <v>5</v>
      </c>
      <c r="J148">
        <v>59250</v>
      </c>
    </row>
    <row r="149" spans="1:10" x14ac:dyDescent="0.2">
      <c r="A149">
        <v>148</v>
      </c>
      <c r="B149">
        <v>4</v>
      </c>
      <c r="C149">
        <v>148</v>
      </c>
      <c r="D149" s="3">
        <v>45805</v>
      </c>
      <c r="E149">
        <v>550</v>
      </c>
      <c r="F149">
        <v>130</v>
      </c>
      <c r="G149">
        <v>100</v>
      </c>
      <c r="H149">
        <v>570</v>
      </c>
      <c r="I149">
        <v>10</v>
      </c>
      <c r="J149">
        <v>85500</v>
      </c>
    </row>
    <row r="150" spans="1:10" x14ac:dyDescent="0.2">
      <c r="A150">
        <v>149</v>
      </c>
      <c r="B150">
        <v>5</v>
      </c>
      <c r="C150">
        <v>149</v>
      </c>
      <c r="D150" s="3">
        <v>45806</v>
      </c>
      <c r="E150">
        <v>690</v>
      </c>
      <c r="F150">
        <v>170</v>
      </c>
      <c r="G150">
        <v>130</v>
      </c>
      <c r="H150">
        <v>720</v>
      </c>
      <c r="I150">
        <v>10</v>
      </c>
      <c r="J150">
        <v>108000</v>
      </c>
    </row>
    <row r="151" spans="1:10" x14ac:dyDescent="0.2">
      <c r="A151">
        <v>150</v>
      </c>
      <c r="B151">
        <v>6</v>
      </c>
      <c r="C151">
        <v>150</v>
      </c>
      <c r="D151" s="3">
        <v>45807</v>
      </c>
      <c r="E151">
        <v>400</v>
      </c>
      <c r="F151">
        <v>110</v>
      </c>
      <c r="G151">
        <v>80</v>
      </c>
      <c r="H151">
        <v>425</v>
      </c>
      <c r="I151">
        <v>5</v>
      </c>
      <c r="J151">
        <v>63750</v>
      </c>
    </row>
    <row r="152" spans="1:10" x14ac:dyDescent="0.2">
      <c r="A152">
        <v>151</v>
      </c>
      <c r="B152">
        <v>7</v>
      </c>
      <c r="C152">
        <v>151</v>
      </c>
      <c r="D152" s="3">
        <v>45808</v>
      </c>
      <c r="E152">
        <v>570</v>
      </c>
      <c r="F152">
        <v>140</v>
      </c>
      <c r="G152">
        <v>100</v>
      </c>
      <c r="H152">
        <v>600</v>
      </c>
      <c r="I152">
        <v>10</v>
      </c>
      <c r="J152">
        <v>90000</v>
      </c>
    </row>
    <row r="153" spans="1:10" x14ac:dyDescent="0.2">
      <c r="A153">
        <v>152</v>
      </c>
      <c r="B153">
        <v>8</v>
      </c>
      <c r="C153">
        <v>152</v>
      </c>
      <c r="D153" s="3">
        <v>45809</v>
      </c>
      <c r="E153">
        <v>320</v>
      </c>
      <c r="F153">
        <v>90</v>
      </c>
      <c r="G153">
        <v>65</v>
      </c>
      <c r="H153">
        <v>340</v>
      </c>
      <c r="I153">
        <v>5</v>
      </c>
      <c r="J153">
        <v>51000</v>
      </c>
    </row>
    <row r="154" spans="1:10" x14ac:dyDescent="0.2">
      <c r="A154">
        <v>153</v>
      </c>
      <c r="B154">
        <v>1</v>
      </c>
      <c r="C154">
        <v>153</v>
      </c>
      <c r="D154" s="3">
        <v>45810</v>
      </c>
      <c r="E154">
        <v>480</v>
      </c>
      <c r="F154">
        <v>120</v>
      </c>
      <c r="G154">
        <v>85</v>
      </c>
      <c r="H154">
        <v>510</v>
      </c>
      <c r="I154">
        <v>5</v>
      </c>
      <c r="J154">
        <v>76500</v>
      </c>
    </row>
    <row r="155" spans="1:10" x14ac:dyDescent="0.2">
      <c r="A155">
        <v>154</v>
      </c>
      <c r="B155">
        <v>2</v>
      </c>
      <c r="C155">
        <v>154</v>
      </c>
      <c r="D155" s="3">
        <v>45811</v>
      </c>
      <c r="E155">
        <v>620</v>
      </c>
      <c r="F155">
        <v>150</v>
      </c>
      <c r="G155">
        <v>115</v>
      </c>
      <c r="H155">
        <v>645</v>
      </c>
      <c r="I155">
        <v>10</v>
      </c>
      <c r="J155">
        <v>96750</v>
      </c>
    </row>
    <row r="156" spans="1:10" x14ac:dyDescent="0.2">
      <c r="A156">
        <v>155</v>
      </c>
      <c r="B156">
        <v>3</v>
      </c>
      <c r="C156">
        <v>155</v>
      </c>
      <c r="D156" s="3">
        <v>45812</v>
      </c>
      <c r="E156">
        <v>390</v>
      </c>
      <c r="F156">
        <v>100</v>
      </c>
      <c r="G156">
        <v>70</v>
      </c>
      <c r="H156">
        <v>415</v>
      </c>
      <c r="I156">
        <v>5</v>
      </c>
      <c r="J156">
        <v>62250</v>
      </c>
    </row>
    <row r="157" spans="1:10" x14ac:dyDescent="0.2">
      <c r="A157">
        <v>156</v>
      </c>
      <c r="B157">
        <v>4</v>
      </c>
      <c r="C157">
        <v>156</v>
      </c>
      <c r="D157" s="3">
        <v>45813</v>
      </c>
      <c r="E157">
        <v>540</v>
      </c>
      <c r="F157">
        <v>130</v>
      </c>
      <c r="G157">
        <v>95</v>
      </c>
      <c r="H157">
        <v>565</v>
      </c>
      <c r="I157">
        <v>10</v>
      </c>
      <c r="J157">
        <v>84750</v>
      </c>
    </row>
    <row r="158" spans="1:10" x14ac:dyDescent="0.2">
      <c r="A158">
        <v>157</v>
      </c>
      <c r="B158">
        <v>5</v>
      </c>
      <c r="C158">
        <v>157</v>
      </c>
      <c r="D158" s="3">
        <v>45814</v>
      </c>
      <c r="E158">
        <v>710</v>
      </c>
      <c r="F158">
        <v>180</v>
      </c>
      <c r="G158">
        <v>140</v>
      </c>
      <c r="H158">
        <v>740</v>
      </c>
      <c r="I158">
        <v>10</v>
      </c>
      <c r="J158">
        <v>111000</v>
      </c>
    </row>
    <row r="159" spans="1:10" x14ac:dyDescent="0.2">
      <c r="A159">
        <v>158</v>
      </c>
      <c r="B159">
        <v>6</v>
      </c>
      <c r="C159">
        <v>158</v>
      </c>
      <c r="D159" s="3">
        <v>45815</v>
      </c>
      <c r="E159">
        <v>430</v>
      </c>
      <c r="F159">
        <v>110</v>
      </c>
      <c r="G159">
        <v>80</v>
      </c>
      <c r="H159">
        <v>455</v>
      </c>
      <c r="I159">
        <v>5</v>
      </c>
      <c r="J159">
        <v>68250</v>
      </c>
    </row>
    <row r="160" spans="1:10" x14ac:dyDescent="0.2">
      <c r="A160">
        <v>159</v>
      </c>
      <c r="B160">
        <v>7</v>
      </c>
      <c r="C160">
        <v>159</v>
      </c>
      <c r="D160" s="3">
        <v>45816</v>
      </c>
      <c r="E160">
        <v>580</v>
      </c>
      <c r="F160">
        <v>140</v>
      </c>
      <c r="G160">
        <v>105</v>
      </c>
      <c r="H160">
        <v>610</v>
      </c>
      <c r="I160">
        <v>5</v>
      </c>
      <c r="J160">
        <v>91500</v>
      </c>
    </row>
    <row r="161" spans="1:10" x14ac:dyDescent="0.2">
      <c r="A161">
        <v>160</v>
      </c>
      <c r="B161">
        <v>8</v>
      </c>
      <c r="C161">
        <v>160</v>
      </c>
      <c r="D161" s="3">
        <v>45817</v>
      </c>
      <c r="E161">
        <v>350</v>
      </c>
      <c r="F161">
        <v>90</v>
      </c>
      <c r="G161">
        <v>60</v>
      </c>
      <c r="H161">
        <v>375</v>
      </c>
      <c r="I161">
        <v>5</v>
      </c>
      <c r="J161">
        <v>56250</v>
      </c>
    </row>
    <row r="162" spans="1:10" x14ac:dyDescent="0.2">
      <c r="A162">
        <v>161</v>
      </c>
      <c r="B162">
        <v>1</v>
      </c>
      <c r="C162">
        <v>1</v>
      </c>
      <c r="D162" s="3">
        <v>45818</v>
      </c>
      <c r="E162">
        <v>490</v>
      </c>
      <c r="F162">
        <v>120</v>
      </c>
      <c r="G162">
        <v>90</v>
      </c>
      <c r="H162">
        <v>515</v>
      </c>
      <c r="I162">
        <v>5</v>
      </c>
      <c r="J162">
        <v>77250</v>
      </c>
    </row>
    <row r="163" spans="1:10" x14ac:dyDescent="0.2">
      <c r="A163">
        <v>162</v>
      </c>
      <c r="B163">
        <v>2</v>
      </c>
      <c r="C163">
        <v>2</v>
      </c>
      <c r="D163" s="3">
        <v>45819</v>
      </c>
      <c r="E163">
        <v>630</v>
      </c>
      <c r="F163">
        <v>160</v>
      </c>
      <c r="G163">
        <v>120</v>
      </c>
      <c r="H163">
        <v>660</v>
      </c>
      <c r="I163">
        <v>10</v>
      </c>
      <c r="J163">
        <v>99000</v>
      </c>
    </row>
    <row r="164" spans="1:10" x14ac:dyDescent="0.2">
      <c r="A164">
        <v>163</v>
      </c>
      <c r="B164">
        <v>3</v>
      </c>
      <c r="C164">
        <v>3</v>
      </c>
      <c r="D164" s="3">
        <v>45820</v>
      </c>
      <c r="E164">
        <v>380</v>
      </c>
      <c r="F164">
        <v>100</v>
      </c>
      <c r="G164">
        <v>70</v>
      </c>
      <c r="H164">
        <v>405</v>
      </c>
      <c r="I164">
        <v>5</v>
      </c>
      <c r="J164">
        <v>56700</v>
      </c>
    </row>
    <row r="165" spans="1:10" x14ac:dyDescent="0.2">
      <c r="A165">
        <v>164</v>
      </c>
      <c r="B165">
        <v>4</v>
      </c>
      <c r="C165">
        <v>4</v>
      </c>
      <c r="D165" s="3">
        <v>45821</v>
      </c>
      <c r="E165">
        <v>520</v>
      </c>
      <c r="F165">
        <v>130</v>
      </c>
      <c r="G165">
        <v>90</v>
      </c>
      <c r="H165">
        <v>550</v>
      </c>
      <c r="I165">
        <v>10</v>
      </c>
      <c r="J165">
        <v>77000</v>
      </c>
    </row>
    <row r="166" spans="1:10" x14ac:dyDescent="0.2">
      <c r="A166">
        <v>165</v>
      </c>
      <c r="B166">
        <v>5</v>
      </c>
      <c r="C166">
        <v>5</v>
      </c>
      <c r="D166" s="3">
        <v>45822</v>
      </c>
      <c r="E166">
        <v>680</v>
      </c>
      <c r="F166">
        <v>170</v>
      </c>
      <c r="G166">
        <v>125</v>
      </c>
      <c r="H166">
        <v>715</v>
      </c>
      <c r="I166">
        <v>10</v>
      </c>
      <c r="J166">
        <v>107250</v>
      </c>
    </row>
    <row r="167" spans="1:10" x14ac:dyDescent="0.2">
      <c r="A167">
        <v>166</v>
      </c>
      <c r="B167">
        <v>6</v>
      </c>
      <c r="C167">
        <v>6</v>
      </c>
      <c r="D167" s="3">
        <v>45823</v>
      </c>
      <c r="E167">
        <v>410</v>
      </c>
      <c r="F167">
        <v>110</v>
      </c>
      <c r="G167">
        <v>80</v>
      </c>
      <c r="H167">
        <v>435</v>
      </c>
      <c r="I167">
        <v>5</v>
      </c>
      <c r="J167">
        <v>73950</v>
      </c>
    </row>
    <row r="168" spans="1:10" x14ac:dyDescent="0.2">
      <c r="A168">
        <v>167</v>
      </c>
      <c r="B168">
        <v>7</v>
      </c>
      <c r="C168">
        <v>7</v>
      </c>
      <c r="D168" s="3">
        <v>45824</v>
      </c>
      <c r="E168">
        <v>560</v>
      </c>
      <c r="F168">
        <v>140</v>
      </c>
      <c r="G168">
        <v>100</v>
      </c>
      <c r="H168">
        <v>590</v>
      </c>
      <c r="I168">
        <v>10</v>
      </c>
      <c r="J168">
        <v>100300</v>
      </c>
    </row>
    <row r="169" spans="1:10" x14ac:dyDescent="0.2">
      <c r="A169">
        <v>168</v>
      </c>
      <c r="B169">
        <v>8</v>
      </c>
      <c r="C169">
        <v>8</v>
      </c>
      <c r="D169" s="3">
        <v>45825</v>
      </c>
      <c r="E169">
        <v>330</v>
      </c>
      <c r="F169">
        <v>90</v>
      </c>
      <c r="G169">
        <v>65</v>
      </c>
      <c r="H169">
        <v>350</v>
      </c>
      <c r="I169">
        <v>5</v>
      </c>
      <c r="J169">
        <v>56000</v>
      </c>
    </row>
    <row r="170" spans="1:10" x14ac:dyDescent="0.2">
      <c r="A170">
        <v>169</v>
      </c>
      <c r="B170">
        <v>1</v>
      </c>
      <c r="C170">
        <v>9</v>
      </c>
      <c r="D170" s="3">
        <v>45826</v>
      </c>
      <c r="E170">
        <v>470</v>
      </c>
      <c r="F170">
        <v>120</v>
      </c>
      <c r="G170">
        <v>85</v>
      </c>
      <c r="H170">
        <v>500</v>
      </c>
      <c r="I170">
        <v>5</v>
      </c>
      <c r="J170">
        <v>75000</v>
      </c>
    </row>
    <row r="171" spans="1:10" x14ac:dyDescent="0.2">
      <c r="A171">
        <v>170</v>
      </c>
      <c r="B171">
        <v>2</v>
      </c>
      <c r="C171">
        <v>10</v>
      </c>
      <c r="D171" s="3">
        <v>45827</v>
      </c>
      <c r="E171">
        <v>610</v>
      </c>
      <c r="F171">
        <v>150</v>
      </c>
      <c r="G171">
        <v>115</v>
      </c>
      <c r="H171">
        <v>635</v>
      </c>
      <c r="I171">
        <v>10</v>
      </c>
      <c r="J171">
        <v>101600</v>
      </c>
    </row>
    <row r="172" spans="1:10" x14ac:dyDescent="0.2">
      <c r="A172">
        <v>171</v>
      </c>
      <c r="B172">
        <v>3</v>
      </c>
      <c r="C172">
        <v>11</v>
      </c>
      <c r="D172" s="3">
        <v>45828</v>
      </c>
      <c r="E172">
        <v>400</v>
      </c>
      <c r="F172">
        <v>110</v>
      </c>
      <c r="G172">
        <v>75</v>
      </c>
      <c r="H172">
        <v>430</v>
      </c>
      <c r="I172">
        <v>5</v>
      </c>
      <c r="J172">
        <v>73100</v>
      </c>
    </row>
    <row r="173" spans="1:10" x14ac:dyDescent="0.2">
      <c r="A173">
        <v>172</v>
      </c>
      <c r="B173">
        <v>4</v>
      </c>
      <c r="C173">
        <v>12</v>
      </c>
      <c r="D173" s="3">
        <v>45829</v>
      </c>
      <c r="E173">
        <v>530</v>
      </c>
      <c r="F173">
        <v>130</v>
      </c>
      <c r="G173">
        <v>95</v>
      </c>
      <c r="H173">
        <v>555</v>
      </c>
      <c r="I173">
        <v>10</v>
      </c>
      <c r="J173">
        <v>83250</v>
      </c>
    </row>
    <row r="174" spans="1:10" x14ac:dyDescent="0.2">
      <c r="A174">
        <v>173</v>
      </c>
      <c r="B174">
        <v>5</v>
      </c>
      <c r="C174">
        <v>13</v>
      </c>
      <c r="D174" s="3">
        <v>45830</v>
      </c>
      <c r="E174">
        <v>700</v>
      </c>
      <c r="F174">
        <v>180</v>
      </c>
      <c r="G174">
        <v>135</v>
      </c>
      <c r="H174">
        <v>735</v>
      </c>
      <c r="I174">
        <v>10</v>
      </c>
      <c r="J174">
        <v>110250</v>
      </c>
    </row>
    <row r="175" spans="1:10" x14ac:dyDescent="0.2">
      <c r="A175">
        <v>174</v>
      </c>
      <c r="B175">
        <v>6</v>
      </c>
      <c r="C175">
        <v>14</v>
      </c>
      <c r="D175" s="3">
        <v>45831</v>
      </c>
      <c r="E175">
        <v>420</v>
      </c>
      <c r="F175">
        <v>110</v>
      </c>
      <c r="G175">
        <v>80</v>
      </c>
      <c r="H175">
        <v>445</v>
      </c>
      <c r="I175">
        <v>5</v>
      </c>
      <c r="J175">
        <v>66750</v>
      </c>
    </row>
    <row r="176" spans="1:10" x14ac:dyDescent="0.2">
      <c r="A176">
        <v>175</v>
      </c>
      <c r="B176">
        <v>7</v>
      </c>
      <c r="C176">
        <v>15</v>
      </c>
      <c r="D176" s="3">
        <v>45832</v>
      </c>
      <c r="E176">
        <v>590</v>
      </c>
      <c r="F176">
        <v>140</v>
      </c>
      <c r="G176">
        <v>105</v>
      </c>
      <c r="H176">
        <v>620</v>
      </c>
      <c r="I176">
        <v>5</v>
      </c>
      <c r="J176">
        <v>86800</v>
      </c>
    </row>
    <row r="177" spans="1:10" x14ac:dyDescent="0.2">
      <c r="A177">
        <v>176</v>
      </c>
      <c r="B177">
        <v>8</v>
      </c>
      <c r="C177">
        <v>16</v>
      </c>
      <c r="D177" s="3">
        <v>45833</v>
      </c>
      <c r="E177">
        <v>340</v>
      </c>
      <c r="F177">
        <v>90</v>
      </c>
      <c r="G177">
        <v>60</v>
      </c>
      <c r="H177">
        <v>365</v>
      </c>
      <c r="I177">
        <v>5</v>
      </c>
      <c r="J177">
        <v>51100</v>
      </c>
    </row>
    <row r="178" spans="1:10" x14ac:dyDescent="0.2">
      <c r="A178">
        <v>177</v>
      </c>
      <c r="B178">
        <v>1</v>
      </c>
      <c r="C178">
        <v>17</v>
      </c>
      <c r="D178" s="3">
        <v>45834</v>
      </c>
      <c r="E178">
        <v>500</v>
      </c>
      <c r="F178">
        <v>120</v>
      </c>
      <c r="G178">
        <v>90</v>
      </c>
      <c r="H178">
        <v>525</v>
      </c>
      <c r="I178">
        <v>5</v>
      </c>
      <c r="J178">
        <v>78750</v>
      </c>
    </row>
    <row r="179" spans="1:10" x14ac:dyDescent="0.2">
      <c r="A179">
        <v>178</v>
      </c>
      <c r="B179">
        <v>2</v>
      </c>
      <c r="C179">
        <v>18</v>
      </c>
      <c r="D179" s="3">
        <v>45835</v>
      </c>
      <c r="E179">
        <v>640</v>
      </c>
      <c r="F179">
        <v>160</v>
      </c>
      <c r="G179">
        <v>120</v>
      </c>
      <c r="H179">
        <v>670</v>
      </c>
      <c r="I179">
        <v>10</v>
      </c>
      <c r="J179">
        <v>107200</v>
      </c>
    </row>
    <row r="180" spans="1:10" x14ac:dyDescent="0.2">
      <c r="A180">
        <v>179</v>
      </c>
      <c r="B180">
        <v>3</v>
      </c>
      <c r="C180">
        <v>19</v>
      </c>
      <c r="D180" s="3">
        <v>45836</v>
      </c>
      <c r="E180">
        <v>370</v>
      </c>
      <c r="F180">
        <v>100</v>
      </c>
      <c r="G180">
        <v>70</v>
      </c>
      <c r="H180">
        <v>395</v>
      </c>
      <c r="I180">
        <v>5</v>
      </c>
      <c r="J180">
        <v>59250</v>
      </c>
    </row>
    <row r="181" spans="1:10" x14ac:dyDescent="0.2">
      <c r="A181">
        <v>180</v>
      </c>
      <c r="B181">
        <v>4</v>
      </c>
      <c r="C181">
        <v>20</v>
      </c>
      <c r="D181" s="3">
        <v>45837</v>
      </c>
      <c r="E181">
        <v>550</v>
      </c>
      <c r="F181">
        <v>130</v>
      </c>
      <c r="G181">
        <v>100</v>
      </c>
      <c r="H181">
        <v>570</v>
      </c>
      <c r="I181">
        <v>10</v>
      </c>
      <c r="J181">
        <v>85500</v>
      </c>
    </row>
    <row r="182" spans="1:10" x14ac:dyDescent="0.2">
      <c r="A182">
        <v>181</v>
      </c>
      <c r="B182">
        <v>5</v>
      </c>
      <c r="C182">
        <v>21</v>
      </c>
      <c r="D182" s="3">
        <v>45838</v>
      </c>
      <c r="E182">
        <v>690</v>
      </c>
      <c r="F182">
        <v>170</v>
      </c>
      <c r="G182">
        <v>130</v>
      </c>
      <c r="H182">
        <v>720</v>
      </c>
      <c r="I182">
        <v>10</v>
      </c>
      <c r="J182">
        <v>108000</v>
      </c>
    </row>
    <row r="183" spans="1:10" x14ac:dyDescent="0.2">
      <c r="A183">
        <v>182</v>
      </c>
      <c r="B183">
        <v>6</v>
      </c>
      <c r="C183">
        <v>22</v>
      </c>
      <c r="D183" s="3">
        <v>45839</v>
      </c>
      <c r="E183">
        <v>400</v>
      </c>
      <c r="F183">
        <v>110</v>
      </c>
      <c r="G183">
        <v>80</v>
      </c>
      <c r="H183">
        <v>425</v>
      </c>
      <c r="I183">
        <v>5</v>
      </c>
      <c r="J183">
        <v>63750</v>
      </c>
    </row>
    <row r="184" spans="1:10" x14ac:dyDescent="0.2">
      <c r="A184">
        <v>183</v>
      </c>
      <c r="B184">
        <v>7</v>
      </c>
      <c r="C184">
        <v>23</v>
      </c>
      <c r="D184" s="3">
        <v>45840</v>
      </c>
      <c r="E184">
        <v>570</v>
      </c>
      <c r="F184">
        <v>140</v>
      </c>
      <c r="G184">
        <v>100</v>
      </c>
      <c r="H184">
        <v>600</v>
      </c>
      <c r="I184">
        <v>10</v>
      </c>
      <c r="J184">
        <v>90000</v>
      </c>
    </row>
    <row r="185" spans="1:10" x14ac:dyDescent="0.2">
      <c r="A185">
        <v>184</v>
      </c>
      <c r="B185">
        <v>8</v>
      </c>
      <c r="C185">
        <v>24</v>
      </c>
      <c r="D185" s="3">
        <v>45841</v>
      </c>
      <c r="E185">
        <v>320</v>
      </c>
      <c r="F185">
        <v>90</v>
      </c>
      <c r="G185">
        <v>65</v>
      </c>
      <c r="H185">
        <v>340</v>
      </c>
      <c r="I185">
        <v>5</v>
      </c>
      <c r="J185">
        <v>51000</v>
      </c>
    </row>
    <row r="186" spans="1:10" x14ac:dyDescent="0.2">
      <c r="A186">
        <v>185</v>
      </c>
      <c r="B186">
        <v>1</v>
      </c>
      <c r="C186">
        <v>25</v>
      </c>
      <c r="D186" s="3">
        <v>45842</v>
      </c>
      <c r="E186">
        <v>480</v>
      </c>
      <c r="F186">
        <v>120</v>
      </c>
      <c r="G186">
        <v>85</v>
      </c>
      <c r="H186">
        <v>510</v>
      </c>
      <c r="I186">
        <v>5</v>
      </c>
      <c r="J186">
        <v>76500</v>
      </c>
    </row>
    <row r="187" spans="1:10" x14ac:dyDescent="0.2">
      <c r="A187">
        <v>186</v>
      </c>
      <c r="B187">
        <v>2</v>
      </c>
      <c r="C187">
        <v>26</v>
      </c>
      <c r="D187" s="3">
        <v>45843</v>
      </c>
      <c r="E187">
        <v>620</v>
      </c>
      <c r="F187">
        <v>150</v>
      </c>
      <c r="G187">
        <v>115</v>
      </c>
      <c r="H187">
        <v>645</v>
      </c>
      <c r="I187">
        <v>10</v>
      </c>
      <c r="J187">
        <v>96750</v>
      </c>
    </row>
    <row r="188" spans="1:10" x14ac:dyDescent="0.2">
      <c r="A188">
        <v>187</v>
      </c>
      <c r="B188">
        <v>3</v>
      </c>
      <c r="C188">
        <v>27</v>
      </c>
      <c r="D188" s="3">
        <v>45844</v>
      </c>
      <c r="E188">
        <v>390</v>
      </c>
      <c r="F188">
        <v>100</v>
      </c>
      <c r="G188">
        <v>70</v>
      </c>
      <c r="H188">
        <v>415</v>
      </c>
      <c r="I188">
        <v>5</v>
      </c>
      <c r="J188">
        <v>62250</v>
      </c>
    </row>
    <row r="189" spans="1:10" x14ac:dyDescent="0.2">
      <c r="A189">
        <v>188</v>
      </c>
      <c r="B189">
        <v>4</v>
      </c>
      <c r="C189">
        <v>28</v>
      </c>
      <c r="D189" s="3">
        <v>45845</v>
      </c>
      <c r="E189">
        <v>540</v>
      </c>
      <c r="F189">
        <v>130</v>
      </c>
      <c r="G189">
        <v>95</v>
      </c>
      <c r="H189">
        <v>565</v>
      </c>
      <c r="I189">
        <v>10</v>
      </c>
      <c r="J189">
        <v>84750</v>
      </c>
    </row>
    <row r="190" spans="1:10" x14ac:dyDescent="0.2">
      <c r="A190">
        <v>189</v>
      </c>
      <c r="B190">
        <v>5</v>
      </c>
      <c r="C190">
        <v>29</v>
      </c>
      <c r="D190" s="3">
        <v>45846</v>
      </c>
      <c r="E190">
        <v>710</v>
      </c>
      <c r="F190">
        <v>180</v>
      </c>
      <c r="G190">
        <v>140</v>
      </c>
      <c r="H190">
        <v>740</v>
      </c>
      <c r="I190">
        <v>10</v>
      </c>
      <c r="J190">
        <v>111000</v>
      </c>
    </row>
    <row r="191" spans="1:10" x14ac:dyDescent="0.2">
      <c r="A191">
        <v>190</v>
      </c>
      <c r="B191">
        <v>6</v>
      </c>
      <c r="C191">
        <v>30</v>
      </c>
      <c r="D191" s="3">
        <v>45847</v>
      </c>
      <c r="E191">
        <v>430</v>
      </c>
      <c r="F191">
        <v>110</v>
      </c>
      <c r="G191">
        <v>80</v>
      </c>
      <c r="H191">
        <v>455</v>
      </c>
      <c r="I191">
        <v>5</v>
      </c>
      <c r="J191">
        <v>68250</v>
      </c>
    </row>
    <row r="192" spans="1:10" x14ac:dyDescent="0.2">
      <c r="A192">
        <v>191</v>
      </c>
      <c r="B192">
        <v>7</v>
      </c>
      <c r="C192">
        <v>31</v>
      </c>
      <c r="D192" s="3">
        <v>45848</v>
      </c>
      <c r="E192">
        <v>580</v>
      </c>
      <c r="F192">
        <v>140</v>
      </c>
      <c r="G192">
        <v>105</v>
      </c>
      <c r="H192">
        <v>610</v>
      </c>
      <c r="I192">
        <v>5</v>
      </c>
      <c r="J192">
        <v>91500</v>
      </c>
    </row>
    <row r="193" spans="1:10" x14ac:dyDescent="0.2">
      <c r="A193">
        <v>192</v>
      </c>
      <c r="B193">
        <v>8</v>
      </c>
      <c r="C193">
        <v>32</v>
      </c>
      <c r="D193" s="3">
        <v>45849</v>
      </c>
      <c r="E193">
        <v>350</v>
      </c>
      <c r="F193">
        <v>90</v>
      </c>
      <c r="G193">
        <v>60</v>
      </c>
      <c r="H193">
        <v>375</v>
      </c>
      <c r="I193">
        <v>5</v>
      </c>
      <c r="J193">
        <v>56250</v>
      </c>
    </row>
    <row r="194" spans="1:10" x14ac:dyDescent="0.2">
      <c r="A194">
        <v>193</v>
      </c>
      <c r="B194">
        <v>1</v>
      </c>
      <c r="C194">
        <v>33</v>
      </c>
      <c r="D194" s="3">
        <v>45850</v>
      </c>
      <c r="E194">
        <v>490</v>
      </c>
      <c r="F194">
        <v>120</v>
      </c>
      <c r="G194">
        <v>90</v>
      </c>
      <c r="H194">
        <v>515</v>
      </c>
      <c r="I194">
        <v>5</v>
      </c>
      <c r="J194">
        <v>77250</v>
      </c>
    </row>
    <row r="195" spans="1:10" x14ac:dyDescent="0.2">
      <c r="A195">
        <v>194</v>
      </c>
      <c r="B195">
        <v>2</v>
      </c>
      <c r="C195">
        <v>34</v>
      </c>
      <c r="D195" s="3">
        <v>45851</v>
      </c>
      <c r="E195">
        <v>630</v>
      </c>
      <c r="F195">
        <v>160</v>
      </c>
      <c r="G195">
        <v>120</v>
      </c>
      <c r="H195">
        <v>660</v>
      </c>
      <c r="I195">
        <v>10</v>
      </c>
      <c r="J195">
        <v>99000</v>
      </c>
    </row>
    <row r="196" spans="1:10" x14ac:dyDescent="0.2">
      <c r="A196">
        <v>195</v>
      </c>
      <c r="B196">
        <v>3</v>
      </c>
      <c r="C196">
        <v>35</v>
      </c>
      <c r="D196" s="3">
        <v>45852</v>
      </c>
      <c r="E196">
        <v>380</v>
      </c>
      <c r="F196">
        <v>100</v>
      </c>
      <c r="G196">
        <v>70</v>
      </c>
      <c r="H196">
        <v>405</v>
      </c>
      <c r="I196">
        <v>5</v>
      </c>
      <c r="J196">
        <v>60750</v>
      </c>
    </row>
    <row r="197" spans="1:10" x14ac:dyDescent="0.2">
      <c r="A197">
        <v>196</v>
      </c>
      <c r="B197">
        <v>4</v>
      </c>
      <c r="C197">
        <v>36</v>
      </c>
      <c r="D197" s="3">
        <v>45853</v>
      </c>
      <c r="E197">
        <v>520</v>
      </c>
      <c r="F197">
        <v>130</v>
      </c>
      <c r="G197">
        <v>90</v>
      </c>
      <c r="H197">
        <v>550</v>
      </c>
      <c r="I197">
        <v>10</v>
      </c>
      <c r="J197">
        <v>82500</v>
      </c>
    </row>
    <row r="198" spans="1:10" x14ac:dyDescent="0.2">
      <c r="A198">
        <v>197</v>
      </c>
      <c r="B198">
        <v>5</v>
      </c>
      <c r="C198">
        <v>37</v>
      </c>
      <c r="D198" s="3">
        <v>45854</v>
      </c>
      <c r="E198">
        <v>680</v>
      </c>
      <c r="F198">
        <v>170</v>
      </c>
      <c r="G198">
        <v>125</v>
      </c>
      <c r="H198">
        <v>715</v>
      </c>
      <c r="I198">
        <v>10</v>
      </c>
      <c r="J198">
        <v>107250</v>
      </c>
    </row>
    <row r="199" spans="1:10" x14ac:dyDescent="0.2">
      <c r="A199">
        <v>198</v>
      </c>
      <c r="B199">
        <v>6</v>
      </c>
      <c r="C199">
        <v>38</v>
      </c>
      <c r="D199" s="3">
        <v>45855</v>
      </c>
      <c r="E199">
        <v>410</v>
      </c>
      <c r="F199">
        <v>110</v>
      </c>
      <c r="G199">
        <v>80</v>
      </c>
      <c r="H199">
        <v>435</v>
      </c>
      <c r="I199">
        <v>5</v>
      </c>
      <c r="J199">
        <v>65250</v>
      </c>
    </row>
    <row r="200" spans="1:10" x14ac:dyDescent="0.2">
      <c r="A200">
        <v>199</v>
      </c>
      <c r="B200">
        <v>7</v>
      </c>
      <c r="C200">
        <v>39</v>
      </c>
      <c r="D200" s="3">
        <v>45856</v>
      </c>
      <c r="E200">
        <v>560</v>
      </c>
      <c r="F200">
        <v>140</v>
      </c>
      <c r="G200">
        <v>100</v>
      </c>
      <c r="H200">
        <v>590</v>
      </c>
      <c r="I200">
        <v>10</v>
      </c>
      <c r="J200">
        <v>88500</v>
      </c>
    </row>
    <row r="201" spans="1:10" x14ac:dyDescent="0.2">
      <c r="A201">
        <v>200</v>
      </c>
      <c r="B201">
        <v>8</v>
      </c>
      <c r="C201">
        <v>40</v>
      </c>
      <c r="D201" s="3">
        <v>45857</v>
      </c>
      <c r="E201">
        <v>330</v>
      </c>
      <c r="F201">
        <v>90</v>
      </c>
      <c r="G201">
        <v>65</v>
      </c>
      <c r="H201">
        <v>350</v>
      </c>
      <c r="I201">
        <v>5</v>
      </c>
      <c r="J201">
        <v>52500</v>
      </c>
    </row>
    <row r="202" spans="1:10" x14ac:dyDescent="0.2">
      <c r="A202">
        <v>201</v>
      </c>
      <c r="B202">
        <v>1</v>
      </c>
      <c r="C202">
        <v>41</v>
      </c>
      <c r="D202" s="3">
        <v>45858</v>
      </c>
      <c r="E202">
        <v>470</v>
      </c>
      <c r="F202">
        <v>120</v>
      </c>
      <c r="G202">
        <v>85</v>
      </c>
      <c r="H202">
        <v>500</v>
      </c>
      <c r="I202">
        <v>5</v>
      </c>
      <c r="J202">
        <v>75000</v>
      </c>
    </row>
    <row r="203" spans="1:10" x14ac:dyDescent="0.2">
      <c r="A203">
        <v>202</v>
      </c>
      <c r="B203">
        <v>2</v>
      </c>
      <c r="C203">
        <v>42</v>
      </c>
      <c r="D203" s="3">
        <v>45859</v>
      </c>
      <c r="E203">
        <v>610</v>
      </c>
      <c r="F203">
        <v>150</v>
      </c>
      <c r="G203">
        <v>115</v>
      </c>
      <c r="H203">
        <v>635</v>
      </c>
      <c r="I203">
        <v>10</v>
      </c>
      <c r="J203">
        <v>95250</v>
      </c>
    </row>
    <row r="204" spans="1:10" x14ac:dyDescent="0.2">
      <c r="A204">
        <v>203</v>
      </c>
      <c r="B204">
        <v>3</v>
      </c>
      <c r="C204">
        <v>43</v>
      </c>
      <c r="D204" s="3">
        <v>45860</v>
      </c>
      <c r="E204">
        <v>400</v>
      </c>
      <c r="F204">
        <v>110</v>
      </c>
      <c r="G204">
        <v>75</v>
      </c>
      <c r="H204">
        <v>430</v>
      </c>
      <c r="I204">
        <v>5</v>
      </c>
      <c r="J204">
        <v>64500</v>
      </c>
    </row>
    <row r="205" spans="1:10" x14ac:dyDescent="0.2">
      <c r="A205">
        <v>204</v>
      </c>
      <c r="B205">
        <v>4</v>
      </c>
      <c r="C205">
        <v>44</v>
      </c>
      <c r="D205" s="3">
        <v>45861</v>
      </c>
      <c r="E205">
        <v>530</v>
      </c>
      <c r="F205">
        <v>130</v>
      </c>
      <c r="G205">
        <v>95</v>
      </c>
      <c r="H205">
        <v>555</v>
      </c>
      <c r="I205">
        <v>10</v>
      </c>
      <c r="J205">
        <v>83250</v>
      </c>
    </row>
    <row r="206" spans="1:10" x14ac:dyDescent="0.2">
      <c r="A206">
        <v>205</v>
      </c>
      <c r="B206">
        <v>5</v>
      </c>
      <c r="C206">
        <v>45</v>
      </c>
      <c r="D206" s="3">
        <v>45862</v>
      </c>
      <c r="E206">
        <v>700</v>
      </c>
      <c r="F206">
        <v>180</v>
      </c>
      <c r="G206">
        <v>135</v>
      </c>
      <c r="H206">
        <v>735</v>
      </c>
      <c r="I206">
        <v>10</v>
      </c>
      <c r="J206">
        <v>110250</v>
      </c>
    </row>
    <row r="207" spans="1:10" x14ac:dyDescent="0.2">
      <c r="A207">
        <v>206</v>
      </c>
      <c r="B207">
        <v>6</v>
      </c>
      <c r="C207">
        <v>46</v>
      </c>
      <c r="D207" s="3">
        <v>45863</v>
      </c>
      <c r="E207">
        <v>420</v>
      </c>
      <c r="F207">
        <v>110</v>
      </c>
      <c r="G207">
        <v>80</v>
      </c>
      <c r="H207">
        <v>445</v>
      </c>
      <c r="I207">
        <v>5</v>
      </c>
      <c r="J207">
        <v>66750</v>
      </c>
    </row>
    <row r="208" spans="1:10" x14ac:dyDescent="0.2">
      <c r="A208">
        <v>207</v>
      </c>
      <c r="B208">
        <v>7</v>
      </c>
      <c r="C208">
        <v>47</v>
      </c>
      <c r="D208" s="3">
        <v>45864</v>
      </c>
      <c r="E208">
        <v>590</v>
      </c>
      <c r="F208">
        <v>140</v>
      </c>
      <c r="G208">
        <v>105</v>
      </c>
      <c r="H208">
        <v>620</v>
      </c>
      <c r="I208">
        <v>5</v>
      </c>
      <c r="J208">
        <v>93000</v>
      </c>
    </row>
    <row r="209" spans="1:10" x14ac:dyDescent="0.2">
      <c r="A209">
        <v>208</v>
      </c>
      <c r="B209">
        <v>8</v>
      </c>
      <c r="C209">
        <v>48</v>
      </c>
      <c r="D209" s="3">
        <v>45865</v>
      </c>
      <c r="E209">
        <v>340</v>
      </c>
      <c r="F209">
        <v>90</v>
      </c>
      <c r="G209">
        <v>60</v>
      </c>
      <c r="H209">
        <v>365</v>
      </c>
      <c r="I209">
        <v>5</v>
      </c>
      <c r="J209">
        <v>54750</v>
      </c>
    </row>
    <row r="210" spans="1:10" x14ac:dyDescent="0.2">
      <c r="A210">
        <v>209</v>
      </c>
      <c r="B210">
        <v>1</v>
      </c>
      <c r="C210">
        <v>49</v>
      </c>
      <c r="D210" s="3">
        <v>45866</v>
      </c>
      <c r="E210">
        <v>500</v>
      </c>
      <c r="F210">
        <v>120</v>
      </c>
      <c r="G210">
        <v>90</v>
      </c>
      <c r="H210">
        <v>525</v>
      </c>
      <c r="I210">
        <v>5</v>
      </c>
      <c r="J210">
        <v>78750</v>
      </c>
    </row>
    <row r="211" spans="1:10" x14ac:dyDescent="0.2">
      <c r="A211">
        <v>210</v>
      </c>
      <c r="B211">
        <v>2</v>
      </c>
      <c r="C211">
        <v>50</v>
      </c>
      <c r="D211" s="3">
        <v>45867</v>
      </c>
      <c r="E211">
        <v>640</v>
      </c>
      <c r="F211">
        <v>160</v>
      </c>
      <c r="G211">
        <v>120</v>
      </c>
      <c r="H211">
        <v>670</v>
      </c>
      <c r="I211">
        <v>10</v>
      </c>
      <c r="J211">
        <v>100500</v>
      </c>
    </row>
    <row r="212" spans="1:10" x14ac:dyDescent="0.2">
      <c r="A212">
        <v>211</v>
      </c>
      <c r="B212">
        <v>3</v>
      </c>
      <c r="C212">
        <v>51</v>
      </c>
      <c r="D212" s="3">
        <v>45868</v>
      </c>
      <c r="E212">
        <v>370</v>
      </c>
      <c r="F212">
        <v>100</v>
      </c>
      <c r="G212">
        <v>70</v>
      </c>
      <c r="H212">
        <v>395</v>
      </c>
      <c r="I212">
        <v>5</v>
      </c>
      <c r="J212">
        <v>59250</v>
      </c>
    </row>
    <row r="213" spans="1:10" x14ac:dyDescent="0.2">
      <c r="A213">
        <v>212</v>
      </c>
      <c r="B213">
        <v>4</v>
      </c>
      <c r="C213">
        <v>52</v>
      </c>
      <c r="D213" s="3">
        <v>45869</v>
      </c>
      <c r="E213">
        <v>550</v>
      </c>
      <c r="F213">
        <v>130</v>
      </c>
      <c r="G213">
        <v>100</v>
      </c>
      <c r="H213">
        <v>570</v>
      </c>
      <c r="I213">
        <v>10</v>
      </c>
      <c r="J213">
        <v>85500</v>
      </c>
    </row>
    <row r="214" spans="1:10" x14ac:dyDescent="0.2">
      <c r="A214">
        <v>213</v>
      </c>
      <c r="B214">
        <v>5</v>
      </c>
      <c r="C214">
        <v>53</v>
      </c>
      <c r="D214" s="3">
        <v>45870</v>
      </c>
      <c r="E214">
        <v>690</v>
      </c>
      <c r="F214">
        <v>170</v>
      </c>
      <c r="G214">
        <v>130</v>
      </c>
      <c r="H214">
        <v>720</v>
      </c>
      <c r="I214">
        <v>10</v>
      </c>
      <c r="J214">
        <v>108000</v>
      </c>
    </row>
    <row r="215" spans="1:10" x14ac:dyDescent="0.2">
      <c r="A215">
        <v>214</v>
      </c>
      <c r="B215">
        <v>6</v>
      </c>
      <c r="C215">
        <v>54</v>
      </c>
      <c r="D215" s="3">
        <v>45871</v>
      </c>
      <c r="E215">
        <v>400</v>
      </c>
      <c r="F215">
        <v>110</v>
      </c>
      <c r="G215">
        <v>80</v>
      </c>
      <c r="H215">
        <v>425</v>
      </c>
      <c r="I215">
        <v>5</v>
      </c>
      <c r="J215">
        <v>63750</v>
      </c>
    </row>
    <row r="216" spans="1:10" x14ac:dyDescent="0.2">
      <c r="A216">
        <v>215</v>
      </c>
      <c r="B216">
        <v>7</v>
      </c>
      <c r="C216">
        <v>55</v>
      </c>
      <c r="D216" s="3">
        <v>45872</v>
      </c>
      <c r="E216">
        <v>570</v>
      </c>
      <c r="F216">
        <v>140</v>
      </c>
      <c r="G216">
        <v>100</v>
      </c>
      <c r="H216">
        <v>600</v>
      </c>
      <c r="I216">
        <v>10</v>
      </c>
      <c r="J216">
        <v>90000</v>
      </c>
    </row>
    <row r="217" spans="1:10" x14ac:dyDescent="0.2">
      <c r="A217">
        <v>216</v>
      </c>
      <c r="B217">
        <v>8</v>
      </c>
      <c r="C217">
        <v>56</v>
      </c>
      <c r="D217" s="3">
        <v>45873</v>
      </c>
      <c r="E217">
        <v>320</v>
      </c>
      <c r="F217">
        <v>90</v>
      </c>
      <c r="G217">
        <v>65</v>
      </c>
      <c r="H217">
        <v>340</v>
      </c>
      <c r="I217">
        <v>5</v>
      </c>
      <c r="J217">
        <v>51000</v>
      </c>
    </row>
    <row r="218" spans="1:10" x14ac:dyDescent="0.2">
      <c r="A218">
        <v>217</v>
      </c>
      <c r="B218">
        <v>1</v>
      </c>
      <c r="C218">
        <v>57</v>
      </c>
      <c r="D218" s="3">
        <v>45874</v>
      </c>
      <c r="E218">
        <v>480</v>
      </c>
      <c r="F218">
        <v>120</v>
      </c>
      <c r="G218">
        <v>85</v>
      </c>
      <c r="H218">
        <v>510</v>
      </c>
      <c r="I218">
        <v>5</v>
      </c>
      <c r="J218">
        <v>76500</v>
      </c>
    </row>
    <row r="219" spans="1:10" x14ac:dyDescent="0.2">
      <c r="A219">
        <v>218</v>
      </c>
      <c r="B219">
        <v>2</v>
      </c>
      <c r="C219">
        <v>58</v>
      </c>
      <c r="D219" s="3">
        <v>45875</v>
      </c>
      <c r="E219">
        <v>620</v>
      </c>
      <c r="F219">
        <v>150</v>
      </c>
      <c r="G219">
        <v>115</v>
      </c>
      <c r="H219">
        <v>645</v>
      </c>
      <c r="I219">
        <v>10</v>
      </c>
      <c r="J219">
        <v>96750</v>
      </c>
    </row>
    <row r="220" spans="1:10" x14ac:dyDescent="0.2">
      <c r="A220">
        <v>219</v>
      </c>
      <c r="B220">
        <v>3</v>
      </c>
      <c r="C220">
        <v>59</v>
      </c>
      <c r="D220" s="3">
        <v>45876</v>
      </c>
      <c r="E220">
        <v>390</v>
      </c>
      <c r="F220">
        <v>100</v>
      </c>
      <c r="G220">
        <v>70</v>
      </c>
      <c r="H220">
        <v>415</v>
      </c>
      <c r="I220">
        <v>5</v>
      </c>
      <c r="J220">
        <v>62250</v>
      </c>
    </row>
    <row r="221" spans="1:10" x14ac:dyDescent="0.2">
      <c r="A221">
        <v>220</v>
      </c>
      <c r="B221">
        <v>4</v>
      </c>
      <c r="C221">
        <v>60</v>
      </c>
      <c r="D221" s="3">
        <v>45877</v>
      </c>
      <c r="E221">
        <v>540</v>
      </c>
      <c r="F221">
        <v>130</v>
      </c>
      <c r="G221">
        <v>95</v>
      </c>
      <c r="H221">
        <v>565</v>
      </c>
      <c r="I221">
        <v>10</v>
      </c>
      <c r="J221">
        <v>84750</v>
      </c>
    </row>
    <row r="222" spans="1:10" x14ac:dyDescent="0.2">
      <c r="A222">
        <v>221</v>
      </c>
      <c r="B222">
        <v>5</v>
      </c>
      <c r="C222">
        <v>61</v>
      </c>
      <c r="D222" s="3">
        <v>45878</v>
      </c>
      <c r="E222">
        <v>710</v>
      </c>
      <c r="F222">
        <v>180</v>
      </c>
      <c r="G222">
        <v>140</v>
      </c>
      <c r="H222">
        <v>740</v>
      </c>
      <c r="I222">
        <v>10</v>
      </c>
      <c r="J222">
        <v>111000</v>
      </c>
    </row>
    <row r="223" spans="1:10" x14ac:dyDescent="0.2">
      <c r="A223">
        <v>222</v>
      </c>
      <c r="B223">
        <v>6</v>
      </c>
      <c r="C223">
        <v>62</v>
      </c>
      <c r="D223" s="3">
        <v>45879</v>
      </c>
      <c r="E223">
        <v>430</v>
      </c>
      <c r="F223">
        <v>110</v>
      </c>
      <c r="G223">
        <v>80</v>
      </c>
      <c r="H223">
        <v>455</v>
      </c>
      <c r="I223">
        <v>5</v>
      </c>
      <c r="J223">
        <v>68250</v>
      </c>
    </row>
    <row r="224" spans="1:10" x14ac:dyDescent="0.2">
      <c r="A224">
        <v>223</v>
      </c>
      <c r="B224">
        <v>7</v>
      </c>
      <c r="C224">
        <v>63</v>
      </c>
      <c r="D224" s="3">
        <v>45880</v>
      </c>
      <c r="E224">
        <v>580</v>
      </c>
      <c r="F224">
        <v>140</v>
      </c>
      <c r="G224">
        <v>105</v>
      </c>
      <c r="H224">
        <v>610</v>
      </c>
      <c r="I224">
        <v>5</v>
      </c>
      <c r="J224">
        <v>91500</v>
      </c>
    </row>
    <row r="225" spans="1:10" x14ac:dyDescent="0.2">
      <c r="A225">
        <v>224</v>
      </c>
      <c r="B225">
        <v>8</v>
      </c>
      <c r="C225">
        <v>64</v>
      </c>
      <c r="D225" s="3">
        <v>45881</v>
      </c>
      <c r="E225">
        <v>350</v>
      </c>
      <c r="F225">
        <v>90</v>
      </c>
      <c r="G225">
        <v>60</v>
      </c>
      <c r="H225">
        <v>375</v>
      </c>
      <c r="I225">
        <v>5</v>
      </c>
      <c r="J225">
        <v>56250</v>
      </c>
    </row>
    <row r="226" spans="1:10" x14ac:dyDescent="0.2">
      <c r="A226">
        <v>225</v>
      </c>
      <c r="B226">
        <v>1</v>
      </c>
      <c r="C226">
        <v>65</v>
      </c>
      <c r="D226" s="3">
        <v>45882</v>
      </c>
      <c r="E226">
        <v>490</v>
      </c>
      <c r="F226">
        <v>120</v>
      </c>
      <c r="G226">
        <v>90</v>
      </c>
      <c r="H226">
        <v>515</v>
      </c>
      <c r="I226">
        <v>5</v>
      </c>
      <c r="J226">
        <v>77250</v>
      </c>
    </row>
    <row r="227" spans="1:10" x14ac:dyDescent="0.2">
      <c r="A227">
        <v>226</v>
      </c>
      <c r="B227">
        <v>2</v>
      </c>
      <c r="C227">
        <v>66</v>
      </c>
      <c r="D227" s="3">
        <v>45883</v>
      </c>
      <c r="E227">
        <v>630</v>
      </c>
      <c r="F227">
        <v>160</v>
      </c>
      <c r="G227">
        <v>120</v>
      </c>
      <c r="H227">
        <v>660</v>
      </c>
      <c r="I227">
        <v>10</v>
      </c>
      <c r="J227">
        <v>99000</v>
      </c>
    </row>
    <row r="228" spans="1:10" x14ac:dyDescent="0.2">
      <c r="A228">
        <v>227</v>
      </c>
      <c r="B228">
        <v>3</v>
      </c>
      <c r="C228">
        <v>67</v>
      </c>
      <c r="D228" s="3">
        <v>45884</v>
      </c>
      <c r="E228">
        <v>380</v>
      </c>
      <c r="F228">
        <v>100</v>
      </c>
      <c r="G228">
        <v>70</v>
      </c>
      <c r="H228">
        <v>405</v>
      </c>
      <c r="I228">
        <v>5</v>
      </c>
      <c r="J228">
        <v>60750</v>
      </c>
    </row>
    <row r="229" spans="1:10" x14ac:dyDescent="0.2">
      <c r="A229">
        <v>228</v>
      </c>
      <c r="B229">
        <v>4</v>
      </c>
      <c r="C229">
        <v>68</v>
      </c>
      <c r="D229" s="3">
        <v>45885</v>
      </c>
      <c r="E229">
        <v>520</v>
      </c>
      <c r="F229">
        <v>130</v>
      </c>
      <c r="G229">
        <v>90</v>
      </c>
      <c r="H229">
        <v>550</v>
      </c>
      <c r="I229">
        <v>10</v>
      </c>
      <c r="J229">
        <v>82500</v>
      </c>
    </row>
    <row r="230" spans="1:10" x14ac:dyDescent="0.2">
      <c r="A230">
        <v>229</v>
      </c>
      <c r="B230">
        <v>5</v>
      </c>
      <c r="C230">
        <v>69</v>
      </c>
      <c r="D230" s="3">
        <v>45886</v>
      </c>
      <c r="E230">
        <v>680</v>
      </c>
      <c r="F230">
        <v>170</v>
      </c>
      <c r="G230">
        <v>125</v>
      </c>
      <c r="H230">
        <v>715</v>
      </c>
      <c r="I230">
        <v>10</v>
      </c>
      <c r="J230">
        <v>107250</v>
      </c>
    </row>
    <row r="231" spans="1:10" x14ac:dyDescent="0.2">
      <c r="A231">
        <v>230</v>
      </c>
      <c r="B231">
        <v>6</v>
      </c>
      <c r="C231">
        <v>70</v>
      </c>
      <c r="D231" s="3">
        <v>45887</v>
      </c>
      <c r="E231">
        <v>410</v>
      </c>
      <c r="F231">
        <v>110</v>
      </c>
      <c r="G231">
        <v>80</v>
      </c>
      <c r="H231">
        <v>435</v>
      </c>
      <c r="I231">
        <v>5</v>
      </c>
      <c r="J231">
        <v>65250</v>
      </c>
    </row>
    <row r="232" spans="1:10" x14ac:dyDescent="0.2">
      <c r="A232">
        <v>231</v>
      </c>
      <c r="B232">
        <v>7</v>
      </c>
      <c r="C232">
        <v>71</v>
      </c>
      <c r="D232" s="3">
        <v>45888</v>
      </c>
      <c r="E232">
        <v>560</v>
      </c>
      <c r="F232">
        <v>140</v>
      </c>
      <c r="G232">
        <v>100</v>
      </c>
      <c r="H232">
        <v>590</v>
      </c>
      <c r="I232">
        <v>10</v>
      </c>
      <c r="J232">
        <v>88500</v>
      </c>
    </row>
    <row r="233" spans="1:10" x14ac:dyDescent="0.2">
      <c r="A233">
        <v>232</v>
      </c>
      <c r="B233">
        <v>8</v>
      </c>
      <c r="C233">
        <v>72</v>
      </c>
      <c r="D233" s="3">
        <v>45889</v>
      </c>
      <c r="E233">
        <v>330</v>
      </c>
      <c r="F233">
        <v>90</v>
      </c>
      <c r="G233">
        <v>65</v>
      </c>
      <c r="H233">
        <v>350</v>
      </c>
      <c r="I233">
        <v>5</v>
      </c>
      <c r="J233">
        <v>52500</v>
      </c>
    </row>
    <row r="234" spans="1:10" x14ac:dyDescent="0.2">
      <c r="A234">
        <v>233</v>
      </c>
      <c r="B234">
        <v>1</v>
      </c>
      <c r="C234">
        <v>73</v>
      </c>
      <c r="D234" s="3">
        <v>45890</v>
      </c>
      <c r="E234">
        <v>470</v>
      </c>
      <c r="F234">
        <v>120</v>
      </c>
      <c r="G234">
        <v>85</v>
      </c>
      <c r="H234">
        <v>500</v>
      </c>
      <c r="I234">
        <v>5</v>
      </c>
      <c r="J234">
        <v>75000</v>
      </c>
    </row>
    <row r="235" spans="1:10" x14ac:dyDescent="0.2">
      <c r="A235">
        <v>234</v>
      </c>
      <c r="B235">
        <v>2</v>
      </c>
      <c r="C235">
        <v>74</v>
      </c>
      <c r="D235" s="3">
        <v>45891</v>
      </c>
      <c r="E235">
        <v>610</v>
      </c>
      <c r="F235">
        <v>150</v>
      </c>
      <c r="G235">
        <v>115</v>
      </c>
      <c r="H235">
        <v>635</v>
      </c>
      <c r="I235">
        <v>10</v>
      </c>
      <c r="J235">
        <v>95250</v>
      </c>
    </row>
    <row r="236" spans="1:10" x14ac:dyDescent="0.2">
      <c r="A236">
        <v>235</v>
      </c>
      <c r="B236">
        <v>3</v>
      </c>
      <c r="C236">
        <v>75</v>
      </c>
      <c r="D236" s="3">
        <v>45892</v>
      </c>
      <c r="E236">
        <v>400</v>
      </c>
      <c r="F236">
        <v>110</v>
      </c>
      <c r="G236">
        <v>75</v>
      </c>
      <c r="H236">
        <v>430</v>
      </c>
      <c r="I236">
        <v>5</v>
      </c>
      <c r="J236">
        <v>64500</v>
      </c>
    </row>
    <row r="237" spans="1:10" x14ac:dyDescent="0.2">
      <c r="A237">
        <v>236</v>
      </c>
      <c r="B237">
        <v>4</v>
      </c>
      <c r="C237">
        <v>76</v>
      </c>
      <c r="D237" s="3">
        <v>45893</v>
      </c>
      <c r="E237">
        <v>530</v>
      </c>
      <c r="F237">
        <v>130</v>
      </c>
      <c r="G237">
        <v>95</v>
      </c>
      <c r="H237">
        <v>555</v>
      </c>
      <c r="I237">
        <v>10</v>
      </c>
      <c r="J237">
        <v>83250</v>
      </c>
    </row>
    <row r="238" spans="1:10" x14ac:dyDescent="0.2">
      <c r="A238">
        <v>237</v>
      </c>
      <c r="B238">
        <v>5</v>
      </c>
      <c r="C238">
        <v>77</v>
      </c>
      <c r="D238" s="3">
        <v>45894</v>
      </c>
      <c r="E238">
        <v>700</v>
      </c>
      <c r="F238">
        <v>180</v>
      </c>
      <c r="G238">
        <v>135</v>
      </c>
      <c r="H238">
        <v>735</v>
      </c>
      <c r="I238">
        <v>10</v>
      </c>
      <c r="J238">
        <v>110250</v>
      </c>
    </row>
    <row r="239" spans="1:10" x14ac:dyDescent="0.2">
      <c r="A239">
        <v>238</v>
      </c>
      <c r="B239">
        <v>6</v>
      </c>
      <c r="C239">
        <v>78</v>
      </c>
      <c r="D239" s="3">
        <v>45895</v>
      </c>
      <c r="E239">
        <v>420</v>
      </c>
      <c r="F239">
        <v>110</v>
      </c>
      <c r="G239">
        <v>80</v>
      </c>
      <c r="H239">
        <v>445</v>
      </c>
      <c r="I239">
        <v>5</v>
      </c>
      <c r="J239">
        <v>66750</v>
      </c>
    </row>
    <row r="240" spans="1:10" x14ac:dyDescent="0.2">
      <c r="A240">
        <v>239</v>
      </c>
      <c r="B240">
        <v>7</v>
      </c>
      <c r="C240">
        <v>79</v>
      </c>
      <c r="D240" s="3">
        <v>45896</v>
      </c>
      <c r="E240">
        <v>590</v>
      </c>
      <c r="F240">
        <v>140</v>
      </c>
      <c r="G240">
        <v>105</v>
      </c>
      <c r="H240">
        <v>620</v>
      </c>
      <c r="I240">
        <v>5</v>
      </c>
      <c r="J240">
        <v>93000</v>
      </c>
    </row>
    <row r="241" spans="1:10" x14ac:dyDescent="0.2">
      <c r="A241">
        <v>240</v>
      </c>
      <c r="B241">
        <v>8</v>
      </c>
      <c r="C241">
        <v>80</v>
      </c>
      <c r="D241" s="3">
        <v>45897</v>
      </c>
      <c r="E241">
        <v>340</v>
      </c>
      <c r="F241">
        <v>90</v>
      </c>
      <c r="G241">
        <v>60</v>
      </c>
      <c r="H241">
        <v>365</v>
      </c>
      <c r="I241">
        <v>5</v>
      </c>
      <c r="J241">
        <v>54750</v>
      </c>
    </row>
    <row r="242" spans="1:10" x14ac:dyDescent="0.2">
      <c r="A242">
        <v>241</v>
      </c>
      <c r="B242">
        <v>1</v>
      </c>
      <c r="C242">
        <v>81</v>
      </c>
      <c r="D242" s="3">
        <v>45898</v>
      </c>
      <c r="E242">
        <v>500</v>
      </c>
      <c r="F242">
        <v>120</v>
      </c>
      <c r="G242">
        <v>90</v>
      </c>
      <c r="H242">
        <v>525</v>
      </c>
      <c r="I242">
        <v>5</v>
      </c>
      <c r="J242">
        <v>78750</v>
      </c>
    </row>
    <row r="243" spans="1:10" x14ac:dyDescent="0.2">
      <c r="A243">
        <v>242</v>
      </c>
      <c r="B243">
        <v>2</v>
      </c>
      <c r="C243">
        <v>82</v>
      </c>
      <c r="D243" s="3">
        <v>45899</v>
      </c>
      <c r="E243">
        <v>640</v>
      </c>
      <c r="F243">
        <v>160</v>
      </c>
      <c r="G243">
        <v>120</v>
      </c>
      <c r="H243">
        <v>670</v>
      </c>
      <c r="I243">
        <v>10</v>
      </c>
      <c r="J243">
        <v>100500</v>
      </c>
    </row>
    <row r="244" spans="1:10" x14ac:dyDescent="0.2">
      <c r="A244">
        <v>243</v>
      </c>
      <c r="B244">
        <v>3</v>
      </c>
      <c r="C244">
        <v>83</v>
      </c>
      <c r="D244" s="3">
        <v>45900</v>
      </c>
      <c r="E244">
        <v>370</v>
      </c>
      <c r="F244">
        <v>100</v>
      </c>
      <c r="G244">
        <v>70</v>
      </c>
      <c r="H244">
        <v>395</v>
      </c>
      <c r="I244">
        <v>5</v>
      </c>
      <c r="J244">
        <v>59250</v>
      </c>
    </row>
    <row r="245" spans="1:10" x14ac:dyDescent="0.2">
      <c r="A245">
        <v>244</v>
      </c>
      <c r="B245">
        <v>4</v>
      </c>
      <c r="C245">
        <v>84</v>
      </c>
      <c r="D245" s="3">
        <v>45901</v>
      </c>
      <c r="E245">
        <v>550</v>
      </c>
      <c r="F245">
        <v>130</v>
      </c>
      <c r="G245">
        <v>100</v>
      </c>
      <c r="H245">
        <v>570</v>
      </c>
      <c r="I245">
        <v>10</v>
      </c>
      <c r="J245">
        <v>85500</v>
      </c>
    </row>
    <row r="246" spans="1:10" x14ac:dyDescent="0.2">
      <c r="A246">
        <v>245</v>
      </c>
      <c r="B246">
        <v>5</v>
      </c>
      <c r="C246">
        <v>85</v>
      </c>
      <c r="D246" s="3">
        <v>45902</v>
      </c>
      <c r="E246">
        <v>690</v>
      </c>
      <c r="F246">
        <v>170</v>
      </c>
      <c r="G246">
        <v>130</v>
      </c>
      <c r="H246">
        <v>720</v>
      </c>
      <c r="I246">
        <v>10</v>
      </c>
      <c r="J246">
        <v>108000</v>
      </c>
    </row>
    <row r="247" spans="1:10" x14ac:dyDescent="0.2">
      <c r="A247">
        <v>246</v>
      </c>
      <c r="B247">
        <v>6</v>
      </c>
      <c r="C247">
        <v>86</v>
      </c>
      <c r="D247" s="3">
        <v>45903</v>
      </c>
      <c r="E247">
        <v>400</v>
      </c>
      <c r="F247">
        <v>110</v>
      </c>
      <c r="G247">
        <v>80</v>
      </c>
      <c r="H247">
        <v>425</v>
      </c>
      <c r="I247">
        <v>5</v>
      </c>
      <c r="J247">
        <v>63750</v>
      </c>
    </row>
    <row r="248" spans="1:10" x14ac:dyDescent="0.2">
      <c r="A248">
        <v>247</v>
      </c>
      <c r="B248">
        <v>7</v>
      </c>
      <c r="C248">
        <v>87</v>
      </c>
      <c r="D248" s="3">
        <v>45904</v>
      </c>
      <c r="E248">
        <v>570</v>
      </c>
      <c r="F248">
        <v>140</v>
      </c>
      <c r="G248">
        <v>100</v>
      </c>
      <c r="H248">
        <v>600</v>
      </c>
      <c r="I248">
        <v>10</v>
      </c>
      <c r="J248">
        <v>90000</v>
      </c>
    </row>
    <row r="249" spans="1:10" x14ac:dyDescent="0.2">
      <c r="A249">
        <v>248</v>
      </c>
      <c r="B249">
        <v>8</v>
      </c>
      <c r="C249">
        <v>88</v>
      </c>
      <c r="D249" s="3">
        <v>45905</v>
      </c>
      <c r="E249">
        <v>320</v>
      </c>
      <c r="F249">
        <v>90</v>
      </c>
      <c r="G249">
        <v>65</v>
      </c>
      <c r="H249">
        <v>340</v>
      </c>
      <c r="I249">
        <v>5</v>
      </c>
      <c r="J249">
        <v>51000</v>
      </c>
    </row>
    <row r="250" spans="1:10" x14ac:dyDescent="0.2">
      <c r="A250">
        <v>249</v>
      </c>
      <c r="B250">
        <v>1</v>
      </c>
      <c r="C250">
        <v>89</v>
      </c>
      <c r="D250" s="3">
        <v>45906</v>
      </c>
      <c r="E250">
        <v>480</v>
      </c>
      <c r="F250">
        <v>120</v>
      </c>
      <c r="G250">
        <v>85</v>
      </c>
      <c r="H250">
        <v>510</v>
      </c>
      <c r="I250">
        <v>5</v>
      </c>
      <c r="J250">
        <v>76500</v>
      </c>
    </row>
    <row r="251" spans="1:10" x14ac:dyDescent="0.2">
      <c r="A251">
        <v>250</v>
      </c>
      <c r="B251">
        <v>2</v>
      </c>
      <c r="C251">
        <v>90</v>
      </c>
      <c r="D251" s="3">
        <v>45907</v>
      </c>
      <c r="E251">
        <v>620</v>
      </c>
      <c r="F251">
        <v>150</v>
      </c>
      <c r="G251">
        <v>115</v>
      </c>
      <c r="H251">
        <v>645</v>
      </c>
      <c r="I251">
        <v>10</v>
      </c>
      <c r="J251">
        <v>96750</v>
      </c>
    </row>
    <row r="252" spans="1:10" x14ac:dyDescent="0.2">
      <c r="A252">
        <v>251</v>
      </c>
      <c r="B252">
        <v>3</v>
      </c>
      <c r="C252">
        <v>91</v>
      </c>
      <c r="D252" s="3">
        <v>45908</v>
      </c>
      <c r="E252">
        <v>390</v>
      </c>
      <c r="F252">
        <v>100</v>
      </c>
      <c r="G252">
        <v>70</v>
      </c>
      <c r="H252">
        <v>415</v>
      </c>
      <c r="I252">
        <v>5</v>
      </c>
      <c r="J252">
        <v>62250</v>
      </c>
    </row>
    <row r="253" spans="1:10" x14ac:dyDescent="0.2">
      <c r="A253">
        <v>252</v>
      </c>
      <c r="B253">
        <v>4</v>
      </c>
      <c r="C253">
        <v>92</v>
      </c>
      <c r="D253" s="3">
        <v>45909</v>
      </c>
      <c r="E253">
        <v>540</v>
      </c>
      <c r="F253">
        <v>130</v>
      </c>
      <c r="G253">
        <v>95</v>
      </c>
      <c r="H253">
        <v>565</v>
      </c>
      <c r="I253">
        <v>10</v>
      </c>
      <c r="J253">
        <v>84750</v>
      </c>
    </row>
    <row r="254" spans="1:10" x14ac:dyDescent="0.2">
      <c r="A254">
        <v>253</v>
      </c>
      <c r="B254">
        <v>5</v>
      </c>
      <c r="C254">
        <v>93</v>
      </c>
      <c r="D254" s="3">
        <v>45910</v>
      </c>
      <c r="E254">
        <v>710</v>
      </c>
      <c r="F254">
        <v>180</v>
      </c>
      <c r="G254">
        <v>140</v>
      </c>
      <c r="H254">
        <v>740</v>
      </c>
      <c r="I254">
        <v>10</v>
      </c>
      <c r="J254">
        <v>111000</v>
      </c>
    </row>
    <row r="255" spans="1:10" x14ac:dyDescent="0.2">
      <c r="A255">
        <v>254</v>
      </c>
      <c r="B255">
        <v>6</v>
      </c>
      <c r="C255">
        <v>94</v>
      </c>
      <c r="D255" s="3">
        <v>45911</v>
      </c>
      <c r="E255">
        <v>430</v>
      </c>
      <c r="F255">
        <v>110</v>
      </c>
      <c r="G255">
        <v>80</v>
      </c>
      <c r="H255">
        <v>455</v>
      </c>
      <c r="I255">
        <v>5</v>
      </c>
      <c r="J255">
        <v>68250</v>
      </c>
    </row>
    <row r="256" spans="1:10" x14ac:dyDescent="0.2">
      <c r="A256">
        <v>255</v>
      </c>
      <c r="B256">
        <v>7</v>
      </c>
      <c r="C256">
        <v>95</v>
      </c>
      <c r="D256" s="3">
        <v>45912</v>
      </c>
      <c r="E256">
        <v>580</v>
      </c>
      <c r="F256">
        <v>140</v>
      </c>
      <c r="G256">
        <v>105</v>
      </c>
      <c r="H256">
        <v>610</v>
      </c>
      <c r="I256">
        <v>5</v>
      </c>
      <c r="J256">
        <v>91500</v>
      </c>
    </row>
    <row r="257" spans="1:10" x14ac:dyDescent="0.2">
      <c r="A257">
        <v>256</v>
      </c>
      <c r="B257">
        <v>8</v>
      </c>
      <c r="C257">
        <v>96</v>
      </c>
      <c r="D257" s="3">
        <v>45913</v>
      </c>
      <c r="E257">
        <v>350</v>
      </c>
      <c r="F257">
        <v>90</v>
      </c>
      <c r="G257">
        <v>60</v>
      </c>
      <c r="H257">
        <v>375</v>
      </c>
      <c r="I257">
        <v>5</v>
      </c>
      <c r="J257">
        <v>56250</v>
      </c>
    </row>
    <row r="258" spans="1:10" x14ac:dyDescent="0.2">
      <c r="A258">
        <v>257</v>
      </c>
      <c r="B258">
        <v>1</v>
      </c>
      <c r="C258">
        <v>97</v>
      </c>
      <c r="D258" s="3">
        <v>45914</v>
      </c>
      <c r="E258">
        <v>490</v>
      </c>
      <c r="F258">
        <v>120</v>
      </c>
      <c r="G258">
        <v>85</v>
      </c>
      <c r="H258">
        <v>520</v>
      </c>
      <c r="I258">
        <v>5</v>
      </c>
      <c r="J258">
        <v>78000</v>
      </c>
    </row>
    <row r="259" spans="1:10" x14ac:dyDescent="0.2">
      <c r="A259">
        <v>258</v>
      </c>
      <c r="B259">
        <v>2</v>
      </c>
      <c r="C259">
        <v>98</v>
      </c>
      <c r="D259" s="3">
        <v>45915</v>
      </c>
      <c r="E259">
        <v>630</v>
      </c>
      <c r="F259">
        <v>160</v>
      </c>
      <c r="G259">
        <v>120</v>
      </c>
      <c r="H259">
        <v>660</v>
      </c>
      <c r="I259">
        <v>10</v>
      </c>
      <c r="J259">
        <v>99000</v>
      </c>
    </row>
    <row r="260" spans="1:10" x14ac:dyDescent="0.2">
      <c r="A260">
        <v>259</v>
      </c>
      <c r="B260">
        <v>3</v>
      </c>
      <c r="C260">
        <v>99</v>
      </c>
      <c r="D260" s="3">
        <v>45916</v>
      </c>
      <c r="E260">
        <v>380</v>
      </c>
      <c r="F260">
        <v>100</v>
      </c>
      <c r="G260">
        <v>70</v>
      </c>
      <c r="H260">
        <v>405</v>
      </c>
      <c r="I260">
        <v>5</v>
      </c>
      <c r="J260">
        <v>60750</v>
      </c>
    </row>
    <row r="261" spans="1:10" x14ac:dyDescent="0.2">
      <c r="A261">
        <v>260</v>
      </c>
      <c r="B261">
        <v>4</v>
      </c>
      <c r="C261">
        <v>100</v>
      </c>
      <c r="D261" s="3">
        <v>45917</v>
      </c>
      <c r="E261">
        <v>520</v>
      </c>
      <c r="F261">
        <v>130</v>
      </c>
      <c r="G261">
        <v>90</v>
      </c>
      <c r="H261">
        <v>550</v>
      </c>
      <c r="I261">
        <v>10</v>
      </c>
      <c r="J261">
        <v>82500</v>
      </c>
    </row>
    <row r="262" spans="1:10" x14ac:dyDescent="0.2">
      <c r="A262">
        <v>261</v>
      </c>
      <c r="B262">
        <v>5</v>
      </c>
      <c r="C262">
        <v>101</v>
      </c>
      <c r="D262" s="3">
        <v>45918</v>
      </c>
      <c r="E262">
        <v>680</v>
      </c>
      <c r="F262">
        <v>170</v>
      </c>
      <c r="G262">
        <v>125</v>
      </c>
      <c r="H262">
        <v>715</v>
      </c>
      <c r="I262">
        <v>10</v>
      </c>
      <c r="J262">
        <v>107250</v>
      </c>
    </row>
    <row r="263" spans="1:10" x14ac:dyDescent="0.2">
      <c r="A263">
        <v>262</v>
      </c>
      <c r="B263">
        <v>6</v>
      </c>
      <c r="C263">
        <v>102</v>
      </c>
      <c r="D263" s="3">
        <v>45919</v>
      </c>
      <c r="E263">
        <v>410</v>
      </c>
      <c r="F263">
        <v>110</v>
      </c>
      <c r="G263">
        <v>80</v>
      </c>
      <c r="H263">
        <v>435</v>
      </c>
      <c r="I263">
        <v>5</v>
      </c>
      <c r="J263">
        <v>65250</v>
      </c>
    </row>
    <row r="264" spans="1:10" x14ac:dyDescent="0.2">
      <c r="A264">
        <v>263</v>
      </c>
      <c r="B264">
        <v>7</v>
      </c>
      <c r="C264">
        <v>103</v>
      </c>
      <c r="D264" s="3">
        <v>45920</v>
      </c>
      <c r="E264">
        <v>560</v>
      </c>
      <c r="F264">
        <v>140</v>
      </c>
      <c r="G264">
        <v>100</v>
      </c>
      <c r="H264">
        <v>590</v>
      </c>
      <c r="I264">
        <v>10</v>
      </c>
      <c r="J264">
        <v>88500</v>
      </c>
    </row>
    <row r="265" spans="1:10" x14ac:dyDescent="0.2">
      <c r="A265">
        <v>264</v>
      </c>
      <c r="B265">
        <v>8</v>
      </c>
      <c r="C265">
        <v>104</v>
      </c>
      <c r="D265" s="3">
        <v>45921</v>
      </c>
      <c r="E265">
        <v>330</v>
      </c>
      <c r="F265">
        <v>90</v>
      </c>
      <c r="G265">
        <v>65</v>
      </c>
      <c r="H265">
        <v>350</v>
      </c>
      <c r="I265">
        <v>5</v>
      </c>
      <c r="J265">
        <v>52500</v>
      </c>
    </row>
    <row r="266" spans="1:10" x14ac:dyDescent="0.2">
      <c r="A266">
        <v>265</v>
      </c>
      <c r="B266">
        <v>1</v>
      </c>
      <c r="C266">
        <v>105</v>
      </c>
      <c r="D266" s="3">
        <v>45922</v>
      </c>
      <c r="E266">
        <v>480</v>
      </c>
      <c r="F266">
        <v>120</v>
      </c>
      <c r="G266">
        <v>90</v>
      </c>
      <c r="H266">
        <v>505</v>
      </c>
      <c r="I266">
        <v>5</v>
      </c>
      <c r="J266">
        <v>75750</v>
      </c>
    </row>
    <row r="267" spans="1:10" x14ac:dyDescent="0.2">
      <c r="A267">
        <v>266</v>
      </c>
      <c r="B267">
        <v>2</v>
      </c>
      <c r="C267">
        <v>106</v>
      </c>
      <c r="D267" s="3">
        <v>45923</v>
      </c>
      <c r="E267">
        <v>610</v>
      </c>
      <c r="F267">
        <v>150</v>
      </c>
      <c r="G267">
        <v>115</v>
      </c>
      <c r="H267">
        <v>635</v>
      </c>
      <c r="I267">
        <v>10</v>
      </c>
      <c r="J267">
        <v>95250</v>
      </c>
    </row>
    <row r="268" spans="1:10" x14ac:dyDescent="0.2">
      <c r="A268">
        <v>267</v>
      </c>
      <c r="B268">
        <v>3</v>
      </c>
      <c r="C268">
        <v>107</v>
      </c>
      <c r="D268" s="3">
        <v>45924</v>
      </c>
      <c r="E268">
        <v>390</v>
      </c>
      <c r="F268">
        <v>100</v>
      </c>
      <c r="G268">
        <v>70</v>
      </c>
      <c r="H268">
        <v>415</v>
      </c>
      <c r="I268">
        <v>5</v>
      </c>
      <c r="J268">
        <v>62250</v>
      </c>
    </row>
    <row r="269" spans="1:10" x14ac:dyDescent="0.2">
      <c r="A269">
        <v>268</v>
      </c>
      <c r="B269">
        <v>4</v>
      </c>
      <c r="C269">
        <v>108</v>
      </c>
      <c r="D269" s="3">
        <v>45925</v>
      </c>
      <c r="E269">
        <v>530</v>
      </c>
      <c r="F269">
        <v>130</v>
      </c>
      <c r="G269">
        <v>95</v>
      </c>
      <c r="H269">
        <v>555</v>
      </c>
      <c r="I269">
        <v>10</v>
      </c>
      <c r="J269">
        <v>83250</v>
      </c>
    </row>
    <row r="270" spans="1:10" x14ac:dyDescent="0.2">
      <c r="A270">
        <v>269</v>
      </c>
      <c r="B270">
        <v>5</v>
      </c>
      <c r="C270">
        <v>109</v>
      </c>
      <c r="D270" s="3">
        <v>45926</v>
      </c>
      <c r="E270">
        <v>700</v>
      </c>
      <c r="F270">
        <v>180</v>
      </c>
      <c r="G270">
        <v>135</v>
      </c>
      <c r="H270">
        <v>735</v>
      </c>
      <c r="I270">
        <v>10</v>
      </c>
      <c r="J270">
        <v>110250</v>
      </c>
    </row>
    <row r="271" spans="1:10" x14ac:dyDescent="0.2">
      <c r="A271">
        <v>270</v>
      </c>
      <c r="B271">
        <v>6</v>
      </c>
      <c r="C271">
        <v>110</v>
      </c>
      <c r="D271" s="3">
        <v>45927</v>
      </c>
      <c r="E271">
        <v>420</v>
      </c>
      <c r="F271">
        <v>110</v>
      </c>
      <c r="G271">
        <v>80</v>
      </c>
      <c r="H271">
        <v>445</v>
      </c>
      <c r="I271">
        <v>5</v>
      </c>
      <c r="J271">
        <v>66750</v>
      </c>
    </row>
    <row r="272" spans="1:10" x14ac:dyDescent="0.2">
      <c r="A272">
        <v>271</v>
      </c>
      <c r="B272">
        <v>7</v>
      </c>
      <c r="C272">
        <v>111</v>
      </c>
      <c r="D272" s="3">
        <v>45928</v>
      </c>
      <c r="E272">
        <v>590</v>
      </c>
      <c r="F272">
        <v>140</v>
      </c>
      <c r="G272">
        <v>105</v>
      </c>
      <c r="H272">
        <v>620</v>
      </c>
      <c r="I272">
        <v>5</v>
      </c>
      <c r="J272">
        <v>93000</v>
      </c>
    </row>
    <row r="273" spans="1:10" x14ac:dyDescent="0.2">
      <c r="A273">
        <v>272</v>
      </c>
      <c r="B273">
        <v>8</v>
      </c>
      <c r="C273">
        <v>112</v>
      </c>
      <c r="D273" s="3">
        <v>45929</v>
      </c>
      <c r="E273">
        <v>340</v>
      </c>
      <c r="F273">
        <v>90</v>
      </c>
      <c r="G273">
        <v>60</v>
      </c>
      <c r="H273">
        <v>365</v>
      </c>
      <c r="I273">
        <v>5</v>
      </c>
      <c r="J273">
        <v>54750</v>
      </c>
    </row>
    <row r="274" spans="1:10" x14ac:dyDescent="0.2">
      <c r="A274">
        <v>273</v>
      </c>
      <c r="B274">
        <v>1</v>
      </c>
      <c r="C274">
        <v>113</v>
      </c>
      <c r="D274" s="3">
        <v>45930</v>
      </c>
      <c r="E274">
        <v>500</v>
      </c>
      <c r="F274">
        <v>120</v>
      </c>
      <c r="G274">
        <v>85</v>
      </c>
      <c r="H274">
        <v>530</v>
      </c>
      <c r="I274">
        <v>5</v>
      </c>
      <c r="J274">
        <v>79500</v>
      </c>
    </row>
    <row r="275" spans="1:10" x14ac:dyDescent="0.2">
      <c r="A275">
        <v>274</v>
      </c>
      <c r="B275">
        <v>2</v>
      </c>
      <c r="C275">
        <v>114</v>
      </c>
      <c r="D275" s="3">
        <v>45931</v>
      </c>
      <c r="E275">
        <v>640</v>
      </c>
      <c r="F275">
        <v>160</v>
      </c>
      <c r="G275">
        <v>120</v>
      </c>
      <c r="H275">
        <v>670</v>
      </c>
      <c r="I275">
        <v>10</v>
      </c>
      <c r="J275">
        <v>100500</v>
      </c>
    </row>
    <row r="276" spans="1:10" x14ac:dyDescent="0.2">
      <c r="A276">
        <v>275</v>
      </c>
      <c r="B276">
        <v>3</v>
      </c>
      <c r="C276">
        <v>115</v>
      </c>
      <c r="D276" s="3">
        <v>45932</v>
      </c>
      <c r="E276">
        <v>370</v>
      </c>
      <c r="F276">
        <v>100</v>
      </c>
      <c r="G276">
        <v>75</v>
      </c>
      <c r="H276">
        <v>390</v>
      </c>
      <c r="I276">
        <v>5</v>
      </c>
      <c r="J276">
        <v>58500</v>
      </c>
    </row>
    <row r="277" spans="1:10" x14ac:dyDescent="0.2">
      <c r="A277">
        <v>276</v>
      </c>
      <c r="B277">
        <v>4</v>
      </c>
      <c r="C277">
        <v>116</v>
      </c>
      <c r="D277" s="3">
        <v>45933</v>
      </c>
      <c r="E277">
        <v>550</v>
      </c>
      <c r="F277">
        <v>130</v>
      </c>
      <c r="G277">
        <v>100</v>
      </c>
      <c r="H277">
        <v>570</v>
      </c>
      <c r="I277">
        <v>10</v>
      </c>
      <c r="J277">
        <v>85500</v>
      </c>
    </row>
    <row r="278" spans="1:10" x14ac:dyDescent="0.2">
      <c r="A278">
        <v>277</v>
      </c>
      <c r="B278">
        <v>5</v>
      </c>
      <c r="C278">
        <v>117</v>
      </c>
      <c r="D278" s="3">
        <v>45934</v>
      </c>
      <c r="E278">
        <v>690</v>
      </c>
      <c r="F278">
        <v>170</v>
      </c>
      <c r="G278">
        <v>130</v>
      </c>
      <c r="H278">
        <v>720</v>
      </c>
      <c r="I278">
        <v>10</v>
      </c>
      <c r="J278">
        <v>108000</v>
      </c>
    </row>
    <row r="279" spans="1:10" x14ac:dyDescent="0.2">
      <c r="A279">
        <v>278</v>
      </c>
      <c r="B279">
        <v>6</v>
      </c>
      <c r="C279">
        <v>118</v>
      </c>
      <c r="D279" s="3">
        <v>45935</v>
      </c>
      <c r="E279">
        <v>400</v>
      </c>
      <c r="F279">
        <v>110</v>
      </c>
      <c r="G279">
        <v>80</v>
      </c>
      <c r="H279">
        <v>425</v>
      </c>
      <c r="I279">
        <v>5</v>
      </c>
      <c r="J279">
        <v>63750</v>
      </c>
    </row>
    <row r="280" spans="1:10" x14ac:dyDescent="0.2">
      <c r="A280">
        <v>279</v>
      </c>
      <c r="B280">
        <v>7</v>
      </c>
      <c r="C280">
        <v>119</v>
      </c>
      <c r="D280" s="3">
        <v>45936</v>
      </c>
      <c r="E280">
        <v>570</v>
      </c>
      <c r="F280">
        <v>140</v>
      </c>
      <c r="G280">
        <v>100</v>
      </c>
      <c r="H280">
        <v>600</v>
      </c>
      <c r="I280">
        <v>10</v>
      </c>
      <c r="J280">
        <v>90000</v>
      </c>
    </row>
    <row r="281" spans="1:10" x14ac:dyDescent="0.2">
      <c r="A281">
        <v>280</v>
      </c>
      <c r="B281">
        <v>8</v>
      </c>
      <c r="C281">
        <v>120</v>
      </c>
      <c r="D281" s="3">
        <v>45937</v>
      </c>
      <c r="E281">
        <v>320</v>
      </c>
      <c r="F281">
        <v>90</v>
      </c>
      <c r="G281">
        <v>65</v>
      </c>
      <c r="H281">
        <v>340</v>
      </c>
      <c r="I281">
        <v>5</v>
      </c>
      <c r="J281">
        <v>51000</v>
      </c>
    </row>
    <row r="282" spans="1:10" x14ac:dyDescent="0.2">
      <c r="A282">
        <v>281</v>
      </c>
      <c r="B282">
        <v>1</v>
      </c>
      <c r="C282">
        <v>121</v>
      </c>
      <c r="D282" s="3">
        <v>45938</v>
      </c>
      <c r="E282">
        <v>480</v>
      </c>
      <c r="F282">
        <v>120</v>
      </c>
      <c r="G282">
        <v>85</v>
      </c>
      <c r="H282">
        <v>510</v>
      </c>
      <c r="I282">
        <v>5</v>
      </c>
      <c r="J282">
        <v>76500</v>
      </c>
    </row>
    <row r="283" spans="1:10" x14ac:dyDescent="0.2">
      <c r="A283">
        <v>282</v>
      </c>
      <c r="B283">
        <v>2</v>
      </c>
      <c r="C283">
        <v>122</v>
      </c>
      <c r="D283" s="3">
        <v>45939</v>
      </c>
      <c r="E283">
        <v>620</v>
      </c>
      <c r="F283">
        <v>150</v>
      </c>
      <c r="G283">
        <v>115</v>
      </c>
      <c r="H283">
        <v>645</v>
      </c>
      <c r="I283">
        <v>10</v>
      </c>
      <c r="J283">
        <v>96750</v>
      </c>
    </row>
    <row r="284" spans="1:10" x14ac:dyDescent="0.2">
      <c r="A284">
        <v>283</v>
      </c>
      <c r="B284">
        <v>3</v>
      </c>
      <c r="C284">
        <v>123</v>
      </c>
      <c r="D284" s="3">
        <v>45940</v>
      </c>
      <c r="E284">
        <v>390</v>
      </c>
      <c r="F284">
        <v>100</v>
      </c>
      <c r="G284">
        <v>70</v>
      </c>
      <c r="H284">
        <v>415</v>
      </c>
      <c r="I284">
        <v>5</v>
      </c>
      <c r="J284">
        <v>62250</v>
      </c>
    </row>
    <row r="285" spans="1:10" x14ac:dyDescent="0.2">
      <c r="A285">
        <v>284</v>
      </c>
      <c r="B285">
        <v>4</v>
      </c>
      <c r="C285">
        <v>124</v>
      </c>
      <c r="D285" s="3">
        <v>45941</v>
      </c>
      <c r="E285">
        <v>540</v>
      </c>
      <c r="F285">
        <v>130</v>
      </c>
      <c r="G285">
        <v>95</v>
      </c>
      <c r="H285">
        <v>565</v>
      </c>
      <c r="I285">
        <v>10</v>
      </c>
      <c r="J285">
        <v>84750</v>
      </c>
    </row>
    <row r="286" spans="1:10" x14ac:dyDescent="0.2">
      <c r="A286">
        <v>285</v>
      </c>
      <c r="B286">
        <v>5</v>
      </c>
      <c r="C286">
        <v>125</v>
      </c>
      <c r="D286" s="3">
        <v>45942</v>
      </c>
      <c r="E286">
        <v>710</v>
      </c>
      <c r="F286">
        <v>180</v>
      </c>
      <c r="G286">
        <v>140</v>
      </c>
      <c r="H286">
        <v>740</v>
      </c>
      <c r="I286">
        <v>10</v>
      </c>
      <c r="J286">
        <v>111000</v>
      </c>
    </row>
    <row r="287" spans="1:10" x14ac:dyDescent="0.2">
      <c r="A287">
        <v>286</v>
      </c>
      <c r="B287">
        <v>6</v>
      </c>
      <c r="C287">
        <v>126</v>
      </c>
      <c r="D287" s="3">
        <v>45943</v>
      </c>
      <c r="E287">
        <v>430</v>
      </c>
      <c r="F287">
        <v>110</v>
      </c>
      <c r="G287">
        <v>80</v>
      </c>
      <c r="H287">
        <v>455</v>
      </c>
      <c r="I287">
        <v>5</v>
      </c>
      <c r="J287">
        <v>68250</v>
      </c>
    </row>
    <row r="288" spans="1:10" x14ac:dyDescent="0.2">
      <c r="A288">
        <v>287</v>
      </c>
      <c r="B288">
        <v>7</v>
      </c>
      <c r="C288">
        <v>127</v>
      </c>
      <c r="D288" s="3">
        <v>45944</v>
      </c>
      <c r="E288">
        <v>580</v>
      </c>
      <c r="F288">
        <v>140</v>
      </c>
      <c r="G288">
        <v>105</v>
      </c>
      <c r="H288">
        <v>610</v>
      </c>
      <c r="I288">
        <v>5</v>
      </c>
      <c r="J288">
        <v>91500</v>
      </c>
    </row>
    <row r="289" spans="1:10" x14ac:dyDescent="0.2">
      <c r="A289">
        <v>288</v>
      </c>
      <c r="B289">
        <v>8</v>
      </c>
      <c r="C289">
        <v>128</v>
      </c>
      <c r="D289" s="3">
        <v>45945</v>
      </c>
      <c r="E289">
        <v>350</v>
      </c>
      <c r="F289">
        <v>90</v>
      </c>
      <c r="G289">
        <v>60</v>
      </c>
      <c r="H289">
        <v>375</v>
      </c>
      <c r="I289">
        <v>5</v>
      </c>
      <c r="J289">
        <v>56250</v>
      </c>
    </row>
    <row r="290" spans="1:10" x14ac:dyDescent="0.2">
      <c r="A290">
        <v>289</v>
      </c>
      <c r="B290">
        <v>1</v>
      </c>
      <c r="C290">
        <v>129</v>
      </c>
      <c r="D290" s="3">
        <v>45946</v>
      </c>
      <c r="E290">
        <v>490</v>
      </c>
      <c r="F290">
        <v>120</v>
      </c>
      <c r="G290">
        <v>90</v>
      </c>
      <c r="H290">
        <v>515</v>
      </c>
      <c r="I290">
        <v>5</v>
      </c>
      <c r="J290">
        <v>77250</v>
      </c>
    </row>
    <row r="291" spans="1:10" x14ac:dyDescent="0.2">
      <c r="A291">
        <v>290</v>
      </c>
      <c r="B291">
        <v>2</v>
      </c>
      <c r="C291">
        <v>130</v>
      </c>
      <c r="D291" s="3">
        <v>45947</v>
      </c>
      <c r="E291">
        <v>630</v>
      </c>
      <c r="F291">
        <v>160</v>
      </c>
      <c r="G291">
        <v>120</v>
      </c>
      <c r="H291">
        <v>660</v>
      </c>
      <c r="I291">
        <v>10</v>
      </c>
      <c r="J291">
        <v>99000</v>
      </c>
    </row>
    <row r="292" spans="1:10" x14ac:dyDescent="0.2">
      <c r="A292">
        <v>291</v>
      </c>
      <c r="B292">
        <v>3</v>
      </c>
      <c r="C292">
        <v>131</v>
      </c>
      <c r="D292" s="3">
        <v>45948</v>
      </c>
      <c r="E292">
        <v>380</v>
      </c>
      <c r="F292">
        <v>100</v>
      </c>
      <c r="G292">
        <v>70</v>
      </c>
      <c r="H292">
        <v>405</v>
      </c>
      <c r="I292">
        <v>5</v>
      </c>
      <c r="J292">
        <v>60750</v>
      </c>
    </row>
    <row r="293" spans="1:10" x14ac:dyDescent="0.2">
      <c r="A293">
        <v>292</v>
      </c>
      <c r="B293">
        <v>4</v>
      </c>
      <c r="C293">
        <v>132</v>
      </c>
      <c r="D293" s="3">
        <v>45949</v>
      </c>
      <c r="E293">
        <v>520</v>
      </c>
      <c r="F293">
        <v>130</v>
      </c>
      <c r="G293">
        <v>90</v>
      </c>
      <c r="H293">
        <v>550</v>
      </c>
      <c r="I293">
        <v>10</v>
      </c>
      <c r="J293">
        <v>82500</v>
      </c>
    </row>
    <row r="294" spans="1:10" x14ac:dyDescent="0.2">
      <c r="A294">
        <v>293</v>
      </c>
      <c r="B294">
        <v>5</v>
      </c>
      <c r="C294">
        <v>133</v>
      </c>
      <c r="D294" s="3">
        <v>45950</v>
      </c>
      <c r="E294">
        <v>680</v>
      </c>
      <c r="F294">
        <v>170</v>
      </c>
      <c r="G294">
        <v>125</v>
      </c>
      <c r="H294">
        <v>715</v>
      </c>
      <c r="I294">
        <v>10</v>
      </c>
      <c r="J294">
        <v>107250</v>
      </c>
    </row>
    <row r="295" spans="1:10" x14ac:dyDescent="0.2">
      <c r="A295">
        <v>294</v>
      </c>
      <c r="B295">
        <v>6</v>
      </c>
      <c r="C295">
        <v>134</v>
      </c>
      <c r="D295" s="3">
        <v>45951</v>
      </c>
      <c r="E295">
        <v>410</v>
      </c>
      <c r="F295">
        <v>110</v>
      </c>
      <c r="G295">
        <v>80</v>
      </c>
      <c r="H295">
        <v>435</v>
      </c>
      <c r="I295">
        <v>5</v>
      </c>
      <c r="J295">
        <v>65250</v>
      </c>
    </row>
    <row r="296" spans="1:10" x14ac:dyDescent="0.2">
      <c r="A296">
        <v>295</v>
      </c>
      <c r="B296">
        <v>7</v>
      </c>
      <c r="C296">
        <v>135</v>
      </c>
      <c r="D296" s="3">
        <v>45952</v>
      </c>
      <c r="E296">
        <v>560</v>
      </c>
      <c r="F296">
        <v>140</v>
      </c>
      <c r="G296">
        <v>100</v>
      </c>
      <c r="H296">
        <v>590</v>
      </c>
      <c r="I296">
        <v>10</v>
      </c>
      <c r="J296">
        <v>88500</v>
      </c>
    </row>
    <row r="297" spans="1:10" x14ac:dyDescent="0.2">
      <c r="A297">
        <v>296</v>
      </c>
      <c r="B297">
        <v>8</v>
      </c>
      <c r="C297">
        <v>136</v>
      </c>
      <c r="D297" s="3">
        <v>45953</v>
      </c>
      <c r="E297">
        <v>330</v>
      </c>
      <c r="F297">
        <v>90</v>
      </c>
      <c r="G297">
        <v>65</v>
      </c>
      <c r="H297">
        <v>350</v>
      </c>
      <c r="I297">
        <v>5</v>
      </c>
      <c r="J297">
        <v>52500</v>
      </c>
    </row>
    <row r="298" spans="1:10" x14ac:dyDescent="0.2">
      <c r="A298">
        <v>297</v>
      </c>
      <c r="B298">
        <v>1</v>
      </c>
      <c r="C298">
        <v>137</v>
      </c>
      <c r="D298" s="3">
        <v>45954</v>
      </c>
      <c r="E298">
        <v>470</v>
      </c>
      <c r="F298">
        <v>120</v>
      </c>
      <c r="G298">
        <v>85</v>
      </c>
      <c r="H298">
        <v>500</v>
      </c>
      <c r="I298">
        <v>5</v>
      </c>
      <c r="J298">
        <v>75000</v>
      </c>
    </row>
    <row r="299" spans="1:10" x14ac:dyDescent="0.2">
      <c r="A299">
        <v>298</v>
      </c>
      <c r="B299">
        <v>2</v>
      </c>
      <c r="C299">
        <v>138</v>
      </c>
      <c r="D299" s="3">
        <v>45955</v>
      </c>
      <c r="E299">
        <v>610</v>
      </c>
      <c r="F299">
        <v>150</v>
      </c>
      <c r="G299">
        <v>115</v>
      </c>
      <c r="H299">
        <v>635</v>
      </c>
      <c r="I299">
        <v>10</v>
      </c>
      <c r="J299">
        <v>95250</v>
      </c>
    </row>
    <row r="300" spans="1:10" x14ac:dyDescent="0.2">
      <c r="A300">
        <v>299</v>
      </c>
      <c r="B300">
        <v>3</v>
      </c>
      <c r="C300">
        <v>139</v>
      </c>
      <c r="D300" s="3">
        <v>45956</v>
      </c>
      <c r="E300">
        <v>400</v>
      </c>
      <c r="F300">
        <v>110</v>
      </c>
      <c r="G300">
        <v>75</v>
      </c>
      <c r="H300">
        <v>430</v>
      </c>
      <c r="I300">
        <v>5</v>
      </c>
      <c r="J300">
        <v>64500</v>
      </c>
    </row>
    <row r="301" spans="1:10" x14ac:dyDescent="0.2">
      <c r="A301">
        <v>300</v>
      </c>
      <c r="B301">
        <v>4</v>
      </c>
      <c r="C301">
        <v>140</v>
      </c>
      <c r="D301" s="3">
        <v>45957</v>
      </c>
      <c r="E301">
        <v>530</v>
      </c>
      <c r="F301">
        <v>130</v>
      </c>
      <c r="G301">
        <v>95</v>
      </c>
      <c r="H301">
        <v>555</v>
      </c>
      <c r="I301">
        <v>10</v>
      </c>
      <c r="J301">
        <v>83250</v>
      </c>
    </row>
    <row r="302" spans="1:10" x14ac:dyDescent="0.2">
      <c r="A302">
        <v>301</v>
      </c>
      <c r="B302">
        <v>5</v>
      </c>
      <c r="C302">
        <v>141</v>
      </c>
      <c r="D302" s="3">
        <v>45958</v>
      </c>
      <c r="E302">
        <v>700</v>
      </c>
      <c r="F302">
        <v>180</v>
      </c>
      <c r="G302">
        <v>135</v>
      </c>
      <c r="H302">
        <v>735</v>
      </c>
      <c r="I302">
        <v>10</v>
      </c>
      <c r="J302">
        <v>110250</v>
      </c>
    </row>
    <row r="303" spans="1:10" x14ac:dyDescent="0.2">
      <c r="A303">
        <v>302</v>
      </c>
      <c r="B303">
        <v>6</v>
      </c>
      <c r="C303">
        <v>142</v>
      </c>
      <c r="D303" s="3">
        <v>45959</v>
      </c>
      <c r="E303">
        <v>420</v>
      </c>
      <c r="F303">
        <v>110</v>
      </c>
      <c r="G303">
        <v>80</v>
      </c>
      <c r="H303">
        <v>445</v>
      </c>
      <c r="I303">
        <v>5</v>
      </c>
      <c r="J303">
        <v>66750</v>
      </c>
    </row>
    <row r="304" spans="1:10" x14ac:dyDescent="0.2">
      <c r="A304">
        <v>303</v>
      </c>
      <c r="B304">
        <v>7</v>
      </c>
      <c r="C304">
        <v>143</v>
      </c>
      <c r="D304" s="3">
        <v>45960</v>
      </c>
      <c r="E304">
        <v>590</v>
      </c>
      <c r="F304">
        <v>140</v>
      </c>
      <c r="G304">
        <v>105</v>
      </c>
      <c r="H304">
        <v>620</v>
      </c>
      <c r="I304">
        <v>5</v>
      </c>
      <c r="J304">
        <v>93000</v>
      </c>
    </row>
    <row r="305" spans="1:10" x14ac:dyDescent="0.2">
      <c r="A305">
        <v>304</v>
      </c>
      <c r="B305">
        <v>8</v>
      </c>
      <c r="C305">
        <v>144</v>
      </c>
      <c r="D305" s="3">
        <v>45961</v>
      </c>
      <c r="E305">
        <v>340</v>
      </c>
      <c r="F305">
        <v>90</v>
      </c>
      <c r="G305">
        <v>60</v>
      </c>
      <c r="H305">
        <v>365</v>
      </c>
      <c r="I305">
        <v>5</v>
      </c>
      <c r="J305">
        <v>54750</v>
      </c>
    </row>
    <row r="306" spans="1:10" x14ac:dyDescent="0.2">
      <c r="A306">
        <v>305</v>
      </c>
      <c r="B306">
        <v>1</v>
      </c>
      <c r="C306">
        <v>145</v>
      </c>
      <c r="D306" s="3">
        <v>45962</v>
      </c>
      <c r="E306">
        <v>500</v>
      </c>
      <c r="F306">
        <v>120</v>
      </c>
      <c r="G306">
        <v>90</v>
      </c>
      <c r="H306">
        <v>525</v>
      </c>
      <c r="I306">
        <v>5</v>
      </c>
      <c r="J306">
        <v>78750</v>
      </c>
    </row>
    <row r="307" spans="1:10" x14ac:dyDescent="0.2">
      <c r="A307">
        <v>306</v>
      </c>
      <c r="B307">
        <v>2</v>
      </c>
      <c r="C307">
        <v>146</v>
      </c>
      <c r="D307" s="3">
        <v>45963</v>
      </c>
      <c r="E307">
        <v>640</v>
      </c>
      <c r="F307">
        <v>160</v>
      </c>
      <c r="G307">
        <v>120</v>
      </c>
      <c r="H307">
        <v>670</v>
      </c>
      <c r="I307">
        <v>10</v>
      </c>
      <c r="J307">
        <v>100500</v>
      </c>
    </row>
    <row r="308" spans="1:10" x14ac:dyDescent="0.2">
      <c r="A308">
        <v>307</v>
      </c>
      <c r="B308">
        <v>3</v>
      </c>
      <c r="C308">
        <v>147</v>
      </c>
      <c r="D308" s="3">
        <v>45964</v>
      </c>
      <c r="E308">
        <v>370</v>
      </c>
      <c r="F308">
        <v>100</v>
      </c>
      <c r="G308">
        <v>70</v>
      </c>
      <c r="H308">
        <v>395</v>
      </c>
      <c r="I308">
        <v>5</v>
      </c>
      <c r="J308">
        <v>59250</v>
      </c>
    </row>
    <row r="309" spans="1:10" x14ac:dyDescent="0.2">
      <c r="A309">
        <v>308</v>
      </c>
      <c r="B309">
        <v>4</v>
      </c>
      <c r="C309">
        <v>148</v>
      </c>
      <c r="D309" s="3">
        <v>45965</v>
      </c>
      <c r="E309">
        <v>550</v>
      </c>
      <c r="F309">
        <v>130</v>
      </c>
      <c r="G309">
        <v>100</v>
      </c>
      <c r="H309">
        <v>570</v>
      </c>
      <c r="I309">
        <v>10</v>
      </c>
      <c r="J309">
        <v>85500</v>
      </c>
    </row>
    <row r="310" spans="1:10" x14ac:dyDescent="0.2">
      <c r="A310">
        <v>309</v>
      </c>
      <c r="B310">
        <v>5</v>
      </c>
      <c r="C310">
        <v>149</v>
      </c>
      <c r="D310" s="3">
        <v>45966</v>
      </c>
      <c r="E310">
        <v>690</v>
      </c>
      <c r="F310">
        <v>170</v>
      </c>
      <c r="G310">
        <v>130</v>
      </c>
      <c r="H310">
        <v>720</v>
      </c>
      <c r="I310">
        <v>10</v>
      </c>
      <c r="J310">
        <v>108000</v>
      </c>
    </row>
    <row r="311" spans="1:10" x14ac:dyDescent="0.2">
      <c r="A311">
        <v>310</v>
      </c>
      <c r="B311">
        <v>6</v>
      </c>
      <c r="C311">
        <v>150</v>
      </c>
      <c r="D311" s="3">
        <v>45967</v>
      </c>
      <c r="E311">
        <v>400</v>
      </c>
      <c r="F311">
        <v>110</v>
      </c>
      <c r="G311">
        <v>80</v>
      </c>
      <c r="H311">
        <v>425</v>
      </c>
      <c r="I311">
        <v>5</v>
      </c>
      <c r="J311">
        <v>63750</v>
      </c>
    </row>
    <row r="312" spans="1:10" x14ac:dyDescent="0.2">
      <c r="A312">
        <v>311</v>
      </c>
      <c r="B312">
        <v>7</v>
      </c>
      <c r="C312">
        <v>151</v>
      </c>
      <c r="D312" s="3">
        <v>45968</v>
      </c>
      <c r="E312">
        <v>570</v>
      </c>
      <c r="F312">
        <v>140</v>
      </c>
      <c r="G312">
        <v>100</v>
      </c>
      <c r="H312">
        <v>600</v>
      </c>
      <c r="I312">
        <v>10</v>
      </c>
      <c r="J312">
        <v>90000</v>
      </c>
    </row>
    <row r="313" spans="1:10" x14ac:dyDescent="0.2">
      <c r="A313">
        <v>312</v>
      </c>
      <c r="B313">
        <v>8</v>
      </c>
      <c r="C313">
        <v>152</v>
      </c>
      <c r="D313" s="3">
        <v>45969</v>
      </c>
      <c r="E313">
        <v>320</v>
      </c>
      <c r="F313">
        <v>90</v>
      </c>
      <c r="G313">
        <v>65</v>
      </c>
      <c r="H313">
        <v>340</v>
      </c>
      <c r="I313">
        <v>5</v>
      </c>
      <c r="J313">
        <v>51000</v>
      </c>
    </row>
    <row r="314" spans="1:10" x14ac:dyDescent="0.2">
      <c r="A314">
        <v>313</v>
      </c>
      <c r="B314">
        <v>1</v>
      </c>
      <c r="C314">
        <v>153</v>
      </c>
      <c r="D314" s="3">
        <v>45970</v>
      </c>
      <c r="E314">
        <v>480</v>
      </c>
      <c r="F314">
        <v>120</v>
      </c>
      <c r="G314">
        <v>85</v>
      </c>
      <c r="H314">
        <v>510</v>
      </c>
      <c r="I314">
        <v>5</v>
      </c>
      <c r="J314">
        <v>76500</v>
      </c>
    </row>
    <row r="315" spans="1:10" x14ac:dyDescent="0.2">
      <c r="A315">
        <v>314</v>
      </c>
      <c r="B315">
        <v>2</v>
      </c>
      <c r="C315">
        <v>154</v>
      </c>
      <c r="D315" s="3">
        <v>45971</v>
      </c>
      <c r="E315">
        <v>620</v>
      </c>
      <c r="F315">
        <v>150</v>
      </c>
      <c r="G315">
        <v>115</v>
      </c>
      <c r="H315">
        <v>645</v>
      </c>
      <c r="I315">
        <v>10</v>
      </c>
      <c r="J315">
        <v>96750</v>
      </c>
    </row>
    <row r="316" spans="1:10" x14ac:dyDescent="0.2">
      <c r="A316">
        <v>315</v>
      </c>
      <c r="B316">
        <v>3</v>
      </c>
      <c r="C316">
        <v>155</v>
      </c>
      <c r="D316" s="3">
        <v>45972</v>
      </c>
      <c r="E316">
        <v>390</v>
      </c>
      <c r="F316">
        <v>100</v>
      </c>
      <c r="G316">
        <v>70</v>
      </c>
      <c r="H316">
        <v>415</v>
      </c>
      <c r="I316">
        <v>5</v>
      </c>
      <c r="J316">
        <v>62250</v>
      </c>
    </row>
    <row r="317" spans="1:10" x14ac:dyDescent="0.2">
      <c r="A317">
        <v>316</v>
      </c>
      <c r="B317">
        <v>4</v>
      </c>
      <c r="C317">
        <v>156</v>
      </c>
      <c r="D317" s="3">
        <v>45973</v>
      </c>
      <c r="E317">
        <v>540</v>
      </c>
      <c r="F317">
        <v>130</v>
      </c>
      <c r="G317">
        <v>95</v>
      </c>
      <c r="H317">
        <v>565</v>
      </c>
      <c r="I317">
        <v>10</v>
      </c>
      <c r="J317">
        <v>84750</v>
      </c>
    </row>
    <row r="318" spans="1:10" x14ac:dyDescent="0.2">
      <c r="A318">
        <v>317</v>
      </c>
      <c r="B318">
        <v>5</v>
      </c>
      <c r="C318">
        <v>157</v>
      </c>
      <c r="D318" s="3">
        <v>45974</v>
      </c>
      <c r="E318">
        <v>710</v>
      </c>
      <c r="F318">
        <v>180</v>
      </c>
      <c r="G318">
        <v>140</v>
      </c>
      <c r="H318">
        <v>740</v>
      </c>
      <c r="I318">
        <v>10</v>
      </c>
      <c r="J318">
        <v>111000</v>
      </c>
    </row>
    <row r="319" spans="1:10" x14ac:dyDescent="0.2">
      <c r="A319">
        <v>318</v>
      </c>
      <c r="B319">
        <v>6</v>
      </c>
      <c r="C319">
        <v>158</v>
      </c>
      <c r="D319" s="3">
        <v>45975</v>
      </c>
      <c r="E319">
        <v>430</v>
      </c>
      <c r="F319">
        <v>110</v>
      </c>
      <c r="G319">
        <v>80</v>
      </c>
      <c r="H319">
        <v>455</v>
      </c>
      <c r="I319">
        <v>5</v>
      </c>
      <c r="J319">
        <v>68250</v>
      </c>
    </row>
    <row r="320" spans="1:10" x14ac:dyDescent="0.2">
      <c r="A320">
        <v>319</v>
      </c>
      <c r="B320">
        <v>7</v>
      </c>
      <c r="C320">
        <v>159</v>
      </c>
      <c r="D320" s="3">
        <v>45976</v>
      </c>
      <c r="E320">
        <v>580</v>
      </c>
      <c r="F320">
        <v>140</v>
      </c>
      <c r="G320">
        <v>105</v>
      </c>
      <c r="H320">
        <v>610</v>
      </c>
      <c r="I320">
        <v>5</v>
      </c>
      <c r="J320">
        <v>91500</v>
      </c>
    </row>
    <row r="321" spans="1:10" x14ac:dyDescent="0.2">
      <c r="A321">
        <v>320</v>
      </c>
      <c r="B321">
        <v>8</v>
      </c>
      <c r="C321">
        <v>160</v>
      </c>
      <c r="D321" s="3">
        <v>45977</v>
      </c>
      <c r="E321">
        <v>350</v>
      </c>
      <c r="F321">
        <v>90</v>
      </c>
      <c r="G321">
        <v>60</v>
      </c>
      <c r="H321">
        <v>375</v>
      </c>
      <c r="I321">
        <v>5</v>
      </c>
      <c r="J321">
        <v>56250</v>
      </c>
    </row>
    <row r="322" spans="1:10" x14ac:dyDescent="0.2">
      <c r="A322">
        <v>321</v>
      </c>
      <c r="B322">
        <v>1</v>
      </c>
      <c r="C322">
        <v>1</v>
      </c>
      <c r="D322" s="3">
        <v>45978</v>
      </c>
      <c r="E322">
        <v>490</v>
      </c>
      <c r="F322">
        <v>120</v>
      </c>
      <c r="G322">
        <v>90</v>
      </c>
      <c r="H322">
        <v>515</v>
      </c>
      <c r="I322">
        <v>5</v>
      </c>
      <c r="J322">
        <v>77250</v>
      </c>
    </row>
    <row r="323" spans="1:10" x14ac:dyDescent="0.2">
      <c r="A323">
        <v>322</v>
      </c>
      <c r="B323">
        <v>2</v>
      </c>
      <c r="C323">
        <v>2</v>
      </c>
      <c r="D323" s="3">
        <v>45979</v>
      </c>
      <c r="E323">
        <v>630</v>
      </c>
      <c r="F323">
        <v>160</v>
      </c>
      <c r="G323">
        <v>120</v>
      </c>
      <c r="H323">
        <v>660</v>
      </c>
      <c r="I323">
        <v>10</v>
      </c>
      <c r="J323">
        <v>99000</v>
      </c>
    </row>
    <row r="324" spans="1:10" x14ac:dyDescent="0.2">
      <c r="A324">
        <v>323</v>
      </c>
      <c r="B324">
        <v>3</v>
      </c>
      <c r="C324">
        <v>3</v>
      </c>
      <c r="D324" s="3">
        <v>45980</v>
      </c>
      <c r="E324">
        <v>380</v>
      </c>
      <c r="F324">
        <v>100</v>
      </c>
      <c r="G324">
        <v>70</v>
      </c>
      <c r="H324">
        <v>405</v>
      </c>
      <c r="I324">
        <v>5</v>
      </c>
      <c r="J324">
        <v>60750</v>
      </c>
    </row>
    <row r="325" spans="1:10" x14ac:dyDescent="0.2">
      <c r="A325">
        <v>324</v>
      </c>
      <c r="B325">
        <v>4</v>
      </c>
      <c r="C325">
        <v>4</v>
      </c>
      <c r="D325" s="3">
        <v>45981</v>
      </c>
      <c r="E325">
        <v>520</v>
      </c>
      <c r="F325">
        <v>130</v>
      </c>
      <c r="G325">
        <v>90</v>
      </c>
      <c r="H325">
        <v>550</v>
      </c>
      <c r="I325">
        <v>10</v>
      </c>
      <c r="J325">
        <v>82500</v>
      </c>
    </row>
    <row r="326" spans="1:10" x14ac:dyDescent="0.2">
      <c r="A326">
        <v>325</v>
      </c>
      <c r="B326">
        <v>5</v>
      </c>
      <c r="C326">
        <v>5</v>
      </c>
      <c r="D326" s="3">
        <v>45982</v>
      </c>
      <c r="E326">
        <v>680</v>
      </c>
      <c r="F326">
        <v>170</v>
      </c>
      <c r="G326">
        <v>125</v>
      </c>
      <c r="H326">
        <v>715</v>
      </c>
      <c r="I326">
        <v>10</v>
      </c>
      <c r="J326">
        <v>107250</v>
      </c>
    </row>
    <row r="327" spans="1:10" x14ac:dyDescent="0.2">
      <c r="A327">
        <v>326</v>
      </c>
      <c r="B327">
        <v>6</v>
      </c>
      <c r="C327">
        <v>6</v>
      </c>
      <c r="D327" s="3">
        <v>45983</v>
      </c>
      <c r="E327">
        <v>410</v>
      </c>
      <c r="F327">
        <v>110</v>
      </c>
      <c r="G327">
        <v>80</v>
      </c>
      <c r="H327">
        <v>435</v>
      </c>
      <c r="I327">
        <v>5</v>
      </c>
      <c r="J327">
        <v>65250</v>
      </c>
    </row>
    <row r="328" spans="1:10" x14ac:dyDescent="0.2">
      <c r="A328">
        <v>327</v>
      </c>
      <c r="B328">
        <v>7</v>
      </c>
      <c r="C328">
        <v>7</v>
      </c>
      <c r="D328" s="3">
        <v>45984</v>
      </c>
      <c r="E328">
        <v>560</v>
      </c>
      <c r="F328">
        <v>140</v>
      </c>
      <c r="G328">
        <v>100</v>
      </c>
      <c r="H328">
        <v>590</v>
      </c>
      <c r="I328">
        <v>10</v>
      </c>
      <c r="J328">
        <v>88500</v>
      </c>
    </row>
    <row r="329" spans="1:10" x14ac:dyDescent="0.2">
      <c r="A329">
        <v>328</v>
      </c>
      <c r="B329">
        <v>8</v>
      </c>
      <c r="C329">
        <v>8</v>
      </c>
      <c r="D329" s="3">
        <v>45985</v>
      </c>
      <c r="E329">
        <v>330</v>
      </c>
      <c r="F329">
        <v>90</v>
      </c>
      <c r="G329">
        <v>65</v>
      </c>
      <c r="H329">
        <v>350</v>
      </c>
      <c r="I329">
        <v>5</v>
      </c>
      <c r="J329">
        <v>52500</v>
      </c>
    </row>
    <row r="330" spans="1:10" x14ac:dyDescent="0.2">
      <c r="A330">
        <v>329</v>
      </c>
      <c r="B330">
        <v>1</v>
      </c>
      <c r="C330">
        <v>9</v>
      </c>
      <c r="D330" s="3">
        <v>45986</v>
      </c>
      <c r="E330">
        <v>470</v>
      </c>
      <c r="F330">
        <v>120</v>
      </c>
      <c r="G330">
        <v>85</v>
      </c>
      <c r="H330">
        <v>500</v>
      </c>
      <c r="I330">
        <v>5</v>
      </c>
      <c r="J330">
        <v>75000</v>
      </c>
    </row>
    <row r="331" spans="1:10" x14ac:dyDescent="0.2">
      <c r="A331">
        <v>330</v>
      </c>
      <c r="B331">
        <v>2</v>
      </c>
      <c r="C331">
        <v>10</v>
      </c>
      <c r="D331" s="3">
        <v>45987</v>
      </c>
      <c r="E331">
        <v>610</v>
      </c>
      <c r="F331">
        <v>150</v>
      </c>
      <c r="G331">
        <v>115</v>
      </c>
      <c r="H331">
        <v>635</v>
      </c>
      <c r="I331">
        <v>10</v>
      </c>
      <c r="J331">
        <v>95250</v>
      </c>
    </row>
    <row r="332" spans="1:10" x14ac:dyDescent="0.2">
      <c r="A332">
        <v>331</v>
      </c>
      <c r="B332">
        <v>3</v>
      </c>
      <c r="C332">
        <v>11</v>
      </c>
      <c r="D332" s="3">
        <v>45988</v>
      </c>
      <c r="E332">
        <v>400</v>
      </c>
      <c r="F332">
        <v>110</v>
      </c>
      <c r="G332">
        <v>75</v>
      </c>
      <c r="H332">
        <v>430</v>
      </c>
      <c r="I332">
        <v>5</v>
      </c>
      <c r="J332">
        <v>64500</v>
      </c>
    </row>
    <row r="333" spans="1:10" x14ac:dyDescent="0.2">
      <c r="A333">
        <v>332</v>
      </c>
      <c r="B333">
        <v>4</v>
      </c>
      <c r="C333">
        <v>12</v>
      </c>
      <c r="D333" s="3">
        <v>45989</v>
      </c>
      <c r="E333">
        <v>530</v>
      </c>
      <c r="F333">
        <v>130</v>
      </c>
      <c r="G333">
        <v>95</v>
      </c>
      <c r="H333">
        <v>555</v>
      </c>
      <c r="I333">
        <v>10</v>
      </c>
      <c r="J333">
        <v>83250</v>
      </c>
    </row>
    <row r="334" spans="1:10" x14ac:dyDescent="0.2">
      <c r="A334">
        <v>333</v>
      </c>
      <c r="B334">
        <v>5</v>
      </c>
      <c r="C334">
        <v>13</v>
      </c>
      <c r="D334" s="3">
        <v>45990</v>
      </c>
      <c r="E334">
        <v>700</v>
      </c>
      <c r="F334">
        <v>180</v>
      </c>
      <c r="G334">
        <v>135</v>
      </c>
      <c r="H334">
        <v>735</v>
      </c>
      <c r="I334">
        <v>10</v>
      </c>
      <c r="J334">
        <v>110250</v>
      </c>
    </row>
    <row r="335" spans="1:10" x14ac:dyDescent="0.2">
      <c r="A335">
        <v>334</v>
      </c>
      <c r="B335">
        <v>6</v>
      </c>
      <c r="C335">
        <v>14</v>
      </c>
      <c r="D335" s="3">
        <v>45991</v>
      </c>
      <c r="E335">
        <v>420</v>
      </c>
      <c r="F335">
        <v>110</v>
      </c>
      <c r="G335">
        <v>80</v>
      </c>
      <c r="H335">
        <v>445</v>
      </c>
      <c r="I335">
        <v>5</v>
      </c>
      <c r="J335">
        <v>66750</v>
      </c>
    </row>
    <row r="336" spans="1:10" x14ac:dyDescent="0.2">
      <c r="A336">
        <v>335</v>
      </c>
      <c r="B336">
        <v>7</v>
      </c>
      <c r="C336">
        <v>15</v>
      </c>
      <c r="D336" s="3">
        <v>45992</v>
      </c>
      <c r="E336">
        <v>590</v>
      </c>
      <c r="F336">
        <v>140</v>
      </c>
      <c r="G336">
        <v>105</v>
      </c>
      <c r="H336">
        <v>620</v>
      </c>
      <c r="I336">
        <v>5</v>
      </c>
      <c r="J336">
        <v>93000</v>
      </c>
    </row>
    <row r="337" spans="1:10" x14ac:dyDescent="0.2">
      <c r="A337">
        <v>336</v>
      </c>
      <c r="B337">
        <v>8</v>
      </c>
      <c r="C337">
        <v>16</v>
      </c>
      <c r="D337" s="3">
        <v>45993</v>
      </c>
      <c r="E337">
        <v>340</v>
      </c>
      <c r="F337">
        <v>90</v>
      </c>
      <c r="G337">
        <v>60</v>
      </c>
      <c r="H337">
        <v>365</v>
      </c>
      <c r="I337">
        <v>5</v>
      </c>
      <c r="J337">
        <v>54750</v>
      </c>
    </row>
    <row r="338" spans="1:10" x14ac:dyDescent="0.2">
      <c r="A338">
        <v>337</v>
      </c>
      <c r="B338">
        <v>1</v>
      </c>
      <c r="C338">
        <v>17</v>
      </c>
      <c r="D338" s="3">
        <v>45994</v>
      </c>
      <c r="E338">
        <v>500</v>
      </c>
      <c r="F338">
        <v>120</v>
      </c>
      <c r="G338">
        <v>90</v>
      </c>
      <c r="H338">
        <v>525</v>
      </c>
      <c r="I338">
        <v>5</v>
      </c>
      <c r="J338">
        <v>78750</v>
      </c>
    </row>
    <row r="339" spans="1:10" x14ac:dyDescent="0.2">
      <c r="A339">
        <v>338</v>
      </c>
      <c r="B339">
        <v>2</v>
      </c>
      <c r="C339">
        <v>18</v>
      </c>
      <c r="D339" s="3">
        <v>45995</v>
      </c>
      <c r="E339">
        <v>640</v>
      </c>
      <c r="F339">
        <v>160</v>
      </c>
      <c r="G339">
        <v>120</v>
      </c>
      <c r="H339">
        <v>670</v>
      </c>
      <c r="I339">
        <v>10</v>
      </c>
      <c r="J339">
        <v>100500</v>
      </c>
    </row>
    <row r="340" spans="1:10" x14ac:dyDescent="0.2">
      <c r="A340">
        <v>339</v>
      </c>
      <c r="B340">
        <v>3</v>
      </c>
      <c r="C340">
        <v>19</v>
      </c>
      <c r="D340" s="3">
        <v>45996</v>
      </c>
      <c r="E340">
        <v>370</v>
      </c>
      <c r="F340">
        <v>100</v>
      </c>
      <c r="G340">
        <v>70</v>
      </c>
      <c r="H340">
        <v>395</v>
      </c>
      <c r="I340">
        <v>5</v>
      </c>
      <c r="J340">
        <v>59250</v>
      </c>
    </row>
    <row r="341" spans="1:10" x14ac:dyDescent="0.2">
      <c r="A341">
        <v>340</v>
      </c>
      <c r="B341">
        <v>4</v>
      </c>
      <c r="C341">
        <v>20</v>
      </c>
      <c r="D341" s="3">
        <v>45997</v>
      </c>
      <c r="E341">
        <v>550</v>
      </c>
      <c r="F341">
        <v>130</v>
      </c>
      <c r="G341">
        <v>100</v>
      </c>
      <c r="H341">
        <v>570</v>
      </c>
      <c r="I341">
        <v>10</v>
      </c>
      <c r="J341">
        <v>85500</v>
      </c>
    </row>
    <row r="342" spans="1:10" x14ac:dyDescent="0.2">
      <c r="A342">
        <v>341</v>
      </c>
      <c r="B342">
        <v>5</v>
      </c>
      <c r="C342">
        <v>21</v>
      </c>
      <c r="D342" s="3">
        <v>45998</v>
      </c>
      <c r="E342">
        <v>690</v>
      </c>
      <c r="F342">
        <v>170</v>
      </c>
      <c r="G342">
        <v>130</v>
      </c>
      <c r="H342">
        <v>720</v>
      </c>
      <c r="I342">
        <v>10</v>
      </c>
      <c r="J342">
        <v>108000</v>
      </c>
    </row>
    <row r="343" spans="1:10" x14ac:dyDescent="0.2">
      <c r="A343">
        <v>342</v>
      </c>
      <c r="B343">
        <v>6</v>
      </c>
      <c r="C343">
        <v>22</v>
      </c>
      <c r="D343" s="3">
        <v>45999</v>
      </c>
      <c r="E343">
        <v>400</v>
      </c>
      <c r="F343">
        <v>110</v>
      </c>
      <c r="G343">
        <v>80</v>
      </c>
      <c r="H343">
        <v>425</v>
      </c>
      <c r="I343">
        <v>5</v>
      </c>
      <c r="J343">
        <v>63750</v>
      </c>
    </row>
    <row r="344" spans="1:10" x14ac:dyDescent="0.2">
      <c r="A344">
        <v>343</v>
      </c>
      <c r="B344">
        <v>7</v>
      </c>
      <c r="C344">
        <v>23</v>
      </c>
      <c r="D344" s="3">
        <v>46000</v>
      </c>
      <c r="E344">
        <v>570</v>
      </c>
      <c r="F344">
        <v>140</v>
      </c>
      <c r="G344">
        <v>100</v>
      </c>
      <c r="H344">
        <v>600</v>
      </c>
      <c r="I344">
        <v>10</v>
      </c>
      <c r="J344">
        <v>90000</v>
      </c>
    </row>
    <row r="345" spans="1:10" x14ac:dyDescent="0.2">
      <c r="A345">
        <v>344</v>
      </c>
      <c r="B345">
        <v>8</v>
      </c>
      <c r="C345">
        <v>24</v>
      </c>
      <c r="D345" s="3">
        <v>46001</v>
      </c>
      <c r="E345">
        <v>320</v>
      </c>
      <c r="F345">
        <v>90</v>
      </c>
      <c r="G345">
        <v>65</v>
      </c>
      <c r="H345">
        <v>340</v>
      </c>
      <c r="I345">
        <v>5</v>
      </c>
      <c r="J345">
        <v>51000</v>
      </c>
    </row>
    <row r="346" spans="1:10" x14ac:dyDescent="0.2">
      <c r="A346">
        <v>345</v>
      </c>
      <c r="B346">
        <v>1</v>
      </c>
      <c r="C346">
        <v>25</v>
      </c>
      <c r="D346" s="3">
        <v>46002</v>
      </c>
      <c r="E346">
        <v>480</v>
      </c>
      <c r="F346">
        <v>120</v>
      </c>
      <c r="G346">
        <v>85</v>
      </c>
      <c r="H346">
        <v>510</v>
      </c>
      <c r="I346">
        <v>5</v>
      </c>
      <c r="J346">
        <v>76500</v>
      </c>
    </row>
    <row r="347" spans="1:10" x14ac:dyDescent="0.2">
      <c r="A347">
        <v>346</v>
      </c>
      <c r="B347">
        <v>2</v>
      </c>
      <c r="C347">
        <v>26</v>
      </c>
      <c r="D347" s="3">
        <v>46003</v>
      </c>
      <c r="E347">
        <v>620</v>
      </c>
      <c r="F347">
        <v>150</v>
      </c>
      <c r="G347">
        <v>115</v>
      </c>
      <c r="H347">
        <v>645</v>
      </c>
      <c r="I347">
        <v>10</v>
      </c>
      <c r="J347">
        <v>96750</v>
      </c>
    </row>
    <row r="348" spans="1:10" x14ac:dyDescent="0.2">
      <c r="A348">
        <v>347</v>
      </c>
      <c r="B348">
        <v>3</v>
      </c>
      <c r="C348">
        <v>27</v>
      </c>
      <c r="D348" s="3">
        <v>46004</v>
      </c>
      <c r="E348">
        <v>390</v>
      </c>
      <c r="F348">
        <v>100</v>
      </c>
      <c r="G348">
        <v>70</v>
      </c>
      <c r="H348">
        <v>415</v>
      </c>
      <c r="I348">
        <v>5</v>
      </c>
      <c r="J348">
        <v>62250</v>
      </c>
    </row>
    <row r="349" spans="1:10" x14ac:dyDescent="0.2">
      <c r="A349">
        <v>348</v>
      </c>
      <c r="B349">
        <v>4</v>
      </c>
      <c r="C349">
        <v>28</v>
      </c>
      <c r="D349" s="3">
        <v>46005</v>
      </c>
      <c r="E349">
        <v>540</v>
      </c>
      <c r="F349">
        <v>130</v>
      </c>
      <c r="G349">
        <v>95</v>
      </c>
      <c r="H349">
        <v>565</v>
      </c>
      <c r="I349">
        <v>10</v>
      </c>
      <c r="J349">
        <v>84750</v>
      </c>
    </row>
    <row r="350" spans="1:10" x14ac:dyDescent="0.2">
      <c r="A350">
        <v>349</v>
      </c>
      <c r="B350">
        <v>5</v>
      </c>
      <c r="C350">
        <v>29</v>
      </c>
      <c r="D350" s="3">
        <v>46006</v>
      </c>
      <c r="E350">
        <v>710</v>
      </c>
      <c r="F350">
        <v>180</v>
      </c>
      <c r="G350">
        <v>140</v>
      </c>
      <c r="H350">
        <v>740</v>
      </c>
      <c r="I350">
        <v>10</v>
      </c>
      <c r="J350">
        <v>111000</v>
      </c>
    </row>
    <row r="351" spans="1:10" x14ac:dyDescent="0.2">
      <c r="A351">
        <v>350</v>
      </c>
      <c r="B351">
        <v>6</v>
      </c>
      <c r="C351">
        <v>30</v>
      </c>
      <c r="D351" s="3">
        <v>46007</v>
      </c>
      <c r="E351">
        <v>430</v>
      </c>
      <c r="F351">
        <v>110</v>
      </c>
      <c r="G351">
        <v>80</v>
      </c>
      <c r="H351">
        <v>455</v>
      </c>
      <c r="I351">
        <v>5</v>
      </c>
      <c r="J351">
        <v>68250</v>
      </c>
    </row>
    <row r="352" spans="1:10" x14ac:dyDescent="0.2">
      <c r="A352">
        <v>351</v>
      </c>
      <c r="B352">
        <v>7</v>
      </c>
      <c r="C352">
        <v>31</v>
      </c>
      <c r="D352" s="3">
        <v>46008</v>
      </c>
      <c r="E352">
        <v>580</v>
      </c>
      <c r="F352">
        <v>140</v>
      </c>
      <c r="G352">
        <v>105</v>
      </c>
      <c r="H352">
        <v>610</v>
      </c>
      <c r="I352">
        <v>5</v>
      </c>
      <c r="J352">
        <v>91500</v>
      </c>
    </row>
    <row r="353" spans="1:10" x14ac:dyDescent="0.2">
      <c r="A353">
        <v>352</v>
      </c>
      <c r="B353">
        <v>8</v>
      </c>
      <c r="C353">
        <v>32</v>
      </c>
      <c r="D353" s="3">
        <v>46009</v>
      </c>
      <c r="E353">
        <v>350</v>
      </c>
      <c r="F353">
        <v>90</v>
      </c>
      <c r="G353">
        <v>60</v>
      </c>
      <c r="H353">
        <v>375</v>
      </c>
      <c r="I353">
        <v>5</v>
      </c>
      <c r="J353">
        <v>56250</v>
      </c>
    </row>
    <row r="354" spans="1:10" x14ac:dyDescent="0.2">
      <c r="A354">
        <v>353</v>
      </c>
      <c r="B354">
        <v>1</v>
      </c>
      <c r="C354">
        <v>33</v>
      </c>
      <c r="D354" s="3">
        <v>46010</v>
      </c>
      <c r="E354">
        <v>490</v>
      </c>
      <c r="F354">
        <v>120</v>
      </c>
      <c r="G354">
        <v>90</v>
      </c>
      <c r="H354">
        <v>515</v>
      </c>
      <c r="I354">
        <v>5</v>
      </c>
      <c r="J354">
        <v>77250</v>
      </c>
    </row>
    <row r="355" spans="1:10" x14ac:dyDescent="0.2">
      <c r="A355">
        <v>354</v>
      </c>
      <c r="B355">
        <v>2</v>
      </c>
      <c r="C355">
        <v>34</v>
      </c>
      <c r="D355" s="3">
        <v>46011</v>
      </c>
      <c r="E355">
        <v>630</v>
      </c>
      <c r="F355">
        <v>160</v>
      </c>
      <c r="G355">
        <v>120</v>
      </c>
      <c r="H355">
        <v>660</v>
      </c>
      <c r="I355">
        <v>10</v>
      </c>
      <c r="J355">
        <v>99000</v>
      </c>
    </row>
    <row r="356" spans="1:10" x14ac:dyDescent="0.2">
      <c r="A356">
        <v>355</v>
      </c>
      <c r="B356">
        <v>3</v>
      </c>
      <c r="C356">
        <v>35</v>
      </c>
      <c r="D356" s="3">
        <v>46012</v>
      </c>
      <c r="E356">
        <v>380</v>
      </c>
      <c r="F356">
        <v>100</v>
      </c>
      <c r="G356">
        <v>70</v>
      </c>
      <c r="H356">
        <v>405</v>
      </c>
      <c r="I356">
        <v>5</v>
      </c>
      <c r="J356">
        <v>60750</v>
      </c>
    </row>
    <row r="357" spans="1:10" x14ac:dyDescent="0.2">
      <c r="A357">
        <v>356</v>
      </c>
      <c r="B357">
        <v>4</v>
      </c>
      <c r="C357">
        <v>36</v>
      </c>
      <c r="D357" s="3">
        <v>46013</v>
      </c>
      <c r="E357">
        <v>520</v>
      </c>
      <c r="F357">
        <v>130</v>
      </c>
      <c r="G357">
        <v>90</v>
      </c>
      <c r="H357">
        <v>550</v>
      </c>
      <c r="I357">
        <v>10</v>
      </c>
      <c r="J357">
        <v>82500</v>
      </c>
    </row>
    <row r="358" spans="1:10" x14ac:dyDescent="0.2">
      <c r="A358">
        <v>357</v>
      </c>
      <c r="B358">
        <v>5</v>
      </c>
      <c r="C358">
        <v>37</v>
      </c>
      <c r="D358" s="3">
        <v>46014</v>
      </c>
      <c r="E358">
        <v>680</v>
      </c>
      <c r="F358">
        <v>170</v>
      </c>
      <c r="G358">
        <v>125</v>
      </c>
      <c r="H358">
        <v>715</v>
      </c>
      <c r="I358">
        <v>10</v>
      </c>
      <c r="J358">
        <v>107250</v>
      </c>
    </row>
    <row r="359" spans="1:10" x14ac:dyDescent="0.2">
      <c r="A359">
        <v>358</v>
      </c>
      <c r="B359">
        <v>6</v>
      </c>
      <c r="C359">
        <v>38</v>
      </c>
      <c r="D359" s="3">
        <v>46015</v>
      </c>
      <c r="E359">
        <v>410</v>
      </c>
      <c r="F359">
        <v>110</v>
      </c>
      <c r="G359">
        <v>80</v>
      </c>
      <c r="H359">
        <v>435</v>
      </c>
      <c r="I359">
        <v>5</v>
      </c>
      <c r="J359">
        <v>65250</v>
      </c>
    </row>
    <row r="360" spans="1:10" x14ac:dyDescent="0.2">
      <c r="A360">
        <v>359</v>
      </c>
      <c r="B360">
        <v>7</v>
      </c>
      <c r="C360">
        <v>39</v>
      </c>
      <c r="D360" s="3">
        <v>46016</v>
      </c>
      <c r="E360">
        <v>560</v>
      </c>
      <c r="F360">
        <v>140</v>
      </c>
      <c r="G360">
        <v>100</v>
      </c>
      <c r="H360">
        <v>590</v>
      </c>
      <c r="I360">
        <v>10</v>
      </c>
      <c r="J360">
        <v>88500</v>
      </c>
    </row>
    <row r="361" spans="1:10" x14ac:dyDescent="0.2">
      <c r="A361">
        <v>360</v>
      </c>
      <c r="B361">
        <v>8</v>
      </c>
      <c r="C361">
        <v>40</v>
      </c>
      <c r="D361" s="3">
        <v>46017</v>
      </c>
      <c r="E361">
        <v>330</v>
      </c>
      <c r="F361">
        <v>90</v>
      </c>
      <c r="G361">
        <v>65</v>
      </c>
      <c r="H361">
        <v>350</v>
      </c>
      <c r="I361">
        <v>5</v>
      </c>
      <c r="J361">
        <v>52500</v>
      </c>
    </row>
    <row r="362" spans="1:10" x14ac:dyDescent="0.2">
      <c r="A362">
        <v>361</v>
      </c>
      <c r="B362">
        <v>1</v>
      </c>
      <c r="C362">
        <v>41</v>
      </c>
      <c r="D362" s="3">
        <v>46018</v>
      </c>
      <c r="E362">
        <v>470</v>
      </c>
      <c r="F362">
        <v>120</v>
      </c>
      <c r="G362">
        <v>85</v>
      </c>
      <c r="H362">
        <v>500</v>
      </c>
      <c r="I362">
        <v>5</v>
      </c>
      <c r="J362">
        <v>75000</v>
      </c>
    </row>
    <row r="363" spans="1:10" x14ac:dyDescent="0.2">
      <c r="A363">
        <v>362</v>
      </c>
      <c r="B363">
        <v>2</v>
      </c>
      <c r="C363">
        <v>42</v>
      </c>
      <c r="D363" s="3">
        <v>46019</v>
      </c>
      <c r="E363">
        <v>610</v>
      </c>
      <c r="F363">
        <v>150</v>
      </c>
      <c r="G363">
        <v>115</v>
      </c>
      <c r="H363">
        <v>635</v>
      </c>
      <c r="I363">
        <v>10</v>
      </c>
      <c r="J363">
        <v>95250</v>
      </c>
    </row>
    <row r="364" spans="1:10" x14ac:dyDescent="0.2">
      <c r="A364">
        <v>363</v>
      </c>
      <c r="B364">
        <v>3</v>
      </c>
      <c r="C364">
        <v>43</v>
      </c>
      <c r="D364" s="3">
        <v>46020</v>
      </c>
      <c r="E364">
        <v>400</v>
      </c>
      <c r="F364">
        <v>110</v>
      </c>
      <c r="G364">
        <v>75</v>
      </c>
      <c r="H364">
        <v>430</v>
      </c>
      <c r="I364">
        <v>5</v>
      </c>
      <c r="J364">
        <v>64500</v>
      </c>
    </row>
    <row r="365" spans="1:10" x14ac:dyDescent="0.2">
      <c r="A365">
        <v>364</v>
      </c>
      <c r="B365">
        <v>4</v>
      </c>
      <c r="C365">
        <v>44</v>
      </c>
      <c r="D365" s="3">
        <v>46021</v>
      </c>
      <c r="E365">
        <v>530</v>
      </c>
      <c r="F365">
        <v>130</v>
      </c>
      <c r="G365">
        <v>95</v>
      </c>
      <c r="H365">
        <v>555</v>
      </c>
      <c r="I365">
        <v>10</v>
      </c>
      <c r="J365">
        <v>83250</v>
      </c>
    </row>
    <row r="366" spans="1:10" x14ac:dyDescent="0.2">
      <c r="A366">
        <v>365</v>
      </c>
      <c r="B366">
        <v>5</v>
      </c>
      <c r="C366">
        <v>45</v>
      </c>
      <c r="D366" s="3">
        <v>46022</v>
      </c>
      <c r="E366">
        <v>700</v>
      </c>
      <c r="F366">
        <v>180</v>
      </c>
      <c r="G366">
        <v>135</v>
      </c>
      <c r="H366">
        <v>735</v>
      </c>
      <c r="I366">
        <v>10</v>
      </c>
      <c r="J366">
        <v>110250</v>
      </c>
    </row>
    <row r="367" spans="1:10" x14ac:dyDescent="0.2">
      <c r="A367">
        <v>366</v>
      </c>
      <c r="B367">
        <v>6</v>
      </c>
      <c r="C367">
        <v>46</v>
      </c>
      <c r="D367" s="3">
        <v>46023</v>
      </c>
      <c r="E367">
        <v>420</v>
      </c>
      <c r="F367">
        <v>110</v>
      </c>
      <c r="G367">
        <v>80</v>
      </c>
      <c r="H367">
        <v>445</v>
      </c>
      <c r="I367">
        <v>5</v>
      </c>
      <c r="J367">
        <v>66750</v>
      </c>
    </row>
    <row r="368" spans="1:10" x14ac:dyDescent="0.2">
      <c r="A368">
        <v>367</v>
      </c>
      <c r="B368">
        <v>7</v>
      </c>
      <c r="C368">
        <v>47</v>
      </c>
      <c r="D368" s="3">
        <v>46024</v>
      </c>
      <c r="E368">
        <v>590</v>
      </c>
      <c r="F368">
        <v>140</v>
      </c>
      <c r="G368">
        <v>105</v>
      </c>
      <c r="H368">
        <v>620</v>
      </c>
      <c r="I368">
        <v>5</v>
      </c>
      <c r="J368">
        <v>93000</v>
      </c>
    </row>
    <row r="369" spans="1:10" x14ac:dyDescent="0.2">
      <c r="A369">
        <v>368</v>
      </c>
      <c r="B369">
        <v>8</v>
      </c>
      <c r="C369">
        <v>48</v>
      </c>
      <c r="D369" s="3">
        <v>46025</v>
      </c>
      <c r="E369">
        <v>340</v>
      </c>
      <c r="F369">
        <v>90</v>
      </c>
      <c r="G369">
        <v>60</v>
      </c>
      <c r="H369">
        <v>365</v>
      </c>
      <c r="I369">
        <v>5</v>
      </c>
      <c r="J369">
        <v>54750</v>
      </c>
    </row>
    <row r="370" spans="1:10" x14ac:dyDescent="0.2">
      <c r="A370">
        <v>369</v>
      </c>
      <c r="B370">
        <v>1</v>
      </c>
      <c r="C370">
        <v>49</v>
      </c>
      <c r="D370" s="3">
        <v>46026</v>
      </c>
      <c r="E370">
        <v>500</v>
      </c>
      <c r="F370">
        <v>120</v>
      </c>
      <c r="G370">
        <v>90</v>
      </c>
      <c r="H370">
        <v>525</v>
      </c>
      <c r="I370">
        <v>5</v>
      </c>
      <c r="J370">
        <v>78750</v>
      </c>
    </row>
    <row r="371" spans="1:10" x14ac:dyDescent="0.2">
      <c r="A371">
        <v>370</v>
      </c>
      <c r="B371">
        <v>2</v>
      </c>
      <c r="C371">
        <v>50</v>
      </c>
      <c r="D371" s="3">
        <v>46027</v>
      </c>
      <c r="E371">
        <v>640</v>
      </c>
      <c r="F371">
        <v>160</v>
      </c>
      <c r="G371">
        <v>120</v>
      </c>
      <c r="H371">
        <v>670</v>
      </c>
      <c r="I371">
        <v>10</v>
      </c>
      <c r="J371">
        <v>100500</v>
      </c>
    </row>
    <row r="372" spans="1:10" x14ac:dyDescent="0.2">
      <c r="A372">
        <v>371</v>
      </c>
      <c r="B372">
        <v>3</v>
      </c>
      <c r="C372">
        <v>51</v>
      </c>
      <c r="D372" s="3">
        <v>46028</v>
      </c>
      <c r="E372">
        <v>370</v>
      </c>
      <c r="F372">
        <v>100</v>
      </c>
      <c r="G372">
        <v>70</v>
      </c>
      <c r="H372">
        <v>395</v>
      </c>
      <c r="I372">
        <v>5</v>
      </c>
      <c r="J372">
        <v>59250</v>
      </c>
    </row>
    <row r="373" spans="1:10" x14ac:dyDescent="0.2">
      <c r="A373">
        <v>372</v>
      </c>
      <c r="B373">
        <v>4</v>
      </c>
      <c r="C373">
        <v>52</v>
      </c>
      <c r="D373" s="3">
        <v>46029</v>
      </c>
      <c r="E373">
        <v>550</v>
      </c>
      <c r="F373">
        <v>130</v>
      </c>
      <c r="G373">
        <v>100</v>
      </c>
      <c r="H373">
        <v>570</v>
      </c>
      <c r="I373">
        <v>10</v>
      </c>
      <c r="J373">
        <v>85500</v>
      </c>
    </row>
    <row r="374" spans="1:10" x14ac:dyDescent="0.2">
      <c r="A374">
        <v>373</v>
      </c>
      <c r="B374">
        <v>5</v>
      </c>
      <c r="C374">
        <v>53</v>
      </c>
      <c r="D374" s="3">
        <v>46030</v>
      </c>
      <c r="E374">
        <v>690</v>
      </c>
      <c r="F374">
        <v>170</v>
      </c>
      <c r="G374">
        <v>130</v>
      </c>
      <c r="H374">
        <v>720</v>
      </c>
      <c r="I374">
        <v>10</v>
      </c>
      <c r="J374">
        <v>108000</v>
      </c>
    </row>
    <row r="375" spans="1:10" x14ac:dyDescent="0.2">
      <c r="A375">
        <v>374</v>
      </c>
      <c r="B375">
        <v>6</v>
      </c>
      <c r="C375">
        <v>54</v>
      </c>
      <c r="D375" s="3">
        <v>46031</v>
      </c>
      <c r="E375">
        <v>400</v>
      </c>
      <c r="F375">
        <v>110</v>
      </c>
      <c r="G375">
        <v>80</v>
      </c>
      <c r="H375">
        <v>425</v>
      </c>
      <c r="I375">
        <v>5</v>
      </c>
      <c r="J375">
        <v>63750</v>
      </c>
    </row>
    <row r="376" spans="1:10" x14ac:dyDescent="0.2">
      <c r="A376">
        <v>375</v>
      </c>
      <c r="B376">
        <v>7</v>
      </c>
      <c r="C376">
        <v>55</v>
      </c>
      <c r="D376" s="3">
        <v>46032</v>
      </c>
      <c r="E376">
        <v>570</v>
      </c>
      <c r="F376">
        <v>140</v>
      </c>
      <c r="G376">
        <v>100</v>
      </c>
      <c r="H376">
        <v>600</v>
      </c>
      <c r="I376">
        <v>10</v>
      </c>
      <c r="J376">
        <v>90000</v>
      </c>
    </row>
    <row r="377" spans="1:10" x14ac:dyDescent="0.2">
      <c r="A377">
        <v>376</v>
      </c>
      <c r="B377">
        <v>8</v>
      </c>
      <c r="C377">
        <v>56</v>
      </c>
      <c r="D377" s="3">
        <v>46033</v>
      </c>
      <c r="E377">
        <v>320</v>
      </c>
      <c r="F377">
        <v>90</v>
      </c>
      <c r="G377">
        <v>65</v>
      </c>
      <c r="H377">
        <v>340</v>
      </c>
      <c r="I377">
        <v>5</v>
      </c>
      <c r="J377">
        <v>51000</v>
      </c>
    </row>
    <row r="378" spans="1:10" x14ac:dyDescent="0.2">
      <c r="A378">
        <v>377</v>
      </c>
      <c r="B378">
        <v>1</v>
      </c>
      <c r="C378">
        <v>57</v>
      </c>
      <c r="D378" s="3">
        <v>46034</v>
      </c>
      <c r="E378">
        <v>480</v>
      </c>
      <c r="F378">
        <v>120</v>
      </c>
      <c r="G378">
        <v>85</v>
      </c>
      <c r="H378">
        <v>510</v>
      </c>
      <c r="I378">
        <v>5</v>
      </c>
      <c r="J378">
        <v>76500</v>
      </c>
    </row>
    <row r="379" spans="1:10" x14ac:dyDescent="0.2">
      <c r="A379">
        <v>378</v>
      </c>
      <c r="B379">
        <v>2</v>
      </c>
      <c r="C379">
        <v>58</v>
      </c>
      <c r="D379" s="3">
        <v>46035</v>
      </c>
      <c r="E379">
        <v>620</v>
      </c>
      <c r="F379">
        <v>150</v>
      </c>
      <c r="G379">
        <v>115</v>
      </c>
      <c r="H379">
        <v>645</v>
      </c>
      <c r="I379">
        <v>10</v>
      </c>
      <c r="J379">
        <v>96750</v>
      </c>
    </row>
    <row r="380" spans="1:10" x14ac:dyDescent="0.2">
      <c r="A380">
        <v>379</v>
      </c>
      <c r="B380">
        <v>3</v>
      </c>
      <c r="C380">
        <v>59</v>
      </c>
      <c r="D380" s="3">
        <v>46036</v>
      </c>
      <c r="E380">
        <v>390</v>
      </c>
      <c r="F380">
        <v>100</v>
      </c>
      <c r="G380">
        <v>70</v>
      </c>
      <c r="H380">
        <v>415</v>
      </c>
      <c r="I380">
        <v>5</v>
      </c>
      <c r="J380">
        <v>62250</v>
      </c>
    </row>
    <row r="381" spans="1:10" x14ac:dyDescent="0.2">
      <c r="A381">
        <v>380</v>
      </c>
      <c r="B381">
        <v>4</v>
      </c>
      <c r="C381">
        <v>60</v>
      </c>
      <c r="D381" s="3">
        <v>46037</v>
      </c>
      <c r="E381">
        <v>540</v>
      </c>
      <c r="F381">
        <v>130</v>
      </c>
      <c r="G381">
        <v>95</v>
      </c>
      <c r="H381">
        <v>565</v>
      </c>
      <c r="I381">
        <v>10</v>
      </c>
      <c r="J381">
        <v>84750</v>
      </c>
    </row>
    <row r="382" spans="1:10" x14ac:dyDescent="0.2">
      <c r="A382">
        <v>381</v>
      </c>
      <c r="B382">
        <v>5</v>
      </c>
      <c r="C382">
        <v>61</v>
      </c>
      <c r="D382" s="3">
        <v>46038</v>
      </c>
      <c r="E382">
        <v>710</v>
      </c>
      <c r="F382">
        <v>180</v>
      </c>
      <c r="G382">
        <v>140</v>
      </c>
      <c r="H382">
        <v>740</v>
      </c>
      <c r="I382">
        <v>10</v>
      </c>
      <c r="J382">
        <v>111000</v>
      </c>
    </row>
    <row r="383" spans="1:10" x14ac:dyDescent="0.2">
      <c r="A383">
        <v>382</v>
      </c>
      <c r="B383">
        <v>6</v>
      </c>
      <c r="C383">
        <v>62</v>
      </c>
      <c r="D383" s="3">
        <v>46039</v>
      </c>
      <c r="E383">
        <v>430</v>
      </c>
      <c r="F383">
        <v>110</v>
      </c>
      <c r="G383">
        <v>80</v>
      </c>
      <c r="H383">
        <v>455</v>
      </c>
      <c r="I383">
        <v>5</v>
      </c>
      <c r="J383">
        <v>68250</v>
      </c>
    </row>
    <row r="384" spans="1:10" x14ac:dyDescent="0.2">
      <c r="A384">
        <v>383</v>
      </c>
      <c r="B384">
        <v>7</v>
      </c>
      <c r="C384">
        <v>63</v>
      </c>
      <c r="D384" s="3">
        <v>46040</v>
      </c>
      <c r="E384">
        <v>580</v>
      </c>
      <c r="F384">
        <v>140</v>
      </c>
      <c r="G384">
        <v>105</v>
      </c>
      <c r="H384">
        <v>610</v>
      </c>
      <c r="I384">
        <v>5</v>
      </c>
      <c r="J384">
        <v>91500</v>
      </c>
    </row>
    <row r="385" spans="1:10" x14ac:dyDescent="0.2">
      <c r="A385">
        <v>384</v>
      </c>
      <c r="B385">
        <v>8</v>
      </c>
      <c r="C385">
        <v>64</v>
      </c>
      <c r="D385" s="3">
        <v>46041</v>
      </c>
      <c r="E385">
        <v>350</v>
      </c>
      <c r="F385">
        <v>90</v>
      </c>
      <c r="G385">
        <v>60</v>
      </c>
      <c r="H385">
        <v>375</v>
      </c>
      <c r="I385">
        <v>5</v>
      </c>
      <c r="J385">
        <v>56250</v>
      </c>
    </row>
    <row r="386" spans="1:10" x14ac:dyDescent="0.2">
      <c r="A386">
        <v>385</v>
      </c>
      <c r="B386">
        <v>1</v>
      </c>
      <c r="C386">
        <v>65</v>
      </c>
      <c r="D386" s="3">
        <v>46042</v>
      </c>
      <c r="E386">
        <v>490</v>
      </c>
      <c r="F386">
        <v>120</v>
      </c>
      <c r="G386">
        <v>90</v>
      </c>
      <c r="H386">
        <v>515</v>
      </c>
      <c r="I386">
        <v>5</v>
      </c>
      <c r="J386">
        <v>77250</v>
      </c>
    </row>
    <row r="387" spans="1:10" x14ac:dyDescent="0.2">
      <c r="A387">
        <v>386</v>
      </c>
      <c r="B387">
        <v>2</v>
      </c>
      <c r="C387">
        <v>66</v>
      </c>
      <c r="D387" s="3">
        <v>46043</v>
      </c>
      <c r="E387">
        <v>630</v>
      </c>
      <c r="F387">
        <v>160</v>
      </c>
      <c r="G387">
        <v>120</v>
      </c>
      <c r="H387">
        <v>660</v>
      </c>
      <c r="I387">
        <v>10</v>
      </c>
      <c r="J387">
        <v>99000</v>
      </c>
    </row>
    <row r="388" spans="1:10" x14ac:dyDescent="0.2">
      <c r="A388">
        <v>387</v>
      </c>
      <c r="B388">
        <v>3</v>
      </c>
      <c r="C388">
        <v>67</v>
      </c>
      <c r="D388" s="3">
        <v>46044</v>
      </c>
      <c r="E388">
        <v>380</v>
      </c>
      <c r="F388">
        <v>100</v>
      </c>
      <c r="G388">
        <v>70</v>
      </c>
      <c r="H388">
        <v>405</v>
      </c>
      <c r="I388">
        <v>5</v>
      </c>
      <c r="J388">
        <v>60750</v>
      </c>
    </row>
    <row r="389" spans="1:10" x14ac:dyDescent="0.2">
      <c r="A389">
        <v>388</v>
      </c>
      <c r="B389">
        <v>4</v>
      </c>
      <c r="C389">
        <v>68</v>
      </c>
      <c r="D389" s="3">
        <v>46045</v>
      </c>
      <c r="E389">
        <v>520</v>
      </c>
      <c r="F389">
        <v>130</v>
      </c>
      <c r="G389">
        <v>90</v>
      </c>
      <c r="H389">
        <v>550</v>
      </c>
      <c r="I389">
        <v>10</v>
      </c>
      <c r="J389">
        <v>82500</v>
      </c>
    </row>
    <row r="390" spans="1:10" x14ac:dyDescent="0.2">
      <c r="A390">
        <v>389</v>
      </c>
      <c r="B390">
        <v>5</v>
      </c>
      <c r="C390">
        <v>69</v>
      </c>
      <c r="D390" s="3">
        <v>46046</v>
      </c>
      <c r="E390">
        <v>680</v>
      </c>
      <c r="F390">
        <v>170</v>
      </c>
      <c r="G390">
        <v>125</v>
      </c>
      <c r="H390">
        <v>715</v>
      </c>
      <c r="I390">
        <v>10</v>
      </c>
      <c r="J390">
        <v>107250</v>
      </c>
    </row>
    <row r="391" spans="1:10" x14ac:dyDescent="0.2">
      <c r="A391">
        <v>390</v>
      </c>
      <c r="B391">
        <v>6</v>
      </c>
      <c r="C391">
        <v>70</v>
      </c>
      <c r="D391" s="3">
        <v>46047</v>
      </c>
      <c r="E391">
        <v>410</v>
      </c>
      <c r="F391">
        <v>110</v>
      </c>
      <c r="G391">
        <v>80</v>
      </c>
      <c r="H391">
        <v>435</v>
      </c>
      <c r="I391">
        <v>5</v>
      </c>
      <c r="J391">
        <v>65250</v>
      </c>
    </row>
    <row r="392" spans="1:10" x14ac:dyDescent="0.2">
      <c r="A392">
        <v>391</v>
      </c>
      <c r="B392">
        <v>7</v>
      </c>
      <c r="C392">
        <v>71</v>
      </c>
      <c r="D392" s="3">
        <v>46048</v>
      </c>
      <c r="E392">
        <v>560</v>
      </c>
      <c r="F392">
        <v>140</v>
      </c>
      <c r="G392">
        <v>100</v>
      </c>
      <c r="H392">
        <v>590</v>
      </c>
      <c r="I392">
        <v>10</v>
      </c>
      <c r="J392">
        <v>88500</v>
      </c>
    </row>
    <row r="393" spans="1:10" x14ac:dyDescent="0.2">
      <c r="A393">
        <v>392</v>
      </c>
      <c r="B393">
        <v>8</v>
      </c>
      <c r="C393">
        <v>72</v>
      </c>
      <c r="D393" s="3">
        <v>46049</v>
      </c>
      <c r="E393">
        <v>330</v>
      </c>
      <c r="F393">
        <v>90</v>
      </c>
      <c r="G393">
        <v>65</v>
      </c>
      <c r="H393">
        <v>350</v>
      </c>
      <c r="I393">
        <v>5</v>
      </c>
      <c r="J393">
        <v>52500</v>
      </c>
    </row>
    <row r="394" spans="1:10" x14ac:dyDescent="0.2">
      <c r="A394">
        <v>393</v>
      </c>
      <c r="B394">
        <v>1</v>
      </c>
      <c r="C394">
        <v>73</v>
      </c>
      <c r="D394" s="3">
        <v>46050</v>
      </c>
      <c r="E394">
        <v>470</v>
      </c>
      <c r="F394">
        <v>120</v>
      </c>
      <c r="G394">
        <v>85</v>
      </c>
      <c r="H394">
        <v>500</v>
      </c>
      <c r="I394">
        <v>5</v>
      </c>
      <c r="J394">
        <v>75000</v>
      </c>
    </row>
    <row r="395" spans="1:10" x14ac:dyDescent="0.2">
      <c r="A395">
        <v>394</v>
      </c>
      <c r="B395">
        <v>2</v>
      </c>
      <c r="C395">
        <v>74</v>
      </c>
      <c r="D395" s="3">
        <v>46051</v>
      </c>
      <c r="E395">
        <v>610</v>
      </c>
      <c r="F395">
        <v>150</v>
      </c>
      <c r="G395">
        <v>115</v>
      </c>
      <c r="H395">
        <v>635</v>
      </c>
      <c r="I395">
        <v>10</v>
      </c>
      <c r="J395">
        <v>95250</v>
      </c>
    </row>
    <row r="396" spans="1:10" x14ac:dyDescent="0.2">
      <c r="A396">
        <v>395</v>
      </c>
      <c r="B396">
        <v>3</v>
      </c>
      <c r="C396">
        <v>75</v>
      </c>
      <c r="D396" s="3">
        <v>46052</v>
      </c>
      <c r="E396">
        <v>400</v>
      </c>
      <c r="F396">
        <v>110</v>
      </c>
      <c r="G396">
        <v>75</v>
      </c>
      <c r="H396">
        <v>430</v>
      </c>
      <c r="I396">
        <v>5</v>
      </c>
      <c r="J396">
        <v>64500</v>
      </c>
    </row>
    <row r="397" spans="1:10" x14ac:dyDescent="0.2">
      <c r="A397">
        <v>396</v>
      </c>
      <c r="B397">
        <v>4</v>
      </c>
      <c r="C397">
        <v>76</v>
      </c>
      <c r="D397" s="3">
        <v>46053</v>
      </c>
      <c r="E397">
        <v>530</v>
      </c>
      <c r="F397">
        <v>130</v>
      </c>
      <c r="G397">
        <v>95</v>
      </c>
      <c r="H397">
        <v>555</v>
      </c>
      <c r="I397">
        <v>10</v>
      </c>
      <c r="J397">
        <v>83250</v>
      </c>
    </row>
    <row r="398" spans="1:10" x14ac:dyDescent="0.2">
      <c r="A398">
        <v>397</v>
      </c>
      <c r="B398">
        <v>5</v>
      </c>
      <c r="C398">
        <v>77</v>
      </c>
      <c r="D398" s="3">
        <v>46054</v>
      </c>
      <c r="E398">
        <v>700</v>
      </c>
      <c r="F398">
        <v>180</v>
      </c>
      <c r="G398">
        <v>135</v>
      </c>
      <c r="H398">
        <v>735</v>
      </c>
      <c r="I398">
        <v>10</v>
      </c>
      <c r="J398">
        <v>110250</v>
      </c>
    </row>
    <row r="399" spans="1:10" x14ac:dyDescent="0.2">
      <c r="A399">
        <v>398</v>
      </c>
      <c r="B399">
        <v>6</v>
      </c>
      <c r="C399">
        <v>78</v>
      </c>
      <c r="D399" s="3">
        <v>46055</v>
      </c>
      <c r="E399">
        <v>420</v>
      </c>
      <c r="F399">
        <v>110</v>
      </c>
      <c r="G399">
        <v>80</v>
      </c>
      <c r="H399">
        <v>445</v>
      </c>
      <c r="I399">
        <v>5</v>
      </c>
      <c r="J399">
        <v>66750</v>
      </c>
    </row>
    <row r="400" spans="1:10" x14ac:dyDescent="0.2">
      <c r="A400">
        <v>399</v>
      </c>
      <c r="B400">
        <v>7</v>
      </c>
      <c r="C400">
        <v>79</v>
      </c>
      <c r="D400" s="3">
        <v>46056</v>
      </c>
      <c r="E400">
        <v>590</v>
      </c>
      <c r="F400">
        <v>140</v>
      </c>
      <c r="G400">
        <v>105</v>
      </c>
      <c r="H400">
        <v>620</v>
      </c>
      <c r="I400">
        <v>5</v>
      </c>
      <c r="J400">
        <v>93000</v>
      </c>
    </row>
    <row r="401" spans="1:10" x14ac:dyDescent="0.2">
      <c r="A401">
        <v>400</v>
      </c>
      <c r="B401">
        <v>8</v>
      </c>
      <c r="C401">
        <v>80</v>
      </c>
      <c r="D401" s="3">
        <v>46057</v>
      </c>
      <c r="E401">
        <v>340</v>
      </c>
      <c r="F401">
        <v>90</v>
      </c>
      <c r="G401">
        <v>60</v>
      </c>
      <c r="H401">
        <v>365</v>
      </c>
      <c r="I401">
        <v>5</v>
      </c>
      <c r="J401">
        <v>54750</v>
      </c>
    </row>
    <row r="402" spans="1:10" x14ac:dyDescent="0.2">
      <c r="A402">
        <v>401</v>
      </c>
      <c r="B402">
        <v>1</v>
      </c>
      <c r="C402">
        <v>81</v>
      </c>
      <c r="D402" s="3">
        <v>46058</v>
      </c>
      <c r="E402">
        <v>500</v>
      </c>
      <c r="F402">
        <v>120</v>
      </c>
      <c r="G402">
        <v>90</v>
      </c>
      <c r="H402">
        <v>525</v>
      </c>
      <c r="I402">
        <v>5</v>
      </c>
      <c r="J402">
        <v>78750</v>
      </c>
    </row>
    <row r="403" spans="1:10" x14ac:dyDescent="0.2">
      <c r="A403">
        <v>402</v>
      </c>
      <c r="B403">
        <v>2</v>
      </c>
      <c r="C403">
        <v>82</v>
      </c>
      <c r="D403" s="3">
        <v>46059</v>
      </c>
      <c r="E403">
        <v>640</v>
      </c>
      <c r="F403">
        <v>160</v>
      </c>
      <c r="G403">
        <v>120</v>
      </c>
      <c r="H403">
        <v>670</v>
      </c>
      <c r="I403">
        <v>10</v>
      </c>
      <c r="J403">
        <v>100500</v>
      </c>
    </row>
    <row r="404" spans="1:10" x14ac:dyDescent="0.2">
      <c r="A404">
        <v>403</v>
      </c>
      <c r="B404">
        <v>3</v>
      </c>
      <c r="C404">
        <v>83</v>
      </c>
      <c r="D404" s="3">
        <v>46060</v>
      </c>
      <c r="E404">
        <v>370</v>
      </c>
      <c r="F404">
        <v>100</v>
      </c>
      <c r="G404">
        <v>70</v>
      </c>
      <c r="H404">
        <v>395</v>
      </c>
      <c r="I404">
        <v>5</v>
      </c>
      <c r="J404">
        <v>59250</v>
      </c>
    </row>
    <row r="405" spans="1:10" x14ac:dyDescent="0.2">
      <c r="A405">
        <v>404</v>
      </c>
      <c r="B405">
        <v>4</v>
      </c>
      <c r="C405">
        <v>84</v>
      </c>
      <c r="D405" s="3">
        <v>46061</v>
      </c>
      <c r="E405">
        <v>550</v>
      </c>
      <c r="F405">
        <v>130</v>
      </c>
      <c r="G405">
        <v>100</v>
      </c>
      <c r="H405">
        <v>570</v>
      </c>
      <c r="I405">
        <v>10</v>
      </c>
      <c r="J405">
        <v>85500</v>
      </c>
    </row>
    <row r="406" spans="1:10" x14ac:dyDescent="0.2">
      <c r="A406">
        <v>405</v>
      </c>
      <c r="B406">
        <v>5</v>
      </c>
      <c r="C406">
        <v>85</v>
      </c>
      <c r="D406" s="3">
        <v>46062</v>
      </c>
      <c r="E406">
        <v>690</v>
      </c>
      <c r="F406">
        <v>170</v>
      </c>
      <c r="G406">
        <v>130</v>
      </c>
      <c r="H406">
        <v>720</v>
      </c>
      <c r="I406">
        <v>10</v>
      </c>
      <c r="J406">
        <v>108000</v>
      </c>
    </row>
    <row r="407" spans="1:10" x14ac:dyDescent="0.2">
      <c r="A407">
        <v>406</v>
      </c>
      <c r="B407">
        <v>6</v>
      </c>
      <c r="C407">
        <v>86</v>
      </c>
      <c r="D407" s="3">
        <v>46063</v>
      </c>
      <c r="E407">
        <v>400</v>
      </c>
      <c r="F407">
        <v>110</v>
      </c>
      <c r="G407">
        <v>80</v>
      </c>
      <c r="H407">
        <v>425</v>
      </c>
      <c r="I407">
        <v>5</v>
      </c>
      <c r="J407">
        <v>63750</v>
      </c>
    </row>
    <row r="408" spans="1:10" x14ac:dyDescent="0.2">
      <c r="A408">
        <v>407</v>
      </c>
      <c r="B408">
        <v>7</v>
      </c>
      <c r="C408">
        <v>87</v>
      </c>
      <c r="D408" s="3">
        <v>46064</v>
      </c>
      <c r="E408">
        <v>570</v>
      </c>
      <c r="F408">
        <v>140</v>
      </c>
      <c r="G408">
        <v>100</v>
      </c>
      <c r="H408">
        <v>600</v>
      </c>
      <c r="I408">
        <v>10</v>
      </c>
      <c r="J408">
        <v>90000</v>
      </c>
    </row>
    <row r="409" spans="1:10" x14ac:dyDescent="0.2">
      <c r="A409">
        <v>408</v>
      </c>
      <c r="B409">
        <v>8</v>
      </c>
      <c r="C409">
        <v>88</v>
      </c>
      <c r="D409" s="3">
        <v>46065</v>
      </c>
      <c r="E409">
        <v>320</v>
      </c>
      <c r="F409">
        <v>90</v>
      </c>
      <c r="G409">
        <v>65</v>
      </c>
      <c r="H409">
        <v>340</v>
      </c>
      <c r="I409">
        <v>5</v>
      </c>
      <c r="J409">
        <v>51000</v>
      </c>
    </row>
    <row r="410" spans="1:10" x14ac:dyDescent="0.2">
      <c r="A410">
        <v>409</v>
      </c>
      <c r="B410">
        <v>1</v>
      </c>
      <c r="C410">
        <v>89</v>
      </c>
      <c r="D410" s="3">
        <v>46066</v>
      </c>
      <c r="E410">
        <v>480</v>
      </c>
      <c r="F410">
        <v>120</v>
      </c>
      <c r="G410">
        <v>85</v>
      </c>
      <c r="H410">
        <v>510</v>
      </c>
      <c r="I410">
        <v>5</v>
      </c>
      <c r="J410">
        <v>76500</v>
      </c>
    </row>
    <row r="411" spans="1:10" x14ac:dyDescent="0.2">
      <c r="A411">
        <v>410</v>
      </c>
      <c r="B411">
        <v>2</v>
      </c>
      <c r="C411">
        <v>90</v>
      </c>
      <c r="D411" s="3">
        <v>46067</v>
      </c>
      <c r="E411">
        <v>620</v>
      </c>
      <c r="F411">
        <v>150</v>
      </c>
      <c r="G411">
        <v>115</v>
      </c>
      <c r="H411">
        <v>645</v>
      </c>
      <c r="I411">
        <v>10</v>
      </c>
      <c r="J411">
        <v>96750</v>
      </c>
    </row>
    <row r="412" spans="1:10" x14ac:dyDescent="0.2">
      <c r="A412">
        <v>411</v>
      </c>
      <c r="B412">
        <v>3</v>
      </c>
      <c r="C412">
        <v>91</v>
      </c>
      <c r="D412" s="3">
        <v>46068</v>
      </c>
      <c r="E412">
        <v>390</v>
      </c>
      <c r="F412">
        <v>100</v>
      </c>
      <c r="G412">
        <v>70</v>
      </c>
      <c r="H412">
        <v>415</v>
      </c>
      <c r="I412">
        <v>5</v>
      </c>
      <c r="J412">
        <v>62250</v>
      </c>
    </row>
    <row r="413" spans="1:10" x14ac:dyDescent="0.2">
      <c r="A413">
        <v>412</v>
      </c>
      <c r="B413">
        <v>4</v>
      </c>
      <c r="C413">
        <v>92</v>
      </c>
      <c r="D413" s="3">
        <v>46069</v>
      </c>
      <c r="E413">
        <v>540</v>
      </c>
      <c r="F413">
        <v>130</v>
      </c>
      <c r="G413">
        <v>95</v>
      </c>
      <c r="H413">
        <v>565</v>
      </c>
      <c r="I413">
        <v>10</v>
      </c>
      <c r="J413">
        <v>84750</v>
      </c>
    </row>
    <row r="414" spans="1:10" x14ac:dyDescent="0.2">
      <c r="A414">
        <v>413</v>
      </c>
      <c r="B414">
        <v>5</v>
      </c>
      <c r="C414">
        <v>93</v>
      </c>
      <c r="D414" s="3">
        <v>46070</v>
      </c>
      <c r="E414">
        <v>710</v>
      </c>
      <c r="F414">
        <v>180</v>
      </c>
      <c r="G414">
        <v>140</v>
      </c>
      <c r="H414">
        <v>740</v>
      </c>
      <c r="I414">
        <v>10</v>
      </c>
      <c r="J414">
        <v>111000</v>
      </c>
    </row>
    <row r="415" spans="1:10" x14ac:dyDescent="0.2">
      <c r="A415">
        <v>414</v>
      </c>
      <c r="B415">
        <v>6</v>
      </c>
      <c r="C415">
        <v>94</v>
      </c>
      <c r="D415" s="3">
        <v>46071</v>
      </c>
      <c r="E415">
        <v>430</v>
      </c>
      <c r="F415">
        <v>110</v>
      </c>
      <c r="G415">
        <v>80</v>
      </c>
      <c r="H415">
        <v>455</v>
      </c>
      <c r="I415">
        <v>5</v>
      </c>
      <c r="J415">
        <v>68250</v>
      </c>
    </row>
    <row r="416" spans="1:10" x14ac:dyDescent="0.2">
      <c r="A416">
        <v>415</v>
      </c>
      <c r="B416">
        <v>7</v>
      </c>
      <c r="C416">
        <v>95</v>
      </c>
      <c r="D416" s="3">
        <v>46072</v>
      </c>
      <c r="E416">
        <v>580</v>
      </c>
      <c r="F416">
        <v>140</v>
      </c>
      <c r="G416">
        <v>105</v>
      </c>
      <c r="H416">
        <v>610</v>
      </c>
      <c r="I416">
        <v>5</v>
      </c>
      <c r="J416">
        <v>91500</v>
      </c>
    </row>
    <row r="417" spans="1:10" x14ac:dyDescent="0.2">
      <c r="A417">
        <v>416</v>
      </c>
      <c r="B417">
        <v>8</v>
      </c>
      <c r="C417">
        <v>96</v>
      </c>
      <c r="D417" s="3">
        <v>46073</v>
      </c>
      <c r="E417">
        <v>350</v>
      </c>
      <c r="F417">
        <v>90</v>
      </c>
      <c r="G417">
        <v>60</v>
      </c>
      <c r="H417">
        <v>375</v>
      </c>
      <c r="I417">
        <v>5</v>
      </c>
      <c r="J417">
        <v>56250</v>
      </c>
    </row>
    <row r="418" spans="1:10" x14ac:dyDescent="0.2">
      <c r="A418">
        <v>417</v>
      </c>
      <c r="B418">
        <v>1</v>
      </c>
      <c r="C418">
        <v>97</v>
      </c>
      <c r="D418" s="3">
        <v>46074</v>
      </c>
      <c r="E418">
        <v>490</v>
      </c>
      <c r="F418">
        <v>120</v>
      </c>
      <c r="G418">
        <v>90</v>
      </c>
      <c r="H418">
        <v>515</v>
      </c>
      <c r="I418">
        <v>5</v>
      </c>
      <c r="J418">
        <v>77250</v>
      </c>
    </row>
    <row r="419" spans="1:10" x14ac:dyDescent="0.2">
      <c r="A419">
        <v>418</v>
      </c>
      <c r="B419">
        <v>2</v>
      </c>
      <c r="C419">
        <v>98</v>
      </c>
      <c r="D419" s="3">
        <v>46075</v>
      </c>
      <c r="E419">
        <v>630</v>
      </c>
      <c r="F419">
        <v>160</v>
      </c>
      <c r="G419">
        <v>120</v>
      </c>
      <c r="H419">
        <v>660</v>
      </c>
      <c r="I419">
        <v>10</v>
      </c>
      <c r="J419">
        <v>99000</v>
      </c>
    </row>
    <row r="420" spans="1:10" x14ac:dyDescent="0.2">
      <c r="A420">
        <v>419</v>
      </c>
      <c r="B420">
        <v>3</v>
      </c>
      <c r="C420">
        <v>99</v>
      </c>
      <c r="D420" s="3">
        <v>46076</v>
      </c>
      <c r="E420">
        <v>380</v>
      </c>
      <c r="F420">
        <v>100</v>
      </c>
      <c r="G420">
        <v>70</v>
      </c>
      <c r="H420">
        <v>405</v>
      </c>
      <c r="I420">
        <v>5</v>
      </c>
      <c r="J420">
        <v>60750</v>
      </c>
    </row>
    <row r="421" spans="1:10" x14ac:dyDescent="0.2">
      <c r="A421">
        <v>420</v>
      </c>
      <c r="B421">
        <v>4</v>
      </c>
      <c r="C421">
        <v>100</v>
      </c>
      <c r="D421" s="3">
        <v>46077</v>
      </c>
      <c r="E421">
        <v>520</v>
      </c>
      <c r="F421">
        <v>130</v>
      </c>
      <c r="G421">
        <v>90</v>
      </c>
      <c r="H421">
        <v>550</v>
      </c>
      <c r="I421">
        <v>10</v>
      </c>
      <c r="J421">
        <v>82500</v>
      </c>
    </row>
    <row r="422" spans="1:10" x14ac:dyDescent="0.2">
      <c r="A422">
        <v>421</v>
      </c>
      <c r="B422">
        <v>5</v>
      </c>
      <c r="C422">
        <v>101</v>
      </c>
      <c r="D422" s="3">
        <v>46078</v>
      </c>
      <c r="E422">
        <v>680</v>
      </c>
      <c r="F422">
        <v>170</v>
      </c>
      <c r="G422">
        <v>125</v>
      </c>
      <c r="H422">
        <v>715</v>
      </c>
      <c r="I422">
        <v>10</v>
      </c>
      <c r="J422">
        <v>107250</v>
      </c>
    </row>
    <row r="423" spans="1:10" x14ac:dyDescent="0.2">
      <c r="A423">
        <v>422</v>
      </c>
      <c r="B423">
        <v>6</v>
      </c>
      <c r="C423">
        <v>102</v>
      </c>
      <c r="D423" s="3">
        <v>46079</v>
      </c>
      <c r="E423">
        <v>410</v>
      </c>
      <c r="F423">
        <v>110</v>
      </c>
      <c r="G423">
        <v>80</v>
      </c>
      <c r="H423">
        <v>435</v>
      </c>
      <c r="I423">
        <v>5</v>
      </c>
      <c r="J423">
        <v>65250</v>
      </c>
    </row>
    <row r="424" spans="1:10" x14ac:dyDescent="0.2">
      <c r="A424">
        <v>423</v>
      </c>
      <c r="B424">
        <v>7</v>
      </c>
      <c r="C424">
        <v>103</v>
      </c>
      <c r="D424" s="3">
        <v>46080</v>
      </c>
      <c r="E424">
        <v>560</v>
      </c>
      <c r="F424">
        <v>140</v>
      </c>
      <c r="G424">
        <v>100</v>
      </c>
      <c r="H424">
        <v>590</v>
      </c>
      <c r="I424">
        <v>10</v>
      </c>
      <c r="J424">
        <v>88500</v>
      </c>
    </row>
    <row r="425" spans="1:10" x14ac:dyDescent="0.2">
      <c r="A425">
        <v>424</v>
      </c>
      <c r="B425">
        <v>8</v>
      </c>
      <c r="C425">
        <v>104</v>
      </c>
      <c r="D425" s="3">
        <v>46081</v>
      </c>
      <c r="E425">
        <v>330</v>
      </c>
      <c r="F425">
        <v>90</v>
      </c>
      <c r="G425">
        <v>65</v>
      </c>
      <c r="H425">
        <v>350</v>
      </c>
      <c r="I425">
        <v>5</v>
      </c>
      <c r="J425">
        <v>52500</v>
      </c>
    </row>
    <row r="426" spans="1:10" x14ac:dyDescent="0.2">
      <c r="A426">
        <v>425</v>
      </c>
      <c r="B426">
        <v>1</v>
      </c>
      <c r="C426">
        <v>105</v>
      </c>
      <c r="D426" s="3">
        <v>46082</v>
      </c>
      <c r="E426">
        <v>470</v>
      </c>
      <c r="F426">
        <v>120</v>
      </c>
      <c r="G426">
        <v>85</v>
      </c>
      <c r="H426">
        <v>500</v>
      </c>
      <c r="I426">
        <v>5</v>
      </c>
      <c r="J426">
        <v>75000</v>
      </c>
    </row>
    <row r="427" spans="1:10" x14ac:dyDescent="0.2">
      <c r="A427">
        <v>426</v>
      </c>
      <c r="B427">
        <v>2</v>
      </c>
      <c r="C427">
        <v>106</v>
      </c>
      <c r="D427" s="3">
        <v>46083</v>
      </c>
      <c r="E427">
        <v>610</v>
      </c>
      <c r="F427">
        <v>150</v>
      </c>
      <c r="G427">
        <v>115</v>
      </c>
      <c r="H427">
        <v>635</v>
      </c>
      <c r="I427">
        <v>10</v>
      </c>
      <c r="J427">
        <v>95250</v>
      </c>
    </row>
    <row r="428" spans="1:10" x14ac:dyDescent="0.2">
      <c r="A428">
        <v>427</v>
      </c>
      <c r="B428">
        <v>3</v>
      </c>
      <c r="C428">
        <v>107</v>
      </c>
      <c r="D428" s="3">
        <v>46084</v>
      </c>
      <c r="E428">
        <v>400</v>
      </c>
      <c r="F428">
        <v>110</v>
      </c>
      <c r="G428">
        <v>75</v>
      </c>
      <c r="H428">
        <v>430</v>
      </c>
      <c r="I428">
        <v>5</v>
      </c>
      <c r="J428">
        <v>64500</v>
      </c>
    </row>
    <row r="429" spans="1:10" x14ac:dyDescent="0.2">
      <c r="A429">
        <v>428</v>
      </c>
      <c r="B429">
        <v>4</v>
      </c>
      <c r="C429">
        <v>108</v>
      </c>
      <c r="D429" s="3">
        <v>46085</v>
      </c>
      <c r="E429">
        <v>530</v>
      </c>
      <c r="F429">
        <v>130</v>
      </c>
      <c r="G429">
        <v>95</v>
      </c>
      <c r="H429">
        <v>555</v>
      </c>
      <c r="I429">
        <v>10</v>
      </c>
      <c r="J429">
        <v>83250</v>
      </c>
    </row>
    <row r="430" spans="1:10" x14ac:dyDescent="0.2">
      <c r="A430">
        <v>429</v>
      </c>
      <c r="B430">
        <v>5</v>
      </c>
      <c r="C430">
        <v>109</v>
      </c>
      <c r="D430" s="3">
        <v>46086</v>
      </c>
      <c r="E430">
        <v>700</v>
      </c>
      <c r="F430">
        <v>180</v>
      </c>
      <c r="G430">
        <v>135</v>
      </c>
      <c r="H430">
        <v>735</v>
      </c>
      <c r="I430">
        <v>10</v>
      </c>
      <c r="J430">
        <v>110250</v>
      </c>
    </row>
    <row r="431" spans="1:10" x14ac:dyDescent="0.2">
      <c r="A431">
        <v>430</v>
      </c>
      <c r="B431">
        <v>6</v>
      </c>
      <c r="C431">
        <v>110</v>
      </c>
      <c r="D431" s="3">
        <v>46087</v>
      </c>
      <c r="E431">
        <v>420</v>
      </c>
      <c r="F431">
        <v>110</v>
      </c>
      <c r="G431">
        <v>80</v>
      </c>
      <c r="H431">
        <v>445</v>
      </c>
      <c r="I431">
        <v>5</v>
      </c>
      <c r="J431">
        <v>66750</v>
      </c>
    </row>
    <row r="432" spans="1:10" x14ac:dyDescent="0.2">
      <c r="A432">
        <v>431</v>
      </c>
      <c r="B432">
        <v>7</v>
      </c>
      <c r="C432">
        <v>111</v>
      </c>
      <c r="D432" s="3">
        <v>46088</v>
      </c>
      <c r="E432">
        <v>590</v>
      </c>
      <c r="F432">
        <v>140</v>
      </c>
      <c r="G432">
        <v>105</v>
      </c>
      <c r="H432">
        <v>620</v>
      </c>
      <c r="I432">
        <v>5</v>
      </c>
      <c r="J432">
        <v>93000</v>
      </c>
    </row>
    <row r="433" spans="1:10" x14ac:dyDescent="0.2">
      <c r="A433">
        <v>432</v>
      </c>
      <c r="B433">
        <v>8</v>
      </c>
      <c r="C433">
        <v>112</v>
      </c>
      <c r="D433" s="3">
        <v>46089</v>
      </c>
      <c r="E433">
        <v>340</v>
      </c>
      <c r="F433">
        <v>90</v>
      </c>
      <c r="G433">
        <v>60</v>
      </c>
      <c r="H433">
        <v>365</v>
      </c>
      <c r="I433">
        <v>5</v>
      </c>
      <c r="J433">
        <v>54750</v>
      </c>
    </row>
    <row r="434" spans="1:10" x14ac:dyDescent="0.2">
      <c r="A434">
        <v>433</v>
      </c>
      <c r="B434">
        <v>1</v>
      </c>
      <c r="C434">
        <v>113</v>
      </c>
      <c r="D434" s="3">
        <v>46090</v>
      </c>
      <c r="E434">
        <v>500</v>
      </c>
      <c r="F434">
        <v>120</v>
      </c>
      <c r="G434">
        <v>90</v>
      </c>
      <c r="H434">
        <v>525</v>
      </c>
      <c r="I434">
        <v>5</v>
      </c>
      <c r="J434">
        <v>78750</v>
      </c>
    </row>
    <row r="435" spans="1:10" x14ac:dyDescent="0.2">
      <c r="A435">
        <v>434</v>
      </c>
      <c r="B435">
        <v>2</v>
      </c>
      <c r="C435">
        <v>114</v>
      </c>
      <c r="D435" s="3">
        <v>46091</v>
      </c>
      <c r="E435">
        <v>640</v>
      </c>
      <c r="F435">
        <v>160</v>
      </c>
      <c r="G435">
        <v>120</v>
      </c>
      <c r="H435">
        <v>670</v>
      </c>
      <c r="I435">
        <v>10</v>
      </c>
      <c r="J435">
        <v>100500</v>
      </c>
    </row>
    <row r="436" spans="1:10" x14ac:dyDescent="0.2">
      <c r="A436">
        <v>435</v>
      </c>
      <c r="B436">
        <v>3</v>
      </c>
      <c r="C436">
        <v>115</v>
      </c>
      <c r="D436" s="3">
        <v>46092</v>
      </c>
      <c r="E436">
        <v>370</v>
      </c>
      <c r="F436">
        <v>100</v>
      </c>
      <c r="G436">
        <v>70</v>
      </c>
      <c r="H436">
        <v>395</v>
      </c>
      <c r="I436">
        <v>5</v>
      </c>
      <c r="J436">
        <v>59250</v>
      </c>
    </row>
    <row r="437" spans="1:10" x14ac:dyDescent="0.2">
      <c r="A437">
        <v>436</v>
      </c>
      <c r="B437">
        <v>4</v>
      </c>
      <c r="C437">
        <v>116</v>
      </c>
      <c r="D437" s="3">
        <v>46093</v>
      </c>
      <c r="E437">
        <v>550</v>
      </c>
      <c r="F437">
        <v>130</v>
      </c>
      <c r="G437">
        <v>100</v>
      </c>
      <c r="H437">
        <v>570</v>
      </c>
      <c r="I437">
        <v>10</v>
      </c>
      <c r="J437">
        <v>85500</v>
      </c>
    </row>
    <row r="438" spans="1:10" x14ac:dyDescent="0.2">
      <c r="A438">
        <v>437</v>
      </c>
      <c r="B438">
        <v>5</v>
      </c>
      <c r="C438">
        <v>117</v>
      </c>
      <c r="D438" s="3">
        <v>46094</v>
      </c>
      <c r="E438">
        <v>690</v>
      </c>
      <c r="F438">
        <v>170</v>
      </c>
      <c r="G438">
        <v>130</v>
      </c>
      <c r="H438">
        <v>720</v>
      </c>
      <c r="I438">
        <v>10</v>
      </c>
      <c r="J438">
        <v>108000</v>
      </c>
    </row>
    <row r="439" spans="1:10" x14ac:dyDescent="0.2">
      <c r="A439">
        <v>438</v>
      </c>
      <c r="B439">
        <v>6</v>
      </c>
      <c r="C439">
        <v>118</v>
      </c>
      <c r="D439" s="3">
        <v>46095</v>
      </c>
      <c r="E439">
        <v>400</v>
      </c>
      <c r="F439">
        <v>110</v>
      </c>
      <c r="G439">
        <v>80</v>
      </c>
      <c r="H439">
        <v>425</v>
      </c>
      <c r="I439">
        <v>5</v>
      </c>
      <c r="J439">
        <v>63750</v>
      </c>
    </row>
    <row r="440" spans="1:10" x14ac:dyDescent="0.2">
      <c r="A440">
        <v>439</v>
      </c>
      <c r="B440">
        <v>7</v>
      </c>
      <c r="C440">
        <v>119</v>
      </c>
      <c r="D440" s="3">
        <v>46096</v>
      </c>
      <c r="E440">
        <v>570</v>
      </c>
      <c r="F440">
        <v>140</v>
      </c>
      <c r="G440">
        <v>100</v>
      </c>
      <c r="H440">
        <v>600</v>
      </c>
      <c r="I440">
        <v>10</v>
      </c>
      <c r="J440">
        <v>90000</v>
      </c>
    </row>
    <row r="441" spans="1:10" x14ac:dyDescent="0.2">
      <c r="A441">
        <v>440</v>
      </c>
      <c r="B441">
        <v>8</v>
      </c>
      <c r="C441">
        <v>120</v>
      </c>
      <c r="D441" s="3">
        <v>46097</v>
      </c>
      <c r="E441">
        <v>320</v>
      </c>
      <c r="F441">
        <v>90</v>
      </c>
      <c r="G441">
        <v>65</v>
      </c>
      <c r="H441">
        <v>340</v>
      </c>
      <c r="I441">
        <v>5</v>
      </c>
      <c r="J441">
        <v>51000</v>
      </c>
    </row>
    <row r="442" spans="1:10" x14ac:dyDescent="0.2">
      <c r="A442">
        <v>441</v>
      </c>
      <c r="B442">
        <v>1</v>
      </c>
      <c r="C442">
        <v>121</v>
      </c>
      <c r="D442" s="3">
        <v>46098</v>
      </c>
      <c r="E442">
        <v>480</v>
      </c>
      <c r="F442">
        <v>120</v>
      </c>
      <c r="G442">
        <v>85</v>
      </c>
      <c r="H442">
        <v>510</v>
      </c>
      <c r="I442">
        <v>5</v>
      </c>
      <c r="J442">
        <v>76500</v>
      </c>
    </row>
    <row r="443" spans="1:10" x14ac:dyDescent="0.2">
      <c r="A443">
        <v>442</v>
      </c>
      <c r="B443">
        <v>2</v>
      </c>
      <c r="C443">
        <v>122</v>
      </c>
      <c r="D443" s="3">
        <v>46099</v>
      </c>
      <c r="E443">
        <v>620</v>
      </c>
      <c r="F443">
        <v>150</v>
      </c>
      <c r="G443">
        <v>115</v>
      </c>
      <c r="H443">
        <v>645</v>
      </c>
      <c r="I443">
        <v>10</v>
      </c>
      <c r="J443">
        <v>96750</v>
      </c>
    </row>
    <row r="444" spans="1:10" x14ac:dyDescent="0.2">
      <c r="A444">
        <v>443</v>
      </c>
      <c r="B444">
        <v>3</v>
      </c>
      <c r="C444">
        <v>123</v>
      </c>
      <c r="D444" s="3">
        <v>46100</v>
      </c>
      <c r="E444">
        <v>390</v>
      </c>
      <c r="F444">
        <v>100</v>
      </c>
      <c r="G444">
        <v>70</v>
      </c>
      <c r="H444">
        <v>415</v>
      </c>
      <c r="I444">
        <v>5</v>
      </c>
      <c r="J444">
        <v>62250</v>
      </c>
    </row>
    <row r="445" spans="1:10" x14ac:dyDescent="0.2">
      <c r="A445">
        <v>444</v>
      </c>
      <c r="B445">
        <v>4</v>
      </c>
      <c r="C445">
        <v>124</v>
      </c>
      <c r="D445" s="3">
        <v>46101</v>
      </c>
      <c r="E445">
        <v>540</v>
      </c>
      <c r="F445">
        <v>130</v>
      </c>
      <c r="G445">
        <v>95</v>
      </c>
      <c r="H445">
        <v>565</v>
      </c>
      <c r="I445">
        <v>10</v>
      </c>
      <c r="J445">
        <v>84750</v>
      </c>
    </row>
    <row r="446" spans="1:10" x14ac:dyDescent="0.2">
      <c r="A446">
        <v>445</v>
      </c>
      <c r="B446">
        <v>5</v>
      </c>
      <c r="C446">
        <v>125</v>
      </c>
      <c r="D446" s="3">
        <v>46102</v>
      </c>
      <c r="E446">
        <v>710</v>
      </c>
      <c r="F446">
        <v>180</v>
      </c>
      <c r="G446">
        <v>140</v>
      </c>
      <c r="H446">
        <v>740</v>
      </c>
      <c r="I446">
        <v>10</v>
      </c>
      <c r="J446">
        <v>111000</v>
      </c>
    </row>
    <row r="447" spans="1:10" x14ac:dyDescent="0.2">
      <c r="A447">
        <v>446</v>
      </c>
      <c r="B447">
        <v>6</v>
      </c>
      <c r="C447">
        <v>126</v>
      </c>
      <c r="D447" s="3">
        <v>46103</v>
      </c>
      <c r="E447">
        <v>430</v>
      </c>
      <c r="F447">
        <v>110</v>
      </c>
      <c r="G447">
        <v>80</v>
      </c>
      <c r="H447">
        <v>455</v>
      </c>
      <c r="I447">
        <v>5</v>
      </c>
      <c r="J447">
        <v>68250</v>
      </c>
    </row>
    <row r="448" spans="1:10" x14ac:dyDescent="0.2">
      <c r="A448">
        <v>447</v>
      </c>
      <c r="B448">
        <v>7</v>
      </c>
      <c r="C448">
        <v>127</v>
      </c>
      <c r="D448" s="3">
        <v>46104</v>
      </c>
      <c r="E448">
        <v>580</v>
      </c>
      <c r="F448">
        <v>140</v>
      </c>
      <c r="G448">
        <v>105</v>
      </c>
      <c r="H448">
        <v>610</v>
      </c>
      <c r="I448">
        <v>5</v>
      </c>
      <c r="J448">
        <v>91500</v>
      </c>
    </row>
    <row r="449" spans="1:10" x14ac:dyDescent="0.2">
      <c r="A449">
        <v>448</v>
      </c>
      <c r="B449">
        <v>8</v>
      </c>
      <c r="C449">
        <v>128</v>
      </c>
      <c r="D449" s="3">
        <v>46105</v>
      </c>
      <c r="E449">
        <v>350</v>
      </c>
      <c r="F449">
        <v>90</v>
      </c>
      <c r="G449">
        <v>60</v>
      </c>
      <c r="H449">
        <v>375</v>
      </c>
      <c r="I449">
        <v>5</v>
      </c>
      <c r="J449">
        <v>56250</v>
      </c>
    </row>
    <row r="450" spans="1:10" x14ac:dyDescent="0.2">
      <c r="A450">
        <v>449</v>
      </c>
      <c r="B450">
        <v>1</v>
      </c>
      <c r="C450">
        <v>129</v>
      </c>
      <c r="D450" s="3">
        <v>46106</v>
      </c>
      <c r="E450">
        <v>490</v>
      </c>
      <c r="F450">
        <v>120</v>
      </c>
      <c r="G450">
        <v>90</v>
      </c>
      <c r="H450">
        <v>515</v>
      </c>
      <c r="I450">
        <v>5</v>
      </c>
      <c r="J450">
        <v>77250</v>
      </c>
    </row>
    <row r="451" spans="1:10" x14ac:dyDescent="0.2">
      <c r="A451">
        <v>450</v>
      </c>
      <c r="B451">
        <v>2</v>
      </c>
      <c r="C451">
        <v>130</v>
      </c>
      <c r="D451" s="3">
        <v>46107</v>
      </c>
      <c r="E451">
        <v>630</v>
      </c>
      <c r="F451">
        <v>160</v>
      </c>
      <c r="G451">
        <v>120</v>
      </c>
      <c r="H451">
        <v>660</v>
      </c>
      <c r="I451">
        <v>10</v>
      </c>
      <c r="J451">
        <v>99000</v>
      </c>
    </row>
    <row r="452" spans="1:10" x14ac:dyDescent="0.2">
      <c r="A452">
        <v>451</v>
      </c>
      <c r="B452">
        <v>3</v>
      </c>
      <c r="C452">
        <v>131</v>
      </c>
      <c r="D452" s="3">
        <v>46108</v>
      </c>
      <c r="E452">
        <v>380</v>
      </c>
      <c r="F452">
        <v>100</v>
      </c>
      <c r="G452">
        <v>70</v>
      </c>
      <c r="H452">
        <v>405</v>
      </c>
      <c r="I452">
        <v>5</v>
      </c>
      <c r="J452">
        <v>60750</v>
      </c>
    </row>
    <row r="453" spans="1:10" x14ac:dyDescent="0.2">
      <c r="A453">
        <v>452</v>
      </c>
      <c r="B453">
        <v>4</v>
      </c>
      <c r="C453">
        <v>132</v>
      </c>
      <c r="D453" s="3">
        <v>46109</v>
      </c>
      <c r="E453">
        <v>520</v>
      </c>
      <c r="F453">
        <v>130</v>
      </c>
      <c r="G453">
        <v>90</v>
      </c>
      <c r="H453">
        <v>550</v>
      </c>
      <c r="I453">
        <v>10</v>
      </c>
      <c r="J453">
        <v>82500</v>
      </c>
    </row>
    <row r="454" spans="1:10" x14ac:dyDescent="0.2">
      <c r="A454">
        <v>453</v>
      </c>
      <c r="B454">
        <v>5</v>
      </c>
      <c r="C454">
        <v>133</v>
      </c>
      <c r="D454" s="3">
        <v>46110</v>
      </c>
      <c r="E454">
        <v>680</v>
      </c>
      <c r="F454">
        <v>170</v>
      </c>
      <c r="G454">
        <v>125</v>
      </c>
      <c r="H454">
        <v>715</v>
      </c>
      <c r="I454">
        <v>10</v>
      </c>
      <c r="J454">
        <v>107250</v>
      </c>
    </row>
    <row r="455" spans="1:10" x14ac:dyDescent="0.2">
      <c r="A455">
        <v>454</v>
      </c>
      <c r="B455">
        <v>6</v>
      </c>
      <c r="C455">
        <v>134</v>
      </c>
      <c r="D455" s="3">
        <v>46111</v>
      </c>
      <c r="E455">
        <v>410</v>
      </c>
      <c r="F455">
        <v>110</v>
      </c>
      <c r="G455">
        <v>80</v>
      </c>
      <c r="H455">
        <v>435</v>
      </c>
      <c r="I455">
        <v>5</v>
      </c>
      <c r="J455">
        <v>65250</v>
      </c>
    </row>
    <row r="456" spans="1:10" x14ac:dyDescent="0.2">
      <c r="A456">
        <v>455</v>
      </c>
      <c r="B456">
        <v>7</v>
      </c>
      <c r="C456">
        <v>135</v>
      </c>
      <c r="D456" s="3">
        <v>46112</v>
      </c>
      <c r="E456">
        <v>560</v>
      </c>
      <c r="F456">
        <v>140</v>
      </c>
      <c r="G456">
        <v>100</v>
      </c>
      <c r="H456">
        <v>590</v>
      </c>
      <c r="I456">
        <v>10</v>
      </c>
      <c r="J456">
        <v>88500</v>
      </c>
    </row>
    <row r="457" spans="1:10" x14ac:dyDescent="0.2">
      <c r="A457">
        <v>456</v>
      </c>
      <c r="B457">
        <v>8</v>
      </c>
      <c r="C457">
        <v>136</v>
      </c>
      <c r="D457" s="3">
        <v>46113</v>
      </c>
      <c r="E457">
        <v>330</v>
      </c>
      <c r="F457">
        <v>90</v>
      </c>
      <c r="G457">
        <v>65</v>
      </c>
      <c r="H457">
        <v>350</v>
      </c>
      <c r="I457">
        <v>5</v>
      </c>
      <c r="J457">
        <v>52500</v>
      </c>
    </row>
    <row r="458" spans="1:10" x14ac:dyDescent="0.2">
      <c r="A458">
        <v>457</v>
      </c>
      <c r="B458">
        <v>1</v>
      </c>
      <c r="C458">
        <v>137</v>
      </c>
      <c r="D458" s="3">
        <v>46114</v>
      </c>
      <c r="E458">
        <v>470</v>
      </c>
      <c r="F458">
        <v>120</v>
      </c>
      <c r="G458">
        <v>85</v>
      </c>
      <c r="H458">
        <v>500</v>
      </c>
      <c r="I458">
        <v>5</v>
      </c>
      <c r="J458">
        <v>75000</v>
      </c>
    </row>
    <row r="459" spans="1:10" x14ac:dyDescent="0.2">
      <c r="A459">
        <v>458</v>
      </c>
      <c r="B459">
        <v>2</v>
      </c>
      <c r="C459">
        <v>138</v>
      </c>
      <c r="D459" s="3">
        <v>46115</v>
      </c>
      <c r="E459">
        <v>610</v>
      </c>
      <c r="F459">
        <v>150</v>
      </c>
      <c r="G459">
        <v>115</v>
      </c>
      <c r="H459">
        <v>635</v>
      </c>
      <c r="I459">
        <v>10</v>
      </c>
      <c r="J459">
        <v>95250</v>
      </c>
    </row>
    <row r="460" spans="1:10" x14ac:dyDescent="0.2">
      <c r="A460">
        <v>459</v>
      </c>
      <c r="B460">
        <v>3</v>
      </c>
      <c r="C460">
        <v>139</v>
      </c>
      <c r="D460" s="3">
        <v>46116</v>
      </c>
      <c r="E460">
        <v>400</v>
      </c>
      <c r="F460">
        <v>110</v>
      </c>
      <c r="G460">
        <v>75</v>
      </c>
      <c r="H460">
        <v>430</v>
      </c>
      <c r="I460">
        <v>5</v>
      </c>
      <c r="J460">
        <v>64500</v>
      </c>
    </row>
    <row r="461" spans="1:10" x14ac:dyDescent="0.2">
      <c r="A461">
        <v>460</v>
      </c>
      <c r="B461">
        <v>4</v>
      </c>
      <c r="C461">
        <v>140</v>
      </c>
      <c r="D461" s="3">
        <v>46117</v>
      </c>
      <c r="E461">
        <v>530</v>
      </c>
      <c r="F461">
        <v>130</v>
      </c>
      <c r="G461">
        <v>95</v>
      </c>
      <c r="H461">
        <v>555</v>
      </c>
      <c r="I461">
        <v>10</v>
      </c>
      <c r="J461">
        <v>83250</v>
      </c>
    </row>
    <row r="462" spans="1:10" x14ac:dyDescent="0.2">
      <c r="A462">
        <v>461</v>
      </c>
      <c r="B462">
        <v>5</v>
      </c>
      <c r="C462">
        <v>141</v>
      </c>
      <c r="D462" s="3">
        <v>46118</v>
      </c>
      <c r="E462">
        <v>700</v>
      </c>
      <c r="F462">
        <v>180</v>
      </c>
      <c r="G462">
        <v>135</v>
      </c>
      <c r="H462">
        <v>735</v>
      </c>
      <c r="I462">
        <v>10</v>
      </c>
      <c r="J462">
        <v>110250</v>
      </c>
    </row>
    <row r="463" spans="1:10" x14ac:dyDescent="0.2">
      <c r="A463">
        <v>462</v>
      </c>
      <c r="B463">
        <v>6</v>
      </c>
      <c r="C463">
        <v>142</v>
      </c>
      <c r="D463" s="3">
        <v>46119</v>
      </c>
      <c r="E463">
        <v>420</v>
      </c>
      <c r="F463">
        <v>110</v>
      </c>
      <c r="G463">
        <v>80</v>
      </c>
      <c r="H463">
        <v>445</v>
      </c>
      <c r="I463">
        <v>5</v>
      </c>
      <c r="J463">
        <v>66750</v>
      </c>
    </row>
    <row r="464" spans="1:10" x14ac:dyDescent="0.2">
      <c r="A464">
        <v>463</v>
      </c>
      <c r="B464">
        <v>7</v>
      </c>
      <c r="C464">
        <v>143</v>
      </c>
      <c r="D464" s="3">
        <v>46120</v>
      </c>
      <c r="E464">
        <v>590</v>
      </c>
      <c r="F464">
        <v>140</v>
      </c>
      <c r="G464">
        <v>105</v>
      </c>
      <c r="H464">
        <v>620</v>
      </c>
      <c r="I464">
        <v>5</v>
      </c>
      <c r="J464">
        <v>93000</v>
      </c>
    </row>
    <row r="465" spans="1:10" x14ac:dyDescent="0.2">
      <c r="A465">
        <v>464</v>
      </c>
      <c r="B465">
        <v>8</v>
      </c>
      <c r="C465">
        <v>144</v>
      </c>
      <c r="D465" s="3">
        <v>46121</v>
      </c>
      <c r="E465">
        <v>340</v>
      </c>
      <c r="F465">
        <v>90</v>
      </c>
      <c r="G465">
        <v>60</v>
      </c>
      <c r="H465">
        <v>365</v>
      </c>
      <c r="I465">
        <v>5</v>
      </c>
      <c r="J465">
        <v>54750</v>
      </c>
    </row>
    <row r="466" spans="1:10" x14ac:dyDescent="0.2">
      <c r="A466">
        <v>465</v>
      </c>
      <c r="B466">
        <v>1</v>
      </c>
      <c r="C466">
        <v>145</v>
      </c>
      <c r="D466" s="3">
        <v>46122</v>
      </c>
      <c r="E466">
        <v>500</v>
      </c>
      <c r="F466">
        <v>120</v>
      </c>
      <c r="G466">
        <v>90</v>
      </c>
      <c r="H466">
        <v>525</v>
      </c>
      <c r="I466">
        <v>5</v>
      </c>
      <c r="J466">
        <v>78750</v>
      </c>
    </row>
    <row r="467" spans="1:10" x14ac:dyDescent="0.2">
      <c r="A467">
        <v>466</v>
      </c>
      <c r="B467">
        <v>2</v>
      </c>
      <c r="C467">
        <v>146</v>
      </c>
      <c r="D467" s="3">
        <v>46123</v>
      </c>
      <c r="E467">
        <v>640</v>
      </c>
      <c r="F467">
        <v>160</v>
      </c>
      <c r="G467">
        <v>120</v>
      </c>
      <c r="H467">
        <v>670</v>
      </c>
      <c r="I467">
        <v>10</v>
      </c>
      <c r="J467">
        <v>100500</v>
      </c>
    </row>
    <row r="468" spans="1:10" x14ac:dyDescent="0.2">
      <c r="A468">
        <v>467</v>
      </c>
      <c r="B468">
        <v>3</v>
      </c>
      <c r="C468">
        <v>147</v>
      </c>
      <c r="D468" s="3">
        <v>46124</v>
      </c>
      <c r="E468">
        <v>370</v>
      </c>
      <c r="F468">
        <v>100</v>
      </c>
      <c r="G468">
        <v>70</v>
      </c>
      <c r="H468">
        <v>395</v>
      </c>
      <c r="I468">
        <v>5</v>
      </c>
      <c r="J468">
        <v>59250</v>
      </c>
    </row>
    <row r="469" spans="1:10" x14ac:dyDescent="0.2">
      <c r="A469">
        <v>468</v>
      </c>
      <c r="B469">
        <v>4</v>
      </c>
      <c r="C469">
        <v>148</v>
      </c>
      <c r="D469" s="3">
        <v>46125</v>
      </c>
      <c r="E469">
        <v>550</v>
      </c>
      <c r="F469">
        <v>130</v>
      </c>
      <c r="G469">
        <v>100</v>
      </c>
      <c r="H469">
        <v>570</v>
      </c>
      <c r="I469">
        <v>10</v>
      </c>
      <c r="J469">
        <v>85500</v>
      </c>
    </row>
    <row r="470" spans="1:10" x14ac:dyDescent="0.2">
      <c r="A470">
        <v>469</v>
      </c>
      <c r="B470">
        <v>5</v>
      </c>
      <c r="C470">
        <v>149</v>
      </c>
      <c r="D470" s="3">
        <v>46126</v>
      </c>
      <c r="E470">
        <v>690</v>
      </c>
      <c r="F470">
        <v>170</v>
      </c>
      <c r="G470">
        <v>130</v>
      </c>
      <c r="H470">
        <v>720</v>
      </c>
      <c r="I470">
        <v>10</v>
      </c>
      <c r="J470">
        <v>108000</v>
      </c>
    </row>
    <row r="471" spans="1:10" x14ac:dyDescent="0.2">
      <c r="A471">
        <v>470</v>
      </c>
      <c r="B471">
        <v>6</v>
      </c>
      <c r="C471">
        <v>150</v>
      </c>
      <c r="D471" s="3">
        <v>46127</v>
      </c>
      <c r="E471">
        <v>400</v>
      </c>
      <c r="F471">
        <v>110</v>
      </c>
      <c r="G471">
        <v>80</v>
      </c>
      <c r="H471">
        <v>425</v>
      </c>
      <c r="I471">
        <v>5</v>
      </c>
      <c r="J471">
        <v>63750</v>
      </c>
    </row>
    <row r="472" spans="1:10" x14ac:dyDescent="0.2">
      <c r="A472">
        <v>471</v>
      </c>
      <c r="B472">
        <v>7</v>
      </c>
      <c r="C472">
        <v>151</v>
      </c>
      <c r="D472" s="3">
        <v>46128</v>
      </c>
      <c r="E472">
        <v>570</v>
      </c>
      <c r="F472">
        <v>140</v>
      </c>
      <c r="G472">
        <v>100</v>
      </c>
      <c r="H472">
        <v>600</v>
      </c>
      <c r="I472">
        <v>10</v>
      </c>
      <c r="J472">
        <v>90000</v>
      </c>
    </row>
    <row r="473" spans="1:10" x14ac:dyDescent="0.2">
      <c r="A473">
        <v>472</v>
      </c>
      <c r="B473">
        <v>8</v>
      </c>
      <c r="C473">
        <v>152</v>
      </c>
      <c r="D473" s="3">
        <v>46129</v>
      </c>
      <c r="E473">
        <v>320</v>
      </c>
      <c r="F473">
        <v>90</v>
      </c>
      <c r="G473">
        <v>65</v>
      </c>
      <c r="H473">
        <v>340</v>
      </c>
      <c r="I473">
        <v>5</v>
      </c>
      <c r="J473">
        <v>51000</v>
      </c>
    </row>
    <row r="474" spans="1:10" x14ac:dyDescent="0.2">
      <c r="A474">
        <v>473</v>
      </c>
      <c r="B474">
        <v>1</v>
      </c>
      <c r="C474">
        <v>153</v>
      </c>
      <c r="D474" s="3">
        <v>46130</v>
      </c>
      <c r="E474">
        <v>480</v>
      </c>
      <c r="F474">
        <v>120</v>
      </c>
      <c r="G474">
        <v>85</v>
      </c>
      <c r="H474">
        <v>510</v>
      </c>
      <c r="I474">
        <v>5</v>
      </c>
      <c r="J474">
        <v>76500</v>
      </c>
    </row>
    <row r="475" spans="1:10" x14ac:dyDescent="0.2">
      <c r="A475">
        <v>474</v>
      </c>
      <c r="B475">
        <v>2</v>
      </c>
      <c r="C475">
        <v>154</v>
      </c>
      <c r="D475" s="3">
        <v>46131</v>
      </c>
      <c r="E475">
        <v>620</v>
      </c>
      <c r="F475">
        <v>150</v>
      </c>
      <c r="G475">
        <v>115</v>
      </c>
      <c r="H475">
        <v>645</v>
      </c>
      <c r="I475">
        <v>10</v>
      </c>
      <c r="J475">
        <v>96750</v>
      </c>
    </row>
    <row r="476" spans="1:10" x14ac:dyDescent="0.2">
      <c r="A476">
        <v>475</v>
      </c>
      <c r="B476">
        <v>3</v>
      </c>
      <c r="C476">
        <v>155</v>
      </c>
      <c r="D476" s="3">
        <v>46132</v>
      </c>
      <c r="E476">
        <v>390</v>
      </c>
      <c r="F476">
        <v>100</v>
      </c>
      <c r="G476">
        <v>70</v>
      </c>
      <c r="H476">
        <v>415</v>
      </c>
      <c r="I476">
        <v>5</v>
      </c>
      <c r="J476">
        <v>62250</v>
      </c>
    </row>
    <row r="477" spans="1:10" x14ac:dyDescent="0.2">
      <c r="A477">
        <v>476</v>
      </c>
      <c r="B477">
        <v>4</v>
      </c>
      <c r="C477">
        <v>156</v>
      </c>
      <c r="D477" s="3">
        <v>46133</v>
      </c>
      <c r="E477">
        <v>540</v>
      </c>
      <c r="F477">
        <v>130</v>
      </c>
      <c r="G477">
        <v>95</v>
      </c>
      <c r="H477">
        <v>565</v>
      </c>
      <c r="I477">
        <v>10</v>
      </c>
      <c r="J477">
        <v>84750</v>
      </c>
    </row>
    <row r="478" spans="1:10" x14ac:dyDescent="0.2">
      <c r="A478">
        <v>477</v>
      </c>
      <c r="B478">
        <v>5</v>
      </c>
      <c r="C478">
        <v>157</v>
      </c>
      <c r="D478" s="3">
        <v>46134</v>
      </c>
      <c r="E478">
        <v>710</v>
      </c>
      <c r="F478">
        <v>180</v>
      </c>
      <c r="G478">
        <v>140</v>
      </c>
      <c r="H478">
        <v>740</v>
      </c>
      <c r="I478">
        <v>10</v>
      </c>
      <c r="J478">
        <v>111000</v>
      </c>
    </row>
    <row r="479" spans="1:10" x14ac:dyDescent="0.2">
      <c r="A479">
        <v>478</v>
      </c>
      <c r="B479">
        <v>6</v>
      </c>
      <c r="C479">
        <v>158</v>
      </c>
      <c r="D479" s="3">
        <v>46135</v>
      </c>
      <c r="E479">
        <v>430</v>
      </c>
      <c r="F479">
        <v>110</v>
      </c>
      <c r="G479">
        <v>80</v>
      </c>
      <c r="H479">
        <v>455</v>
      </c>
      <c r="I479">
        <v>5</v>
      </c>
      <c r="J479">
        <v>68250</v>
      </c>
    </row>
    <row r="480" spans="1:10" x14ac:dyDescent="0.2">
      <c r="A480">
        <v>479</v>
      </c>
      <c r="B480">
        <v>7</v>
      </c>
      <c r="C480">
        <v>159</v>
      </c>
      <c r="D480" s="3">
        <v>46136</v>
      </c>
      <c r="E480">
        <v>580</v>
      </c>
      <c r="F480">
        <v>140</v>
      </c>
      <c r="G480">
        <v>105</v>
      </c>
      <c r="H480">
        <v>610</v>
      </c>
      <c r="I480">
        <v>5</v>
      </c>
      <c r="J480">
        <v>91500</v>
      </c>
    </row>
    <row r="481" spans="1:10" x14ac:dyDescent="0.2">
      <c r="A481">
        <v>480</v>
      </c>
      <c r="B481">
        <v>8</v>
      </c>
      <c r="C481">
        <v>160</v>
      </c>
      <c r="D481" s="3">
        <v>46137</v>
      </c>
      <c r="E481">
        <v>350</v>
      </c>
      <c r="F481">
        <v>90</v>
      </c>
      <c r="G481">
        <v>60</v>
      </c>
      <c r="H481">
        <v>375</v>
      </c>
      <c r="I481">
        <v>5</v>
      </c>
      <c r="J481">
        <v>56250</v>
      </c>
    </row>
    <row r="482" spans="1:10" x14ac:dyDescent="0.2">
      <c r="A482">
        <v>481</v>
      </c>
      <c r="B482">
        <v>1</v>
      </c>
      <c r="C482">
        <v>1</v>
      </c>
      <c r="D482" s="3">
        <v>46138</v>
      </c>
      <c r="E482">
        <v>490</v>
      </c>
      <c r="F482">
        <v>120</v>
      </c>
      <c r="G482">
        <v>90</v>
      </c>
      <c r="H482">
        <v>515</v>
      </c>
      <c r="I482">
        <v>5</v>
      </c>
      <c r="J482">
        <v>77250</v>
      </c>
    </row>
    <row r="483" spans="1:10" x14ac:dyDescent="0.2">
      <c r="A483">
        <v>482</v>
      </c>
      <c r="B483">
        <v>2</v>
      </c>
      <c r="C483">
        <v>2</v>
      </c>
      <c r="D483" s="3">
        <v>46139</v>
      </c>
      <c r="E483">
        <v>630</v>
      </c>
      <c r="F483">
        <v>160</v>
      </c>
      <c r="G483">
        <v>120</v>
      </c>
      <c r="H483">
        <v>660</v>
      </c>
      <c r="I483">
        <v>10</v>
      </c>
      <c r="J483">
        <v>99000</v>
      </c>
    </row>
    <row r="484" spans="1:10" x14ac:dyDescent="0.2">
      <c r="A484">
        <v>483</v>
      </c>
      <c r="B484">
        <v>3</v>
      </c>
      <c r="C484">
        <v>3</v>
      </c>
      <c r="D484" s="3">
        <v>46140</v>
      </c>
      <c r="E484">
        <v>380</v>
      </c>
      <c r="F484">
        <v>100</v>
      </c>
      <c r="G484">
        <v>70</v>
      </c>
      <c r="H484">
        <v>405</v>
      </c>
      <c r="I484">
        <v>5</v>
      </c>
      <c r="J484">
        <v>60750</v>
      </c>
    </row>
    <row r="485" spans="1:10" x14ac:dyDescent="0.2">
      <c r="A485">
        <v>484</v>
      </c>
      <c r="B485">
        <v>4</v>
      </c>
      <c r="C485">
        <v>4</v>
      </c>
      <c r="D485" s="3">
        <v>46141</v>
      </c>
      <c r="E485">
        <v>520</v>
      </c>
      <c r="F485">
        <v>130</v>
      </c>
      <c r="G485">
        <v>90</v>
      </c>
      <c r="H485">
        <v>550</v>
      </c>
      <c r="I485">
        <v>10</v>
      </c>
      <c r="J485">
        <v>82500</v>
      </c>
    </row>
    <row r="486" spans="1:10" x14ac:dyDescent="0.2">
      <c r="A486">
        <v>485</v>
      </c>
      <c r="B486">
        <v>5</v>
      </c>
      <c r="C486">
        <v>5</v>
      </c>
      <c r="D486" s="3">
        <v>46142</v>
      </c>
      <c r="E486">
        <v>680</v>
      </c>
      <c r="F486">
        <v>170</v>
      </c>
      <c r="G486">
        <v>125</v>
      </c>
      <c r="H486">
        <v>715</v>
      </c>
      <c r="I486">
        <v>10</v>
      </c>
      <c r="J486">
        <v>107250</v>
      </c>
    </row>
    <row r="487" spans="1:10" x14ac:dyDescent="0.2">
      <c r="A487">
        <v>486</v>
      </c>
      <c r="B487">
        <v>6</v>
      </c>
      <c r="C487">
        <v>6</v>
      </c>
      <c r="D487" s="3">
        <v>46143</v>
      </c>
      <c r="E487">
        <v>410</v>
      </c>
      <c r="F487">
        <v>110</v>
      </c>
      <c r="G487">
        <v>80</v>
      </c>
      <c r="H487">
        <v>435</v>
      </c>
      <c r="I487">
        <v>5</v>
      </c>
      <c r="J487">
        <v>65250</v>
      </c>
    </row>
    <row r="488" spans="1:10" x14ac:dyDescent="0.2">
      <c r="A488">
        <v>487</v>
      </c>
      <c r="B488">
        <v>7</v>
      </c>
      <c r="C488">
        <v>7</v>
      </c>
      <c r="D488" s="3">
        <v>46144</v>
      </c>
      <c r="E488">
        <v>560</v>
      </c>
      <c r="F488">
        <v>140</v>
      </c>
      <c r="G488">
        <v>100</v>
      </c>
      <c r="H488">
        <v>590</v>
      </c>
      <c r="I488">
        <v>10</v>
      </c>
      <c r="J488">
        <v>88500</v>
      </c>
    </row>
    <row r="489" spans="1:10" x14ac:dyDescent="0.2">
      <c r="A489">
        <v>488</v>
      </c>
      <c r="B489">
        <v>8</v>
      </c>
      <c r="C489">
        <v>8</v>
      </c>
      <c r="D489" s="3">
        <v>46145</v>
      </c>
      <c r="E489">
        <v>330</v>
      </c>
      <c r="F489">
        <v>90</v>
      </c>
      <c r="G489">
        <v>65</v>
      </c>
      <c r="H489">
        <v>350</v>
      </c>
      <c r="I489">
        <v>5</v>
      </c>
      <c r="J489">
        <v>52500</v>
      </c>
    </row>
    <row r="490" spans="1:10" x14ac:dyDescent="0.2">
      <c r="A490">
        <v>489</v>
      </c>
      <c r="B490">
        <v>1</v>
      </c>
      <c r="C490">
        <v>9</v>
      </c>
      <c r="D490" s="3">
        <v>46146</v>
      </c>
      <c r="E490">
        <v>470</v>
      </c>
      <c r="F490">
        <v>120</v>
      </c>
      <c r="G490">
        <v>85</v>
      </c>
      <c r="H490">
        <v>500</v>
      </c>
      <c r="I490">
        <v>5</v>
      </c>
      <c r="J490">
        <v>75000</v>
      </c>
    </row>
    <row r="491" spans="1:10" x14ac:dyDescent="0.2">
      <c r="A491">
        <v>490</v>
      </c>
      <c r="B491">
        <v>2</v>
      </c>
      <c r="C491">
        <v>10</v>
      </c>
      <c r="D491" s="3">
        <v>46147</v>
      </c>
      <c r="E491">
        <v>610</v>
      </c>
      <c r="F491">
        <v>150</v>
      </c>
      <c r="G491">
        <v>115</v>
      </c>
      <c r="H491">
        <v>635</v>
      </c>
      <c r="I491">
        <v>10</v>
      </c>
      <c r="J491">
        <v>95250</v>
      </c>
    </row>
    <row r="492" spans="1:10" x14ac:dyDescent="0.2">
      <c r="A492">
        <v>491</v>
      </c>
      <c r="B492">
        <v>3</v>
      </c>
      <c r="C492">
        <v>11</v>
      </c>
      <c r="D492" s="3">
        <v>46148</v>
      </c>
      <c r="E492">
        <v>400</v>
      </c>
      <c r="F492">
        <v>110</v>
      </c>
      <c r="G492">
        <v>75</v>
      </c>
      <c r="H492">
        <v>430</v>
      </c>
      <c r="I492">
        <v>5</v>
      </c>
      <c r="J492">
        <v>64500</v>
      </c>
    </row>
    <row r="493" spans="1:10" x14ac:dyDescent="0.2">
      <c r="A493">
        <v>492</v>
      </c>
      <c r="B493">
        <v>4</v>
      </c>
      <c r="C493">
        <v>12</v>
      </c>
      <c r="D493" s="3">
        <v>46149</v>
      </c>
      <c r="E493">
        <v>530</v>
      </c>
      <c r="F493">
        <v>130</v>
      </c>
      <c r="G493">
        <v>95</v>
      </c>
      <c r="H493">
        <v>555</v>
      </c>
      <c r="I493">
        <v>10</v>
      </c>
      <c r="J493">
        <v>83250</v>
      </c>
    </row>
    <row r="494" spans="1:10" x14ac:dyDescent="0.2">
      <c r="A494">
        <v>493</v>
      </c>
      <c r="B494">
        <v>5</v>
      </c>
      <c r="C494">
        <v>13</v>
      </c>
      <c r="D494" s="3">
        <v>46150</v>
      </c>
      <c r="E494">
        <v>700</v>
      </c>
      <c r="F494">
        <v>180</v>
      </c>
      <c r="G494">
        <v>135</v>
      </c>
      <c r="H494">
        <v>735</v>
      </c>
      <c r="I494">
        <v>10</v>
      </c>
      <c r="J494">
        <v>110250</v>
      </c>
    </row>
    <row r="495" spans="1:10" x14ac:dyDescent="0.2">
      <c r="A495">
        <v>494</v>
      </c>
      <c r="B495">
        <v>6</v>
      </c>
      <c r="C495">
        <v>14</v>
      </c>
      <c r="D495" s="3">
        <v>46151</v>
      </c>
      <c r="E495">
        <v>420</v>
      </c>
      <c r="F495">
        <v>110</v>
      </c>
      <c r="G495">
        <v>80</v>
      </c>
      <c r="H495">
        <v>445</v>
      </c>
      <c r="I495">
        <v>5</v>
      </c>
      <c r="J495">
        <v>66750</v>
      </c>
    </row>
    <row r="496" spans="1:10" x14ac:dyDescent="0.2">
      <c r="A496">
        <v>495</v>
      </c>
      <c r="B496">
        <v>7</v>
      </c>
      <c r="C496">
        <v>15</v>
      </c>
      <c r="D496" s="3">
        <v>46152</v>
      </c>
      <c r="E496">
        <v>590</v>
      </c>
      <c r="F496">
        <v>140</v>
      </c>
      <c r="G496">
        <v>105</v>
      </c>
      <c r="H496">
        <v>620</v>
      </c>
      <c r="I496">
        <v>5</v>
      </c>
      <c r="J496">
        <v>93000</v>
      </c>
    </row>
    <row r="497" spans="1:10" x14ac:dyDescent="0.2">
      <c r="A497">
        <v>496</v>
      </c>
      <c r="B497">
        <v>8</v>
      </c>
      <c r="C497">
        <v>16</v>
      </c>
      <c r="D497" s="3">
        <v>46153</v>
      </c>
      <c r="E497">
        <v>340</v>
      </c>
      <c r="F497">
        <v>90</v>
      </c>
      <c r="G497">
        <v>60</v>
      </c>
      <c r="H497">
        <v>365</v>
      </c>
      <c r="I497">
        <v>5</v>
      </c>
      <c r="J497">
        <v>54750</v>
      </c>
    </row>
    <row r="498" spans="1:10" x14ac:dyDescent="0.2">
      <c r="A498">
        <v>497</v>
      </c>
      <c r="B498">
        <v>1</v>
      </c>
      <c r="C498">
        <v>17</v>
      </c>
      <c r="D498" s="3">
        <v>46154</v>
      </c>
      <c r="E498">
        <v>500</v>
      </c>
      <c r="F498">
        <v>120</v>
      </c>
      <c r="G498">
        <v>90</v>
      </c>
      <c r="H498">
        <v>525</v>
      </c>
      <c r="I498">
        <v>5</v>
      </c>
      <c r="J498">
        <v>78750</v>
      </c>
    </row>
    <row r="499" spans="1:10" x14ac:dyDescent="0.2">
      <c r="A499">
        <v>498</v>
      </c>
      <c r="B499">
        <v>2</v>
      </c>
      <c r="C499">
        <v>18</v>
      </c>
      <c r="D499" s="3">
        <v>46155</v>
      </c>
      <c r="E499">
        <v>640</v>
      </c>
      <c r="F499">
        <v>160</v>
      </c>
      <c r="G499">
        <v>120</v>
      </c>
      <c r="H499">
        <v>670</v>
      </c>
      <c r="I499">
        <v>10</v>
      </c>
      <c r="J499">
        <v>100500</v>
      </c>
    </row>
    <row r="500" spans="1:10" x14ac:dyDescent="0.2">
      <c r="A500">
        <v>499</v>
      </c>
      <c r="B500">
        <v>3</v>
      </c>
      <c r="C500">
        <v>19</v>
      </c>
      <c r="D500" s="3">
        <v>46156</v>
      </c>
      <c r="E500">
        <v>370</v>
      </c>
      <c r="F500">
        <v>100</v>
      </c>
      <c r="G500">
        <v>70</v>
      </c>
      <c r="H500">
        <v>395</v>
      </c>
      <c r="I500">
        <v>5</v>
      </c>
      <c r="J500">
        <v>59250</v>
      </c>
    </row>
    <row r="501" spans="1:10" x14ac:dyDescent="0.2">
      <c r="A501">
        <v>500</v>
      </c>
      <c r="B501">
        <v>4</v>
      </c>
      <c r="C501">
        <v>20</v>
      </c>
      <c r="D501" s="3">
        <v>46157</v>
      </c>
      <c r="E501">
        <v>550</v>
      </c>
      <c r="F501">
        <v>130</v>
      </c>
      <c r="G501">
        <v>100</v>
      </c>
      <c r="H501">
        <v>570</v>
      </c>
      <c r="I501">
        <v>10</v>
      </c>
      <c r="J501">
        <v>85500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D01B0-354E-4517-BBB0-C368500C6A96}">
  <dimension ref="A1:M501"/>
  <sheetViews>
    <sheetView topLeftCell="A2" workbookViewId="0">
      <selection sqref="A1:M501"/>
    </sheetView>
  </sheetViews>
  <sheetFormatPr defaultRowHeight="15" x14ac:dyDescent="0.2"/>
  <cols>
    <col min="1" max="1" width="13.85546875" bestFit="1" customWidth="1"/>
    <col min="2" max="2" width="14.9296875" bestFit="1" customWidth="1"/>
    <col min="3" max="4" width="12.375" bestFit="1" customWidth="1"/>
    <col min="5" max="5" width="15.6015625" bestFit="1" customWidth="1"/>
    <col min="6" max="6" width="14.125" bestFit="1" customWidth="1"/>
    <col min="7" max="7" width="10.4921875" bestFit="1" customWidth="1"/>
    <col min="8" max="8" width="14.390625" bestFit="1" customWidth="1"/>
    <col min="9" max="9" width="14.9296875" bestFit="1" customWidth="1"/>
    <col min="10" max="10" width="13.1796875" bestFit="1" customWidth="1"/>
    <col min="11" max="11" width="20.984375" bestFit="1" customWidth="1"/>
    <col min="12" max="12" width="10.4921875" bestFit="1" customWidth="1"/>
    <col min="13" max="13" width="25.828125" bestFit="1" customWidth="1"/>
    <col min="14" max="14" width="18.6953125" bestFit="1" customWidth="1"/>
    <col min="15" max="15" width="29.19140625" bestFit="1" customWidth="1"/>
  </cols>
  <sheetData>
    <row r="1" spans="1:13" x14ac:dyDescent="0.2">
      <c r="A1" t="s">
        <v>408</v>
      </c>
      <c r="B1" t="s">
        <v>319</v>
      </c>
      <c r="C1" t="s">
        <v>119</v>
      </c>
      <c r="D1" t="s">
        <v>409</v>
      </c>
      <c r="E1" t="s">
        <v>410</v>
      </c>
      <c r="F1" t="s">
        <v>411</v>
      </c>
      <c r="G1" t="s">
        <v>412</v>
      </c>
      <c r="H1" t="s">
        <v>413</v>
      </c>
      <c r="I1" t="s">
        <v>414</v>
      </c>
      <c r="J1" t="s">
        <v>415</v>
      </c>
      <c r="K1" t="s">
        <v>120</v>
      </c>
      <c r="L1" t="s">
        <v>121</v>
      </c>
      <c r="M1" t="s">
        <v>320</v>
      </c>
    </row>
    <row r="2" spans="1:13" x14ac:dyDescent="0.2">
      <c r="A2">
        <v>1</v>
      </c>
      <c r="B2">
        <v>1</v>
      </c>
      <c r="C2">
        <v>1</v>
      </c>
      <c r="D2" s="3">
        <v>45658</v>
      </c>
      <c r="E2">
        <v>500</v>
      </c>
      <c r="F2">
        <v>120</v>
      </c>
      <c r="G2">
        <v>80</v>
      </c>
      <c r="H2">
        <v>535</v>
      </c>
      <c r="I2">
        <v>5</v>
      </c>
      <c r="J2">
        <v>53500</v>
      </c>
      <c r="K2" t="s">
        <v>127</v>
      </c>
      <c r="L2" t="s">
        <v>128</v>
      </c>
      <c r="M2" t="s">
        <v>324</v>
      </c>
    </row>
    <row r="3" spans="1:13" x14ac:dyDescent="0.2">
      <c r="A3">
        <v>161</v>
      </c>
      <c r="B3">
        <v>1</v>
      </c>
      <c r="C3">
        <v>1</v>
      </c>
      <c r="D3" s="3">
        <v>45818</v>
      </c>
      <c r="E3">
        <v>490</v>
      </c>
      <c r="F3">
        <v>120</v>
      </c>
      <c r="G3">
        <v>90</v>
      </c>
      <c r="H3">
        <v>515</v>
      </c>
      <c r="I3">
        <v>5</v>
      </c>
      <c r="J3">
        <v>77250</v>
      </c>
      <c r="K3" t="s">
        <v>127</v>
      </c>
      <c r="L3" t="s">
        <v>128</v>
      </c>
      <c r="M3" t="s">
        <v>324</v>
      </c>
    </row>
    <row r="4" spans="1:13" x14ac:dyDescent="0.2">
      <c r="A4">
        <v>2</v>
      </c>
      <c r="B4">
        <v>2</v>
      </c>
      <c r="C4">
        <v>2</v>
      </c>
      <c r="D4" s="3">
        <v>45659</v>
      </c>
      <c r="E4">
        <v>450</v>
      </c>
      <c r="F4">
        <v>100</v>
      </c>
      <c r="G4">
        <v>70</v>
      </c>
      <c r="H4">
        <v>475</v>
      </c>
      <c r="I4">
        <v>5</v>
      </c>
      <c r="J4">
        <v>52250</v>
      </c>
      <c r="K4" t="s">
        <v>131</v>
      </c>
      <c r="L4" t="s">
        <v>128</v>
      </c>
      <c r="M4" t="s">
        <v>327</v>
      </c>
    </row>
    <row r="5" spans="1:13" x14ac:dyDescent="0.2">
      <c r="A5">
        <v>3</v>
      </c>
      <c r="B5">
        <v>3</v>
      </c>
      <c r="C5">
        <v>3</v>
      </c>
      <c r="D5" s="3">
        <v>45660</v>
      </c>
      <c r="E5">
        <v>600</v>
      </c>
      <c r="F5">
        <v>150</v>
      </c>
      <c r="G5">
        <v>110</v>
      </c>
      <c r="H5">
        <v>635</v>
      </c>
      <c r="I5">
        <v>5</v>
      </c>
      <c r="J5">
        <v>88900</v>
      </c>
      <c r="K5" t="s">
        <v>132</v>
      </c>
      <c r="L5" t="s">
        <v>128</v>
      </c>
      <c r="M5" t="s">
        <v>329</v>
      </c>
    </row>
    <row r="6" spans="1:13" x14ac:dyDescent="0.2">
      <c r="A6">
        <v>4</v>
      </c>
      <c r="B6">
        <v>4</v>
      </c>
      <c r="C6">
        <v>4</v>
      </c>
      <c r="D6" s="3">
        <v>45661</v>
      </c>
      <c r="E6">
        <v>350</v>
      </c>
      <c r="F6">
        <v>90</v>
      </c>
      <c r="G6">
        <v>60</v>
      </c>
      <c r="H6">
        <v>375</v>
      </c>
      <c r="I6">
        <v>5</v>
      </c>
      <c r="J6">
        <v>52500</v>
      </c>
      <c r="K6" t="s">
        <v>133</v>
      </c>
      <c r="L6" t="s">
        <v>128</v>
      </c>
      <c r="M6" t="s">
        <v>331</v>
      </c>
    </row>
    <row r="7" spans="1:13" x14ac:dyDescent="0.2">
      <c r="A7">
        <v>5</v>
      </c>
      <c r="B7">
        <v>5</v>
      </c>
      <c r="C7">
        <v>5</v>
      </c>
      <c r="D7" s="3">
        <v>45662</v>
      </c>
      <c r="E7">
        <v>700</v>
      </c>
      <c r="F7">
        <v>180</v>
      </c>
      <c r="G7">
        <v>130</v>
      </c>
      <c r="H7">
        <v>740</v>
      </c>
      <c r="I7">
        <v>10</v>
      </c>
      <c r="J7">
        <v>111000</v>
      </c>
      <c r="K7" t="s">
        <v>134</v>
      </c>
      <c r="L7" t="s">
        <v>128</v>
      </c>
      <c r="M7" t="s">
        <v>334</v>
      </c>
    </row>
    <row r="8" spans="1:13" x14ac:dyDescent="0.2">
      <c r="A8">
        <v>6</v>
      </c>
      <c r="B8">
        <v>6</v>
      </c>
      <c r="C8">
        <v>6</v>
      </c>
      <c r="D8" s="3">
        <v>45663</v>
      </c>
      <c r="E8">
        <v>400</v>
      </c>
      <c r="F8">
        <v>100</v>
      </c>
      <c r="G8">
        <v>75</v>
      </c>
      <c r="H8">
        <v>420</v>
      </c>
      <c r="I8">
        <v>5</v>
      </c>
      <c r="J8">
        <v>71400</v>
      </c>
      <c r="K8" t="s">
        <v>135</v>
      </c>
      <c r="L8" t="s">
        <v>128</v>
      </c>
      <c r="M8" t="s">
        <v>336</v>
      </c>
    </row>
    <row r="9" spans="1:13" x14ac:dyDescent="0.2">
      <c r="A9">
        <v>7</v>
      </c>
      <c r="B9">
        <v>7</v>
      </c>
      <c r="C9">
        <v>7</v>
      </c>
      <c r="D9" s="3">
        <v>45664</v>
      </c>
      <c r="E9">
        <v>550</v>
      </c>
      <c r="F9">
        <v>140</v>
      </c>
      <c r="G9">
        <v>100</v>
      </c>
      <c r="H9">
        <v>585</v>
      </c>
      <c r="I9">
        <v>5</v>
      </c>
      <c r="J9">
        <v>99450</v>
      </c>
      <c r="K9" t="s">
        <v>136</v>
      </c>
      <c r="L9" t="s">
        <v>128</v>
      </c>
      <c r="M9" t="s">
        <v>339</v>
      </c>
    </row>
    <row r="10" spans="1:13" x14ac:dyDescent="0.2">
      <c r="A10">
        <v>8</v>
      </c>
      <c r="B10">
        <v>8</v>
      </c>
      <c r="C10">
        <v>8</v>
      </c>
      <c r="D10" s="3">
        <v>45665</v>
      </c>
      <c r="E10">
        <v>300</v>
      </c>
      <c r="F10">
        <v>80</v>
      </c>
      <c r="G10">
        <v>55</v>
      </c>
      <c r="H10">
        <v>320</v>
      </c>
      <c r="I10">
        <v>5</v>
      </c>
      <c r="J10">
        <v>51200</v>
      </c>
      <c r="K10" t="s">
        <v>137</v>
      </c>
      <c r="L10" t="s">
        <v>128</v>
      </c>
      <c r="M10" t="s">
        <v>341</v>
      </c>
    </row>
    <row r="11" spans="1:13" x14ac:dyDescent="0.2">
      <c r="A11">
        <v>9</v>
      </c>
      <c r="B11">
        <v>1</v>
      </c>
      <c r="C11">
        <v>9</v>
      </c>
      <c r="D11" s="3">
        <v>45666</v>
      </c>
      <c r="E11">
        <v>480</v>
      </c>
      <c r="F11">
        <v>130</v>
      </c>
      <c r="G11">
        <v>90</v>
      </c>
      <c r="H11">
        <v>515</v>
      </c>
      <c r="I11">
        <v>5</v>
      </c>
      <c r="J11">
        <v>77250</v>
      </c>
      <c r="K11" t="s">
        <v>138</v>
      </c>
      <c r="L11" t="s">
        <v>128</v>
      </c>
      <c r="M11" t="s">
        <v>324</v>
      </c>
    </row>
    <row r="12" spans="1:13" x14ac:dyDescent="0.2">
      <c r="A12">
        <v>10</v>
      </c>
      <c r="B12">
        <v>2</v>
      </c>
      <c r="C12">
        <v>10</v>
      </c>
      <c r="D12" s="3">
        <v>45667</v>
      </c>
      <c r="E12">
        <v>620</v>
      </c>
      <c r="F12">
        <v>160</v>
      </c>
      <c r="G12">
        <v>120</v>
      </c>
      <c r="H12">
        <v>650</v>
      </c>
      <c r="I12">
        <v>10</v>
      </c>
      <c r="J12">
        <v>104000</v>
      </c>
      <c r="K12" t="s">
        <v>139</v>
      </c>
      <c r="L12" t="s">
        <v>128</v>
      </c>
      <c r="M12" t="s">
        <v>327</v>
      </c>
    </row>
    <row r="13" spans="1:13" x14ac:dyDescent="0.2">
      <c r="A13">
        <v>11</v>
      </c>
      <c r="B13">
        <v>3</v>
      </c>
      <c r="C13">
        <v>11</v>
      </c>
      <c r="D13" s="3">
        <v>45668</v>
      </c>
      <c r="E13">
        <v>390</v>
      </c>
      <c r="F13">
        <v>110</v>
      </c>
      <c r="G13">
        <v>75</v>
      </c>
      <c r="H13">
        <v>420</v>
      </c>
      <c r="I13">
        <v>5</v>
      </c>
      <c r="J13">
        <v>71400</v>
      </c>
      <c r="K13" t="s">
        <v>140</v>
      </c>
      <c r="L13" t="s">
        <v>128</v>
      </c>
      <c r="M13" t="s">
        <v>329</v>
      </c>
    </row>
    <row r="14" spans="1:13" x14ac:dyDescent="0.2">
      <c r="A14">
        <v>12</v>
      </c>
      <c r="B14">
        <v>4</v>
      </c>
      <c r="C14">
        <v>12</v>
      </c>
      <c r="D14" s="3">
        <v>45669</v>
      </c>
      <c r="E14">
        <v>520</v>
      </c>
      <c r="F14">
        <v>140</v>
      </c>
      <c r="G14">
        <v>95</v>
      </c>
      <c r="H14">
        <v>555</v>
      </c>
      <c r="I14">
        <v>10</v>
      </c>
      <c r="J14">
        <v>83250</v>
      </c>
      <c r="K14" t="s">
        <v>142</v>
      </c>
      <c r="L14" t="s">
        <v>128</v>
      </c>
      <c r="M14" t="s">
        <v>331</v>
      </c>
    </row>
    <row r="15" spans="1:13" x14ac:dyDescent="0.2">
      <c r="A15">
        <v>13</v>
      </c>
      <c r="B15">
        <v>5</v>
      </c>
      <c r="C15">
        <v>13</v>
      </c>
      <c r="D15" s="3">
        <v>45670</v>
      </c>
      <c r="E15">
        <v>680</v>
      </c>
      <c r="F15">
        <v>170</v>
      </c>
      <c r="G15">
        <v>125</v>
      </c>
      <c r="H15">
        <v>715</v>
      </c>
      <c r="I15">
        <v>10</v>
      </c>
      <c r="J15">
        <v>107250</v>
      </c>
      <c r="K15" t="s">
        <v>143</v>
      </c>
      <c r="L15" t="s">
        <v>128</v>
      </c>
      <c r="M15" t="s">
        <v>334</v>
      </c>
    </row>
    <row r="16" spans="1:13" x14ac:dyDescent="0.2">
      <c r="A16">
        <v>14</v>
      </c>
      <c r="B16">
        <v>6</v>
      </c>
      <c r="C16">
        <v>14</v>
      </c>
      <c r="D16" s="3">
        <v>45671</v>
      </c>
      <c r="E16">
        <v>430</v>
      </c>
      <c r="F16">
        <v>100</v>
      </c>
      <c r="G16">
        <v>80</v>
      </c>
      <c r="H16">
        <v>445</v>
      </c>
      <c r="I16">
        <v>5</v>
      </c>
      <c r="J16">
        <v>66750</v>
      </c>
      <c r="K16" t="s">
        <v>144</v>
      </c>
      <c r="L16" t="s">
        <v>128</v>
      </c>
      <c r="M16" t="s">
        <v>336</v>
      </c>
    </row>
    <row r="17" spans="1:13" x14ac:dyDescent="0.2">
      <c r="A17">
        <v>15</v>
      </c>
      <c r="B17">
        <v>7</v>
      </c>
      <c r="C17">
        <v>15</v>
      </c>
      <c r="D17" s="3">
        <v>45672</v>
      </c>
      <c r="E17">
        <v>570</v>
      </c>
      <c r="F17">
        <v>130</v>
      </c>
      <c r="G17">
        <v>95</v>
      </c>
      <c r="H17">
        <v>595</v>
      </c>
      <c r="I17">
        <v>10</v>
      </c>
      <c r="J17">
        <v>83300</v>
      </c>
      <c r="K17" t="s">
        <v>145</v>
      </c>
      <c r="L17" t="s">
        <v>128</v>
      </c>
      <c r="M17" t="s">
        <v>339</v>
      </c>
    </row>
    <row r="18" spans="1:13" x14ac:dyDescent="0.2">
      <c r="A18">
        <v>16</v>
      </c>
      <c r="B18">
        <v>8</v>
      </c>
      <c r="C18">
        <v>16</v>
      </c>
      <c r="D18" s="3">
        <v>45673</v>
      </c>
      <c r="E18">
        <v>360</v>
      </c>
      <c r="F18">
        <v>90</v>
      </c>
      <c r="G18">
        <v>65</v>
      </c>
      <c r="H18">
        <v>380</v>
      </c>
      <c r="I18">
        <v>5</v>
      </c>
      <c r="J18">
        <v>53200</v>
      </c>
      <c r="K18" t="s">
        <v>146</v>
      </c>
      <c r="L18" t="s">
        <v>128</v>
      </c>
      <c r="M18" t="s">
        <v>341</v>
      </c>
    </row>
    <row r="19" spans="1:13" x14ac:dyDescent="0.2">
      <c r="A19">
        <v>17</v>
      </c>
      <c r="B19">
        <v>1</v>
      </c>
      <c r="C19">
        <v>17</v>
      </c>
      <c r="D19" s="3">
        <v>45674</v>
      </c>
      <c r="E19">
        <v>490</v>
      </c>
      <c r="F19">
        <v>120</v>
      </c>
      <c r="G19">
        <v>85</v>
      </c>
      <c r="H19">
        <v>520</v>
      </c>
      <c r="I19">
        <v>5</v>
      </c>
      <c r="J19">
        <v>78000</v>
      </c>
      <c r="K19" t="s">
        <v>147</v>
      </c>
      <c r="L19" t="s">
        <v>128</v>
      </c>
      <c r="M19" t="s">
        <v>324</v>
      </c>
    </row>
    <row r="20" spans="1:13" x14ac:dyDescent="0.2">
      <c r="A20">
        <v>18</v>
      </c>
      <c r="B20">
        <v>2</v>
      </c>
      <c r="C20">
        <v>18</v>
      </c>
      <c r="D20" s="3">
        <v>45675</v>
      </c>
      <c r="E20">
        <v>610</v>
      </c>
      <c r="F20">
        <v>150</v>
      </c>
      <c r="G20">
        <v>115</v>
      </c>
      <c r="H20">
        <v>635</v>
      </c>
      <c r="I20">
        <v>10</v>
      </c>
      <c r="J20">
        <v>101600</v>
      </c>
      <c r="K20" t="s">
        <v>148</v>
      </c>
      <c r="L20" t="s">
        <v>128</v>
      </c>
      <c r="M20" t="s">
        <v>327</v>
      </c>
    </row>
    <row r="21" spans="1:13" x14ac:dyDescent="0.2">
      <c r="A21">
        <v>19</v>
      </c>
      <c r="B21">
        <v>3</v>
      </c>
      <c r="C21">
        <v>19</v>
      </c>
      <c r="D21" s="3">
        <v>45676</v>
      </c>
      <c r="E21">
        <v>370</v>
      </c>
      <c r="F21">
        <v>100</v>
      </c>
      <c r="G21">
        <v>70</v>
      </c>
      <c r="H21">
        <v>395</v>
      </c>
      <c r="I21">
        <v>5</v>
      </c>
      <c r="J21">
        <v>59250</v>
      </c>
      <c r="K21" t="s">
        <v>149</v>
      </c>
      <c r="L21" t="s">
        <v>128</v>
      </c>
      <c r="M21" t="s">
        <v>329</v>
      </c>
    </row>
    <row r="22" spans="1:13" x14ac:dyDescent="0.2">
      <c r="A22">
        <v>20</v>
      </c>
      <c r="B22">
        <v>4</v>
      </c>
      <c r="C22">
        <v>20</v>
      </c>
      <c r="D22" s="3">
        <v>45677</v>
      </c>
      <c r="E22">
        <v>540</v>
      </c>
      <c r="F22">
        <v>130</v>
      </c>
      <c r="G22">
        <v>100</v>
      </c>
      <c r="H22">
        <v>560</v>
      </c>
      <c r="I22">
        <v>10</v>
      </c>
      <c r="J22">
        <v>84000</v>
      </c>
      <c r="K22" t="s">
        <v>150</v>
      </c>
      <c r="L22" t="s">
        <v>128</v>
      </c>
      <c r="M22" t="s">
        <v>331</v>
      </c>
    </row>
    <row r="23" spans="1:13" x14ac:dyDescent="0.2">
      <c r="A23">
        <v>21</v>
      </c>
      <c r="B23">
        <v>5</v>
      </c>
      <c r="C23">
        <v>21</v>
      </c>
      <c r="D23" s="3">
        <v>45678</v>
      </c>
      <c r="E23">
        <v>650</v>
      </c>
      <c r="F23">
        <v>160</v>
      </c>
      <c r="G23">
        <v>120</v>
      </c>
      <c r="H23">
        <v>680</v>
      </c>
      <c r="I23">
        <v>10</v>
      </c>
      <c r="J23">
        <v>102000</v>
      </c>
      <c r="K23" t="s">
        <v>151</v>
      </c>
      <c r="L23" t="s">
        <v>128</v>
      </c>
      <c r="M23" t="s">
        <v>334</v>
      </c>
    </row>
    <row r="24" spans="1:13" x14ac:dyDescent="0.2">
      <c r="A24">
        <v>22</v>
      </c>
      <c r="B24">
        <v>6</v>
      </c>
      <c r="C24">
        <v>22</v>
      </c>
      <c r="D24" s="3">
        <v>45679</v>
      </c>
      <c r="E24">
        <v>410</v>
      </c>
      <c r="F24">
        <v>110</v>
      </c>
      <c r="G24">
        <v>80</v>
      </c>
      <c r="H24">
        <v>435</v>
      </c>
      <c r="I24">
        <v>5</v>
      </c>
      <c r="J24">
        <v>65250</v>
      </c>
      <c r="K24" t="s">
        <v>153</v>
      </c>
      <c r="L24" t="s">
        <v>128</v>
      </c>
      <c r="M24" t="s">
        <v>336</v>
      </c>
    </row>
    <row r="25" spans="1:13" x14ac:dyDescent="0.2">
      <c r="A25">
        <v>23</v>
      </c>
      <c r="B25">
        <v>7</v>
      </c>
      <c r="C25">
        <v>23</v>
      </c>
      <c r="D25" s="3">
        <v>45680</v>
      </c>
      <c r="E25">
        <v>590</v>
      </c>
      <c r="F25">
        <v>140</v>
      </c>
      <c r="G25">
        <v>105</v>
      </c>
      <c r="H25">
        <v>620</v>
      </c>
      <c r="I25">
        <v>5</v>
      </c>
      <c r="J25">
        <v>93000</v>
      </c>
      <c r="K25" t="s">
        <v>154</v>
      </c>
      <c r="L25" t="s">
        <v>128</v>
      </c>
      <c r="M25" t="s">
        <v>339</v>
      </c>
    </row>
    <row r="26" spans="1:13" x14ac:dyDescent="0.2">
      <c r="A26">
        <v>24</v>
      </c>
      <c r="B26">
        <v>8</v>
      </c>
      <c r="C26">
        <v>24</v>
      </c>
      <c r="D26" s="3">
        <v>45681</v>
      </c>
      <c r="E26">
        <v>330</v>
      </c>
      <c r="F26">
        <v>90</v>
      </c>
      <c r="G26">
        <v>60</v>
      </c>
      <c r="H26">
        <v>355</v>
      </c>
      <c r="I26">
        <v>5</v>
      </c>
      <c r="J26">
        <v>53250</v>
      </c>
      <c r="K26" t="s">
        <v>155</v>
      </c>
      <c r="L26" t="s">
        <v>128</v>
      </c>
      <c r="M26" t="s">
        <v>341</v>
      </c>
    </row>
    <row r="27" spans="1:13" x14ac:dyDescent="0.2">
      <c r="A27">
        <v>25</v>
      </c>
      <c r="B27">
        <v>1</v>
      </c>
      <c r="C27">
        <v>25</v>
      </c>
      <c r="D27" s="3">
        <v>45682</v>
      </c>
      <c r="E27">
        <v>470</v>
      </c>
      <c r="F27">
        <v>120</v>
      </c>
      <c r="G27">
        <v>85</v>
      </c>
      <c r="H27">
        <v>500</v>
      </c>
      <c r="I27">
        <v>5</v>
      </c>
      <c r="J27">
        <v>75000</v>
      </c>
      <c r="K27" t="s">
        <v>156</v>
      </c>
      <c r="L27" t="s">
        <v>128</v>
      </c>
      <c r="M27" t="s">
        <v>324</v>
      </c>
    </row>
    <row r="28" spans="1:13" x14ac:dyDescent="0.2">
      <c r="A28">
        <v>26</v>
      </c>
      <c r="B28">
        <v>2</v>
      </c>
      <c r="C28">
        <v>26</v>
      </c>
      <c r="D28" s="3">
        <v>45683</v>
      </c>
      <c r="E28">
        <v>560</v>
      </c>
      <c r="F28">
        <v>140</v>
      </c>
      <c r="G28">
        <v>100</v>
      </c>
      <c r="H28">
        <v>590</v>
      </c>
      <c r="I28">
        <v>10</v>
      </c>
      <c r="J28">
        <v>88500</v>
      </c>
      <c r="K28" t="s">
        <v>157</v>
      </c>
      <c r="L28" t="s">
        <v>128</v>
      </c>
      <c r="M28" t="s">
        <v>327</v>
      </c>
    </row>
    <row r="29" spans="1:13" x14ac:dyDescent="0.2">
      <c r="A29">
        <v>27</v>
      </c>
      <c r="B29">
        <v>3</v>
      </c>
      <c r="C29">
        <v>27</v>
      </c>
      <c r="D29" s="3">
        <v>45684</v>
      </c>
      <c r="E29">
        <v>440</v>
      </c>
      <c r="F29">
        <v>110</v>
      </c>
      <c r="G29">
        <v>80</v>
      </c>
      <c r="H29">
        <v>465</v>
      </c>
      <c r="I29">
        <v>5</v>
      </c>
      <c r="J29">
        <v>69750</v>
      </c>
      <c r="K29" t="s">
        <v>158</v>
      </c>
      <c r="L29" t="s">
        <v>128</v>
      </c>
      <c r="M29" t="s">
        <v>329</v>
      </c>
    </row>
    <row r="30" spans="1:13" x14ac:dyDescent="0.2">
      <c r="A30">
        <v>28</v>
      </c>
      <c r="B30">
        <v>4</v>
      </c>
      <c r="C30">
        <v>28</v>
      </c>
      <c r="D30" s="3">
        <v>45685</v>
      </c>
      <c r="E30">
        <v>510</v>
      </c>
      <c r="F30">
        <v>130</v>
      </c>
      <c r="G30">
        <v>90</v>
      </c>
      <c r="H30">
        <v>540</v>
      </c>
      <c r="I30">
        <v>10</v>
      </c>
      <c r="J30">
        <v>81000</v>
      </c>
      <c r="K30" t="s">
        <v>159</v>
      </c>
      <c r="L30" t="s">
        <v>128</v>
      </c>
      <c r="M30" t="s">
        <v>331</v>
      </c>
    </row>
    <row r="31" spans="1:13" x14ac:dyDescent="0.2">
      <c r="A31">
        <v>29</v>
      </c>
      <c r="B31">
        <v>5</v>
      </c>
      <c r="C31">
        <v>29</v>
      </c>
      <c r="D31" s="3">
        <v>45686</v>
      </c>
      <c r="E31">
        <v>720</v>
      </c>
      <c r="F31">
        <v>180</v>
      </c>
      <c r="G31">
        <v>140</v>
      </c>
      <c r="H31">
        <v>750</v>
      </c>
      <c r="I31">
        <v>10</v>
      </c>
      <c r="J31">
        <v>112500</v>
      </c>
      <c r="K31" t="s">
        <v>160</v>
      </c>
      <c r="L31" t="s">
        <v>128</v>
      </c>
      <c r="M31" t="s">
        <v>334</v>
      </c>
    </row>
    <row r="32" spans="1:13" x14ac:dyDescent="0.2">
      <c r="A32">
        <v>30</v>
      </c>
      <c r="B32">
        <v>6</v>
      </c>
      <c r="C32">
        <v>30</v>
      </c>
      <c r="D32" s="3">
        <v>45687</v>
      </c>
      <c r="E32">
        <v>380</v>
      </c>
      <c r="F32">
        <v>100</v>
      </c>
      <c r="G32">
        <v>70</v>
      </c>
      <c r="H32">
        <v>405</v>
      </c>
      <c r="I32">
        <v>5</v>
      </c>
      <c r="J32">
        <v>60750</v>
      </c>
      <c r="K32" t="s">
        <v>161</v>
      </c>
      <c r="L32" t="s">
        <v>128</v>
      </c>
      <c r="M32" t="s">
        <v>336</v>
      </c>
    </row>
    <row r="33" spans="1:13" x14ac:dyDescent="0.2">
      <c r="A33">
        <v>31</v>
      </c>
      <c r="B33">
        <v>7</v>
      </c>
      <c r="C33">
        <v>31</v>
      </c>
      <c r="D33" s="3">
        <v>45688</v>
      </c>
      <c r="E33">
        <v>530</v>
      </c>
      <c r="F33">
        <v>130</v>
      </c>
      <c r="G33">
        <v>95</v>
      </c>
      <c r="H33">
        <v>555</v>
      </c>
      <c r="I33">
        <v>10</v>
      </c>
      <c r="J33">
        <v>83250</v>
      </c>
      <c r="K33" t="s">
        <v>162</v>
      </c>
      <c r="L33" t="s">
        <v>128</v>
      </c>
      <c r="M33" t="s">
        <v>339</v>
      </c>
    </row>
    <row r="34" spans="1:13" x14ac:dyDescent="0.2">
      <c r="A34">
        <v>32</v>
      </c>
      <c r="B34">
        <v>8</v>
      </c>
      <c r="C34">
        <v>32</v>
      </c>
      <c r="D34" s="3">
        <v>45689</v>
      </c>
      <c r="E34">
        <v>340</v>
      </c>
      <c r="F34">
        <v>90</v>
      </c>
      <c r="G34">
        <v>65</v>
      </c>
      <c r="H34">
        <v>360</v>
      </c>
      <c r="I34">
        <v>5</v>
      </c>
      <c r="J34">
        <v>54000</v>
      </c>
      <c r="K34" t="s">
        <v>164</v>
      </c>
      <c r="L34" t="s">
        <v>128</v>
      </c>
      <c r="M34" t="s">
        <v>341</v>
      </c>
    </row>
    <row r="35" spans="1:13" x14ac:dyDescent="0.2">
      <c r="A35">
        <v>33</v>
      </c>
      <c r="B35">
        <v>1</v>
      </c>
      <c r="C35">
        <v>33</v>
      </c>
      <c r="D35" s="3">
        <v>45690</v>
      </c>
      <c r="E35">
        <v>600</v>
      </c>
      <c r="F35">
        <v>150</v>
      </c>
      <c r="G35">
        <v>110</v>
      </c>
      <c r="H35">
        <v>635</v>
      </c>
      <c r="I35">
        <v>5</v>
      </c>
      <c r="J35">
        <v>95250</v>
      </c>
      <c r="K35" t="s">
        <v>165</v>
      </c>
      <c r="L35" t="s">
        <v>128</v>
      </c>
      <c r="M35" t="s">
        <v>324</v>
      </c>
    </row>
    <row r="36" spans="1:13" x14ac:dyDescent="0.2">
      <c r="A36">
        <v>34</v>
      </c>
      <c r="B36">
        <v>2</v>
      </c>
      <c r="C36">
        <v>34</v>
      </c>
      <c r="D36" s="3">
        <v>45691</v>
      </c>
      <c r="E36">
        <v>450</v>
      </c>
      <c r="F36">
        <v>120</v>
      </c>
      <c r="G36">
        <v>85</v>
      </c>
      <c r="H36">
        <v>480</v>
      </c>
      <c r="I36">
        <v>5</v>
      </c>
      <c r="J36">
        <v>72000</v>
      </c>
      <c r="K36" t="s">
        <v>166</v>
      </c>
      <c r="L36" t="s">
        <v>128</v>
      </c>
      <c r="M36" t="s">
        <v>327</v>
      </c>
    </row>
    <row r="37" spans="1:13" x14ac:dyDescent="0.2">
      <c r="A37">
        <v>35</v>
      </c>
      <c r="B37">
        <v>3</v>
      </c>
      <c r="C37">
        <v>35</v>
      </c>
      <c r="D37" s="3">
        <v>45692</v>
      </c>
      <c r="E37">
        <v>520</v>
      </c>
      <c r="F37">
        <v>140</v>
      </c>
      <c r="G37">
        <v>100</v>
      </c>
      <c r="H37">
        <v>550</v>
      </c>
      <c r="I37">
        <v>10</v>
      </c>
      <c r="J37">
        <v>82500</v>
      </c>
      <c r="K37" t="s">
        <v>167</v>
      </c>
      <c r="L37" t="s">
        <v>128</v>
      </c>
      <c r="M37" t="s">
        <v>329</v>
      </c>
    </row>
    <row r="38" spans="1:13" x14ac:dyDescent="0.2">
      <c r="A38">
        <v>36</v>
      </c>
      <c r="B38">
        <v>4</v>
      </c>
      <c r="C38">
        <v>36</v>
      </c>
      <c r="D38" s="3">
        <v>45693</v>
      </c>
      <c r="E38">
        <v>390</v>
      </c>
      <c r="F38">
        <v>100</v>
      </c>
      <c r="G38">
        <v>75</v>
      </c>
      <c r="H38">
        <v>410</v>
      </c>
      <c r="I38">
        <v>5</v>
      </c>
      <c r="J38">
        <v>61500</v>
      </c>
      <c r="K38" t="s">
        <v>168</v>
      </c>
      <c r="L38" t="s">
        <v>128</v>
      </c>
      <c r="M38" t="s">
        <v>331</v>
      </c>
    </row>
    <row r="39" spans="1:13" x14ac:dyDescent="0.2">
      <c r="A39">
        <v>37</v>
      </c>
      <c r="B39">
        <v>5</v>
      </c>
      <c r="C39">
        <v>37</v>
      </c>
      <c r="D39" s="3">
        <v>45694</v>
      </c>
      <c r="E39">
        <v>680</v>
      </c>
      <c r="F39">
        <v>170</v>
      </c>
      <c r="G39">
        <v>130</v>
      </c>
      <c r="H39">
        <v>710</v>
      </c>
      <c r="I39">
        <v>10</v>
      </c>
      <c r="J39">
        <v>106500</v>
      </c>
      <c r="K39" t="s">
        <v>169</v>
      </c>
      <c r="L39" t="s">
        <v>128</v>
      </c>
      <c r="M39" t="s">
        <v>334</v>
      </c>
    </row>
    <row r="40" spans="1:13" x14ac:dyDescent="0.2">
      <c r="A40">
        <v>38</v>
      </c>
      <c r="B40">
        <v>6</v>
      </c>
      <c r="C40">
        <v>38</v>
      </c>
      <c r="D40" s="3">
        <v>45695</v>
      </c>
      <c r="E40">
        <v>420</v>
      </c>
      <c r="F40">
        <v>110</v>
      </c>
      <c r="G40">
        <v>80</v>
      </c>
      <c r="H40">
        <v>445</v>
      </c>
      <c r="I40">
        <v>5</v>
      </c>
      <c r="J40">
        <v>66750</v>
      </c>
      <c r="K40" t="s">
        <v>170</v>
      </c>
      <c r="L40" t="s">
        <v>128</v>
      </c>
      <c r="M40" t="s">
        <v>336</v>
      </c>
    </row>
    <row r="41" spans="1:13" x14ac:dyDescent="0.2">
      <c r="A41">
        <v>39</v>
      </c>
      <c r="B41">
        <v>7</v>
      </c>
      <c r="C41">
        <v>39</v>
      </c>
      <c r="D41" s="3">
        <v>45696</v>
      </c>
      <c r="E41">
        <v>570</v>
      </c>
      <c r="F41">
        <v>140</v>
      </c>
      <c r="G41">
        <v>105</v>
      </c>
      <c r="H41">
        <v>595</v>
      </c>
      <c r="I41">
        <v>10</v>
      </c>
      <c r="J41">
        <v>89250</v>
      </c>
      <c r="K41" t="s">
        <v>171</v>
      </c>
      <c r="L41" t="s">
        <v>128</v>
      </c>
      <c r="M41" t="s">
        <v>339</v>
      </c>
    </row>
    <row r="42" spans="1:13" x14ac:dyDescent="0.2">
      <c r="A42">
        <v>40</v>
      </c>
      <c r="B42">
        <v>8</v>
      </c>
      <c r="C42">
        <v>40</v>
      </c>
      <c r="D42" s="3">
        <v>45697</v>
      </c>
      <c r="E42">
        <v>310</v>
      </c>
      <c r="F42">
        <v>90</v>
      </c>
      <c r="G42">
        <v>60</v>
      </c>
      <c r="H42">
        <v>335</v>
      </c>
      <c r="I42">
        <v>5</v>
      </c>
      <c r="J42">
        <v>50250</v>
      </c>
      <c r="K42" t="s">
        <v>172</v>
      </c>
      <c r="L42" t="s">
        <v>128</v>
      </c>
      <c r="M42" t="s">
        <v>341</v>
      </c>
    </row>
    <row r="43" spans="1:13" x14ac:dyDescent="0.2">
      <c r="A43">
        <v>41</v>
      </c>
      <c r="B43">
        <v>1</v>
      </c>
      <c r="C43">
        <v>41</v>
      </c>
      <c r="D43" s="3">
        <v>45698</v>
      </c>
      <c r="E43">
        <v>490</v>
      </c>
      <c r="F43">
        <v>120</v>
      </c>
      <c r="G43">
        <v>90</v>
      </c>
      <c r="H43">
        <v>515</v>
      </c>
      <c r="I43">
        <v>5</v>
      </c>
      <c r="J43">
        <v>77250</v>
      </c>
      <c r="K43" t="s">
        <v>173</v>
      </c>
      <c r="L43" t="s">
        <v>128</v>
      </c>
      <c r="M43" t="s">
        <v>324</v>
      </c>
    </row>
    <row r="44" spans="1:13" x14ac:dyDescent="0.2">
      <c r="A44">
        <v>42</v>
      </c>
      <c r="B44">
        <v>2</v>
      </c>
      <c r="C44">
        <v>42</v>
      </c>
      <c r="D44" s="3">
        <v>45699</v>
      </c>
      <c r="E44">
        <v>630</v>
      </c>
      <c r="F44">
        <v>160</v>
      </c>
      <c r="G44">
        <v>120</v>
      </c>
      <c r="H44">
        <v>660</v>
      </c>
      <c r="I44">
        <v>10</v>
      </c>
      <c r="J44">
        <v>99000</v>
      </c>
      <c r="K44" t="s">
        <v>175</v>
      </c>
      <c r="L44" t="s">
        <v>128</v>
      </c>
      <c r="M44" t="s">
        <v>327</v>
      </c>
    </row>
    <row r="45" spans="1:13" x14ac:dyDescent="0.2">
      <c r="A45">
        <v>43</v>
      </c>
      <c r="B45">
        <v>3</v>
      </c>
      <c r="C45">
        <v>43</v>
      </c>
      <c r="D45" s="3">
        <v>45700</v>
      </c>
      <c r="E45">
        <v>370</v>
      </c>
      <c r="F45">
        <v>100</v>
      </c>
      <c r="G45">
        <v>70</v>
      </c>
      <c r="H45">
        <v>395</v>
      </c>
      <c r="I45">
        <v>5</v>
      </c>
      <c r="J45">
        <v>59250</v>
      </c>
      <c r="K45" t="s">
        <v>176</v>
      </c>
      <c r="L45" t="s">
        <v>128</v>
      </c>
      <c r="M45" t="s">
        <v>329</v>
      </c>
    </row>
    <row r="46" spans="1:13" x14ac:dyDescent="0.2">
      <c r="A46">
        <v>44</v>
      </c>
      <c r="B46">
        <v>4</v>
      </c>
      <c r="C46">
        <v>44</v>
      </c>
      <c r="D46" s="3">
        <v>45701</v>
      </c>
      <c r="E46">
        <v>550</v>
      </c>
      <c r="F46">
        <v>130</v>
      </c>
      <c r="G46">
        <v>100</v>
      </c>
      <c r="H46">
        <v>570</v>
      </c>
      <c r="I46">
        <v>10</v>
      </c>
      <c r="J46">
        <v>85500</v>
      </c>
      <c r="K46" t="s">
        <v>177</v>
      </c>
      <c r="L46" t="s">
        <v>128</v>
      </c>
      <c r="M46" t="s">
        <v>331</v>
      </c>
    </row>
    <row r="47" spans="1:13" x14ac:dyDescent="0.2">
      <c r="A47">
        <v>45</v>
      </c>
      <c r="B47">
        <v>5</v>
      </c>
      <c r="C47">
        <v>45</v>
      </c>
      <c r="D47" s="3">
        <v>45702</v>
      </c>
      <c r="E47">
        <v>710</v>
      </c>
      <c r="F47">
        <v>180</v>
      </c>
      <c r="G47">
        <v>140</v>
      </c>
      <c r="H47">
        <v>740</v>
      </c>
      <c r="I47">
        <v>10</v>
      </c>
      <c r="J47">
        <v>111000</v>
      </c>
      <c r="K47" t="s">
        <v>178</v>
      </c>
      <c r="L47" t="s">
        <v>128</v>
      </c>
      <c r="M47" t="s">
        <v>334</v>
      </c>
    </row>
    <row r="48" spans="1:13" x14ac:dyDescent="0.2">
      <c r="A48">
        <v>46</v>
      </c>
      <c r="B48">
        <v>6</v>
      </c>
      <c r="C48">
        <v>46</v>
      </c>
      <c r="D48" s="3">
        <v>45703</v>
      </c>
      <c r="E48">
        <v>400</v>
      </c>
      <c r="F48">
        <v>100</v>
      </c>
      <c r="G48">
        <v>75</v>
      </c>
      <c r="H48">
        <v>420</v>
      </c>
      <c r="I48">
        <v>5</v>
      </c>
      <c r="J48">
        <v>63000</v>
      </c>
      <c r="K48" t="s">
        <v>179</v>
      </c>
      <c r="L48" t="s">
        <v>128</v>
      </c>
      <c r="M48" t="s">
        <v>336</v>
      </c>
    </row>
    <row r="49" spans="1:13" x14ac:dyDescent="0.2">
      <c r="A49">
        <v>47</v>
      </c>
      <c r="B49">
        <v>7</v>
      </c>
      <c r="C49">
        <v>47</v>
      </c>
      <c r="D49" s="3">
        <v>45704</v>
      </c>
      <c r="E49">
        <v>580</v>
      </c>
      <c r="F49">
        <v>140</v>
      </c>
      <c r="G49">
        <v>105</v>
      </c>
      <c r="H49">
        <v>610</v>
      </c>
      <c r="I49">
        <v>5</v>
      </c>
      <c r="J49">
        <v>91500</v>
      </c>
      <c r="K49" t="s">
        <v>180</v>
      </c>
      <c r="L49" t="s">
        <v>128</v>
      </c>
      <c r="M49" t="s">
        <v>339</v>
      </c>
    </row>
    <row r="50" spans="1:13" x14ac:dyDescent="0.2">
      <c r="A50">
        <v>48</v>
      </c>
      <c r="B50">
        <v>8</v>
      </c>
      <c r="C50">
        <v>48</v>
      </c>
      <c r="D50" s="3">
        <v>45705</v>
      </c>
      <c r="E50">
        <v>350</v>
      </c>
      <c r="F50">
        <v>90</v>
      </c>
      <c r="G50">
        <v>65</v>
      </c>
      <c r="H50">
        <v>370</v>
      </c>
      <c r="I50">
        <v>5</v>
      </c>
      <c r="J50">
        <v>55500</v>
      </c>
      <c r="K50" t="s">
        <v>181</v>
      </c>
      <c r="L50" t="s">
        <v>128</v>
      </c>
      <c r="M50" t="s">
        <v>341</v>
      </c>
    </row>
    <row r="51" spans="1:13" x14ac:dyDescent="0.2">
      <c r="A51">
        <v>49</v>
      </c>
      <c r="B51">
        <v>1</v>
      </c>
      <c r="C51">
        <v>49</v>
      </c>
      <c r="D51" s="3">
        <v>45706</v>
      </c>
      <c r="E51">
        <v>460</v>
      </c>
      <c r="F51">
        <v>120</v>
      </c>
      <c r="G51">
        <v>85</v>
      </c>
      <c r="H51">
        <v>490</v>
      </c>
      <c r="I51">
        <v>5</v>
      </c>
      <c r="J51">
        <v>73500</v>
      </c>
      <c r="K51" t="s">
        <v>182</v>
      </c>
      <c r="L51" t="s">
        <v>128</v>
      </c>
      <c r="M51" t="s">
        <v>324</v>
      </c>
    </row>
    <row r="52" spans="1:13" x14ac:dyDescent="0.2">
      <c r="A52">
        <v>50</v>
      </c>
      <c r="B52">
        <v>2</v>
      </c>
      <c r="C52">
        <v>50</v>
      </c>
      <c r="D52" s="3">
        <v>45707</v>
      </c>
      <c r="E52">
        <v>600</v>
      </c>
      <c r="F52">
        <v>150</v>
      </c>
      <c r="G52">
        <v>110</v>
      </c>
      <c r="H52">
        <v>635</v>
      </c>
      <c r="I52">
        <v>5</v>
      </c>
      <c r="J52">
        <v>95250</v>
      </c>
      <c r="K52" t="s">
        <v>183</v>
      </c>
      <c r="L52" t="s">
        <v>128</v>
      </c>
      <c r="M52" t="s">
        <v>327</v>
      </c>
    </row>
    <row r="53" spans="1:13" x14ac:dyDescent="0.2">
      <c r="A53">
        <v>51</v>
      </c>
      <c r="B53">
        <v>3</v>
      </c>
      <c r="C53">
        <v>51</v>
      </c>
      <c r="D53" s="3">
        <v>45708</v>
      </c>
      <c r="E53">
        <v>420</v>
      </c>
      <c r="F53">
        <v>130</v>
      </c>
      <c r="G53">
        <v>90</v>
      </c>
      <c r="H53">
        <v>455</v>
      </c>
      <c r="I53">
        <v>5</v>
      </c>
      <c r="J53">
        <v>68250</v>
      </c>
      <c r="K53" t="s">
        <v>184</v>
      </c>
      <c r="L53" t="s">
        <v>128</v>
      </c>
      <c r="M53" t="s">
        <v>329</v>
      </c>
    </row>
    <row r="54" spans="1:13" x14ac:dyDescent="0.2">
      <c r="A54">
        <v>52</v>
      </c>
      <c r="B54">
        <v>4</v>
      </c>
      <c r="C54">
        <v>52</v>
      </c>
      <c r="D54" s="3">
        <v>45709</v>
      </c>
      <c r="E54">
        <v>550</v>
      </c>
      <c r="F54">
        <v>140</v>
      </c>
      <c r="G54">
        <v>100</v>
      </c>
      <c r="H54">
        <v>580</v>
      </c>
      <c r="I54">
        <v>10</v>
      </c>
      <c r="J54">
        <v>87000</v>
      </c>
      <c r="K54" t="s">
        <v>186</v>
      </c>
      <c r="L54" t="s">
        <v>128</v>
      </c>
      <c r="M54" t="s">
        <v>331</v>
      </c>
    </row>
    <row r="55" spans="1:13" x14ac:dyDescent="0.2">
      <c r="A55">
        <v>53</v>
      </c>
      <c r="B55">
        <v>5</v>
      </c>
      <c r="C55">
        <v>53</v>
      </c>
      <c r="D55" s="3">
        <v>45710</v>
      </c>
      <c r="E55">
        <v>680</v>
      </c>
      <c r="F55">
        <v>170</v>
      </c>
      <c r="G55">
        <v>125</v>
      </c>
      <c r="H55">
        <v>715</v>
      </c>
      <c r="I55">
        <v>10</v>
      </c>
      <c r="J55">
        <v>107250</v>
      </c>
      <c r="K55" t="s">
        <v>187</v>
      </c>
      <c r="L55" t="s">
        <v>128</v>
      </c>
      <c r="M55" t="s">
        <v>334</v>
      </c>
    </row>
    <row r="56" spans="1:13" x14ac:dyDescent="0.2">
      <c r="A56">
        <v>54</v>
      </c>
      <c r="B56">
        <v>6</v>
      </c>
      <c r="C56">
        <v>54</v>
      </c>
      <c r="D56" s="3">
        <v>45711</v>
      </c>
      <c r="E56">
        <v>390</v>
      </c>
      <c r="F56">
        <v>100</v>
      </c>
      <c r="G56">
        <v>70</v>
      </c>
      <c r="H56">
        <v>415</v>
      </c>
      <c r="I56">
        <v>5</v>
      </c>
      <c r="J56">
        <v>62250</v>
      </c>
      <c r="K56" t="s">
        <v>188</v>
      </c>
      <c r="L56" t="s">
        <v>128</v>
      </c>
      <c r="M56" t="s">
        <v>336</v>
      </c>
    </row>
    <row r="57" spans="1:13" x14ac:dyDescent="0.2">
      <c r="A57">
        <v>55</v>
      </c>
      <c r="B57">
        <v>7</v>
      </c>
      <c r="C57">
        <v>55</v>
      </c>
      <c r="D57" s="3">
        <v>45712</v>
      </c>
      <c r="E57">
        <v>510</v>
      </c>
      <c r="F57">
        <v>130</v>
      </c>
      <c r="G57">
        <v>95</v>
      </c>
      <c r="H57">
        <v>535</v>
      </c>
      <c r="I57">
        <v>10</v>
      </c>
      <c r="J57">
        <v>80250</v>
      </c>
      <c r="K57" t="s">
        <v>189</v>
      </c>
      <c r="L57" t="s">
        <v>128</v>
      </c>
      <c r="M57" t="s">
        <v>339</v>
      </c>
    </row>
    <row r="58" spans="1:13" x14ac:dyDescent="0.2">
      <c r="A58">
        <v>56</v>
      </c>
      <c r="B58">
        <v>8</v>
      </c>
      <c r="C58">
        <v>56</v>
      </c>
      <c r="D58" s="3">
        <v>45713</v>
      </c>
      <c r="E58">
        <v>330</v>
      </c>
      <c r="F58">
        <v>90</v>
      </c>
      <c r="G58">
        <v>60</v>
      </c>
      <c r="H58">
        <v>355</v>
      </c>
      <c r="I58">
        <v>5</v>
      </c>
      <c r="J58">
        <v>53250</v>
      </c>
      <c r="K58" t="s">
        <v>190</v>
      </c>
      <c r="L58" t="s">
        <v>128</v>
      </c>
      <c r="M58" t="s">
        <v>341</v>
      </c>
    </row>
    <row r="59" spans="1:13" x14ac:dyDescent="0.2">
      <c r="A59">
        <v>57</v>
      </c>
      <c r="B59">
        <v>1</v>
      </c>
      <c r="C59">
        <v>57</v>
      </c>
      <c r="D59" s="3">
        <v>45714</v>
      </c>
      <c r="E59">
        <v>470</v>
      </c>
      <c r="F59">
        <v>120</v>
      </c>
      <c r="G59">
        <v>85</v>
      </c>
      <c r="H59">
        <v>500</v>
      </c>
      <c r="I59">
        <v>5</v>
      </c>
      <c r="J59">
        <v>75000</v>
      </c>
      <c r="K59" t="s">
        <v>191</v>
      </c>
      <c r="L59" t="s">
        <v>128</v>
      </c>
      <c r="M59" t="s">
        <v>324</v>
      </c>
    </row>
    <row r="60" spans="1:13" x14ac:dyDescent="0.2">
      <c r="A60">
        <v>58</v>
      </c>
      <c r="B60">
        <v>2</v>
      </c>
      <c r="C60">
        <v>58</v>
      </c>
      <c r="D60" s="3">
        <v>45715</v>
      </c>
      <c r="E60">
        <v>620</v>
      </c>
      <c r="F60">
        <v>150</v>
      </c>
      <c r="G60">
        <v>115</v>
      </c>
      <c r="H60">
        <v>645</v>
      </c>
      <c r="I60">
        <v>10</v>
      </c>
      <c r="J60">
        <v>96750</v>
      </c>
      <c r="K60" t="s">
        <v>192</v>
      </c>
      <c r="L60" t="s">
        <v>128</v>
      </c>
      <c r="M60" t="s">
        <v>327</v>
      </c>
    </row>
    <row r="61" spans="1:13" x14ac:dyDescent="0.2">
      <c r="A61">
        <v>59</v>
      </c>
      <c r="B61">
        <v>3</v>
      </c>
      <c r="C61">
        <v>59</v>
      </c>
      <c r="D61" s="3">
        <v>45716</v>
      </c>
      <c r="E61">
        <v>400</v>
      </c>
      <c r="F61">
        <v>110</v>
      </c>
      <c r="G61">
        <v>80</v>
      </c>
      <c r="H61">
        <v>425</v>
      </c>
      <c r="I61">
        <v>5</v>
      </c>
      <c r="J61">
        <v>63750</v>
      </c>
      <c r="K61" t="s">
        <v>193</v>
      </c>
      <c r="L61" t="s">
        <v>128</v>
      </c>
      <c r="M61" t="s">
        <v>329</v>
      </c>
    </row>
    <row r="62" spans="1:13" x14ac:dyDescent="0.2">
      <c r="A62">
        <v>60</v>
      </c>
      <c r="B62">
        <v>4</v>
      </c>
      <c r="C62">
        <v>60</v>
      </c>
      <c r="D62" s="3">
        <v>45717</v>
      </c>
      <c r="E62">
        <v>540</v>
      </c>
      <c r="F62">
        <v>130</v>
      </c>
      <c r="G62">
        <v>95</v>
      </c>
      <c r="H62">
        <v>565</v>
      </c>
      <c r="I62">
        <v>10</v>
      </c>
      <c r="J62">
        <v>84750</v>
      </c>
      <c r="K62" t="s">
        <v>194</v>
      </c>
      <c r="L62" t="s">
        <v>128</v>
      </c>
      <c r="M62" t="s">
        <v>331</v>
      </c>
    </row>
    <row r="63" spans="1:13" x14ac:dyDescent="0.2">
      <c r="A63">
        <v>61</v>
      </c>
      <c r="B63">
        <v>5</v>
      </c>
      <c r="C63">
        <v>61</v>
      </c>
      <c r="D63" s="3">
        <v>45718</v>
      </c>
      <c r="E63">
        <v>700</v>
      </c>
      <c r="F63">
        <v>180</v>
      </c>
      <c r="G63">
        <v>135</v>
      </c>
      <c r="H63">
        <v>735</v>
      </c>
      <c r="I63">
        <v>10</v>
      </c>
      <c r="J63">
        <v>110250</v>
      </c>
      <c r="K63" t="s">
        <v>195</v>
      </c>
      <c r="L63" t="s">
        <v>196</v>
      </c>
      <c r="M63" t="s">
        <v>334</v>
      </c>
    </row>
    <row r="64" spans="1:13" x14ac:dyDescent="0.2">
      <c r="A64">
        <v>62</v>
      </c>
      <c r="B64">
        <v>6</v>
      </c>
      <c r="C64">
        <v>62</v>
      </c>
      <c r="D64" s="3">
        <v>45719</v>
      </c>
      <c r="E64">
        <v>430</v>
      </c>
      <c r="F64">
        <v>110</v>
      </c>
      <c r="G64">
        <v>80</v>
      </c>
      <c r="H64">
        <v>455</v>
      </c>
      <c r="I64">
        <v>5</v>
      </c>
      <c r="J64">
        <v>68250</v>
      </c>
      <c r="K64" t="s">
        <v>198</v>
      </c>
      <c r="L64" t="s">
        <v>196</v>
      </c>
      <c r="M64" t="s">
        <v>336</v>
      </c>
    </row>
    <row r="65" spans="1:13" x14ac:dyDescent="0.2">
      <c r="A65">
        <v>63</v>
      </c>
      <c r="B65">
        <v>7</v>
      </c>
      <c r="C65">
        <v>63</v>
      </c>
      <c r="D65" s="3">
        <v>45720</v>
      </c>
      <c r="E65">
        <v>580</v>
      </c>
      <c r="F65">
        <v>140</v>
      </c>
      <c r="G65">
        <v>105</v>
      </c>
      <c r="H65">
        <v>610</v>
      </c>
      <c r="I65">
        <v>5</v>
      </c>
      <c r="J65">
        <v>91500</v>
      </c>
      <c r="K65" t="s">
        <v>199</v>
      </c>
      <c r="L65" t="s">
        <v>196</v>
      </c>
      <c r="M65" t="s">
        <v>339</v>
      </c>
    </row>
    <row r="66" spans="1:13" x14ac:dyDescent="0.2">
      <c r="A66">
        <v>64</v>
      </c>
      <c r="B66">
        <v>8</v>
      </c>
      <c r="C66">
        <v>64</v>
      </c>
      <c r="D66" s="3">
        <v>45721</v>
      </c>
      <c r="E66">
        <v>350</v>
      </c>
      <c r="F66">
        <v>90</v>
      </c>
      <c r="G66">
        <v>65</v>
      </c>
      <c r="H66">
        <v>370</v>
      </c>
      <c r="I66">
        <v>5</v>
      </c>
      <c r="J66">
        <v>55500</v>
      </c>
      <c r="K66" t="s">
        <v>200</v>
      </c>
      <c r="L66" t="s">
        <v>196</v>
      </c>
      <c r="M66" t="s">
        <v>341</v>
      </c>
    </row>
    <row r="67" spans="1:13" x14ac:dyDescent="0.2">
      <c r="A67">
        <v>65</v>
      </c>
      <c r="B67">
        <v>1</v>
      </c>
      <c r="C67">
        <v>65</v>
      </c>
      <c r="D67" s="3">
        <v>45722</v>
      </c>
      <c r="E67">
        <v>500</v>
      </c>
      <c r="F67">
        <v>120</v>
      </c>
      <c r="G67">
        <v>90</v>
      </c>
      <c r="H67">
        <v>525</v>
      </c>
      <c r="I67">
        <v>5</v>
      </c>
      <c r="J67">
        <v>78750</v>
      </c>
      <c r="K67" t="s">
        <v>201</v>
      </c>
      <c r="L67" t="s">
        <v>196</v>
      </c>
      <c r="M67" t="s">
        <v>324</v>
      </c>
    </row>
    <row r="68" spans="1:13" x14ac:dyDescent="0.2">
      <c r="A68">
        <v>66</v>
      </c>
      <c r="B68">
        <v>2</v>
      </c>
      <c r="C68">
        <v>66</v>
      </c>
      <c r="D68" s="3">
        <v>45723</v>
      </c>
      <c r="E68">
        <v>630</v>
      </c>
      <c r="F68">
        <v>160</v>
      </c>
      <c r="G68">
        <v>120</v>
      </c>
      <c r="H68">
        <v>660</v>
      </c>
      <c r="I68">
        <v>10</v>
      </c>
      <c r="J68">
        <v>99000</v>
      </c>
      <c r="K68" t="s">
        <v>202</v>
      </c>
      <c r="L68" t="s">
        <v>196</v>
      </c>
      <c r="M68" t="s">
        <v>327</v>
      </c>
    </row>
    <row r="69" spans="1:13" x14ac:dyDescent="0.2">
      <c r="A69">
        <v>67</v>
      </c>
      <c r="B69">
        <v>3</v>
      </c>
      <c r="C69">
        <v>67</v>
      </c>
      <c r="D69" s="3">
        <v>45724</v>
      </c>
      <c r="E69">
        <v>380</v>
      </c>
      <c r="F69">
        <v>100</v>
      </c>
      <c r="G69">
        <v>70</v>
      </c>
      <c r="H69">
        <v>405</v>
      </c>
      <c r="I69">
        <v>5</v>
      </c>
      <c r="J69">
        <v>60750</v>
      </c>
      <c r="K69" t="s">
        <v>203</v>
      </c>
      <c r="L69" t="s">
        <v>196</v>
      </c>
      <c r="M69" t="s">
        <v>329</v>
      </c>
    </row>
    <row r="70" spans="1:13" x14ac:dyDescent="0.2">
      <c r="A70">
        <v>68</v>
      </c>
      <c r="B70">
        <v>4</v>
      </c>
      <c r="C70">
        <v>68</v>
      </c>
      <c r="D70" s="3">
        <v>45725</v>
      </c>
      <c r="E70">
        <v>520</v>
      </c>
      <c r="F70">
        <v>130</v>
      </c>
      <c r="G70">
        <v>100</v>
      </c>
      <c r="H70">
        <v>540</v>
      </c>
      <c r="I70">
        <v>10</v>
      </c>
      <c r="J70">
        <v>81000</v>
      </c>
      <c r="K70" t="s">
        <v>204</v>
      </c>
      <c r="L70" t="s">
        <v>196</v>
      </c>
      <c r="M70" t="s">
        <v>331</v>
      </c>
    </row>
    <row r="71" spans="1:13" x14ac:dyDescent="0.2">
      <c r="A71">
        <v>69</v>
      </c>
      <c r="B71">
        <v>5</v>
      </c>
      <c r="C71">
        <v>69</v>
      </c>
      <c r="D71" s="3">
        <v>45726</v>
      </c>
      <c r="E71">
        <v>680</v>
      </c>
      <c r="F71">
        <v>170</v>
      </c>
      <c r="G71">
        <v>125</v>
      </c>
      <c r="H71">
        <v>715</v>
      </c>
      <c r="I71">
        <v>10</v>
      </c>
      <c r="J71">
        <v>107250</v>
      </c>
      <c r="K71" t="s">
        <v>205</v>
      </c>
      <c r="L71" t="s">
        <v>196</v>
      </c>
      <c r="M71" t="s">
        <v>334</v>
      </c>
    </row>
    <row r="72" spans="1:13" x14ac:dyDescent="0.2">
      <c r="A72">
        <v>70</v>
      </c>
      <c r="B72">
        <v>6</v>
      </c>
      <c r="C72">
        <v>70</v>
      </c>
      <c r="D72" s="3">
        <v>45727</v>
      </c>
      <c r="E72">
        <v>410</v>
      </c>
      <c r="F72">
        <v>110</v>
      </c>
      <c r="G72">
        <v>80</v>
      </c>
      <c r="H72">
        <v>435</v>
      </c>
      <c r="I72">
        <v>5</v>
      </c>
      <c r="J72">
        <v>65250</v>
      </c>
      <c r="K72" t="s">
        <v>206</v>
      </c>
      <c r="L72" t="s">
        <v>196</v>
      </c>
      <c r="M72" t="s">
        <v>336</v>
      </c>
    </row>
    <row r="73" spans="1:13" x14ac:dyDescent="0.2">
      <c r="A73">
        <v>71</v>
      </c>
      <c r="B73">
        <v>7</v>
      </c>
      <c r="C73">
        <v>71</v>
      </c>
      <c r="D73" s="3">
        <v>45728</v>
      </c>
      <c r="E73">
        <v>560</v>
      </c>
      <c r="F73">
        <v>140</v>
      </c>
      <c r="G73">
        <v>100</v>
      </c>
      <c r="H73">
        <v>590</v>
      </c>
      <c r="I73">
        <v>10</v>
      </c>
      <c r="J73">
        <v>88500</v>
      </c>
      <c r="K73" t="s">
        <v>207</v>
      </c>
      <c r="L73" t="s">
        <v>196</v>
      </c>
      <c r="M73" t="s">
        <v>339</v>
      </c>
    </row>
    <row r="74" spans="1:13" x14ac:dyDescent="0.2">
      <c r="A74">
        <v>72</v>
      </c>
      <c r="B74">
        <v>8</v>
      </c>
      <c r="C74">
        <v>72</v>
      </c>
      <c r="D74" s="3">
        <v>45729</v>
      </c>
      <c r="E74">
        <v>320</v>
      </c>
      <c r="F74">
        <v>90</v>
      </c>
      <c r="G74">
        <v>60</v>
      </c>
      <c r="H74">
        <v>345</v>
      </c>
      <c r="I74">
        <v>5</v>
      </c>
      <c r="J74">
        <v>51750</v>
      </c>
      <c r="K74" t="s">
        <v>209</v>
      </c>
      <c r="L74" t="s">
        <v>196</v>
      </c>
      <c r="M74" t="s">
        <v>341</v>
      </c>
    </row>
    <row r="75" spans="1:13" x14ac:dyDescent="0.2">
      <c r="A75">
        <v>73</v>
      </c>
      <c r="B75">
        <v>1</v>
      </c>
      <c r="C75">
        <v>73</v>
      </c>
      <c r="D75" s="3">
        <v>45730</v>
      </c>
      <c r="E75">
        <v>480</v>
      </c>
      <c r="F75">
        <v>120</v>
      </c>
      <c r="G75">
        <v>85</v>
      </c>
      <c r="H75">
        <v>510</v>
      </c>
      <c r="I75">
        <v>5</v>
      </c>
      <c r="J75">
        <v>76500</v>
      </c>
      <c r="K75" t="s">
        <v>210</v>
      </c>
      <c r="L75" t="s">
        <v>196</v>
      </c>
      <c r="M75" t="s">
        <v>324</v>
      </c>
    </row>
    <row r="76" spans="1:13" x14ac:dyDescent="0.2">
      <c r="A76">
        <v>74</v>
      </c>
      <c r="B76">
        <v>2</v>
      </c>
      <c r="C76">
        <v>74</v>
      </c>
      <c r="D76" s="3">
        <v>45731</v>
      </c>
      <c r="E76">
        <v>610</v>
      </c>
      <c r="F76">
        <v>150</v>
      </c>
      <c r="G76">
        <v>115</v>
      </c>
      <c r="H76">
        <v>635</v>
      </c>
      <c r="I76">
        <v>10</v>
      </c>
      <c r="J76">
        <v>95250</v>
      </c>
      <c r="K76" t="s">
        <v>211</v>
      </c>
      <c r="L76" t="s">
        <v>196</v>
      </c>
      <c r="M76" t="s">
        <v>327</v>
      </c>
    </row>
    <row r="77" spans="1:13" x14ac:dyDescent="0.2">
      <c r="A77">
        <v>75</v>
      </c>
      <c r="B77">
        <v>3</v>
      </c>
      <c r="C77">
        <v>75</v>
      </c>
      <c r="D77" s="3">
        <v>45732</v>
      </c>
      <c r="E77">
        <v>390</v>
      </c>
      <c r="F77">
        <v>100</v>
      </c>
      <c r="G77">
        <v>70</v>
      </c>
      <c r="H77">
        <v>415</v>
      </c>
      <c r="I77">
        <v>5</v>
      </c>
      <c r="J77">
        <v>62250</v>
      </c>
      <c r="K77" t="s">
        <v>212</v>
      </c>
      <c r="L77" t="s">
        <v>196</v>
      </c>
      <c r="M77" t="s">
        <v>329</v>
      </c>
    </row>
    <row r="78" spans="1:13" x14ac:dyDescent="0.2">
      <c r="A78">
        <v>76</v>
      </c>
      <c r="B78">
        <v>4</v>
      </c>
      <c r="C78">
        <v>76</v>
      </c>
      <c r="D78" s="3">
        <v>45733</v>
      </c>
      <c r="E78">
        <v>530</v>
      </c>
      <c r="F78">
        <v>130</v>
      </c>
      <c r="G78">
        <v>95</v>
      </c>
      <c r="H78">
        <v>555</v>
      </c>
      <c r="I78">
        <v>10</v>
      </c>
      <c r="J78">
        <v>83250</v>
      </c>
      <c r="K78" t="s">
        <v>213</v>
      </c>
      <c r="L78" t="s">
        <v>196</v>
      </c>
      <c r="M78" t="s">
        <v>331</v>
      </c>
    </row>
    <row r="79" spans="1:13" x14ac:dyDescent="0.2">
      <c r="A79">
        <v>77</v>
      </c>
      <c r="B79">
        <v>5</v>
      </c>
      <c r="C79">
        <v>77</v>
      </c>
      <c r="D79" s="3">
        <v>45734</v>
      </c>
      <c r="E79">
        <v>720</v>
      </c>
      <c r="F79">
        <v>180</v>
      </c>
      <c r="G79">
        <v>140</v>
      </c>
      <c r="H79">
        <v>750</v>
      </c>
      <c r="I79">
        <v>10</v>
      </c>
      <c r="J79">
        <v>112500</v>
      </c>
      <c r="K79" t="s">
        <v>214</v>
      </c>
      <c r="L79" t="s">
        <v>196</v>
      </c>
      <c r="M79" t="s">
        <v>334</v>
      </c>
    </row>
    <row r="80" spans="1:13" x14ac:dyDescent="0.2">
      <c r="A80">
        <v>78</v>
      </c>
      <c r="B80">
        <v>6</v>
      </c>
      <c r="C80">
        <v>78</v>
      </c>
      <c r="D80" s="3">
        <v>45735</v>
      </c>
      <c r="E80">
        <v>400</v>
      </c>
      <c r="F80">
        <v>100</v>
      </c>
      <c r="G80">
        <v>75</v>
      </c>
      <c r="H80">
        <v>420</v>
      </c>
      <c r="I80">
        <v>5</v>
      </c>
      <c r="J80">
        <v>63000</v>
      </c>
      <c r="K80" t="s">
        <v>215</v>
      </c>
      <c r="L80" t="s">
        <v>196</v>
      </c>
      <c r="M80" t="s">
        <v>336</v>
      </c>
    </row>
    <row r="81" spans="1:13" x14ac:dyDescent="0.2">
      <c r="A81">
        <v>79</v>
      </c>
      <c r="B81">
        <v>7</v>
      </c>
      <c r="C81">
        <v>79</v>
      </c>
      <c r="D81" s="3">
        <v>45736</v>
      </c>
      <c r="E81">
        <v>590</v>
      </c>
      <c r="F81">
        <v>140</v>
      </c>
      <c r="G81">
        <v>105</v>
      </c>
      <c r="H81">
        <v>620</v>
      </c>
      <c r="I81">
        <v>5</v>
      </c>
      <c r="J81">
        <v>93000</v>
      </c>
      <c r="K81" t="s">
        <v>216</v>
      </c>
      <c r="L81" t="s">
        <v>196</v>
      </c>
      <c r="M81" t="s">
        <v>339</v>
      </c>
    </row>
    <row r="82" spans="1:13" x14ac:dyDescent="0.2">
      <c r="A82">
        <v>80</v>
      </c>
      <c r="B82">
        <v>8</v>
      </c>
      <c r="C82">
        <v>80</v>
      </c>
      <c r="D82" s="3">
        <v>45737</v>
      </c>
      <c r="E82">
        <v>340</v>
      </c>
      <c r="F82">
        <v>90</v>
      </c>
      <c r="G82">
        <v>65</v>
      </c>
      <c r="H82">
        <v>360</v>
      </c>
      <c r="I82">
        <v>5</v>
      </c>
      <c r="J82">
        <v>54000</v>
      </c>
      <c r="K82" t="s">
        <v>217</v>
      </c>
      <c r="L82" t="s">
        <v>196</v>
      </c>
      <c r="M82" t="s">
        <v>341</v>
      </c>
    </row>
    <row r="83" spans="1:13" x14ac:dyDescent="0.2">
      <c r="A83">
        <v>81</v>
      </c>
      <c r="B83">
        <v>1</v>
      </c>
      <c r="C83">
        <v>81</v>
      </c>
      <c r="D83" s="3">
        <v>45738</v>
      </c>
      <c r="E83">
        <v>500</v>
      </c>
      <c r="F83">
        <v>120</v>
      </c>
      <c r="G83">
        <v>90</v>
      </c>
      <c r="H83">
        <v>525</v>
      </c>
      <c r="I83">
        <v>5</v>
      </c>
      <c r="J83">
        <v>78750</v>
      </c>
      <c r="K83" t="s">
        <v>218</v>
      </c>
      <c r="L83" t="s">
        <v>196</v>
      </c>
      <c r="M83" t="s">
        <v>324</v>
      </c>
    </row>
    <row r="84" spans="1:13" x14ac:dyDescent="0.2">
      <c r="A84">
        <v>82</v>
      </c>
      <c r="B84">
        <v>2</v>
      </c>
      <c r="C84">
        <v>82</v>
      </c>
      <c r="D84" s="3">
        <v>45739</v>
      </c>
      <c r="E84">
        <v>640</v>
      </c>
      <c r="F84">
        <v>160</v>
      </c>
      <c r="G84">
        <v>120</v>
      </c>
      <c r="H84">
        <v>670</v>
      </c>
      <c r="I84">
        <v>10</v>
      </c>
      <c r="J84">
        <v>100500</v>
      </c>
      <c r="K84" t="s">
        <v>219</v>
      </c>
      <c r="L84" t="s">
        <v>196</v>
      </c>
      <c r="M84" t="s">
        <v>327</v>
      </c>
    </row>
    <row r="85" spans="1:13" x14ac:dyDescent="0.2">
      <c r="A85">
        <v>83</v>
      </c>
      <c r="B85">
        <v>3</v>
      </c>
      <c r="C85">
        <v>83</v>
      </c>
      <c r="D85" s="3">
        <v>45740</v>
      </c>
      <c r="E85">
        <v>370</v>
      </c>
      <c r="F85">
        <v>100</v>
      </c>
      <c r="G85">
        <v>70</v>
      </c>
      <c r="H85">
        <v>395</v>
      </c>
      <c r="I85">
        <v>5</v>
      </c>
      <c r="J85">
        <v>59250</v>
      </c>
      <c r="K85" t="s">
        <v>220</v>
      </c>
      <c r="L85" t="s">
        <v>196</v>
      </c>
      <c r="M85" t="s">
        <v>329</v>
      </c>
    </row>
    <row r="86" spans="1:13" x14ac:dyDescent="0.2">
      <c r="A86">
        <v>84</v>
      </c>
      <c r="B86">
        <v>4</v>
      </c>
      <c r="C86">
        <v>84</v>
      </c>
      <c r="D86" s="3">
        <v>45741</v>
      </c>
      <c r="E86">
        <v>550</v>
      </c>
      <c r="F86">
        <v>130</v>
      </c>
      <c r="G86">
        <v>100</v>
      </c>
      <c r="H86">
        <v>570</v>
      </c>
      <c r="I86">
        <v>10</v>
      </c>
      <c r="J86">
        <v>85500</v>
      </c>
      <c r="K86" t="s">
        <v>221</v>
      </c>
      <c r="L86" t="s">
        <v>196</v>
      </c>
      <c r="M86" t="s">
        <v>331</v>
      </c>
    </row>
    <row r="87" spans="1:13" x14ac:dyDescent="0.2">
      <c r="A87">
        <v>85</v>
      </c>
      <c r="B87">
        <v>5</v>
      </c>
      <c r="C87">
        <v>85</v>
      </c>
      <c r="D87" s="3">
        <v>45742</v>
      </c>
      <c r="E87">
        <v>690</v>
      </c>
      <c r="F87">
        <v>170</v>
      </c>
      <c r="G87">
        <v>130</v>
      </c>
      <c r="H87">
        <v>720</v>
      </c>
      <c r="I87">
        <v>10</v>
      </c>
      <c r="J87">
        <v>108000</v>
      </c>
      <c r="K87" t="s">
        <v>222</v>
      </c>
      <c r="L87" t="s">
        <v>196</v>
      </c>
      <c r="M87" t="s">
        <v>334</v>
      </c>
    </row>
    <row r="88" spans="1:13" x14ac:dyDescent="0.2">
      <c r="A88">
        <v>86</v>
      </c>
      <c r="B88">
        <v>6</v>
      </c>
      <c r="C88">
        <v>86</v>
      </c>
      <c r="D88" s="3">
        <v>45743</v>
      </c>
      <c r="E88">
        <v>420</v>
      </c>
      <c r="F88">
        <v>110</v>
      </c>
      <c r="G88">
        <v>80</v>
      </c>
      <c r="H88">
        <v>445</v>
      </c>
      <c r="I88">
        <v>5</v>
      </c>
      <c r="J88">
        <v>66750</v>
      </c>
      <c r="K88" t="s">
        <v>223</v>
      </c>
      <c r="L88" t="s">
        <v>196</v>
      </c>
      <c r="M88" t="s">
        <v>336</v>
      </c>
    </row>
    <row r="89" spans="1:13" x14ac:dyDescent="0.2">
      <c r="A89">
        <v>87</v>
      </c>
      <c r="B89">
        <v>7</v>
      </c>
      <c r="C89">
        <v>87</v>
      </c>
      <c r="D89" s="3">
        <v>45744</v>
      </c>
      <c r="E89">
        <v>570</v>
      </c>
      <c r="F89">
        <v>140</v>
      </c>
      <c r="G89">
        <v>105</v>
      </c>
      <c r="H89">
        <v>600</v>
      </c>
      <c r="I89">
        <v>5</v>
      </c>
      <c r="J89">
        <v>90000</v>
      </c>
      <c r="K89" t="s">
        <v>224</v>
      </c>
      <c r="L89" t="s">
        <v>196</v>
      </c>
      <c r="M89" t="s">
        <v>339</v>
      </c>
    </row>
    <row r="90" spans="1:13" x14ac:dyDescent="0.2">
      <c r="A90">
        <v>88</v>
      </c>
      <c r="B90">
        <v>8</v>
      </c>
      <c r="C90">
        <v>88</v>
      </c>
      <c r="D90" s="3">
        <v>45745</v>
      </c>
      <c r="E90">
        <v>360</v>
      </c>
      <c r="F90">
        <v>90</v>
      </c>
      <c r="G90">
        <v>65</v>
      </c>
      <c r="H90">
        <v>380</v>
      </c>
      <c r="I90">
        <v>5</v>
      </c>
      <c r="J90">
        <v>57000</v>
      </c>
      <c r="K90" t="s">
        <v>225</v>
      </c>
      <c r="L90" t="s">
        <v>196</v>
      </c>
      <c r="M90" t="s">
        <v>341</v>
      </c>
    </row>
    <row r="91" spans="1:13" x14ac:dyDescent="0.2">
      <c r="A91">
        <v>89</v>
      </c>
      <c r="B91">
        <v>1</v>
      </c>
      <c r="C91">
        <v>89</v>
      </c>
      <c r="D91" s="3">
        <v>45746</v>
      </c>
      <c r="E91">
        <v>470</v>
      </c>
      <c r="F91">
        <v>120</v>
      </c>
      <c r="G91">
        <v>85</v>
      </c>
      <c r="H91">
        <v>500</v>
      </c>
      <c r="I91">
        <v>5</v>
      </c>
      <c r="J91">
        <v>75000</v>
      </c>
      <c r="K91" t="s">
        <v>226</v>
      </c>
      <c r="L91" t="s">
        <v>196</v>
      </c>
      <c r="M91" t="s">
        <v>324</v>
      </c>
    </row>
    <row r="92" spans="1:13" x14ac:dyDescent="0.2">
      <c r="A92">
        <v>90</v>
      </c>
      <c r="B92">
        <v>2</v>
      </c>
      <c r="C92">
        <v>90</v>
      </c>
      <c r="D92" s="3">
        <v>45747</v>
      </c>
      <c r="E92">
        <v>620</v>
      </c>
      <c r="F92">
        <v>150</v>
      </c>
      <c r="G92">
        <v>115</v>
      </c>
      <c r="H92">
        <v>645</v>
      </c>
      <c r="I92">
        <v>10</v>
      </c>
      <c r="J92">
        <v>96750</v>
      </c>
      <c r="K92" t="s">
        <v>227</v>
      </c>
      <c r="L92" t="s">
        <v>196</v>
      </c>
      <c r="M92" t="s">
        <v>327</v>
      </c>
    </row>
    <row r="93" spans="1:13" x14ac:dyDescent="0.2">
      <c r="A93">
        <v>91</v>
      </c>
      <c r="B93">
        <v>3</v>
      </c>
      <c r="C93">
        <v>91</v>
      </c>
      <c r="D93" s="3">
        <v>45748</v>
      </c>
      <c r="E93">
        <v>400</v>
      </c>
      <c r="F93">
        <v>110</v>
      </c>
      <c r="G93">
        <v>80</v>
      </c>
      <c r="H93">
        <v>425</v>
      </c>
      <c r="I93">
        <v>5</v>
      </c>
      <c r="J93">
        <v>63750</v>
      </c>
      <c r="K93" t="s">
        <v>228</v>
      </c>
      <c r="L93" t="s">
        <v>196</v>
      </c>
      <c r="M93" t="s">
        <v>329</v>
      </c>
    </row>
    <row r="94" spans="1:13" x14ac:dyDescent="0.2">
      <c r="A94">
        <v>92</v>
      </c>
      <c r="B94">
        <v>4</v>
      </c>
      <c r="C94">
        <v>92</v>
      </c>
      <c r="D94" s="3">
        <v>45749</v>
      </c>
      <c r="E94">
        <v>540</v>
      </c>
      <c r="F94">
        <v>130</v>
      </c>
      <c r="G94">
        <v>95</v>
      </c>
      <c r="H94">
        <v>565</v>
      </c>
      <c r="I94">
        <v>10</v>
      </c>
      <c r="J94">
        <v>84750</v>
      </c>
      <c r="K94" t="s">
        <v>229</v>
      </c>
      <c r="L94" t="s">
        <v>196</v>
      </c>
      <c r="M94" t="s">
        <v>331</v>
      </c>
    </row>
    <row r="95" spans="1:13" x14ac:dyDescent="0.2">
      <c r="A95">
        <v>93</v>
      </c>
      <c r="B95">
        <v>5</v>
      </c>
      <c r="C95">
        <v>93</v>
      </c>
      <c r="D95" s="3">
        <v>45750</v>
      </c>
      <c r="E95">
        <v>710</v>
      </c>
      <c r="F95">
        <v>180</v>
      </c>
      <c r="G95">
        <v>140</v>
      </c>
      <c r="H95">
        <v>740</v>
      </c>
      <c r="I95">
        <v>10</v>
      </c>
      <c r="J95">
        <v>111000</v>
      </c>
      <c r="K95" t="s">
        <v>230</v>
      </c>
      <c r="L95" t="s">
        <v>196</v>
      </c>
      <c r="M95" t="s">
        <v>334</v>
      </c>
    </row>
    <row r="96" spans="1:13" x14ac:dyDescent="0.2">
      <c r="A96">
        <v>94</v>
      </c>
      <c r="B96">
        <v>6</v>
      </c>
      <c r="C96">
        <v>94</v>
      </c>
      <c r="D96" s="3">
        <v>45751</v>
      </c>
      <c r="E96">
        <v>430</v>
      </c>
      <c r="F96">
        <v>110</v>
      </c>
      <c r="G96">
        <v>80</v>
      </c>
      <c r="H96">
        <v>455</v>
      </c>
      <c r="I96">
        <v>5</v>
      </c>
      <c r="J96">
        <v>68250</v>
      </c>
      <c r="K96" t="s">
        <v>231</v>
      </c>
      <c r="L96" t="s">
        <v>196</v>
      </c>
      <c r="M96" t="s">
        <v>336</v>
      </c>
    </row>
    <row r="97" spans="1:13" x14ac:dyDescent="0.2">
      <c r="A97">
        <v>95</v>
      </c>
      <c r="B97">
        <v>7</v>
      </c>
      <c r="C97">
        <v>95</v>
      </c>
      <c r="D97" s="3">
        <v>45752</v>
      </c>
      <c r="E97">
        <v>580</v>
      </c>
      <c r="F97">
        <v>140</v>
      </c>
      <c r="G97">
        <v>105</v>
      </c>
      <c r="H97">
        <v>610</v>
      </c>
      <c r="I97">
        <v>5</v>
      </c>
      <c r="J97">
        <v>91500</v>
      </c>
      <c r="K97" t="s">
        <v>232</v>
      </c>
      <c r="L97" t="s">
        <v>196</v>
      </c>
      <c r="M97" t="s">
        <v>339</v>
      </c>
    </row>
    <row r="98" spans="1:13" x14ac:dyDescent="0.2">
      <c r="A98">
        <v>96</v>
      </c>
      <c r="B98">
        <v>8</v>
      </c>
      <c r="C98">
        <v>96</v>
      </c>
      <c r="D98" s="3">
        <v>45753</v>
      </c>
      <c r="E98">
        <v>350</v>
      </c>
      <c r="F98">
        <v>90</v>
      </c>
      <c r="G98">
        <v>60</v>
      </c>
      <c r="H98">
        <v>375</v>
      </c>
      <c r="I98">
        <v>5</v>
      </c>
      <c r="J98">
        <v>56250</v>
      </c>
      <c r="K98" t="s">
        <v>233</v>
      </c>
      <c r="L98" t="s">
        <v>196</v>
      </c>
      <c r="M98" t="s">
        <v>341</v>
      </c>
    </row>
    <row r="99" spans="1:13" x14ac:dyDescent="0.2">
      <c r="A99">
        <v>97</v>
      </c>
      <c r="B99">
        <v>1</v>
      </c>
      <c r="C99">
        <v>97</v>
      </c>
      <c r="D99" s="3">
        <v>45754</v>
      </c>
      <c r="E99">
        <v>490</v>
      </c>
      <c r="F99">
        <v>120</v>
      </c>
      <c r="G99">
        <v>85</v>
      </c>
      <c r="H99">
        <v>520</v>
      </c>
      <c r="I99">
        <v>5</v>
      </c>
      <c r="J99">
        <v>78000</v>
      </c>
      <c r="K99" t="s">
        <v>234</v>
      </c>
      <c r="L99" t="s">
        <v>196</v>
      </c>
      <c r="M99" t="s">
        <v>324</v>
      </c>
    </row>
    <row r="100" spans="1:13" x14ac:dyDescent="0.2">
      <c r="A100">
        <v>98</v>
      </c>
      <c r="B100">
        <v>2</v>
      </c>
      <c r="C100">
        <v>98</v>
      </c>
      <c r="D100" s="3">
        <v>45755</v>
      </c>
      <c r="E100">
        <v>630</v>
      </c>
      <c r="F100">
        <v>160</v>
      </c>
      <c r="G100">
        <v>120</v>
      </c>
      <c r="H100">
        <v>660</v>
      </c>
      <c r="I100">
        <v>10</v>
      </c>
      <c r="J100">
        <v>99000</v>
      </c>
      <c r="K100" t="s">
        <v>235</v>
      </c>
      <c r="L100" t="s">
        <v>196</v>
      </c>
      <c r="M100" t="s">
        <v>327</v>
      </c>
    </row>
    <row r="101" spans="1:13" x14ac:dyDescent="0.2">
      <c r="A101">
        <v>99</v>
      </c>
      <c r="B101">
        <v>3</v>
      </c>
      <c r="C101">
        <v>99</v>
      </c>
      <c r="D101" s="3">
        <v>45756</v>
      </c>
      <c r="E101">
        <v>380</v>
      </c>
      <c r="F101">
        <v>100</v>
      </c>
      <c r="G101">
        <v>70</v>
      </c>
      <c r="H101">
        <v>405</v>
      </c>
      <c r="I101">
        <v>5</v>
      </c>
      <c r="J101">
        <v>60750</v>
      </c>
      <c r="K101" t="s">
        <v>236</v>
      </c>
      <c r="L101" t="s">
        <v>196</v>
      </c>
      <c r="M101" t="s">
        <v>329</v>
      </c>
    </row>
    <row r="102" spans="1:13" x14ac:dyDescent="0.2">
      <c r="A102">
        <v>100</v>
      </c>
      <c r="B102">
        <v>4</v>
      </c>
      <c r="C102">
        <v>100</v>
      </c>
      <c r="D102" s="3">
        <v>45757</v>
      </c>
      <c r="E102">
        <v>520</v>
      </c>
      <c r="F102">
        <v>130</v>
      </c>
      <c r="G102">
        <v>90</v>
      </c>
      <c r="H102">
        <v>550</v>
      </c>
      <c r="I102">
        <v>10</v>
      </c>
      <c r="J102">
        <v>82500</v>
      </c>
      <c r="K102" t="s">
        <v>237</v>
      </c>
      <c r="L102" t="s">
        <v>196</v>
      </c>
      <c r="M102" t="s">
        <v>331</v>
      </c>
    </row>
    <row r="103" spans="1:13" x14ac:dyDescent="0.2">
      <c r="A103">
        <v>101</v>
      </c>
      <c r="B103">
        <v>5</v>
      </c>
      <c r="C103">
        <v>101</v>
      </c>
      <c r="D103" s="3">
        <v>45758</v>
      </c>
      <c r="E103">
        <v>680</v>
      </c>
      <c r="F103">
        <v>170</v>
      </c>
      <c r="G103">
        <v>125</v>
      </c>
      <c r="H103">
        <v>715</v>
      </c>
      <c r="I103">
        <v>10</v>
      </c>
      <c r="J103">
        <v>107250</v>
      </c>
      <c r="K103" t="s">
        <v>238</v>
      </c>
      <c r="L103" t="s">
        <v>239</v>
      </c>
      <c r="M103" t="s">
        <v>334</v>
      </c>
    </row>
    <row r="104" spans="1:13" x14ac:dyDescent="0.2">
      <c r="A104">
        <v>102</v>
      </c>
      <c r="B104">
        <v>6</v>
      </c>
      <c r="C104">
        <v>102</v>
      </c>
      <c r="D104" s="3">
        <v>45759</v>
      </c>
      <c r="E104">
        <v>410</v>
      </c>
      <c r="F104">
        <v>110</v>
      </c>
      <c r="G104">
        <v>80</v>
      </c>
      <c r="H104">
        <v>435</v>
      </c>
      <c r="I104">
        <v>5</v>
      </c>
      <c r="J104">
        <v>65250</v>
      </c>
      <c r="K104" t="s">
        <v>242</v>
      </c>
      <c r="L104" t="s">
        <v>239</v>
      </c>
      <c r="M104" t="s">
        <v>336</v>
      </c>
    </row>
    <row r="105" spans="1:13" x14ac:dyDescent="0.2">
      <c r="A105">
        <v>103</v>
      </c>
      <c r="B105">
        <v>7</v>
      </c>
      <c r="C105">
        <v>103</v>
      </c>
      <c r="D105" s="3">
        <v>45760</v>
      </c>
      <c r="E105">
        <v>560</v>
      </c>
      <c r="F105">
        <v>140</v>
      </c>
      <c r="G105">
        <v>100</v>
      </c>
      <c r="H105">
        <v>590</v>
      </c>
      <c r="I105">
        <v>10</v>
      </c>
      <c r="J105">
        <v>88500</v>
      </c>
      <c r="K105" t="s">
        <v>243</v>
      </c>
      <c r="L105" t="s">
        <v>239</v>
      </c>
      <c r="M105" t="s">
        <v>339</v>
      </c>
    </row>
    <row r="106" spans="1:13" x14ac:dyDescent="0.2">
      <c r="A106">
        <v>104</v>
      </c>
      <c r="B106">
        <v>8</v>
      </c>
      <c r="C106">
        <v>104</v>
      </c>
      <c r="D106" s="3">
        <v>45761</v>
      </c>
      <c r="E106">
        <v>330</v>
      </c>
      <c r="F106">
        <v>90</v>
      </c>
      <c r="G106">
        <v>65</v>
      </c>
      <c r="H106">
        <v>350</v>
      </c>
      <c r="I106">
        <v>5</v>
      </c>
      <c r="J106">
        <v>52500</v>
      </c>
      <c r="K106" t="s">
        <v>244</v>
      </c>
      <c r="L106" t="s">
        <v>239</v>
      </c>
      <c r="M106" t="s">
        <v>341</v>
      </c>
    </row>
    <row r="107" spans="1:13" x14ac:dyDescent="0.2">
      <c r="A107">
        <v>105</v>
      </c>
      <c r="B107">
        <v>1</v>
      </c>
      <c r="C107">
        <v>105</v>
      </c>
      <c r="D107" s="3">
        <v>45762</v>
      </c>
      <c r="E107">
        <v>480</v>
      </c>
      <c r="F107">
        <v>120</v>
      </c>
      <c r="G107">
        <v>90</v>
      </c>
      <c r="H107">
        <v>505</v>
      </c>
      <c r="I107">
        <v>5</v>
      </c>
      <c r="J107">
        <v>75750</v>
      </c>
      <c r="K107" t="s">
        <v>245</v>
      </c>
      <c r="L107" t="s">
        <v>239</v>
      </c>
      <c r="M107" t="s">
        <v>324</v>
      </c>
    </row>
    <row r="108" spans="1:13" x14ac:dyDescent="0.2">
      <c r="A108">
        <v>106</v>
      </c>
      <c r="B108">
        <v>2</v>
      </c>
      <c r="C108">
        <v>106</v>
      </c>
      <c r="D108" s="3">
        <v>45763</v>
      </c>
      <c r="E108">
        <v>610</v>
      </c>
      <c r="F108">
        <v>150</v>
      </c>
      <c r="G108">
        <v>115</v>
      </c>
      <c r="H108">
        <v>635</v>
      </c>
      <c r="I108">
        <v>10</v>
      </c>
      <c r="J108">
        <v>95250</v>
      </c>
      <c r="K108" t="s">
        <v>246</v>
      </c>
      <c r="L108" t="s">
        <v>239</v>
      </c>
      <c r="M108" t="s">
        <v>327</v>
      </c>
    </row>
    <row r="109" spans="1:13" x14ac:dyDescent="0.2">
      <c r="A109">
        <v>107</v>
      </c>
      <c r="B109">
        <v>3</v>
      </c>
      <c r="C109">
        <v>107</v>
      </c>
      <c r="D109" s="3">
        <v>45764</v>
      </c>
      <c r="E109">
        <v>390</v>
      </c>
      <c r="F109">
        <v>100</v>
      </c>
      <c r="G109">
        <v>70</v>
      </c>
      <c r="H109">
        <v>415</v>
      </c>
      <c r="I109">
        <v>5</v>
      </c>
      <c r="J109">
        <v>62250</v>
      </c>
      <c r="K109" t="s">
        <v>247</v>
      </c>
      <c r="L109" t="s">
        <v>239</v>
      </c>
      <c r="M109" t="s">
        <v>329</v>
      </c>
    </row>
    <row r="110" spans="1:13" x14ac:dyDescent="0.2">
      <c r="A110">
        <v>108</v>
      </c>
      <c r="B110">
        <v>4</v>
      </c>
      <c r="C110">
        <v>108</v>
      </c>
      <c r="D110" s="3">
        <v>45765</v>
      </c>
      <c r="E110">
        <v>530</v>
      </c>
      <c r="F110">
        <v>130</v>
      </c>
      <c r="G110">
        <v>95</v>
      </c>
      <c r="H110">
        <v>555</v>
      </c>
      <c r="I110">
        <v>10</v>
      </c>
      <c r="J110">
        <v>83250</v>
      </c>
      <c r="K110" t="s">
        <v>248</v>
      </c>
      <c r="L110" t="s">
        <v>239</v>
      </c>
      <c r="M110" t="s">
        <v>331</v>
      </c>
    </row>
    <row r="111" spans="1:13" x14ac:dyDescent="0.2">
      <c r="A111">
        <v>109</v>
      </c>
      <c r="B111">
        <v>5</v>
      </c>
      <c r="C111">
        <v>109</v>
      </c>
      <c r="D111" s="3">
        <v>45766</v>
      </c>
      <c r="E111">
        <v>700</v>
      </c>
      <c r="F111">
        <v>180</v>
      </c>
      <c r="G111">
        <v>135</v>
      </c>
      <c r="H111">
        <v>735</v>
      </c>
      <c r="I111">
        <v>10</v>
      </c>
      <c r="J111">
        <v>110250</v>
      </c>
      <c r="K111" t="s">
        <v>249</v>
      </c>
      <c r="L111" t="s">
        <v>239</v>
      </c>
      <c r="M111" t="s">
        <v>334</v>
      </c>
    </row>
    <row r="112" spans="1:13" x14ac:dyDescent="0.2">
      <c r="A112">
        <v>110</v>
      </c>
      <c r="B112">
        <v>6</v>
      </c>
      <c r="C112">
        <v>110</v>
      </c>
      <c r="D112" s="3">
        <v>45767</v>
      </c>
      <c r="E112">
        <v>420</v>
      </c>
      <c r="F112">
        <v>110</v>
      </c>
      <c r="G112">
        <v>80</v>
      </c>
      <c r="H112">
        <v>445</v>
      </c>
      <c r="I112">
        <v>5</v>
      </c>
      <c r="J112">
        <v>66750</v>
      </c>
      <c r="K112" t="s">
        <v>250</v>
      </c>
      <c r="L112" t="s">
        <v>239</v>
      </c>
      <c r="M112" t="s">
        <v>336</v>
      </c>
    </row>
    <row r="113" spans="1:13" x14ac:dyDescent="0.2">
      <c r="A113">
        <v>111</v>
      </c>
      <c r="B113">
        <v>7</v>
      </c>
      <c r="C113">
        <v>111</v>
      </c>
      <c r="D113" s="3">
        <v>45768</v>
      </c>
      <c r="E113">
        <v>590</v>
      </c>
      <c r="F113">
        <v>140</v>
      </c>
      <c r="G113">
        <v>105</v>
      </c>
      <c r="H113">
        <v>620</v>
      </c>
      <c r="I113">
        <v>5</v>
      </c>
      <c r="J113">
        <v>93000</v>
      </c>
      <c r="K113" t="s">
        <v>251</v>
      </c>
      <c r="L113" t="s">
        <v>239</v>
      </c>
      <c r="M113" t="s">
        <v>339</v>
      </c>
    </row>
    <row r="114" spans="1:13" x14ac:dyDescent="0.2">
      <c r="A114">
        <v>112</v>
      </c>
      <c r="B114">
        <v>8</v>
      </c>
      <c r="C114">
        <v>112</v>
      </c>
      <c r="D114" s="3">
        <v>45769</v>
      </c>
      <c r="E114">
        <v>340</v>
      </c>
      <c r="F114">
        <v>90</v>
      </c>
      <c r="G114">
        <v>60</v>
      </c>
      <c r="H114">
        <v>365</v>
      </c>
      <c r="I114">
        <v>5</v>
      </c>
      <c r="J114">
        <v>54750</v>
      </c>
      <c r="K114" t="s">
        <v>254</v>
      </c>
      <c r="L114" t="s">
        <v>239</v>
      </c>
      <c r="M114" t="s">
        <v>341</v>
      </c>
    </row>
    <row r="115" spans="1:13" x14ac:dyDescent="0.2">
      <c r="A115">
        <v>113</v>
      </c>
      <c r="B115">
        <v>1</v>
      </c>
      <c r="C115">
        <v>113</v>
      </c>
      <c r="D115" s="3">
        <v>45770</v>
      </c>
      <c r="E115">
        <v>500</v>
      </c>
      <c r="F115">
        <v>120</v>
      </c>
      <c r="G115">
        <v>85</v>
      </c>
      <c r="H115">
        <v>530</v>
      </c>
      <c r="I115">
        <v>5</v>
      </c>
      <c r="J115">
        <v>79500</v>
      </c>
      <c r="K115" t="s">
        <v>255</v>
      </c>
      <c r="L115" t="s">
        <v>239</v>
      </c>
      <c r="M115" t="s">
        <v>324</v>
      </c>
    </row>
    <row r="116" spans="1:13" x14ac:dyDescent="0.2">
      <c r="A116">
        <v>114</v>
      </c>
      <c r="B116">
        <v>2</v>
      </c>
      <c r="C116">
        <v>114</v>
      </c>
      <c r="D116" s="3">
        <v>45771</v>
      </c>
      <c r="E116">
        <v>640</v>
      </c>
      <c r="F116">
        <v>160</v>
      </c>
      <c r="G116">
        <v>120</v>
      </c>
      <c r="H116">
        <v>670</v>
      </c>
      <c r="I116">
        <v>10</v>
      </c>
      <c r="J116">
        <v>100500</v>
      </c>
      <c r="K116" t="s">
        <v>256</v>
      </c>
      <c r="L116" t="s">
        <v>239</v>
      </c>
      <c r="M116" t="s">
        <v>327</v>
      </c>
    </row>
    <row r="117" spans="1:13" x14ac:dyDescent="0.2">
      <c r="A117">
        <v>115</v>
      </c>
      <c r="B117">
        <v>3</v>
      </c>
      <c r="C117">
        <v>115</v>
      </c>
      <c r="D117" s="3">
        <v>45772</v>
      </c>
      <c r="E117">
        <v>370</v>
      </c>
      <c r="F117">
        <v>100</v>
      </c>
      <c r="G117">
        <v>75</v>
      </c>
      <c r="H117">
        <v>390</v>
      </c>
      <c r="I117">
        <v>5</v>
      </c>
      <c r="J117">
        <v>58500</v>
      </c>
      <c r="K117" t="s">
        <v>257</v>
      </c>
      <c r="L117" t="s">
        <v>239</v>
      </c>
      <c r="M117" t="s">
        <v>329</v>
      </c>
    </row>
    <row r="118" spans="1:13" x14ac:dyDescent="0.2">
      <c r="A118">
        <v>116</v>
      </c>
      <c r="B118">
        <v>4</v>
      </c>
      <c r="C118">
        <v>116</v>
      </c>
      <c r="D118" s="3">
        <v>45773</v>
      </c>
      <c r="E118">
        <v>550</v>
      </c>
      <c r="F118">
        <v>130</v>
      </c>
      <c r="G118">
        <v>100</v>
      </c>
      <c r="H118">
        <v>570</v>
      </c>
      <c r="I118">
        <v>10</v>
      </c>
      <c r="J118">
        <v>85500</v>
      </c>
      <c r="K118" t="s">
        <v>258</v>
      </c>
      <c r="L118" t="s">
        <v>239</v>
      </c>
      <c r="M118" t="s">
        <v>331</v>
      </c>
    </row>
    <row r="119" spans="1:13" x14ac:dyDescent="0.2">
      <c r="A119">
        <v>117</v>
      </c>
      <c r="B119">
        <v>5</v>
      </c>
      <c r="C119">
        <v>117</v>
      </c>
      <c r="D119" s="3">
        <v>45774</v>
      </c>
      <c r="E119">
        <v>690</v>
      </c>
      <c r="F119">
        <v>170</v>
      </c>
      <c r="G119">
        <v>130</v>
      </c>
      <c r="H119">
        <v>730</v>
      </c>
      <c r="I119">
        <v>10</v>
      </c>
      <c r="J119">
        <v>109500</v>
      </c>
      <c r="K119" t="s">
        <v>259</v>
      </c>
      <c r="L119" t="s">
        <v>239</v>
      </c>
      <c r="M119" t="s">
        <v>334</v>
      </c>
    </row>
    <row r="120" spans="1:13" x14ac:dyDescent="0.2">
      <c r="A120">
        <v>118</v>
      </c>
      <c r="B120">
        <v>6</v>
      </c>
      <c r="C120">
        <v>118</v>
      </c>
      <c r="D120" s="3">
        <v>45775</v>
      </c>
      <c r="E120">
        <v>400</v>
      </c>
      <c r="F120">
        <v>110</v>
      </c>
      <c r="G120">
        <v>80</v>
      </c>
      <c r="H120">
        <v>425</v>
      </c>
      <c r="I120">
        <v>5</v>
      </c>
      <c r="J120">
        <v>63750</v>
      </c>
      <c r="K120" t="s">
        <v>260</v>
      </c>
      <c r="L120" t="s">
        <v>239</v>
      </c>
      <c r="M120" t="s">
        <v>336</v>
      </c>
    </row>
    <row r="121" spans="1:13" x14ac:dyDescent="0.2">
      <c r="A121">
        <v>119</v>
      </c>
      <c r="B121">
        <v>7</v>
      </c>
      <c r="C121">
        <v>119</v>
      </c>
      <c r="D121" s="3">
        <v>45776</v>
      </c>
      <c r="E121">
        <v>570</v>
      </c>
      <c r="F121">
        <v>140</v>
      </c>
      <c r="G121">
        <v>100</v>
      </c>
      <c r="H121">
        <v>600</v>
      </c>
      <c r="I121">
        <v>10</v>
      </c>
      <c r="J121">
        <v>90000</v>
      </c>
      <c r="K121" t="s">
        <v>261</v>
      </c>
      <c r="L121" t="s">
        <v>239</v>
      </c>
      <c r="M121" t="s">
        <v>339</v>
      </c>
    </row>
    <row r="122" spans="1:13" x14ac:dyDescent="0.2">
      <c r="A122">
        <v>120</v>
      </c>
      <c r="B122">
        <v>8</v>
      </c>
      <c r="C122">
        <v>120</v>
      </c>
      <c r="D122" s="3">
        <v>45777</v>
      </c>
      <c r="E122">
        <v>320</v>
      </c>
      <c r="F122">
        <v>90</v>
      </c>
      <c r="G122">
        <v>65</v>
      </c>
      <c r="H122">
        <v>340</v>
      </c>
      <c r="I122">
        <v>5</v>
      </c>
      <c r="J122">
        <v>51000</v>
      </c>
      <c r="K122" t="s">
        <v>262</v>
      </c>
      <c r="L122" t="s">
        <v>239</v>
      </c>
      <c r="M122" t="s">
        <v>341</v>
      </c>
    </row>
    <row r="123" spans="1:13" x14ac:dyDescent="0.2">
      <c r="A123">
        <v>121</v>
      </c>
      <c r="B123">
        <v>1</v>
      </c>
      <c r="C123">
        <v>121</v>
      </c>
      <c r="D123" s="3">
        <v>45778</v>
      </c>
      <c r="E123">
        <v>480</v>
      </c>
      <c r="F123">
        <v>120</v>
      </c>
      <c r="G123">
        <v>90</v>
      </c>
      <c r="H123">
        <v>505</v>
      </c>
      <c r="I123">
        <v>5</v>
      </c>
      <c r="J123">
        <v>75750</v>
      </c>
      <c r="K123" t="s">
        <v>263</v>
      </c>
      <c r="L123" t="s">
        <v>239</v>
      </c>
      <c r="M123" t="s">
        <v>324</v>
      </c>
    </row>
    <row r="124" spans="1:13" x14ac:dyDescent="0.2">
      <c r="A124">
        <v>122</v>
      </c>
      <c r="B124">
        <v>2</v>
      </c>
      <c r="C124">
        <v>122</v>
      </c>
      <c r="D124" s="3">
        <v>45779</v>
      </c>
      <c r="E124">
        <v>620</v>
      </c>
      <c r="F124">
        <v>150</v>
      </c>
      <c r="G124">
        <v>115</v>
      </c>
      <c r="H124">
        <v>645</v>
      </c>
      <c r="I124">
        <v>10</v>
      </c>
      <c r="J124">
        <v>96750</v>
      </c>
      <c r="K124" t="s">
        <v>265</v>
      </c>
      <c r="L124" t="s">
        <v>239</v>
      </c>
      <c r="M124" t="s">
        <v>327</v>
      </c>
    </row>
    <row r="125" spans="1:13" x14ac:dyDescent="0.2">
      <c r="A125">
        <v>123</v>
      </c>
      <c r="B125">
        <v>3</v>
      </c>
      <c r="C125">
        <v>123</v>
      </c>
      <c r="D125" s="3">
        <v>45780</v>
      </c>
      <c r="E125">
        <v>390</v>
      </c>
      <c r="F125">
        <v>100</v>
      </c>
      <c r="G125">
        <v>70</v>
      </c>
      <c r="H125">
        <v>415</v>
      </c>
      <c r="I125">
        <v>5</v>
      </c>
      <c r="J125">
        <v>62250</v>
      </c>
      <c r="K125" t="s">
        <v>267</v>
      </c>
      <c r="L125" t="s">
        <v>239</v>
      </c>
      <c r="M125" t="s">
        <v>329</v>
      </c>
    </row>
    <row r="126" spans="1:13" x14ac:dyDescent="0.2">
      <c r="A126">
        <v>124</v>
      </c>
      <c r="B126">
        <v>4</v>
      </c>
      <c r="C126">
        <v>124</v>
      </c>
      <c r="D126" s="3">
        <v>45781</v>
      </c>
      <c r="E126">
        <v>540</v>
      </c>
      <c r="F126">
        <v>130</v>
      </c>
      <c r="G126">
        <v>95</v>
      </c>
      <c r="H126">
        <v>565</v>
      </c>
      <c r="I126">
        <v>10</v>
      </c>
      <c r="J126">
        <v>84750</v>
      </c>
      <c r="K126" t="s">
        <v>268</v>
      </c>
      <c r="L126" t="s">
        <v>239</v>
      </c>
      <c r="M126" t="s">
        <v>331</v>
      </c>
    </row>
    <row r="127" spans="1:13" x14ac:dyDescent="0.2">
      <c r="A127">
        <v>125</v>
      </c>
      <c r="B127">
        <v>5</v>
      </c>
      <c r="C127">
        <v>125</v>
      </c>
      <c r="D127" s="3">
        <v>45782</v>
      </c>
      <c r="E127">
        <v>710</v>
      </c>
      <c r="F127">
        <v>180</v>
      </c>
      <c r="G127">
        <v>140</v>
      </c>
      <c r="H127">
        <v>740</v>
      </c>
      <c r="I127">
        <v>10</v>
      </c>
      <c r="J127">
        <v>111000</v>
      </c>
      <c r="K127" t="s">
        <v>269</v>
      </c>
      <c r="L127" t="s">
        <v>239</v>
      </c>
      <c r="M127" t="s">
        <v>334</v>
      </c>
    </row>
    <row r="128" spans="1:13" x14ac:dyDescent="0.2">
      <c r="A128">
        <v>126</v>
      </c>
      <c r="B128">
        <v>6</v>
      </c>
      <c r="C128">
        <v>126</v>
      </c>
      <c r="D128" s="3">
        <v>45783</v>
      </c>
      <c r="E128">
        <v>430</v>
      </c>
      <c r="F128">
        <v>110</v>
      </c>
      <c r="G128">
        <v>80</v>
      </c>
      <c r="H128">
        <v>455</v>
      </c>
      <c r="I128">
        <v>5</v>
      </c>
      <c r="J128">
        <v>68250</v>
      </c>
      <c r="K128" t="s">
        <v>270</v>
      </c>
      <c r="L128" t="s">
        <v>239</v>
      </c>
      <c r="M128" t="s">
        <v>336</v>
      </c>
    </row>
    <row r="129" spans="1:13" x14ac:dyDescent="0.2">
      <c r="A129">
        <v>127</v>
      </c>
      <c r="B129">
        <v>7</v>
      </c>
      <c r="C129">
        <v>127</v>
      </c>
      <c r="D129" s="3">
        <v>45784</v>
      </c>
      <c r="E129">
        <v>580</v>
      </c>
      <c r="F129">
        <v>140</v>
      </c>
      <c r="G129">
        <v>105</v>
      </c>
      <c r="H129">
        <v>610</v>
      </c>
      <c r="I129">
        <v>5</v>
      </c>
      <c r="J129">
        <v>91500</v>
      </c>
      <c r="K129" t="s">
        <v>271</v>
      </c>
      <c r="L129" t="s">
        <v>239</v>
      </c>
      <c r="M129" t="s">
        <v>339</v>
      </c>
    </row>
    <row r="130" spans="1:13" x14ac:dyDescent="0.2">
      <c r="A130">
        <v>128</v>
      </c>
      <c r="B130">
        <v>8</v>
      </c>
      <c r="C130">
        <v>128</v>
      </c>
      <c r="D130" s="3">
        <v>45785</v>
      </c>
      <c r="E130">
        <v>350</v>
      </c>
      <c r="F130">
        <v>90</v>
      </c>
      <c r="G130">
        <v>60</v>
      </c>
      <c r="H130">
        <v>375</v>
      </c>
      <c r="I130">
        <v>5</v>
      </c>
      <c r="J130">
        <v>56250</v>
      </c>
      <c r="K130" t="s">
        <v>272</v>
      </c>
      <c r="L130" t="s">
        <v>239</v>
      </c>
      <c r="M130" t="s">
        <v>341</v>
      </c>
    </row>
    <row r="131" spans="1:13" x14ac:dyDescent="0.2">
      <c r="A131">
        <v>129</v>
      </c>
      <c r="B131">
        <v>1</v>
      </c>
      <c r="C131">
        <v>129</v>
      </c>
      <c r="D131" s="3">
        <v>45786</v>
      </c>
      <c r="E131">
        <v>490</v>
      </c>
      <c r="F131">
        <v>120</v>
      </c>
      <c r="G131">
        <v>85</v>
      </c>
      <c r="H131">
        <v>520</v>
      </c>
      <c r="I131">
        <v>5</v>
      </c>
      <c r="J131">
        <v>78000</v>
      </c>
      <c r="K131" t="s">
        <v>273</v>
      </c>
      <c r="L131" t="s">
        <v>239</v>
      </c>
      <c r="M131" t="s">
        <v>324</v>
      </c>
    </row>
    <row r="132" spans="1:13" x14ac:dyDescent="0.2">
      <c r="A132">
        <v>130</v>
      </c>
      <c r="B132">
        <v>2</v>
      </c>
      <c r="C132">
        <v>130</v>
      </c>
      <c r="D132" s="3">
        <v>45787</v>
      </c>
      <c r="E132">
        <v>630</v>
      </c>
      <c r="F132">
        <v>160</v>
      </c>
      <c r="G132">
        <v>120</v>
      </c>
      <c r="H132">
        <v>660</v>
      </c>
      <c r="I132">
        <v>10</v>
      </c>
      <c r="J132">
        <v>99000</v>
      </c>
      <c r="K132" t="s">
        <v>274</v>
      </c>
      <c r="L132" t="s">
        <v>239</v>
      </c>
      <c r="M132" t="s">
        <v>327</v>
      </c>
    </row>
    <row r="133" spans="1:13" x14ac:dyDescent="0.2">
      <c r="A133">
        <v>131</v>
      </c>
      <c r="B133">
        <v>3</v>
      </c>
      <c r="C133">
        <v>131</v>
      </c>
      <c r="D133" s="3">
        <v>45788</v>
      </c>
      <c r="E133">
        <v>380</v>
      </c>
      <c r="F133">
        <v>100</v>
      </c>
      <c r="G133">
        <v>70</v>
      </c>
      <c r="H133">
        <v>405</v>
      </c>
      <c r="I133">
        <v>5</v>
      </c>
      <c r="J133">
        <v>60750</v>
      </c>
      <c r="K133" t="s">
        <v>275</v>
      </c>
      <c r="L133" t="s">
        <v>276</v>
      </c>
      <c r="M133" t="s">
        <v>329</v>
      </c>
    </row>
    <row r="134" spans="1:13" x14ac:dyDescent="0.2">
      <c r="A134">
        <v>132</v>
      </c>
      <c r="B134">
        <v>4</v>
      </c>
      <c r="C134">
        <v>132</v>
      </c>
      <c r="D134" s="3">
        <v>45789</v>
      </c>
      <c r="E134">
        <v>520</v>
      </c>
      <c r="F134">
        <v>130</v>
      </c>
      <c r="G134">
        <v>90</v>
      </c>
      <c r="H134">
        <v>550</v>
      </c>
      <c r="I134">
        <v>10</v>
      </c>
      <c r="J134">
        <v>82500</v>
      </c>
      <c r="K134" t="s">
        <v>278</v>
      </c>
      <c r="L134" t="s">
        <v>276</v>
      </c>
      <c r="M134" t="s">
        <v>331</v>
      </c>
    </row>
    <row r="135" spans="1:13" x14ac:dyDescent="0.2">
      <c r="A135">
        <v>133</v>
      </c>
      <c r="B135">
        <v>5</v>
      </c>
      <c r="C135">
        <v>133</v>
      </c>
      <c r="D135" s="3">
        <v>45790</v>
      </c>
      <c r="E135">
        <v>680</v>
      </c>
      <c r="F135">
        <v>170</v>
      </c>
      <c r="G135">
        <v>125</v>
      </c>
      <c r="H135">
        <v>715</v>
      </c>
      <c r="I135">
        <v>10</v>
      </c>
      <c r="J135">
        <v>107250</v>
      </c>
      <c r="K135" t="s">
        <v>280</v>
      </c>
      <c r="L135" t="s">
        <v>276</v>
      </c>
      <c r="M135" t="s">
        <v>334</v>
      </c>
    </row>
    <row r="136" spans="1:13" x14ac:dyDescent="0.2">
      <c r="A136">
        <v>134</v>
      </c>
      <c r="B136">
        <v>6</v>
      </c>
      <c r="C136">
        <v>134</v>
      </c>
      <c r="D136" s="3">
        <v>45791</v>
      </c>
      <c r="E136">
        <v>410</v>
      </c>
      <c r="F136">
        <v>110</v>
      </c>
      <c r="G136">
        <v>80</v>
      </c>
      <c r="H136">
        <v>435</v>
      </c>
      <c r="I136">
        <v>5</v>
      </c>
      <c r="J136">
        <v>65250</v>
      </c>
      <c r="K136" t="s">
        <v>281</v>
      </c>
      <c r="L136" t="s">
        <v>276</v>
      </c>
      <c r="M136" t="s">
        <v>336</v>
      </c>
    </row>
    <row r="137" spans="1:13" x14ac:dyDescent="0.2">
      <c r="A137">
        <v>135</v>
      </c>
      <c r="B137">
        <v>7</v>
      </c>
      <c r="C137">
        <v>135</v>
      </c>
      <c r="D137" s="3">
        <v>45792</v>
      </c>
      <c r="E137">
        <v>560</v>
      </c>
      <c r="F137">
        <v>140</v>
      </c>
      <c r="G137">
        <v>100</v>
      </c>
      <c r="H137">
        <v>590</v>
      </c>
      <c r="I137">
        <v>10</v>
      </c>
      <c r="J137">
        <v>88500</v>
      </c>
      <c r="K137" t="s">
        <v>282</v>
      </c>
      <c r="L137" t="s">
        <v>276</v>
      </c>
      <c r="M137" t="s">
        <v>339</v>
      </c>
    </row>
    <row r="138" spans="1:13" x14ac:dyDescent="0.2">
      <c r="A138">
        <v>136</v>
      </c>
      <c r="B138">
        <v>8</v>
      </c>
      <c r="C138">
        <v>136</v>
      </c>
      <c r="D138" s="3">
        <v>45793</v>
      </c>
      <c r="E138">
        <v>330</v>
      </c>
      <c r="F138">
        <v>90</v>
      </c>
      <c r="G138">
        <v>65</v>
      </c>
      <c r="H138">
        <v>350</v>
      </c>
      <c r="I138">
        <v>5</v>
      </c>
      <c r="J138">
        <v>52500</v>
      </c>
      <c r="K138" t="s">
        <v>283</v>
      </c>
      <c r="L138" t="s">
        <v>276</v>
      </c>
      <c r="M138" t="s">
        <v>341</v>
      </c>
    </row>
    <row r="139" spans="1:13" x14ac:dyDescent="0.2">
      <c r="A139">
        <v>137</v>
      </c>
      <c r="B139">
        <v>1</v>
      </c>
      <c r="C139">
        <v>137</v>
      </c>
      <c r="D139" s="3">
        <v>45794</v>
      </c>
      <c r="E139">
        <v>470</v>
      </c>
      <c r="F139">
        <v>120</v>
      </c>
      <c r="G139">
        <v>85</v>
      </c>
      <c r="H139">
        <v>500</v>
      </c>
      <c r="I139">
        <v>5</v>
      </c>
      <c r="J139">
        <v>75000</v>
      </c>
      <c r="K139" t="s">
        <v>284</v>
      </c>
      <c r="L139" t="s">
        <v>276</v>
      </c>
      <c r="M139" t="s">
        <v>324</v>
      </c>
    </row>
    <row r="140" spans="1:13" x14ac:dyDescent="0.2">
      <c r="A140">
        <v>138</v>
      </c>
      <c r="B140">
        <v>2</v>
      </c>
      <c r="C140">
        <v>138</v>
      </c>
      <c r="D140" s="3">
        <v>45795</v>
      </c>
      <c r="E140">
        <v>610</v>
      </c>
      <c r="F140">
        <v>150</v>
      </c>
      <c r="G140">
        <v>115</v>
      </c>
      <c r="H140">
        <v>635</v>
      </c>
      <c r="I140">
        <v>10</v>
      </c>
      <c r="J140">
        <v>95250</v>
      </c>
      <c r="K140" t="s">
        <v>285</v>
      </c>
      <c r="L140" t="s">
        <v>276</v>
      </c>
      <c r="M140" t="s">
        <v>327</v>
      </c>
    </row>
    <row r="141" spans="1:13" x14ac:dyDescent="0.2">
      <c r="A141">
        <v>139</v>
      </c>
      <c r="B141">
        <v>3</v>
      </c>
      <c r="C141">
        <v>139</v>
      </c>
      <c r="D141" s="3">
        <v>45796</v>
      </c>
      <c r="E141">
        <v>400</v>
      </c>
      <c r="F141">
        <v>110</v>
      </c>
      <c r="G141">
        <v>75</v>
      </c>
      <c r="H141">
        <v>430</v>
      </c>
      <c r="I141">
        <v>5</v>
      </c>
      <c r="J141">
        <v>64500</v>
      </c>
      <c r="K141" t="s">
        <v>286</v>
      </c>
      <c r="L141" t="s">
        <v>276</v>
      </c>
      <c r="M141" t="s">
        <v>329</v>
      </c>
    </row>
    <row r="142" spans="1:13" x14ac:dyDescent="0.2">
      <c r="A142">
        <v>140</v>
      </c>
      <c r="B142">
        <v>4</v>
      </c>
      <c r="C142">
        <v>140</v>
      </c>
      <c r="D142" s="3">
        <v>45797</v>
      </c>
      <c r="E142">
        <v>530</v>
      </c>
      <c r="F142">
        <v>130</v>
      </c>
      <c r="G142">
        <v>95</v>
      </c>
      <c r="H142">
        <v>555</v>
      </c>
      <c r="I142">
        <v>10</v>
      </c>
      <c r="J142">
        <v>83250</v>
      </c>
      <c r="K142" t="s">
        <v>289</v>
      </c>
      <c r="L142" t="s">
        <v>276</v>
      </c>
      <c r="M142" t="s">
        <v>331</v>
      </c>
    </row>
    <row r="143" spans="1:13" x14ac:dyDescent="0.2">
      <c r="A143">
        <v>141</v>
      </c>
      <c r="B143">
        <v>5</v>
      </c>
      <c r="C143">
        <v>141</v>
      </c>
      <c r="D143" s="3">
        <v>45798</v>
      </c>
      <c r="E143">
        <v>700</v>
      </c>
      <c r="F143">
        <v>180</v>
      </c>
      <c r="G143">
        <v>135</v>
      </c>
      <c r="H143">
        <v>735</v>
      </c>
      <c r="I143">
        <v>10</v>
      </c>
      <c r="J143">
        <v>110250</v>
      </c>
      <c r="K143" t="s">
        <v>290</v>
      </c>
      <c r="L143" t="s">
        <v>291</v>
      </c>
      <c r="M143" t="s">
        <v>334</v>
      </c>
    </row>
    <row r="144" spans="1:13" x14ac:dyDescent="0.2">
      <c r="A144">
        <v>142</v>
      </c>
      <c r="B144">
        <v>6</v>
      </c>
      <c r="C144">
        <v>142</v>
      </c>
      <c r="D144" s="3">
        <v>45799</v>
      </c>
      <c r="E144">
        <v>420</v>
      </c>
      <c r="F144">
        <v>110</v>
      </c>
      <c r="G144">
        <v>80</v>
      </c>
      <c r="H144">
        <v>445</v>
      </c>
      <c r="I144">
        <v>5</v>
      </c>
      <c r="J144">
        <v>66750</v>
      </c>
      <c r="K144" t="s">
        <v>293</v>
      </c>
      <c r="L144" t="s">
        <v>291</v>
      </c>
      <c r="M144" t="s">
        <v>336</v>
      </c>
    </row>
    <row r="145" spans="1:13" x14ac:dyDescent="0.2">
      <c r="A145">
        <v>143</v>
      </c>
      <c r="B145">
        <v>7</v>
      </c>
      <c r="C145">
        <v>143</v>
      </c>
      <c r="D145" s="3">
        <v>45800</v>
      </c>
      <c r="E145">
        <v>590</v>
      </c>
      <c r="F145">
        <v>140</v>
      </c>
      <c r="G145">
        <v>105</v>
      </c>
      <c r="H145">
        <v>620</v>
      </c>
      <c r="I145">
        <v>5</v>
      </c>
      <c r="J145">
        <v>93000</v>
      </c>
      <c r="K145" t="s">
        <v>294</v>
      </c>
      <c r="L145" t="s">
        <v>291</v>
      </c>
      <c r="M145" t="s">
        <v>339</v>
      </c>
    </row>
    <row r="146" spans="1:13" x14ac:dyDescent="0.2">
      <c r="A146">
        <v>144</v>
      </c>
      <c r="B146">
        <v>8</v>
      </c>
      <c r="C146">
        <v>144</v>
      </c>
      <c r="D146" s="3">
        <v>45801</v>
      </c>
      <c r="E146">
        <v>340</v>
      </c>
      <c r="F146">
        <v>90</v>
      </c>
      <c r="G146">
        <v>60</v>
      </c>
      <c r="H146">
        <v>365</v>
      </c>
      <c r="I146">
        <v>5</v>
      </c>
      <c r="J146">
        <v>54750</v>
      </c>
      <c r="K146" t="s">
        <v>295</v>
      </c>
      <c r="L146" t="s">
        <v>291</v>
      </c>
      <c r="M146" t="s">
        <v>341</v>
      </c>
    </row>
    <row r="147" spans="1:13" x14ac:dyDescent="0.2">
      <c r="A147">
        <v>145</v>
      </c>
      <c r="B147">
        <v>1</v>
      </c>
      <c r="C147">
        <v>145</v>
      </c>
      <c r="D147" s="3">
        <v>45802</v>
      </c>
      <c r="E147">
        <v>500</v>
      </c>
      <c r="F147">
        <v>120</v>
      </c>
      <c r="G147">
        <v>90</v>
      </c>
      <c r="H147">
        <v>525</v>
      </c>
      <c r="I147">
        <v>5</v>
      </c>
      <c r="J147">
        <v>78750</v>
      </c>
      <c r="K147" t="s">
        <v>296</v>
      </c>
      <c r="L147" t="s">
        <v>291</v>
      </c>
      <c r="M147" t="s">
        <v>324</v>
      </c>
    </row>
    <row r="148" spans="1:13" x14ac:dyDescent="0.2">
      <c r="A148">
        <v>146</v>
      </c>
      <c r="B148">
        <v>2</v>
      </c>
      <c r="C148">
        <v>146</v>
      </c>
      <c r="D148" s="3">
        <v>45803</v>
      </c>
      <c r="E148">
        <v>640</v>
      </c>
      <c r="F148">
        <v>160</v>
      </c>
      <c r="G148">
        <v>120</v>
      </c>
      <c r="H148">
        <v>670</v>
      </c>
      <c r="I148">
        <v>10</v>
      </c>
      <c r="J148">
        <v>100500</v>
      </c>
      <c r="K148" t="s">
        <v>299</v>
      </c>
      <c r="L148" t="s">
        <v>291</v>
      </c>
      <c r="M148" t="s">
        <v>327</v>
      </c>
    </row>
    <row r="149" spans="1:13" x14ac:dyDescent="0.2">
      <c r="A149">
        <v>147</v>
      </c>
      <c r="B149">
        <v>3</v>
      </c>
      <c r="C149">
        <v>147</v>
      </c>
      <c r="D149" s="3">
        <v>45804</v>
      </c>
      <c r="E149">
        <v>370</v>
      </c>
      <c r="F149">
        <v>100</v>
      </c>
      <c r="G149">
        <v>70</v>
      </c>
      <c r="H149">
        <v>395</v>
      </c>
      <c r="I149">
        <v>5</v>
      </c>
      <c r="J149">
        <v>59250</v>
      </c>
      <c r="K149" t="s">
        <v>300</v>
      </c>
      <c r="L149" t="s">
        <v>291</v>
      </c>
      <c r="M149" t="s">
        <v>329</v>
      </c>
    </row>
    <row r="150" spans="1:13" x14ac:dyDescent="0.2">
      <c r="A150">
        <v>148</v>
      </c>
      <c r="B150">
        <v>4</v>
      </c>
      <c r="C150">
        <v>148</v>
      </c>
      <c r="D150" s="3">
        <v>45805</v>
      </c>
      <c r="E150">
        <v>550</v>
      </c>
      <c r="F150">
        <v>130</v>
      </c>
      <c r="G150">
        <v>100</v>
      </c>
      <c r="H150">
        <v>570</v>
      </c>
      <c r="I150">
        <v>10</v>
      </c>
      <c r="J150">
        <v>85500</v>
      </c>
      <c r="K150" t="s">
        <v>301</v>
      </c>
      <c r="L150" t="s">
        <v>291</v>
      </c>
      <c r="M150" t="s">
        <v>331</v>
      </c>
    </row>
    <row r="151" spans="1:13" x14ac:dyDescent="0.2">
      <c r="A151">
        <v>149</v>
      </c>
      <c r="B151">
        <v>5</v>
      </c>
      <c r="C151">
        <v>149</v>
      </c>
      <c r="D151" s="3">
        <v>45806</v>
      </c>
      <c r="E151">
        <v>690</v>
      </c>
      <c r="F151">
        <v>170</v>
      </c>
      <c r="G151">
        <v>130</v>
      </c>
      <c r="H151">
        <v>720</v>
      </c>
      <c r="I151">
        <v>10</v>
      </c>
      <c r="J151">
        <v>108000</v>
      </c>
      <c r="K151" t="s">
        <v>302</v>
      </c>
      <c r="L151" t="s">
        <v>291</v>
      </c>
      <c r="M151" t="s">
        <v>334</v>
      </c>
    </row>
    <row r="152" spans="1:13" x14ac:dyDescent="0.2">
      <c r="A152">
        <v>150</v>
      </c>
      <c r="B152">
        <v>6</v>
      </c>
      <c r="C152">
        <v>150</v>
      </c>
      <c r="D152" s="3">
        <v>45807</v>
      </c>
      <c r="E152">
        <v>400</v>
      </c>
      <c r="F152">
        <v>110</v>
      </c>
      <c r="G152">
        <v>80</v>
      </c>
      <c r="H152">
        <v>425</v>
      </c>
      <c r="I152">
        <v>5</v>
      </c>
      <c r="J152">
        <v>63750</v>
      </c>
      <c r="K152" t="s">
        <v>304</v>
      </c>
      <c r="L152" t="s">
        <v>291</v>
      </c>
      <c r="M152" t="s">
        <v>336</v>
      </c>
    </row>
    <row r="153" spans="1:13" x14ac:dyDescent="0.2">
      <c r="A153">
        <v>151</v>
      </c>
      <c r="B153">
        <v>7</v>
      </c>
      <c r="C153">
        <v>151</v>
      </c>
      <c r="D153" s="3">
        <v>45808</v>
      </c>
      <c r="E153">
        <v>570</v>
      </c>
      <c r="F153">
        <v>140</v>
      </c>
      <c r="G153">
        <v>100</v>
      </c>
      <c r="H153">
        <v>600</v>
      </c>
      <c r="I153">
        <v>10</v>
      </c>
      <c r="J153">
        <v>90000</v>
      </c>
      <c r="K153" t="s">
        <v>305</v>
      </c>
      <c r="L153" t="s">
        <v>306</v>
      </c>
      <c r="M153" t="s">
        <v>339</v>
      </c>
    </row>
    <row r="154" spans="1:13" x14ac:dyDescent="0.2">
      <c r="A154">
        <v>152</v>
      </c>
      <c r="B154">
        <v>8</v>
      </c>
      <c r="C154">
        <v>152</v>
      </c>
      <c r="D154" s="3">
        <v>45809</v>
      </c>
      <c r="E154">
        <v>320</v>
      </c>
      <c r="F154">
        <v>90</v>
      </c>
      <c r="G154">
        <v>65</v>
      </c>
      <c r="H154">
        <v>340</v>
      </c>
      <c r="I154">
        <v>5</v>
      </c>
      <c r="J154">
        <v>51000</v>
      </c>
      <c r="K154" t="s">
        <v>308</v>
      </c>
      <c r="L154" t="s">
        <v>306</v>
      </c>
      <c r="M154" t="s">
        <v>341</v>
      </c>
    </row>
    <row r="155" spans="1:13" x14ac:dyDescent="0.2">
      <c r="A155">
        <v>153</v>
      </c>
      <c r="B155">
        <v>1</v>
      </c>
      <c r="C155">
        <v>153</v>
      </c>
      <c r="D155" s="3">
        <v>45810</v>
      </c>
      <c r="E155">
        <v>480</v>
      </c>
      <c r="F155">
        <v>120</v>
      </c>
      <c r="G155">
        <v>85</v>
      </c>
      <c r="H155">
        <v>510</v>
      </c>
      <c r="I155">
        <v>5</v>
      </c>
      <c r="J155">
        <v>76500</v>
      </c>
      <c r="K155" t="s">
        <v>309</v>
      </c>
      <c r="L155" t="s">
        <v>306</v>
      </c>
      <c r="M155" t="s">
        <v>324</v>
      </c>
    </row>
    <row r="156" spans="1:13" x14ac:dyDescent="0.2">
      <c r="A156">
        <v>154</v>
      </c>
      <c r="B156">
        <v>2</v>
      </c>
      <c r="C156">
        <v>154</v>
      </c>
      <c r="D156" s="3">
        <v>45811</v>
      </c>
      <c r="E156">
        <v>620</v>
      </c>
      <c r="F156">
        <v>150</v>
      </c>
      <c r="G156">
        <v>115</v>
      </c>
      <c r="H156">
        <v>645</v>
      </c>
      <c r="I156">
        <v>10</v>
      </c>
      <c r="J156">
        <v>96750</v>
      </c>
      <c r="K156" t="s">
        <v>310</v>
      </c>
      <c r="L156" t="s">
        <v>306</v>
      </c>
      <c r="M156" t="s">
        <v>327</v>
      </c>
    </row>
    <row r="157" spans="1:13" x14ac:dyDescent="0.2">
      <c r="A157">
        <v>155</v>
      </c>
      <c r="B157">
        <v>3</v>
      </c>
      <c r="C157">
        <v>155</v>
      </c>
      <c r="D157" s="3">
        <v>45812</v>
      </c>
      <c r="E157">
        <v>390</v>
      </c>
      <c r="F157">
        <v>100</v>
      </c>
      <c r="G157">
        <v>70</v>
      </c>
      <c r="H157">
        <v>415</v>
      </c>
      <c r="I157">
        <v>5</v>
      </c>
      <c r="J157">
        <v>62250</v>
      </c>
      <c r="K157" t="s">
        <v>312</v>
      </c>
      <c r="L157" t="s">
        <v>306</v>
      </c>
      <c r="M157" t="s">
        <v>329</v>
      </c>
    </row>
    <row r="158" spans="1:13" x14ac:dyDescent="0.2">
      <c r="A158">
        <v>156</v>
      </c>
      <c r="B158">
        <v>4</v>
      </c>
      <c r="C158">
        <v>156</v>
      </c>
      <c r="D158" s="3">
        <v>45813</v>
      </c>
      <c r="E158">
        <v>540</v>
      </c>
      <c r="F158">
        <v>130</v>
      </c>
      <c r="G158">
        <v>95</v>
      </c>
      <c r="H158">
        <v>565</v>
      </c>
      <c r="I158">
        <v>10</v>
      </c>
      <c r="J158">
        <v>84750</v>
      </c>
      <c r="K158" t="s">
        <v>313</v>
      </c>
      <c r="L158" t="s">
        <v>306</v>
      </c>
      <c r="M158" t="s">
        <v>331</v>
      </c>
    </row>
    <row r="159" spans="1:13" x14ac:dyDescent="0.2">
      <c r="A159">
        <v>157</v>
      </c>
      <c r="B159">
        <v>5</v>
      </c>
      <c r="C159">
        <v>157</v>
      </c>
      <c r="D159" s="3">
        <v>45814</v>
      </c>
      <c r="E159">
        <v>710</v>
      </c>
      <c r="F159">
        <v>180</v>
      </c>
      <c r="G159">
        <v>140</v>
      </c>
      <c r="H159">
        <v>740</v>
      </c>
      <c r="I159">
        <v>10</v>
      </c>
      <c r="J159">
        <v>111000</v>
      </c>
      <c r="K159" t="s">
        <v>314</v>
      </c>
      <c r="L159" t="s">
        <v>306</v>
      </c>
      <c r="M159" t="s">
        <v>334</v>
      </c>
    </row>
    <row r="160" spans="1:13" x14ac:dyDescent="0.2">
      <c r="A160">
        <v>158</v>
      </c>
      <c r="B160">
        <v>6</v>
      </c>
      <c r="C160">
        <v>158</v>
      </c>
      <c r="D160" s="3">
        <v>45815</v>
      </c>
      <c r="E160">
        <v>430</v>
      </c>
      <c r="F160">
        <v>110</v>
      </c>
      <c r="G160">
        <v>80</v>
      </c>
      <c r="H160">
        <v>455</v>
      </c>
      <c r="I160">
        <v>5</v>
      </c>
      <c r="J160">
        <v>68250</v>
      </c>
      <c r="K160" t="s">
        <v>316</v>
      </c>
      <c r="L160" t="s">
        <v>306</v>
      </c>
      <c r="M160" t="s">
        <v>336</v>
      </c>
    </row>
    <row r="161" spans="1:13" x14ac:dyDescent="0.2">
      <c r="A161">
        <v>159</v>
      </c>
      <c r="B161">
        <v>7</v>
      </c>
      <c r="C161">
        <v>159</v>
      </c>
      <c r="D161" s="3">
        <v>45816</v>
      </c>
      <c r="E161">
        <v>580</v>
      </c>
      <c r="F161">
        <v>140</v>
      </c>
      <c r="G161">
        <v>105</v>
      </c>
      <c r="H161">
        <v>610</v>
      </c>
      <c r="I161">
        <v>5</v>
      </c>
      <c r="J161">
        <v>91500</v>
      </c>
      <c r="K161" t="s">
        <v>317</v>
      </c>
      <c r="L161" t="s">
        <v>306</v>
      </c>
      <c r="M161" t="s">
        <v>339</v>
      </c>
    </row>
    <row r="162" spans="1:13" x14ac:dyDescent="0.2">
      <c r="A162">
        <v>160</v>
      </c>
      <c r="B162">
        <v>8</v>
      </c>
      <c r="C162">
        <v>160</v>
      </c>
      <c r="D162" s="3">
        <v>45817</v>
      </c>
      <c r="E162">
        <v>350</v>
      </c>
      <c r="F162">
        <v>90</v>
      </c>
      <c r="G162">
        <v>60</v>
      </c>
      <c r="H162">
        <v>375</v>
      </c>
      <c r="I162">
        <v>5</v>
      </c>
      <c r="J162">
        <v>56250</v>
      </c>
      <c r="K162" t="s">
        <v>318</v>
      </c>
      <c r="L162" t="s">
        <v>306</v>
      </c>
      <c r="M162" t="s">
        <v>341</v>
      </c>
    </row>
    <row r="163" spans="1:13" x14ac:dyDescent="0.2">
      <c r="A163">
        <v>162</v>
      </c>
      <c r="B163">
        <v>2</v>
      </c>
      <c r="C163">
        <v>2</v>
      </c>
      <c r="D163" s="3">
        <v>45819</v>
      </c>
      <c r="E163">
        <v>630</v>
      </c>
      <c r="F163">
        <v>160</v>
      </c>
      <c r="G163">
        <v>120</v>
      </c>
      <c r="H163">
        <v>660</v>
      </c>
      <c r="I163">
        <v>10</v>
      </c>
      <c r="J163">
        <v>99000</v>
      </c>
      <c r="K163" t="s">
        <v>131</v>
      </c>
      <c r="L163" t="s">
        <v>128</v>
      </c>
      <c r="M163" t="s">
        <v>327</v>
      </c>
    </row>
    <row r="164" spans="1:13" x14ac:dyDescent="0.2">
      <c r="A164">
        <v>163</v>
      </c>
      <c r="B164">
        <v>3</v>
      </c>
      <c r="C164">
        <v>3</v>
      </c>
      <c r="D164" s="3">
        <v>45820</v>
      </c>
      <c r="E164">
        <v>380</v>
      </c>
      <c r="F164">
        <v>100</v>
      </c>
      <c r="G164">
        <v>70</v>
      </c>
      <c r="H164">
        <v>405</v>
      </c>
      <c r="I164">
        <v>5</v>
      </c>
      <c r="J164">
        <v>56700</v>
      </c>
      <c r="K164" t="s">
        <v>132</v>
      </c>
      <c r="L164" t="s">
        <v>128</v>
      </c>
      <c r="M164" t="s">
        <v>329</v>
      </c>
    </row>
    <row r="165" spans="1:13" x14ac:dyDescent="0.2">
      <c r="A165">
        <v>164</v>
      </c>
      <c r="B165">
        <v>4</v>
      </c>
      <c r="C165">
        <v>4</v>
      </c>
      <c r="D165" s="3">
        <v>45821</v>
      </c>
      <c r="E165">
        <v>520</v>
      </c>
      <c r="F165">
        <v>130</v>
      </c>
      <c r="G165">
        <v>90</v>
      </c>
      <c r="H165">
        <v>550</v>
      </c>
      <c r="I165">
        <v>10</v>
      </c>
      <c r="J165">
        <v>77000</v>
      </c>
      <c r="K165" t="s">
        <v>133</v>
      </c>
      <c r="L165" t="s">
        <v>128</v>
      </c>
      <c r="M165" t="s">
        <v>331</v>
      </c>
    </row>
    <row r="166" spans="1:13" x14ac:dyDescent="0.2">
      <c r="A166">
        <v>165</v>
      </c>
      <c r="B166">
        <v>5</v>
      </c>
      <c r="C166">
        <v>5</v>
      </c>
      <c r="D166" s="3">
        <v>45822</v>
      </c>
      <c r="E166">
        <v>680</v>
      </c>
      <c r="F166">
        <v>170</v>
      </c>
      <c r="G166">
        <v>125</v>
      </c>
      <c r="H166">
        <v>715</v>
      </c>
      <c r="I166">
        <v>10</v>
      </c>
      <c r="J166">
        <v>107250</v>
      </c>
      <c r="K166" t="s">
        <v>134</v>
      </c>
      <c r="L166" t="s">
        <v>128</v>
      </c>
      <c r="M166" t="s">
        <v>334</v>
      </c>
    </row>
    <row r="167" spans="1:13" x14ac:dyDescent="0.2">
      <c r="A167">
        <v>166</v>
      </c>
      <c r="B167">
        <v>6</v>
      </c>
      <c r="C167">
        <v>6</v>
      </c>
      <c r="D167" s="3">
        <v>45823</v>
      </c>
      <c r="E167">
        <v>410</v>
      </c>
      <c r="F167">
        <v>110</v>
      </c>
      <c r="G167">
        <v>80</v>
      </c>
      <c r="H167">
        <v>435</v>
      </c>
      <c r="I167">
        <v>5</v>
      </c>
      <c r="J167">
        <v>73950</v>
      </c>
      <c r="K167" t="s">
        <v>135</v>
      </c>
      <c r="L167" t="s">
        <v>128</v>
      </c>
      <c r="M167" t="s">
        <v>336</v>
      </c>
    </row>
    <row r="168" spans="1:13" x14ac:dyDescent="0.2">
      <c r="A168">
        <v>167</v>
      </c>
      <c r="B168">
        <v>7</v>
      </c>
      <c r="C168">
        <v>7</v>
      </c>
      <c r="D168" s="3">
        <v>45824</v>
      </c>
      <c r="E168">
        <v>560</v>
      </c>
      <c r="F168">
        <v>140</v>
      </c>
      <c r="G168">
        <v>100</v>
      </c>
      <c r="H168">
        <v>590</v>
      </c>
      <c r="I168">
        <v>10</v>
      </c>
      <c r="J168">
        <v>100300</v>
      </c>
      <c r="K168" t="s">
        <v>136</v>
      </c>
      <c r="L168" t="s">
        <v>128</v>
      </c>
      <c r="M168" t="s">
        <v>339</v>
      </c>
    </row>
    <row r="169" spans="1:13" x14ac:dyDescent="0.2">
      <c r="A169">
        <v>168</v>
      </c>
      <c r="B169">
        <v>8</v>
      </c>
      <c r="C169">
        <v>8</v>
      </c>
      <c r="D169" s="3">
        <v>45825</v>
      </c>
      <c r="E169">
        <v>330</v>
      </c>
      <c r="F169">
        <v>90</v>
      </c>
      <c r="G169">
        <v>65</v>
      </c>
      <c r="H169">
        <v>350</v>
      </c>
      <c r="I169">
        <v>5</v>
      </c>
      <c r="J169">
        <v>56000</v>
      </c>
      <c r="K169" t="s">
        <v>137</v>
      </c>
      <c r="L169" t="s">
        <v>128</v>
      </c>
      <c r="M169" t="s">
        <v>341</v>
      </c>
    </row>
    <row r="170" spans="1:13" x14ac:dyDescent="0.2">
      <c r="A170">
        <v>169</v>
      </c>
      <c r="B170">
        <v>1</v>
      </c>
      <c r="C170">
        <v>9</v>
      </c>
      <c r="D170" s="3">
        <v>45826</v>
      </c>
      <c r="E170">
        <v>470</v>
      </c>
      <c r="F170">
        <v>120</v>
      </c>
      <c r="G170">
        <v>85</v>
      </c>
      <c r="H170">
        <v>500</v>
      </c>
      <c r="I170">
        <v>5</v>
      </c>
      <c r="J170">
        <v>75000</v>
      </c>
      <c r="K170" t="s">
        <v>138</v>
      </c>
      <c r="L170" t="s">
        <v>128</v>
      </c>
      <c r="M170" t="s">
        <v>324</v>
      </c>
    </row>
    <row r="171" spans="1:13" x14ac:dyDescent="0.2">
      <c r="A171">
        <v>170</v>
      </c>
      <c r="B171">
        <v>2</v>
      </c>
      <c r="C171">
        <v>10</v>
      </c>
      <c r="D171" s="3">
        <v>45827</v>
      </c>
      <c r="E171">
        <v>610</v>
      </c>
      <c r="F171">
        <v>150</v>
      </c>
      <c r="G171">
        <v>115</v>
      </c>
      <c r="H171">
        <v>635</v>
      </c>
      <c r="I171">
        <v>10</v>
      </c>
      <c r="J171">
        <v>101600</v>
      </c>
      <c r="K171" t="s">
        <v>139</v>
      </c>
      <c r="L171" t="s">
        <v>128</v>
      </c>
      <c r="M171" t="s">
        <v>327</v>
      </c>
    </row>
    <row r="172" spans="1:13" x14ac:dyDescent="0.2">
      <c r="A172">
        <v>171</v>
      </c>
      <c r="B172">
        <v>3</v>
      </c>
      <c r="C172">
        <v>11</v>
      </c>
      <c r="D172" s="3">
        <v>45828</v>
      </c>
      <c r="E172">
        <v>400</v>
      </c>
      <c r="F172">
        <v>110</v>
      </c>
      <c r="G172">
        <v>75</v>
      </c>
      <c r="H172">
        <v>430</v>
      </c>
      <c r="I172">
        <v>5</v>
      </c>
      <c r="J172">
        <v>73100</v>
      </c>
      <c r="K172" t="s">
        <v>140</v>
      </c>
      <c r="L172" t="s">
        <v>128</v>
      </c>
      <c r="M172" t="s">
        <v>329</v>
      </c>
    </row>
    <row r="173" spans="1:13" x14ac:dyDescent="0.2">
      <c r="A173">
        <v>172</v>
      </c>
      <c r="B173">
        <v>4</v>
      </c>
      <c r="C173">
        <v>12</v>
      </c>
      <c r="D173" s="3">
        <v>45829</v>
      </c>
      <c r="E173">
        <v>530</v>
      </c>
      <c r="F173">
        <v>130</v>
      </c>
      <c r="G173">
        <v>95</v>
      </c>
      <c r="H173">
        <v>555</v>
      </c>
      <c r="I173">
        <v>10</v>
      </c>
      <c r="J173">
        <v>83250</v>
      </c>
      <c r="K173" t="s">
        <v>142</v>
      </c>
      <c r="L173" t="s">
        <v>128</v>
      </c>
      <c r="M173" t="s">
        <v>331</v>
      </c>
    </row>
    <row r="174" spans="1:13" x14ac:dyDescent="0.2">
      <c r="A174">
        <v>173</v>
      </c>
      <c r="B174">
        <v>5</v>
      </c>
      <c r="C174">
        <v>13</v>
      </c>
      <c r="D174" s="3">
        <v>45830</v>
      </c>
      <c r="E174">
        <v>700</v>
      </c>
      <c r="F174">
        <v>180</v>
      </c>
      <c r="G174">
        <v>135</v>
      </c>
      <c r="H174">
        <v>735</v>
      </c>
      <c r="I174">
        <v>10</v>
      </c>
      <c r="J174">
        <v>110250</v>
      </c>
      <c r="K174" t="s">
        <v>143</v>
      </c>
      <c r="L174" t="s">
        <v>128</v>
      </c>
      <c r="M174" t="s">
        <v>334</v>
      </c>
    </row>
    <row r="175" spans="1:13" x14ac:dyDescent="0.2">
      <c r="A175">
        <v>174</v>
      </c>
      <c r="B175">
        <v>6</v>
      </c>
      <c r="C175">
        <v>14</v>
      </c>
      <c r="D175" s="3">
        <v>45831</v>
      </c>
      <c r="E175">
        <v>420</v>
      </c>
      <c r="F175">
        <v>110</v>
      </c>
      <c r="G175">
        <v>80</v>
      </c>
      <c r="H175">
        <v>445</v>
      </c>
      <c r="I175">
        <v>5</v>
      </c>
      <c r="J175">
        <v>66750</v>
      </c>
      <c r="K175" t="s">
        <v>144</v>
      </c>
      <c r="L175" t="s">
        <v>128</v>
      </c>
      <c r="M175" t="s">
        <v>336</v>
      </c>
    </row>
    <row r="176" spans="1:13" x14ac:dyDescent="0.2">
      <c r="A176">
        <v>175</v>
      </c>
      <c r="B176">
        <v>7</v>
      </c>
      <c r="C176">
        <v>15</v>
      </c>
      <c r="D176" s="3">
        <v>45832</v>
      </c>
      <c r="E176">
        <v>590</v>
      </c>
      <c r="F176">
        <v>140</v>
      </c>
      <c r="G176">
        <v>105</v>
      </c>
      <c r="H176">
        <v>620</v>
      </c>
      <c r="I176">
        <v>5</v>
      </c>
      <c r="J176">
        <v>86800</v>
      </c>
      <c r="K176" t="s">
        <v>145</v>
      </c>
      <c r="L176" t="s">
        <v>128</v>
      </c>
      <c r="M176" t="s">
        <v>339</v>
      </c>
    </row>
    <row r="177" spans="1:13" x14ac:dyDescent="0.2">
      <c r="A177">
        <v>176</v>
      </c>
      <c r="B177">
        <v>8</v>
      </c>
      <c r="C177">
        <v>16</v>
      </c>
      <c r="D177" s="3">
        <v>45833</v>
      </c>
      <c r="E177">
        <v>340</v>
      </c>
      <c r="F177">
        <v>90</v>
      </c>
      <c r="G177">
        <v>60</v>
      </c>
      <c r="H177">
        <v>365</v>
      </c>
      <c r="I177">
        <v>5</v>
      </c>
      <c r="J177">
        <v>51100</v>
      </c>
      <c r="K177" t="s">
        <v>146</v>
      </c>
      <c r="L177" t="s">
        <v>128</v>
      </c>
      <c r="M177" t="s">
        <v>341</v>
      </c>
    </row>
    <row r="178" spans="1:13" x14ac:dyDescent="0.2">
      <c r="A178">
        <v>177</v>
      </c>
      <c r="B178">
        <v>1</v>
      </c>
      <c r="C178">
        <v>17</v>
      </c>
      <c r="D178" s="3">
        <v>45834</v>
      </c>
      <c r="E178">
        <v>500</v>
      </c>
      <c r="F178">
        <v>120</v>
      </c>
      <c r="G178">
        <v>90</v>
      </c>
      <c r="H178">
        <v>525</v>
      </c>
      <c r="I178">
        <v>5</v>
      </c>
      <c r="J178">
        <v>78750</v>
      </c>
      <c r="K178" t="s">
        <v>147</v>
      </c>
      <c r="L178" t="s">
        <v>128</v>
      </c>
      <c r="M178" t="s">
        <v>324</v>
      </c>
    </row>
    <row r="179" spans="1:13" x14ac:dyDescent="0.2">
      <c r="A179">
        <v>178</v>
      </c>
      <c r="B179">
        <v>2</v>
      </c>
      <c r="C179">
        <v>18</v>
      </c>
      <c r="D179" s="3">
        <v>45835</v>
      </c>
      <c r="E179">
        <v>640</v>
      </c>
      <c r="F179">
        <v>160</v>
      </c>
      <c r="G179">
        <v>120</v>
      </c>
      <c r="H179">
        <v>670</v>
      </c>
      <c r="I179">
        <v>10</v>
      </c>
      <c r="J179">
        <v>107200</v>
      </c>
      <c r="K179" t="s">
        <v>148</v>
      </c>
      <c r="L179" t="s">
        <v>128</v>
      </c>
      <c r="M179" t="s">
        <v>327</v>
      </c>
    </row>
    <row r="180" spans="1:13" x14ac:dyDescent="0.2">
      <c r="A180">
        <v>179</v>
      </c>
      <c r="B180">
        <v>3</v>
      </c>
      <c r="C180">
        <v>19</v>
      </c>
      <c r="D180" s="3">
        <v>45836</v>
      </c>
      <c r="E180">
        <v>370</v>
      </c>
      <c r="F180">
        <v>100</v>
      </c>
      <c r="G180">
        <v>70</v>
      </c>
      <c r="H180">
        <v>395</v>
      </c>
      <c r="I180">
        <v>5</v>
      </c>
      <c r="J180">
        <v>59250</v>
      </c>
      <c r="K180" t="s">
        <v>149</v>
      </c>
      <c r="L180" t="s">
        <v>128</v>
      </c>
      <c r="M180" t="s">
        <v>329</v>
      </c>
    </row>
    <row r="181" spans="1:13" x14ac:dyDescent="0.2">
      <c r="A181">
        <v>180</v>
      </c>
      <c r="B181">
        <v>4</v>
      </c>
      <c r="C181">
        <v>20</v>
      </c>
      <c r="D181" s="3">
        <v>45837</v>
      </c>
      <c r="E181">
        <v>550</v>
      </c>
      <c r="F181">
        <v>130</v>
      </c>
      <c r="G181">
        <v>100</v>
      </c>
      <c r="H181">
        <v>570</v>
      </c>
      <c r="I181">
        <v>10</v>
      </c>
      <c r="J181">
        <v>85500</v>
      </c>
      <c r="K181" t="s">
        <v>150</v>
      </c>
      <c r="L181" t="s">
        <v>128</v>
      </c>
      <c r="M181" t="s">
        <v>331</v>
      </c>
    </row>
    <row r="182" spans="1:13" x14ac:dyDescent="0.2">
      <c r="A182">
        <v>181</v>
      </c>
      <c r="B182">
        <v>5</v>
      </c>
      <c r="C182">
        <v>21</v>
      </c>
      <c r="D182" s="3">
        <v>45838</v>
      </c>
      <c r="E182">
        <v>690</v>
      </c>
      <c r="F182">
        <v>170</v>
      </c>
      <c r="G182">
        <v>130</v>
      </c>
      <c r="H182">
        <v>720</v>
      </c>
      <c r="I182">
        <v>10</v>
      </c>
      <c r="J182">
        <v>108000</v>
      </c>
      <c r="K182" t="s">
        <v>151</v>
      </c>
      <c r="L182" t="s">
        <v>128</v>
      </c>
      <c r="M182" t="s">
        <v>334</v>
      </c>
    </row>
    <row r="183" spans="1:13" x14ac:dyDescent="0.2">
      <c r="A183">
        <v>182</v>
      </c>
      <c r="B183">
        <v>6</v>
      </c>
      <c r="C183">
        <v>22</v>
      </c>
      <c r="D183" s="3">
        <v>45839</v>
      </c>
      <c r="E183">
        <v>400</v>
      </c>
      <c r="F183">
        <v>110</v>
      </c>
      <c r="G183">
        <v>80</v>
      </c>
      <c r="H183">
        <v>425</v>
      </c>
      <c r="I183">
        <v>5</v>
      </c>
      <c r="J183">
        <v>63750</v>
      </c>
      <c r="K183" t="s">
        <v>153</v>
      </c>
      <c r="L183" t="s">
        <v>128</v>
      </c>
      <c r="M183" t="s">
        <v>336</v>
      </c>
    </row>
    <row r="184" spans="1:13" x14ac:dyDescent="0.2">
      <c r="A184">
        <v>183</v>
      </c>
      <c r="B184">
        <v>7</v>
      </c>
      <c r="C184">
        <v>23</v>
      </c>
      <c r="D184" s="3">
        <v>45840</v>
      </c>
      <c r="E184">
        <v>570</v>
      </c>
      <c r="F184">
        <v>140</v>
      </c>
      <c r="G184">
        <v>100</v>
      </c>
      <c r="H184">
        <v>600</v>
      </c>
      <c r="I184">
        <v>10</v>
      </c>
      <c r="J184">
        <v>90000</v>
      </c>
      <c r="K184" t="s">
        <v>154</v>
      </c>
      <c r="L184" t="s">
        <v>128</v>
      </c>
      <c r="M184" t="s">
        <v>339</v>
      </c>
    </row>
    <row r="185" spans="1:13" x14ac:dyDescent="0.2">
      <c r="A185">
        <v>184</v>
      </c>
      <c r="B185">
        <v>8</v>
      </c>
      <c r="C185">
        <v>24</v>
      </c>
      <c r="D185" s="3">
        <v>45841</v>
      </c>
      <c r="E185">
        <v>320</v>
      </c>
      <c r="F185">
        <v>90</v>
      </c>
      <c r="G185">
        <v>65</v>
      </c>
      <c r="H185">
        <v>340</v>
      </c>
      <c r="I185">
        <v>5</v>
      </c>
      <c r="J185">
        <v>51000</v>
      </c>
      <c r="K185" t="s">
        <v>155</v>
      </c>
      <c r="L185" t="s">
        <v>128</v>
      </c>
      <c r="M185" t="s">
        <v>341</v>
      </c>
    </row>
    <row r="186" spans="1:13" x14ac:dyDescent="0.2">
      <c r="A186">
        <v>185</v>
      </c>
      <c r="B186">
        <v>1</v>
      </c>
      <c r="C186">
        <v>25</v>
      </c>
      <c r="D186" s="3">
        <v>45842</v>
      </c>
      <c r="E186">
        <v>480</v>
      </c>
      <c r="F186">
        <v>120</v>
      </c>
      <c r="G186">
        <v>85</v>
      </c>
      <c r="H186">
        <v>510</v>
      </c>
      <c r="I186">
        <v>5</v>
      </c>
      <c r="J186">
        <v>76500</v>
      </c>
      <c r="K186" t="s">
        <v>156</v>
      </c>
      <c r="L186" t="s">
        <v>128</v>
      </c>
      <c r="M186" t="s">
        <v>324</v>
      </c>
    </row>
    <row r="187" spans="1:13" x14ac:dyDescent="0.2">
      <c r="A187">
        <v>186</v>
      </c>
      <c r="B187">
        <v>2</v>
      </c>
      <c r="C187">
        <v>26</v>
      </c>
      <c r="D187" s="3">
        <v>45843</v>
      </c>
      <c r="E187">
        <v>620</v>
      </c>
      <c r="F187">
        <v>150</v>
      </c>
      <c r="G187">
        <v>115</v>
      </c>
      <c r="H187">
        <v>645</v>
      </c>
      <c r="I187">
        <v>10</v>
      </c>
      <c r="J187">
        <v>96750</v>
      </c>
      <c r="K187" t="s">
        <v>157</v>
      </c>
      <c r="L187" t="s">
        <v>128</v>
      </c>
      <c r="M187" t="s">
        <v>327</v>
      </c>
    </row>
    <row r="188" spans="1:13" x14ac:dyDescent="0.2">
      <c r="A188">
        <v>187</v>
      </c>
      <c r="B188">
        <v>3</v>
      </c>
      <c r="C188">
        <v>27</v>
      </c>
      <c r="D188" s="3">
        <v>45844</v>
      </c>
      <c r="E188">
        <v>390</v>
      </c>
      <c r="F188">
        <v>100</v>
      </c>
      <c r="G188">
        <v>70</v>
      </c>
      <c r="H188">
        <v>415</v>
      </c>
      <c r="I188">
        <v>5</v>
      </c>
      <c r="J188">
        <v>62250</v>
      </c>
      <c r="K188" t="s">
        <v>158</v>
      </c>
      <c r="L188" t="s">
        <v>128</v>
      </c>
      <c r="M188" t="s">
        <v>329</v>
      </c>
    </row>
    <row r="189" spans="1:13" x14ac:dyDescent="0.2">
      <c r="A189">
        <v>188</v>
      </c>
      <c r="B189">
        <v>4</v>
      </c>
      <c r="C189">
        <v>28</v>
      </c>
      <c r="D189" s="3">
        <v>45845</v>
      </c>
      <c r="E189">
        <v>540</v>
      </c>
      <c r="F189">
        <v>130</v>
      </c>
      <c r="G189">
        <v>95</v>
      </c>
      <c r="H189">
        <v>565</v>
      </c>
      <c r="I189">
        <v>10</v>
      </c>
      <c r="J189">
        <v>84750</v>
      </c>
      <c r="K189" t="s">
        <v>159</v>
      </c>
      <c r="L189" t="s">
        <v>128</v>
      </c>
      <c r="M189" t="s">
        <v>331</v>
      </c>
    </row>
    <row r="190" spans="1:13" x14ac:dyDescent="0.2">
      <c r="A190">
        <v>189</v>
      </c>
      <c r="B190">
        <v>5</v>
      </c>
      <c r="C190">
        <v>29</v>
      </c>
      <c r="D190" s="3">
        <v>45846</v>
      </c>
      <c r="E190">
        <v>710</v>
      </c>
      <c r="F190">
        <v>180</v>
      </c>
      <c r="G190">
        <v>140</v>
      </c>
      <c r="H190">
        <v>740</v>
      </c>
      <c r="I190">
        <v>10</v>
      </c>
      <c r="J190">
        <v>111000</v>
      </c>
      <c r="K190" t="s">
        <v>160</v>
      </c>
      <c r="L190" t="s">
        <v>128</v>
      </c>
      <c r="M190" t="s">
        <v>334</v>
      </c>
    </row>
    <row r="191" spans="1:13" x14ac:dyDescent="0.2">
      <c r="A191">
        <v>190</v>
      </c>
      <c r="B191">
        <v>6</v>
      </c>
      <c r="C191">
        <v>30</v>
      </c>
      <c r="D191" s="3">
        <v>45847</v>
      </c>
      <c r="E191">
        <v>430</v>
      </c>
      <c r="F191">
        <v>110</v>
      </c>
      <c r="G191">
        <v>80</v>
      </c>
      <c r="H191">
        <v>455</v>
      </c>
      <c r="I191">
        <v>5</v>
      </c>
      <c r="J191">
        <v>68250</v>
      </c>
      <c r="K191" t="s">
        <v>161</v>
      </c>
      <c r="L191" t="s">
        <v>128</v>
      </c>
      <c r="M191" t="s">
        <v>336</v>
      </c>
    </row>
    <row r="192" spans="1:13" x14ac:dyDescent="0.2">
      <c r="A192">
        <v>191</v>
      </c>
      <c r="B192">
        <v>7</v>
      </c>
      <c r="C192">
        <v>31</v>
      </c>
      <c r="D192" s="3">
        <v>45848</v>
      </c>
      <c r="E192">
        <v>580</v>
      </c>
      <c r="F192">
        <v>140</v>
      </c>
      <c r="G192">
        <v>105</v>
      </c>
      <c r="H192">
        <v>610</v>
      </c>
      <c r="I192">
        <v>5</v>
      </c>
      <c r="J192">
        <v>91500</v>
      </c>
      <c r="K192" t="s">
        <v>162</v>
      </c>
      <c r="L192" t="s">
        <v>128</v>
      </c>
      <c r="M192" t="s">
        <v>339</v>
      </c>
    </row>
    <row r="193" spans="1:13" x14ac:dyDescent="0.2">
      <c r="A193">
        <v>192</v>
      </c>
      <c r="B193">
        <v>8</v>
      </c>
      <c r="C193">
        <v>32</v>
      </c>
      <c r="D193" s="3">
        <v>45849</v>
      </c>
      <c r="E193">
        <v>350</v>
      </c>
      <c r="F193">
        <v>90</v>
      </c>
      <c r="G193">
        <v>60</v>
      </c>
      <c r="H193">
        <v>375</v>
      </c>
      <c r="I193">
        <v>5</v>
      </c>
      <c r="J193">
        <v>56250</v>
      </c>
      <c r="K193" t="s">
        <v>164</v>
      </c>
      <c r="L193" t="s">
        <v>128</v>
      </c>
      <c r="M193" t="s">
        <v>341</v>
      </c>
    </row>
    <row r="194" spans="1:13" x14ac:dyDescent="0.2">
      <c r="A194">
        <v>193</v>
      </c>
      <c r="B194">
        <v>1</v>
      </c>
      <c r="C194">
        <v>33</v>
      </c>
      <c r="D194" s="3">
        <v>45850</v>
      </c>
      <c r="E194">
        <v>490</v>
      </c>
      <c r="F194">
        <v>120</v>
      </c>
      <c r="G194">
        <v>90</v>
      </c>
      <c r="H194">
        <v>515</v>
      </c>
      <c r="I194">
        <v>5</v>
      </c>
      <c r="J194">
        <v>77250</v>
      </c>
      <c r="K194" t="s">
        <v>165</v>
      </c>
      <c r="L194" t="s">
        <v>128</v>
      </c>
      <c r="M194" t="s">
        <v>324</v>
      </c>
    </row>
    <row r="195" spans="1:13" x14ac:dyDescent="0.2">
      <c r="A195">
        <v>194</v>
      </c>
      <c r="B195">
        <v>2</v>
      </c>
      <c r="C195">
        <v>34</v>
      </c>
      <c r="D195" s="3">
        <v>45851</v>
      </c>
      <c r="E195">
        <v>630</v>
      </c>
      <c r="F195">
        <v>160</v>
      </c>
      <c r="G195">
        <v>120</v>
      </c>
      <c r="H195">
        <v>660</v>
      </c>
      <c r="I195">
        <v>10</v>
      </c>
      <c r="J195">
        <v>99000</v>
      </c>
      <c r="K195" t="s">
        <v>166</v>
      </c>
      <c r="L195" t="s">
        <v>128</v>
      </c>
      <c r="M195" t="s">
        <v>327</v>
      </c>
    </row>
    <row r="196" spans="1:13" x14ac:dyDescent="0.2">
      <c r="A196">
        <v>195</v>
      </c>
      <c r="B196">
        <v>3</v>
      </c>
      <c r="C196">
        <v>35</v>
      </c>
      <c r="D196" s="3">
        <v>45852</v>
      </c>
      <c r="E196">
        <v>380</v>
      </c>
      <c r="F196">
        <v>100</v>
      </c>
      <c r="G196">
        <v>70</v>
      </c>
      <c r="H196">
        <v>405</v>
      </c>
      <c r="I196">
        <v>5</v>
      </c>
      <c r="J196">
        <v>60750</v>
      </c>
      <c r="K196" t="s">
        <v>167</v>
      </c>
      <c r="L196" t="s">
        <v>128</v>
      </c>
      <c r="M196" t="s">
        <v>329</v>
      </c>
    </row>
    <row r="197" spans="1:13" x14ac:dyDescent="0.2">
      <c r="A197">
        <v>196</v>
      </c>
      <c r="B197">
        <v>4</v>
      </c>
      <c r="C197">
        <v>36</v>
      </c>
      <c r="D197" s="3">
        <v>45853</v>
      </c>
      <c r="E197">
        <v>520</v>
      </c>
      <c r="F197">
        <v>130</v>
      </c>
      <c r="G197">
        <v>90</v>
      </c>
      <c r="H197">
        <v>550</v>
      </c>
      <c r="I197">
        <v>10</v>
      </c>
      <c r="J197">
        <v>82500</v>
      </c>
      <c r="K197" t="s">
        <v>168</v>
      </c>
      <c r="L197" t="s">
        <v>128</v>
      </c>
      <c r="M197" t="s">
        <v>331</v>
      </c>
    </row>
    <row r="198" spans="1:13" x14ac:dyDescent="0.2">
      <c r="A198">
        <v>197</v>
      </c>
      <c r="B198">
        <v>5</v>
      </c>
      <c r="C198">
        <v>37</v>
      </c>
      <c r="D198" s="3">
        <v>45854</v>
      </c>
      <c r="E198">
        <v>680</v>
      </c>
      <c r="F198">
        <v>170</v>
      </c>
      <c r="G198">
        <v>125</v>
      </c>
      <c r="H198">
        <v>715</v>
      </c>
      <c r="I198">
        <v>10</v>
      </c>
      <c r="J198">
        <v>107250</v>
      </c>
      <c r="K198" t="s">
        <v>169</v>
      </c>
      <c r="L198" t="s">
        <v>128</v>
      </c>
      <c r="M198" t="s">
        <v>334</v>
      </c>
    </row>
    <row r="199" spans="1:13" x14ac:dyDescent="0.2">
      <c r="A199">
        <v>198</v>
      </c>
      <c r="B199">
        <v>6</v>
      </c>
      <c r="C199">
        <v>38</v>
      </c>
      <c r="D199" s="3">
        <v>45855</v>
      </c>
      <c r="E199">
        <v>410</v>
      </c>
      <c r="F199">
        <v>110</v>
      </c>
      <c r="G199">
        <v>80</v>
      </c>
      <c r="H199">
        <v>435</v>
      </c>
      <c r="I199">
        <v>5</v>
      </c>
      <c r="J199">
        <v>65250</v>
      </c>
      <c r="K199" t="s">
        <v>170</v>
      </c>
      <c r="L199" t="s">
        <v>128</v>
      </c>
      <c r="M199" t="s">
        <v>336</v>
      </c>
    </row>
    <row r="200" spans="1:13" x14ac:dyDescent="0.2">
      <c r="A200">
        <v>199</v>
      </c>
      <c r="B200">
        <v>7</v>
      </c>
      <c r="C200">
        <v>39</v>
      </c>
      <c r="D200" s="3">
        <v>45856</v>
      </c>
      <c r="E200">
        <v>560</v>
      </c>
      <c r="F200">
        <v>140</v>
      </c>
      <c r="G200">
        <v>100</v>
      </c>
      <c r="H200">
        <v>590</v>
      </c>
      <c r="I200">
        <v>10</v>
      </c>
      <c r="J200">
        <v>88500</v>
      </c>
      <c r="K200" t="s">
        <v>171</v>
      </c>
      <c r="L200" t="s">
        <v>128</v>
      </c>
      <c r="M200" t="s">
        <v>339</v>
      </c>
    </row>
    <row r="201" spans="1:13" x14ac:dyDescent="0.2">
      <c r="A201">
        <v>200</v>
      </c>
      <c r="B201">
        <v>8</v>
      </c>
      <c r="C201">
        <v>40</v>
      </c>
      <c r="D201" s="3">
        <v>45857</v>
      </c>
      <c r="E201">
        <v>330</v>
      </c>
      <c r="F201">
        <v>90</v>
      </c>
      <c r="G201">
        <v>65</v>
      </c>
      <c r="H201">
        <v>350</v>
      </c>
      <c r="I201">
        <v>5</v>
      </c>
      <c r="J201">
        <v>52500</v>
      </c>
      <c r="K201" t="s">
        <v>172</v>
      </c>
      <c r="L201" t="s">
        <v>128</v>
      </c>
      <c r="M201" t="s">
        <v>341</v>
      </c>
    </row>
    <row r="202" spans="1:13" x14ac:dyDescent="0.2">
      <c r="A202">
        <v>201</v>
      </c>
      <c r="B202">
        <v>1</v>
      </c>
      <c r="C202">
        <v>41</v>
      </c>
      <c r="D202" s="3">
        <v>45858</v>
      </c>
      <c r="E202">
        <v>470</v>
      </c>
      <c r="F202">
        <v>120</v>
      </c>
      <c r="G202">
        <v>85</v>
      </c>
      <c r="H202">
        <v>500</v>
      </c>
      <c r="I202">
        <v>5</v>
      </c>
      <c r="J202">
        <v>75000</v>
      </c>
      <c r="K202" t="s">
        <v>173</v>
      </c>
      <c r="L202" t="s">
        <v>128</v>
      </c>
      <c r="M202" t="s">
        <v>324</v>
      </c>
    </row>
    <row r="203" spans="1:13" x14ac:dyDescent="0.2">
      <c r="A203">
        <v>202</v>
      </c>
      <c r="B203">
        <v>2</v>
      </c>
      <c r="C203">
        <v>42</v>
      </c>
      <c r="D203" s="3">
        <v>45859</v>
      </c>
      <c r="E203">
        <v>610</v>
      </c>
      <c r="F203">
        <v>150</v>
      </c>
      <c r="G203">
        <v>115</v>
      </c>
      <c r="H203">
        <v>635</v>
      </c>
      <c r="I203">
        <v>10</v>
      </c>
      <c r="J203">
        <v>95250</v>
      </c>
      <c r="K203" t="s">
        <v>175</v>
      </c>
      <c r="L203" t="s">
        <v>128</v>
      </c>
      <c r="M203" t="s">
        <v>327</v>
      </c>
    </row>
    <row r="204" spans="1:13" x14ac:dyDescent="0.2">
      <c r="A204">
        <v>203</v>
      </c>
      <c r="B204">
        <v>3</v>
      </c>
      <c r="C204">
        <v>43</v>
      </c>
      <c r="D204" s="3">
        <v>45860</v>
      </c>
      <c r="E204">
        <v>400</v>
      </c>
      <c r="F204">
        <v>110</v>
      </c>
      <c r="G204">
        <v>75</v>
      </c>
      <c r="H204">
        <v>430</v>
      </c>
      <c r="I204">
        <v>5</v>
      </c>
      <c r="J204">
        <v>64500</v>
      </c>
      <c r="K204" t="s">
        <v>176</v>
      </c>
      <c r="L204" t="s">
        <v>128</v>
      </c>
      <c r="M204" t="s">
        <v>329</v>
      </c>
    </row>
    <row r="205" spans="1:13" x14ac:dyDescent="0.2">
      <c r="A205">
        <v>204</v>
      </c>
      <c r="B205">
        <v>4</v>
      </c>
      <c r="C205">
        <v>44</v>
      </c>
      <c r="D205" s="3">
        <v>45861</v>
      </c>
      <c r="E205">
        <v>530</v>
      </c>
      <c r="F205">
        <v>130</v>
      </c>
      <c r="G205">
        <v>95</v>
      </c>
      <c r="H205">
        <v>555</v>
      </c>
      <c r="I205">
        <v>10</v>
      </c>
      <c r="J205">
        <v>83250</v>
      </c>
      <c r="K205" t="s">
        <v>177</v>
      </c>
      <c r="L205" t="s">
        <v>128</v>
      </c>
      <c r="M205" t="s">
        <v>331</v>
      </c>
    </row>
    <row r="206" spans="1:13" x14ac:dyDescent="0.2">
      <c r="A206">
        <v>205</v>
      </c>
      <c r="B206">
        <v>5</v>
      </c>
      <c r="C206">
        <v>45</v>
      </c>
      <c r="D206" s="3">
        <v>45862</v>
      </c>
      <c r="E206">
        <v>700</v>
      </c>
      <c r="F206">
        <v>180</v>
      </c>
      <c r="G206">
        <v>135</v>
      </c>
      <c r="H206">
        <v>735</v>
      </c>
      <c r="I206">
        <v>10</v>
      </c>
      <c r="J206">
        <v>110250</v>
      </c>
      <c r="K206" t="s">
        <v>178</v>
      </c>
      <c r="L206" t="s">
        <v>128</v>
      </c>
      <c r="M206" t="s">
        <v>334</v>
      </c>
    </row>
    <row r="207" spans="1:13" x14ac:dyDescent="0.2">
      <c r="A207">
        <v>206</v>
      </c>
      <c r="B207">
        <v>6</v>
      </c>
      <c r="C207">
        <v>46</v>
      </c>
      <c r="D207" s="3">
        <v>45863</v>
      </c>
      <c r="E207">
        <v>420</v>
      </c>
      <c r="F207">
        <v>110</v>
      </c>
      <c r="G207">
        <v>80</v>
      </c>
      <c r="H207">
        <v>445</v>
      </c>
      <c r="I207">
        <v>5</v>
      </c>
      <c r="J207">
        <v>66750</v>
      </c>
      <c r="K207" t="s">
        <v>179</v>
      </c>
      <c r="L207" t="s">
        <v>128</v>
      </c>
      <c r="M207" t="s">
        <v>336</v>
      </c>
    </row>
    <row r="208" spans="1:13" x14ac:dyDescent="0.2">
      <c r="A208">
        <v>207</v>
      </c>
      <c r="B208">
        <v>7</v>
      </c>
      <c r="C208">
        <v>47</v>
      </c>
      <c r="D208" s="3">
        <v>45864</v>
      </c>
      <c r="E208">
        <v>590</v>
      </c>
      <c r="F208">
        <v>140</v>
      </c>
      <c r="G208">
        <v>105</v>
      </c>
      <c r="H208">
        <v>620</v>
      </c>
      <c r="I208">
        <v>5</v>
      </c>
      <c r="J208">
        <v>93000</v>
      </c>
      <c r="K208" t="s">
        <v>180</v>
      </c>
      <c r="L208" t="s">
        <v>128</v>
      </c>
      <c r="M208" t="s">
        <v>339</v>
      </c>
    </row>
    <row r="209" spans="1:13" x14ac:dyDescent="0.2">
      <c r="A209">
        <v>208</v>
      </c>
      <c r="B209">
        <v>8</v>
      </c>
      <c r="C209">
        <v>48</v>
      </c>
      <c r="D209" s="3">
        <v>45865</v>
      </c>
      <c r="E209">
        <v>340</v>
      </c>
      <c r="F209">
        <v>90</v>
      </c>
      <c r="G209">
        <v>60</v>
      </c>
      <c r="H209">
        <v>365</v>
      </c>
      <c r="I209">
        <v>5</v>
      </c>
      <c r="J209">
        <v>54750</v>
      </c>
      <c r="K209" t="s">
        <v>181</v>
      </c>
      <c r="L209" t="s">
        <v>128</v>
      </c>
      <c r="M209" t="s">
        <v>341</v>
      </c>
    </row>
    <row r="210" spans="1:13" x14ac:dyDescent="0.2">
      <c r="A210">
        <v>209</v>
      </c>
      <c r="B210">
        <v>1</v>
      </c>
      <c r="C210">
        <v>49</v>
      </c>
      <c r="D210" s="3">
        <v>45866</v>
      </c>
      <c r="E210">
        <v>500</v>
      </c>
      <c r="F210">
        <v>120</v>
      </c>
      <c r="G210">
        <v>90</v>
      </c>
      <c r="H210">
        <v>525</v>
      </c>
      <c r="I210">
        <v>5</v>
      </c>
      <c r="J210">
        <v>78750</v>
      </c>
      <c r="K210" t="s">
        <v>182</v>
      </c>
      <c r="L210" t="s">
        <v>128</v>
      </c>
      <c r="M210" t="s">
        <v>324</v>
      </c>
    </row>
    <row r="211" spans="1:13" x14ac:dyDescent="0.2">
      <c r="A211">
        <v>210</v>
      </c>
      <c r="B211">
        <v>2</v>
      </c>
      <c r="C211">
        <v>50</v>
      </c>
      <c r="D211" s="3">
        <v>45867</v>
      </c>
      <c r="E211">
        <v>640</v>
      </c>
      <c r="F211">
        <v>160</v>
      </c>
      <c r="G211">
        <v>120</v>
      </c>
      <c r="H211">
        <v>670</v>
      </c>
      <c r="I211">
        <v>10</v>
      </c>
      <c r="J211">
        <v>100500</v>
      </c>
      <c r="K211" t="s">
        <v>183</v>
      </c>
      <c r="L211" t="s">
        <v>128</v>
      </c>
      <c r="M211" t="s">
        <v>327</v>
      </c>
    </row>
    <row r="212" spans="1:13" x14ac:dyDescent="0.2">
      <c r="A212">
        <v>211</v>
      </c>
      <c r="B212">
        <v>3</v>
      </c>
      <c r="C212">
        <v>51</v>
      </c>
      <c r="D212" s="3">
        <v>45868</v>
      </c>
      <c r="E212">
        <v>370</v>
      </c>
      <c r="F212">
        <v>100</v>
      </c>
      <c r="G212">
        <v>70</v>
      </c>
      <c r="H212">
        <v>395</v>
      </c>
      <c r="I212">
        <v>5</v>
      </c>
      <c r="J212">
        <v>59250</v>
      </c>
      <c r="K212" t="s">
        <v>184</v>
      </c>
      <c r="L212" t="s">
        <v>128</v>
      </c>
      <c r="M212" t="s">
        <v>329</v>
      </c>
    </row>
    <row r="213" spans="1:13" x14ac:dyDescent="0.2">
      <c r="A213">
        <v>212</v>
      </c>
      <c r="B213">
        <v>4</v>
      </c>
      <c r="C213">
        <v>52</v>
      </c>
      <c r="D213" s="3">
        <v>45869</v>
      </c>
      <c r="E213">
        <v>550</v>
      </c>
      <c r="F213">
        <v>130</v>
      </c>
      <c r="G213">
        <v>100</v>
      </c>
      <c r="H213">
        <v>570</v>
      </c>
      <c r="I213">
        <v>10</v>
      </c>
      <c r="J213">
        <v>85500</v>
      </c>
      <c r="K213" t="s">
        <v>186</v>
      </c>
      <c r="L213" t="s">
        <v>128</v>
      </c>
      <c r="M213" t="s">
        <v>331</v>
      </c>
    </row>
    <row r="214" spans="1:13" x14ac:dyDescent="0.2">
      <c r="A214">
        <v>213</v>
      </c>
      <c r="B214">
        <v>5</v>
      </c>
      <c r="C214">
        <v>53</v>
      </c>
      <c r="D214" s="3">
        <v>45870</v>
      </c>
      <c r="E214">
        <v>690</v>
      </c>
      <c r="F214">
        <v>170</v>
      </c>
      <c r="G214">
        <v>130</v>
      </c>
      <c r="H214">
        <v>720</v>
      </c>
      <c r="I214">
        <v>10</v>
      </c>
      <c r="J214">
        <v>108000</v>
      </c>
      <c r="K214" t="s">
        <v>187</v>
      </c>
      <c r="L214" t="s">
        <v>128</v>
      </c>
      <c r="M214" t="s">
        <v>334</v>
      </c>
    </row>
    <row r="215" spans="1:13" x14ac:dyDescent="0.2">
      <c r="A215">
        <v>214</v>
      </c>
      <c r="B215">
        <v>6</v>
      </c>
      <c r="C215">
        <v>54</v>
      </c>
      <c r="D215" s="3">
        <v>45871</v>
      </c>
      <c r="E215">
        <v>400</v>
      </c>
      <c r="F215">
        <v>110</v>
      </c>
      <c r="G215">
        <v>80</v>
      </c>
      <c r="H215">
        <v>425</v>
      </c>
      <c r="I215">
        <v>5</v>
      </c>
      <c r="J215">
        <v>63750</v>
      </c>
      <c r="K215" t="s">
        <v>188</v>
      </c>
      <c r="L215" t="s">
        <v>128</v>
      </c>
      <c r="M215" t="s">
        <v>336</v>
      </c>
    </row>
    <row r="216" spans="1:13" x14ac:dyDescent="0.2">
      <c r="A216">
        <v>215</v>
      </c>
      <c r="B216">
        <v>7</v>
      </c>
      <c r="C216">
        <v>55</v>
      </c>
      <c r="D216" s="3">
        <v>45872</v>
      </c>
      <c r="E216">
        <v>570</v>
      </c>
      <c r="F216">
        <v>140</v>
      </c>
      <c r="G216">
        <v>100</v>
      </c>
      <c r="H216">
        <v>600</v>
      </c>
      <c r="I216">
        <v>10</v>
      </c>
      <c r="J216">
        <v>90000</v>
      </c>
      <c r="K216" t="s">
        <v>189</v>
      </c>
      <c r="L216" t="s">
        <v>128</v>
      </c>
      <c r="M216" t="s">
        <v>339</v>
      </c>
    </row>
    <row r="217" spans="1:13" x14ac:dyDescent="0.2">
      <c r="A217">
        <v>216</v>
      </c>
      <c r="B217">
        <v>8</v>
      </c>
      <c r="C217">
        <v>56</v>
      </c>
      <c r="D217" s="3">
        <v>45873</v>
      </c>
      <c r="E217">
        <v>320</v>
      </c>
      <c r="F217">
        <v>90</v>
      </c>
      <c r="G217">
        <v>65</v>
      </c>
      <c r="H217">
        <v>340</v>
      </c>
      <c r="I217">
        <v>5</v>
      </c>
      <c r="J217">
        <v>51000</v>
      </c>
      <c r="K217" t="s">
        <v>190</v>
      </c>
      <c r="L217" t="s">
        <v>128</v>
      </c>
      <c r="M217" t="s">
        <v>341</v>
      </c>
    </row>
    <row r="218" spans="1:13" x14ac:dyDescent="0.2">
      <c r="A218">
        <v>217</v>
      </c>
      <c r="B218">
        <v>1</v>
      </c>
      <c r="C218">
        <v>57</v>
      </c>
      <c r="D218" s="3">
        <v>45874</v>
      </c>
      <c r="E218">
        <v>480</v>
      </c>
      <c r="F218">
        <v>120</v>
      </c>
      <c r="G218">
        <v>85</v>
      </c>
      <c r="H218">
        <v>510</v>
      </c>
      <c r="I218">
        <v>5</v>
      </c>
      <c r="J218">
        <v>76500</v>
      </c>
      <c r="K218" t="s">
        <v>191</v>
      </c>
      <c r="L218" t="s">
        <v>128</v>
      </c>
      <c r="M218" t="s">
        <v>324</v>
      </c>
    </row>
    <row r="219" spans="1:13" x14ac:dyDescent="0.2">
      <c r="A219">
        <v>218</v>
      </c>
      <c r="B219">
        <v>2</v>
      </c>
      <c r="C219">
        <v>58</v>
      </c>
      <c r="D219" s="3">
        <v>45875</v>
      </c>
      <c r="E219">
        <v>620</v>
      </c>
      <c r="F219">
        <v>150</v>
      </c>
      <c r="G219">
        <v>115</v>
      </c>
      <c r="H219">
        <v>645</v>
      </c>
      <c r="I219">
        <v>10</v>
      </c>
      <c r="J219">
        <v>96750</v>
      </c>
      <c r="K219" t="s">
        <v>192</v>
      </c>
      <c r="L219" t="s">
        <v>128</v>
      </c>
      <c r="M219" t="s">
        <v>327</v>
      </c>
    </row>
    <row r="220" spans="1:13" x14ac:dyDescent="0.2">
      <c r="A220">
        <v>219</v>
      </c>
      <c r="B220">
        <v>3</v>
      </c>
      <c r="C220">
        <v>59</v>
      </c>
      <c r="D220" s="3">
        <v>45876</v>
      </c>
      <c r="E220">
        <v>390</v>
      </c>
      <c r="F220">
        <v>100</v>
      </c>
      <c r="G220">
        <v>70</v>
      </c>
      <c r="H220">
        <v>415</v>
      </c>
      <c r="I220">
        <v>5</v>
      </c>
      <c r="J220">
        <v>62250</v>
      </c>
      <c r="K220" t="s">
        <v>193</v>
      </c>
      <c r="L220" t="s">
        <v>128</v>
      </c>
      <c r="M220" t="s">
        <v>329</v>
      </c>
    </row>
    <row r="221" spans="1:13" x14ac:dyDescent="0.2">
      <c r="A221">
        <v>220</v>
      </c>
      <c r="B221">
        <v>4</v>
      </c>
      <c r="C221">
        <v>60</v>
      </c>
      <c r="D221" s="3">
        <v>45877</v>
      </c>
      <c r="E221">
        <v>540</v>
      </c>
      <c r="F221">
        <v>130</v>
      </c>
      <c r="G221">
        <v>95</v>
      </c>
      <c r="H221">
        <v>565</v>
      </c>
      <c r="I221">
        <v>10</v>
      </c>
      <c r="J221">
        <v>84750</v>
      </c>
      <c r="K221" t="s">
        <v>194</v>
      </c>
      <c r="L221" t="s">
        <v>128</v>
      </c>
      <c r="M221" t="s">
        <v>331</v>
      </c>
    </row>
    <row r="222" spans="1:13" x14ac:dyDescent="0.2">
      <c r="A222">
        <v>221</v>
      </c>
      <c r="B222">
        <v>5</v>
      </c>
      <c r="C222">
        <v>61</v>
      </c>
      <c r="D222" s="3">
        <v>45878</v>
      </c>
      <c r="E222">
        <v>710</v>
      </c>
      <c r="F222">
        <v>180</v>
      </c>
      <c r="G222">
        <v>140</v>
      </c>
      <c r="H222">
        <v>740</v>
      </c>
      <c r="I222">
        <v>10</v>
      </c>
      <c r="J222">
        <v>111000</v>
      </c>
      <c r="K222" t="s">
        <v>195</v>
      </c>
      <c r="L222" t="s">
        <v>196</v>
      </c>
      <c r="M222" t="s">
        <v>334</v>
      </c>
    </row>
    <row r="223" spans="1:13" x14ac:dyDescent="0.2">
      <c r="A223">
        <v>222</v>
      </c>
      <c r="B223">
        <v>6</v>
      </c>
      <c r="C223">
        <v>62</v>
      </c>
      <c r="D223" s="3">
        <v>45879</v>
      </c>
      <c r="E223">
        <v>430</v>
      </c>
      <c r="F223">
        <v>110</v>
      </c>
      <c r="G223">
        <v>80</v>
      </c>
      <c r="H223">
        <v>455</v>
      </c>
      <c r="I223">
        <v>5</v>
      </c>
      <c r="J223">
        <v>68250</v>
      </c>
      <c r="K223" t="s">
        <v>198</v>
      </c>
      <c r="L223" t="s">
        <v>196</v>
      </c>
      <c r="M223" t="s">
        <v>336</v>
      </c>
    </row>
    <row r="224" spans="1:13" x14ac:dyDescent="0.2">
      <c r="A224">
        <v>223</v>
      </c>
      <c r="B224">
        <v>7</v>
      </c>
      <c r="C224">
        <v>63</v>
      </c>
      <c r="D224" s="3">
        <v>45880</v>
      </c>
      <c r="E224">
        <v>580</v>
      </c>
      <c r="F224">
        <v>140</v>
      </c>
      <c r="G224">
        <v>105</v>
      </c>
      <c r="H224">
        <v>610</v>
      </c>
      <c r="I224">
        <v>5</v>
      </c>
      <c r="J224">
        <v>91500</v>
      </c>
      <c r="K224" t="s">
        <v>199</v>
      </c>
      <c r="L224" t="s">
        <v>196</v>
      </c>
      <c r="M224" t="s">
        <v>339</v>
      </c>
    </row>
    <row r="225" spans="1:13" x14ac:dyDescent="0.2">
      <c r="A225">
        <v>224</v>
      </c>
      <c r="B225">
        <v>8</v>
      </c>
      <c r="C225">
        <v>64</v>
      </c>
      <c r="D225" s="3">
        <v>45881</v>
      </c>
      <c r="E225">
        <v>350</v>
      </c>
      <c r="F225">
        <v>90</v>
      </c>
      <c r="G225">
        <v>60</v>
      </c>
      <c r="H225">
        <v>375</v>
      </c>
      <c r="I225">
        <v>5</v>
      </c>
      <c r="J225">
        <v>56250</v>
      </c>
      <c r="K225" t="s">
        <v>200</v>
      </c>
      <c r="L225" t="s">
        <v>196</v>
      </c>
      <c r="M225" t="s">
        <v>341</v>
      </c>
    </row>
    <row r="226" spans="1:13" x14ac:dyDescent="0.2">
      <c r="A226">
        <v>225</v>
      </c>
      <c r="B226">
        <v>1</v>
      </c>
      <c r="C226">
        <v>65</v>
      </c>
      <c r="D226" s="3">
        <v>45882</v>
      </c>
      <c r="E226">
        <v>490</v>
      </c>
      <c r="F226">
        <v>120</v>
      </c>
      <c r="G226">
        <v>90</v>
      </c>
      <c r="H226">
        <v>515</v>
      </c>
      <c r="I226">
        <v>5</v>
      </c>
      <c r="J226">
        <v>77250</v>
      </c>
      <c r="K226" t="s">
        <v>201</v>
      </c>
      <c r="L226" t="s">
        <v>196</v>
      </c>
      <c r="M226" t="s">
        <v>324</v>
      </c>
    </row>
    <row r="227" spans="1:13" x14ac:dyDescent="0.2">
      <c r="A227">
        <v>226</v>
      </c>
      <c r="B227">
        <v>2</v>
      </c>
      <c r="C227">
        <v>66</v>
      </c>
      <c r="D227" s="3">
        <v>45883</v>
      </c>
      <c r="E227">
        <v>630</v>
      </c>
      <c r="F227">
        <v>160</v>
      </c>
      <c r="G227">
        <v>120</v>
      </c>
      <c r="H227">
        <v>660</v>
      </c>
      <c r="I227">
        <v>10</v>
      </c>
      <c r="J227">
        <v>99000</v>
      </c>
      <c r="K227" t="s">
        <v>202</v>
      </c>
      <c r="L227" t="s">
        <v>196</v>
      </c>
      <c r="M227" t="s">
        <v>327</v>
      </c>
    </row>
    <row r="228" spans="1:13" x14ac:dyDescent="0.2">
      <c r="A228">
        <v>227</v>
      </c>
      <c r="B228">
        <v>3</v>
      </c>
      <c r="C228">
        <v>67</v>
      </c>
      <c r="D228" s="3">
        <v>45884</v>
      </c>
      <c r="E228">
        <v>380</v>
      </c>
      <c r="F228">
        <v>100</v>
      </c>
      <c r="G228">
        <v>70</v>
      </c>
      <c r="H228">
        <v>405</v>
      </c>
      <c r="I228">
        <v>5</v>
      </c>
      <c r="J228">
        <v>60750</v>
      </c>
      <c r="K228" t="s">
        <v>203</v>
      </c>
      <c r="L228" t="s">
        <v>196</v>
      </c>
      <c r="M228" t="s">
        <v>329</v>
      </c>
    </row>
    <row r="229" spans="1:13" x14ac:dyDescent="0.2">
      <c r="A229">
        <v>228</v>
      </c>
      <c r="B229">
        <v>4</v>
      </c>
      <c r="C229">
        <v>68</v>
      </c>
      <c r="D229" s="3">
        <v>45885</v>
      </c>
      <c r="E229">
        <v>520</v>
      </c>
      <c r="F229">
        <v>130</v>
      </c>
      <c r="G229">
        <v>90</v>
      </c>
      <c r="H229">
        <v>550</v>
      </c>
      <c r="I229">
        <v>10</v>
      </c>
      <c r="J229">
        <v>82500</v>
      </c>
      <c r="K229" t="s">
        <v>204</v>
      </c>
      <c r="L229" t="s">
        <v>196</v>
      </c>
      <c r="M229" t="s">
        <v>331</v>
      </c>
    </row>
    <row r="230" spans="1:13" x14ac:dyDescent="0.2">
      <c r="A230">
        <v>229</v>
      </c>
      <c r="B230">
        <v>5</v>
      </c>
      <c r="C230">
        <v>69</v>
      </c>
      <c r="D230" s="3">
        <v>45886</v>
      </c>
      <c r="E230">
        <v>680</v>
      </c>
      <c r="F230">
        <v>170</v>
      </c>
      <c r="G230">
        <v>125</v>
      </c>
      <c r="H230">
        <v>715</v>
      </c>
      <c r="I230">
        <v>10</v>
      </c>
      <c r="J230">
        <v>107250</v>
      </c>
      <c r="K230" t="s">
        <v>205</v>
      </c>
      <c r="L230" t="s">
        <v>196</v>
      </c>
      <c r="M230" t="s">
        <v>334</v>
      </c>
    </row>
    <row r="231" spans="1:13" x14ac:dyDescent="0.2">
      <c r="A231">
        <v>230</v>
      </c>
      <c r="B231">
        <v>6</v>
      </c>
      <c r="C231">
        <v>70</v>
      </c>
      <c r="D231" s="3">
        <v>45887</v>
      </c>
      <c r="E231">
        <v>410</v>
      </c>
      <c r="F231">
        <v>110</v>
      </c>
      <c r="G231">
        <v>80</v>
      </c>
      <c r="H231">
        <v>435</v>
      </c>
      <c r="I231">
        <v>5</v>
      </c>
      <c r="J231">
        <v>65250</v>
      </c>
      <c r="K231" t="s">
        <v>206</v>
      </c>
      <c r="L231" t="s">
        <v>196</v>
      </c>
      <c r="M231" t="s">
        <v>336</v>
      </c>
    </row>
    <row r="232" spans="1:13" x14ac:dyDescent="0.2">
      <c r="A232">
        <v>231</v>
      </c>
      <c r="B232">
        <v>7</v>
      </c>
      <c r="C232">
        <v>71</v>
      </c>
      <c r="D232" s="3">
        <v>45888</v>
      </c>
      <c r="E232">
        <v>560</v>
      </c>
      <c r="F232">
        <v>140</v>
      </c>
      <c r="G232">
        <v>100</v>
      </c>
      <c r="H232">
        <v>590</v>
      </c>
      <c r="I232">
        <v>10</v>
      </c>
      <c r="J232">
        <v>88500</v>
      </c>
      <c r="K232" t="s">
        <v>207</v>
      </c>
      <c r="L232" t="s">
        <v>196</v>
      </c>
      <c r="M232" t="s">
        <v>339</v>
      </c>
    </row>
    <row r="233" spans="1:13" x14ac:dyDescent="0.2">
      <c r="A233">
        <v>232</v>
      </c>
      <c r="B233">
        <v>8</v>
      </c>
      <c r="C233">
        <v>72</v>
      </c>
      <c r="D233" s="3">
        <v>45889</v>
      </c>
      <c r="E233">
        <v>330</v>
      </c>
      <c r="F233">
        <v>90</v>
      </c>
      <c r="G233">
        <v>65</v>
      </c>
      <c r="H233">
        <v>350</v>
      </c>
      <c r="I233">
        <v>5</v>
      </c>
      <c r="J233">
        <v>52500</v>
      </c>
      <c r="K233" t="s">
        <v>209</v>
      </c>
      <c r="L233" t="s">
        <v>196</v>
      </c>
      <c r="M233" t="s">
        <v>341</v>
      </c>
    </row>
    <row r="234" spans="1:13" x14ac:dyDescent="0.2">
      <c r="A234">
        <v>233</v>
      </c>
      <c r="B234">
        <v>1</v>
      </c>
      <c r="C234">
        <v>73</v>
      </c>
      <c r="D234" s="3">
        <v>45890</v>
      </c>
      <c r="E234">
        <v>470</v>
      </c>
      <c r="F234">
        <v>120</v>
      </c>
      <c r="G234">
        <v>85</v>
      </c>
      <c r="H234">
        <v>500</v>
      </c>
      <c r="I234">
        <v>5</v>
      </c>
      <c r="J234">
        <v>75000</v>
      </c>
      <c r="K234" t="s">
        <v>210</v>
      </c>
      <c r="L234" t="s">
        <v>196</v>
      </c>
      <c r="M234" t="s">
        <v>324</v>
      </c>
    </row>
    <row r="235" spans="1:13" x14ac:dyDescent="0.2">
      <c r="A235">
        <v>234</v>
      </c>
      <c r="B235">
        <v>2</v>
      </c>
      <c r="C235">
        <v>74</v>
      </c>
      <c r="D235" s="3">
        <v>45891</v>
      </c>
      <c r="E235">
        <v>610</v>
      </c>
      <c r="F235">
        <v>150</v>
      </c>
      <c r="G235">
        <v>115</v>
      </c>
      <c r="H235">
        <v>635</v>
      </c>
      <c r="I235">
        <v>10</v>
      </c>
      <c r="J235">
        <v>95250</v>
      </c>
      <c r="K235" t="s">
        <v>211</v>
      </c>
      <c r="L235" t="s">
        <v>196</v>
      </c>
      <c r="M235" t="s">
        <v>327</v>
      </c>
    </row>
    <row r="236" spans="1:13" x14ac:dyDescent="0.2">
      <c r="A236">
        <v>235</v>
      </c>
      <c r="B236">
        <v>3</v>
      </c>
      <c r="C236">
        <v>75</v>
      </c>
      <c r="D236" s="3">
        <v>45892</v>
      </c>
      <c r="E236">
        <v>400</v>
      </c>
      <c r="F236">
        <v>110</v>
      </c>
      <c r="G236">
        <v>75</v>
      </c>
      <c r="H236">
        <v>430</v>
      </c>
      <c r="I236">
        <v>5</v>
      </c>
      <c r="J236">
        <v>64500</v>
      </c>
      <c r="K236" t="s">
        <v>212</v>
      </c>
      <c r="L236" t="s">
        <v>196</v>
      </c>
      <c r="M236" t="s">
        <v>329</v>
      </c>
    </row>
    <row r="237" spans="1:13" x14ac:dyDescent="0.2">
      <c r="A237">
        <v>236</v>
      </c>
      <c r="B237">
        <v>4</v>
      </c>
      <c r="C237">
        <v>76</v>
      </c>
      <c r="D237" s="3">
        <v>45893</v>
      </c>
      <c r="E237">
        <v>530</v>
      </c>
      <c r="F237">
        <v>130</v>
      </c>
      <c r="G237">
        <v>95</v>
      </c>
      <c r="H237">
        <v>555</v>
      </c>
      <c r="I237">
        <v>10</v>
      </c>
      <c r="J237">
        <v>83250</v>
      </c>
      <c r="K237" t="s">
        <v>213</v>
      </c>
      <c r="L237" t="s">
        <v>196</v>
      </c>
      <c r="M237" t="s">
        <v>331</v>
      </c>
    </row>
    <row r="238" spans="1:13" x14ac:dyDescent="0.2">
      <c r="A238">
        <v>237</v>
      </c>
      <c r="B238">
        <v>5</v>
      </c>
      <c r="C238">
        <v>77</v>
      </c>
      <c r="D238" s="3">
        <v>45894</v>
      </c>
      <c r="E238">
        <v>700</v>
      </c>
      <c r="F238">
        <v>180</v>
      </c>
      <c r="G238">
        <v>135</v>
      </c>
      <c r="H238">
        <v>735</v>
      </c>
      <c r="I238">
        <v>10</v>
      </c>
      <c r="J238">
        <v>110250</v>
      </c>
      <c r="K238" t="s">
        <v>214</v>
      </c>
      <c r="L238" t="s">
        <v>196</v>
      </c>
      <c r="M238" t="s">
        <v>334</v>
      </c>
    </row>
    <row r="239" spans="1:13" x14ac:dyDescent="0.2">
      <c r="A239">
        <v>238</v>
      </c>
      <c r="B239">
        <v>6</v>
      </c>
      <c r="C239">
        <v>78</v>
      </c>
      <c r="D239" s="3">
        <v>45895</v>
      </c>
      <c r="E239">
        <v>420</v>
      </c>
      <c r="F239">
        <v>110</v>
      </c>
      <c r="G239">
        <v>80</v>
      </c>
      <c r="H239">
        <v>445</v>
      </c>
      <c r="I239">
        <v>5</v>
      </c>
      <c r="J239">
        <v>66750</v>
      </c>
      <c r="K239" t="s">
        <v>215</v>
      </c>
      <c r="L239" t="s">
        <v>196</v>
      </c>
      <c r="M239" t="s">
        <v>336</v>
      </c>
    </row>
    <row r="240" spans="1:13" x14ac:dyDescent="0.2">
      <c r="A240">
        <v>239</v>
      </c>
      <c r="B240">
        <v>7</v>
      </c>
      <c r="C240">
        <v>79</v>
      </c>
      <c r="D240" s="3">
        <v>45896</v>
      </c>
      <c r="E240">
        <v>590</v>
      </c>
      <c r="F240">
        <v>140</v>
      </c>
      <c r="G240">
        <v>105</v>
      </c>
      <c r="H240">
        <v>620</v>
      </c>
      <c r="I240">
        <v>5</v>
      </c>
      <c r="J240">
        <v>93000</v>
      </c>
      <c r="K240" t="s">
        <v>216</v>
      </c>
      <c r="L240" t="s">
        <v>196</v>
      </c>
      <c r="M240" t="s">
        <v>339</v>
      </c>
    </row>
    <row r="241" spans="1:13" x14ac:dyDescent="0.2">
      <c r="A241">
        <v>240</v>
      </c>
      <c r="B241">
        <v>8</v>
      </c>
      <c r="C241">
        <v>80</v>
      </c>
      <c r="D241" s="3">
        <v>45897</v>
      </c>
      <c r="E241">
        <v>340</v>
      </c>
      <c r="F241">
        <v>90</v>
      </c>
      <c r="G241">
        <v>60</v>
      </c>
      <c r="H241">
        <v>365</v>
      </c>
      <c r="I241">
        <v>5</v>
      </c>
      <c r="J241">
        <v>54750</v>
      </c>
      <c r="K241" t="s">
        <v>217</v>
      </c>
      <c r="L241" t="s">
        <v>196</v>
      </c>
      <c r="M241" t="s">
        <v>341</v>
      </c>
    </row>
    <row r="242" spans="1:13" x14ac:dyDescent="0.2">
      <c r="A242">
        <v>241</v>
      </c>
      <c r="B242">
        <v>1</v>
      </c>
      <c r="C242">
        <v>81</v>
      </c>
      <c r="D242" s="3">
        <v>45898</v>
      </c>
      <c r="E242">
        <v>500</v>
      </c>
      <c r="F242">
        <v>120</v>
      </c>
      <c r="G242">
        <v>90</v>
      </c>
      <c r="H242">
        <v>525</v>
      </c>
      <c r="I242">
        <v>5</v>
      </c>
      <c r="J242">
        <v>78750</v>
      </c>
      <c r="K242" t="s">
        <v>218</v>
      </c>
      <c r="L242" t="s">
        <v>196</v>
      </c>
      <c r="M242" t="s">
        <v>324</v>
      </c>
    </row>
    <row r="243" spans="1:13" x14ac:dyDescent="0.2">
      <c r="A243">
        <v>242</v>
      </c>
      <c r="B243">
        <v>2</v>
      </c>
      <c r="C243">
        <v>82</v>
      </c>
      <c r="D243" s="3">
        <v>45899</v>
      </c>
      <c r="E243">
        <v>640</v>
      </c>
      <c r="F243">
        <v>160</v>
      </c>
      <c r="G243">
        <v>120</v>
      </c>
      <c r="H243">
        <v>670</v>
      </c>
      <c r="I243">
        <v>10</v>
      </c>
      <c r="J243">
        <v>100500</v>
      </c>
      <c r="K243" t="s">
        <v>219</v>
      </c>
      <c r="L243" t="s">
        <v>196</v>
      </c>
      <c r="M243" t="s">
        <v>327</v>
      </c>
    </row>
    <row r="244" spans="1:13" x14ac:dyDescent="0.2">
      <c r="A244">
        <v>243</v>
      </c>
      <c r="B244">
        <v>3</v>
      </c>
      <c r="C244">
        <v>83</v>
      </c>
      <c r="D244" s="3">
        <v>45900</v>
      </c>
      <c r="E244">
        <v>370</v>
      </c>
      <c r="F244">
        <v>100</v>
      </c>
      <c r="G244">
        <v>70</v>
      </c>
      <c r="H244">
        <v>395</v>
      </c>
      <c r="I244">
        <v>5</v>
      </c>
      <c r="J244">
        <v>59250</v>
      </c>
      <c r="K244" t="s">
        <v>220</v>
      </c>
      <c r="L244" t="s">
        <v>196</v>
      </c>
      <c r="M244" t="s">
        <v>329</v>
      </c>
    </row>
    <row r="245" spans="1:13" x14ac:dyDescent="0.2">
      <c r="A245">
        <v>244</v>
      </c>
      <c r="B245">
        <v>4</v>
      </c>
      <c r="C245">
        <v>84</v>
      </c>
      <c r="D245" s="3">
        <v>45901</v>
      </c>
      <c r="E245">
        <v>550</v>
      </c>
      <c r="F245">
        <v>130</v>
      </c>
      <c r="G245">
        <v>100</v>
      </c>
      <c r="H245">
        <v>570</v>
      </c>
      <c r="I245">
        <v>10</v>
      </c>
      <c r="J245">
        <v>85500</v>
      </c>
      <c r="K245" t="s">
        <v>221</v>
      </c>
      <c r="L245" t="s">
        <v>196</v>
      </c>
      <c r="M245" t="s">
        <v>331</v>
      </c>
    </row>
    <row r="246" spans="1:13" x14ac:dyDescent="0.2">
      <c r="A246">
        <v>245</v>
      </c>
      <c r="B246">
        <v>5</v>
      </c>
      <c r="C246">
        <v>85</v>
      </c>
      <c r="D246" s="3">
        <v>45902</v>
      </c>
      <c r="E246">
        <v>690</v>
      </c>
      <c r="F246">
        <v>170</v>
      </c>
      <c r="G246">
        <v>130</v>
      </c>
      <c r="H246">
        <v>720</v>
      </c>
      <c r="I246">
        <v>10</v>
      </c>
      <c r="J246">
        <v>108000</v>
      </c>
      <c r="K246" t="s">
        <v>222</v>
      </c>
      <c r="L246" t="s">
        <v>196</v>
      </c>
      <c r="M246" t="s">
        <v>334</v>
      </c>
    </row>
    <row r="247" spans="1:13" x14ac:dyDescent="0.2">
      <c r="A247">
        <v>246</v>
      </c>
      <c r="B247">
        <v>6</v>
      </c>
      <c r="C247">
        <v>86</v>
      </c>
      <c r="D247" s="3">
        <v>45903</v>
      </c>
      <c r="E247">
        <v>400</v>
      </c>
      <c r="F247">
        <v>110</v>
      </c>
      <c r="G247">
        <v>80</v>
      </c>
      <c r="H247">
        <v>425</v>
      </c>
      <c r="I247">
        <v>5</v>
      </c>
      <c r="J247">
        <v>63750</v>
      </c>
      <c r="K247" t="s">
        <v>223</v>
      </c>
      <c r="L247" t="s">
        <v>196</v>
      </c>
      <c r="M247" t="s">
        <v>336</v>
      </c>
    </row>
    <row r="248" spans="1:13" x14ac:dyDescent="0.2">
      <c r="A248">
        <v>247</v>
      </c>
      <c r="B248">
        <v>7</v>
      </c>
      <c r="C248">
        <v>87</v>
      </c>
      <c r="D248" s="3">
        <v>45904</v>
      </c>
      <c r="E248">
        <v>570</v>
      </c>
      <c r="F248">
        <v>140</v>
      </c>
      <c r="G248">
        <v>100</v>
      </c>
      <c r="H248">
        <v>600</v>
      </c>
      <c r="I248">
        <v>10</v>
      </c>
      <c r="J248">
        <v>90000</v>
      </c>
      <c r="K248" t="s">
        <v>224</v>
      </c>
      <c r="L248" t="s">
        <v>196</v>
      </c>
      <c r="M248" t="s">
        <v>339</v>
      </c>
    </row>
    <row r="249" spans="1:13" x14ac:dyDescent="0.2">
      <c r="A249">
        <v>248</v>
      </c>
      <c r="B249">
        <v>8</v>
      </c>
      <c r="C249">
        <v>88</v>
      </c>
      <c r="D249" s="3">
        <v>45905</v>
      </c>
      <c r="E249">
        <v>320</v>
      </c>
      <c r="F249">
        <v>90</v>
      </c>
      <c r="G249">
        <v>65</v>
      </c>
      <c r="H249">
        <v>340</v>
      </c>
      <c r="I249">
        <v>5</v>
      </c>
      <c r="J249">
        <v>51000</v>
      </c>
      <c r="K249" t="s">
        <v>225</v>
      </c>
      <c r="L249" t="s">
        <v>196</v>
      </c>
      <c r="M249" t="s">
        <v>341</v>
      </c>
    </row>
    <row r="250" spans="1:13" x14ac:dyDescent="0.2">
      <c r="A250">
        <v>249</v>
      </c>
      <c r="B250">
        <v>1</v>
      </c>
      <c r="C250">
        <v>89</v>
      </c>
      <c r="D250" s="3">
        <v>45906</v>
      </c>
      <c r="E250">
        <v>480</v>
      </c>
      <c r="F250">
        <v>120</v>
      </c>
      <c r="G250">
        <v>85</v>
      </c>
      <c r="H250">
        <v>510</v>
      </c>
      <c r="I250">
        <v>5</v>
      </c>
      <c r="J250">
        <v>76500</v>
      </c>
      <c r="K250" t="s">
        <v>226</v>
      </c>
      <c r="L250" t="s">
        <v>196</v>
      </c>
      <c r="M250" t="s">
        <v>324</v>
      </c>
    </row>
    <row r="251" spans="1:13" x14ac:dyDescent="0.2">
      <c r="A251">
        <v>250</v>
      </c>
      <c r="B251">
        <v>2</v>
      </c>
      <c r="C251">
        <v>90</v>
      </c>
      <c r="D251" s="3">
        <v>45907</v>
      </c>
      <c r="E251">
        <v>620</v>
      </c>
      <c r="F251">
        <v>150</v>
      </c>
      <c r="G251">
        <v>115</v>
      </c>
      <c r="H251">
        <v>645</v>
      </c>
      <c r="I251">
        <v>10</v>
      </c>
      <c r="J251">
        <v>96750</v>
      </c>
      <c r="K251" t="s">
        <v>227</v>
      </c>
      <c r="L251" t="s">
        <v>196</v>
      </c>
      <c r="M251" t="s">
        <v>327</v>
      </c>
    </row>
    <row r="252" spans="1:13" x14ac:dyDescent="0.2">
      <c r="A252">
        <v>251</v>
      </c>
      <c r="B252">
        <v>3</v>
      </c>
      <c r="C252">
        <v>91</v>
      </c>
      <c r="D252" s="3">
        <v>45908</v>
      </c>
      <c r="E252">
        <v>390</v>
      </c>
      <c r="F252">
        <v>100</v>
      </c>
      <c r="G252">
        <v>70</v>
      </c>
      <c r="H252">
        <v>415</v>
      </c>
      <c r="I252">
        <v>5</v>
      </c>
      <c r="J252">
        <v>62250</v>
      </c>
      <c r="K252" t="s">
        <v>228</v>
      </c>
      <c r="L252" t="s">
        <v>196</v>
      </c>
      <c r="M252" t="s">
        <v>329</v>
      </c>
    </row>
    <row r="253" spans="1:13" x14ac:dyDescent="0.2">
      <c r="A253">
        <v>252</v>
      </c>
      <c r="B253">
        <v>4</v>
      </c>
      <c r="C253">
        <v>92</v>
      </c>
      <c r="D253" s="3">
        <v>45909</v>
      </c>
      <c r="E253">
        <v>540</v>
      </c>
      <c r="F253">
        <v>130</v>
      </c>
      <c r="G253">
        <v>95</v>
      </c>
      <c r="H253">
        <v>565</v>
      </c>
      <c r="I253">
        <v>10</v>
      </c>
      <c r="J253">
        <v>84750</v>
      </c>
      <c r="K253" t="s">
        <v>229</v>
      </c>
      <c r="L253" t="s">
        <v>196</v>
      </c>
      <c r="M253" t="s">
        <v>331</v>
      </c>
    </row>
    <row r="254" spans="1:13" x14ac:dyDescent="0.2">
      <c r="A254">
        <v>253</v>
      </c>
      <c r="B254">
        <v>5</v>
      </c>
      <c r="C254">
        <v>93</v>
      </c>
      <c r="D254" s="3">
        <v>45910</v>
      </c>
      <c r="E254">
        <v>710</v>
      </c>
      <c r="F254">
        <v>180</v>
      </c>
      <c r="G254">
        <v>140</v>
      </c>
      <c r="H254">
        <v>740</v>
      </c>
      <c r="I254">
        <v>10</v>
      </c>
      <c r="J254">
        <v>111000</v>
      </c>
      <c r="K254" t="s">
        <v>230</v>
      </c>
      <c r="L254" t="s">
        <v>196</v>
      </c>
      <c r="M254" t="s">
        <v>334</v>
      </c>
    </row>
    <row r="255" spans="1:13" x14ac:dyDescent="0.2">
      <c r="A255">
        <v>254</v>
      </c>
      <c r="B255">
        <v>6</v>
      </c>
      <c r="C255">
        <v>94</v>
      </c>
      <c r="D255" s="3">
        <v>45911</v>
      </c>
      <c r="E255">
        <v>430</v>
      </c>
      <c r="F255">
        <v>110</v>
      </c>
      <c r="G255">
        <v>80</v>
      </c>
      <c r="H255">
        <v>455</v>
      </c>
      <c r="I255">
        <v>5</v>
      </c>
      <c r="J255">
        <v>68250</v>
      </c>
      <c r="K255" t="s">
        <v>231</v>
      </c>
      <c r="L255" t="s">
        <v>196</v>
      </c>
      <c r="M255" t="s">
        <v>336</v>
      </c>
    </row>
    <row r="256" spans="1:13" x14ac:dyDescent="0.2">
      <c r="A256">
        <v>255</v>
      </c>
      <c r="B256">
        <v>7</v>
      </c>
      <c r="C256">
        <v>95</v>
      </c>
      <c r="D256" s="3">
        <v>45912</v>
      </c>
      <c r="E256">
        <v>580</v>
      </c>
      <c r="F256">
        <v>140</v>
      </c>
      <c r="G256">
        <v>105</v>
      </c>
      <c r="H256">
        <v>610</v>
      </c>
      <c r="I256">
        <v>5</v>
      </c>
      <c r="J256">
        <v>91500</v>
      </c>
      <c r="K256" t="s">
        <v>232</v>
      </c>
      <c r="L256" t="s">
        <v>196</v>
      </c>
      <c r="M256" t="s">
        <v>339</v>
      </c>
    </row>
    <row r="257" spans="1:13" x14ac:dyDescent="0.2">
      <c r="A257">
        <v>256</v>
      </c>
      <c r="B257">
        <v>8</v>
      </c>
      <c r="C257">
        <v>96</v>
      </c>
      <c r="D257" s="3">
        <v>45913</v>
      </c>
      <c r="E257">
        <v>350</v>
      </c>
      <c r="F257">
        <v>90</v>
      </c>
      <c r="G257">
        <v>60</v>
      </c>
      <c r="H257">
        <v>375</v>
      </c>
      <c r="I257">
        <v>5</v>
      </c>
      <c r="J257">
        <v>56250</v>
      </c>
      <c r="K257" t="s">
        <v>233</v>
      </c>
      <c r="L257" t="s">
        <v>196</v>
      </c>
      <c r="M257" t="s">
        <v>341</v>
      </c>
    </row>
    <row r="258" spans="1:13" x14ac:dyDescent="0.2">
      <c r="A258">
        <v>257</v>
      </c>
      <c r="B258">
        <v>1</v>
      </c>
      <c r="C258">
        <v>97</v>
      </c>
      <c r="D258" s="3">
        <v>45914</v>
      </c>
      <c r="E258">
        <v>490</v>
      </c>
      <c r="F258">
        <v>120</v>
      </c>
      <c r="G258">
        <v>85</v>
      </c>
      <c r="H258">
        <v>520</v>
      </c>
      <c r="I258">
        <v>5</v>
      </c>
      <c r="J258">
        <v>78000</v>
      </c>
      <c r="K258" t="s">
        <v>234</v>
      </c>
      <c r="L258" t="s">
        <v>196</v>
      </c>
      <c r="M258" t="s">
        <v>324</v>
      </c>
    </row>
    <row r="259" spans="1:13" x14ac:dyDescent="0.2">
      <c r="A259">
        <v>258</v>
      </c>
      <c r="B259">
        <v>2</v>
      </c>
      <c r="C259">
        <v>98</v>
      </c>
      <c r="D259" s="3">
        <v>45915</v>
      </c>
      <c r="E259">
        <v>630</v>
      </c>
      <c r="F259">
        <v>160</v>
      </c>
      <c r="G259">
        <v>120</v>
      </c>
      <c r="H259">
        <v>660</v>
      </c>
      <c r="I259">
        <v>10</v>
      </c>
      <c r="J259">
        <v>99000</v>
      </c>
      <c r="K259" t="s">
        <v>235</v>
      </c>
      <c r="L259" t="s">
        <v>196</v>
      </c>
      <c r="M259" t="s">
        <v>327</v>
      </c>
    </row>
    <row r="260" spans="1:13" x14ac:dyDescent="0.2">
      <c r="A260">
        <v>259</v>
      </c>
      <c r="B260">
        <v>3</v>
      </c>
      <c r="C260">
        <v>99</v>
      </c>
      <c r="D260" s="3">
        <v>45916</v>
      </c>
      <c r="E260">
        <v>380</v>
      </c>
      <c r="F260">
        <v>100</v>
      </c>
      <c r="G260">
        <v>70</v>
      </c>
      <c r="H260">
        <v>405</v>
      </c>
      <c r="I260">
        <v>5</v>
      </c>
      <c r="J260">
        <v>60750</v>
      </c>
      <c r="K260" t="s">
        <v>236</v>
      </c>
      <c r="L260" t="s">
        <v>196</v>
      </c>
      <c r="M260" t="s">
        <v>329</v>
      </c>
    </row>
    <row r="261" spans="1:13" x14ac:dyDescent="0.2">
      <c r="A261">
        <v>260</v>
      </c>
      <c r="B261">
        <v>4</v>
      </c>
      <c r="C261">
        <v>100</v>
      </c>
      <c r="D261" s="3">
        <v>45917</v>
      </c>
      <c r="E261">
        <v>520</v>
      </c>
      <c r="F261">
        <v>130</v>
      </c>
      <c r="G261">
        <v>90</v>
      </c>
      <c r="H261">
        <v>550</v>
      </c>
      <c r="I261">
        <v>10</v>
      </c>
      <c r="J261">
        <v>82500</v>
      </c>
      <c r="K261" t="s">
        <v>237</v>
      </c>
      <c r="L261" t="s">
        <v>196</v>
      </c>
      <c r="M261" t="s">
        <v>331</v>
      </c>
    </row>
    <row r="262" spans="1:13" x14ac:dyDescent="0.2">
      <c r="A262">
        <v>261</v>
      </c>
      <c r="B262">
        <v>5</v>
      </c>
      <c r="C262">
        <v>101</v>
      </c>
      <c r="D262" s="3">
        <v>45918</v>
      </c>
      <c r="E262">
        <v>680</v>
      </c>
      <c r="F262">
        <v>170</v>
      </c>
      <c r="G262">
        <v>125</v>
      </c>
      <c r="H262">
        <v>715</v>
      </c>
      <c r="I262">
        <v>10</v>
      </c>
      <c r="J262">
        <v>107250</v>
      </c>
      <c r="K262" t="s">
        <v>238</v>
      </c>
      <c r="L262" t="s">
        <v>239</v>
      </c>
      <c r="M262" t="s">
        <v>334</v>
      </c>
    </row>
    <row r="263" spans="1:13" x14ac:dyDescent="0.2">
      <c r="A263">
        <v>262</v>
      </c>
      <c r="B263">
        <v>6</v>
      </c>
      <c r="C263">
        <v>102</v>
      </c>
      <c r="D263" s="3">
        <v>45919</v>
      </c>
      <c r="E263">
        <v>410</v>
      </c>
      <c r="F263">
        <v>110</v>
      </c>
      <c r="G263">
        <v>80</v>
      </c>
      <c r="H263">
        <v>435</v>
      </c>
      <c r="I263">
        <v>5</v>
      </c>
      <c r="J263">
        <v>65250</v>
      </c>
      <c r="K263" t="s">
        <v>242</v>
      </c>
      <c r="L263" t="s">
        <v>239</v>
      </c>
      <c r="M263" t="s">
        <v>336</v>
      </c>
    </row>
    <row r="264" spans="1:13" x14ac:dyDescent="0.2">
      <c r="A264">
        <v>263</v>
      </c>
      <c r="B264">
        <v>7</v>
      </c>
      <c r="C264">
        <v>103</v>
      </c>
      <c r="D264" s="3">
        <v>45920</v>
      </c>
      <c r="E264">
        <v>560</v>
      </c>
      <c r="F264">
        <v>140</v>
      </c>
      <c r="G264">
        <v>100</v>
      </c>
      <c r="H264">
        <v>590</v>
      </c>
      <c r="I264">
        <v>10</v>
      </c>
      <c r="J264">
        <v>88500</v>
      </c>
      <c r="K264" t="s">
        <v>243</v>
      </c>
      <c r="L264" t="s">
        <v>239</v>
      </c>
      <c r="M264" t="s">
        <v>339</v>
      </c>
    </row>
    <row r="265" spans="1:13" x14ac:dyDescent="0.2">
      <c r="A265">
        <v>264</v>
      </c>
      <c r="B265">
        <v>8</v>
      </c>
      <c r="C265">
        <v>104</v>
      </c>
      <c r="D265" s="3">
        <v>45921</v>
      </c>
      <c r="E265">
        <v>330</v>
      </c>
      <c r="F265">
        <v>90</v>
      </c>
      <c r="G265">
        <v>65</v>
      </c>
      <c r="H265">
        <v>350</v>
      </c>
      <c r="I265">
        <v>5</v>
      </c>
      <c r="J265">
        <v>52500</v>
      </c>
      <c r="K265" t="s">
        <v>244</v>
      </c>
      <c r="L265" t="s">
        <v>239</v>
      </c>
      <c r="M265" t="s">
        <v>341</v>
      </c>
    </row>
    <row r="266" spans="1:13" x14ac:dyDescent="0.2">
      <c r="A266">
        <v>265</v>
      </c>
      <c r="B266">
        <v>1</v>
      </c>
      <c r="C266">
        <v>105</v>
      </c>
      <c r="D266" s="3">
        <v>45922</v>
      </c>
      <c r="E266">
        <v>480</v>
      </c>
      <c r="F266">
        <v>120</v>
      </c>
      <c r="G266">
        <v>90</v>
      </c>
      <c r="H266">
        <v>505</v>
      </c>
      <c r="I266">
        <v>5</v>
      </c>
      <c r="J266">
        <v>75750</v>
      </c>
      <c r="K266" t="s">
        <v>245</v>
      </c>
      <c r="L266" t="s">
        <v>239</v>
      </c>
      <c r="M266" t="s">
        <v>324</v>
      </c>
    </row>
    <row r="267" spans="1:13" x14ac:dyDescent="0.2">
      <c r="A267">
        <v>266</v>
      </c>
      <c r="B267">
        <v>2</v>
      </c>
      <c r="C267">
        <v>106</v>
      </c>
      <c r="D267" s="3">
        <v>45923</v>
      </c>
      <c r="E267">
        <v>610</v>
      </c>
      <c r="F267">
        <v>150</v>
      </c>
      <c r="G267">
        <v>115</v>
      </c>
      <c r="H267">
        <v>635</v>
      </c>
      <c r="I267">
        <v>10</v>
      </c>
      <c r="J267">
        <v>95250</v>
      </c>
      <c r="K267" t="s">
        <v>246</v>
      </c>
      <c r="L267" t="s">
        <v>239</v>
      </c>
      <c r="M267" t="s">
        <v>327</v>
      </c>
    </row>
    <row r="268" spans="1:13" x14ac:dyDescent="0.2">
      <c r="A268">
        <v>267</v>
      </c>
      <c r="B268">
        <v>3</v>
      </c>
      <c r="C268">
        <v>107</v>
      </c>
      <c r="D268" s="3">
        <v>45924</v>
      </c>
      <c r="E268">
        <v>390</v>
      </c>
      <c r="F268">
        <v>100</v>
      </c>
      <c r="G268">
        <v>70</v>
      </c>
      <c r="H268">
        <v>415</v>
      </c>
      <c r="I268">
        <v>5</v>
      </c>
      <c r="J268">
        <v>62250</v>
      </c>
      <c r="K268" t="s">
        <v>247</v>
      </c>
      <c r="L268" t="s">
        <v>239</v>
      </c>
      <c r="M268" t="s">
        <v>329</v>
      </c>
    </row>
    <row r="269" spans="1:13" x14ac:dyDescent="0.2">
      <c r="A269">
        <v>268</v>
      </c>
      <c r="B269">
        <v>4</v>
      </c>
      <c r="C269">
        <v>108</v>
      </c>
      <c r="D269" s="3">
        <v>45925</v>
      </c>
      <c r="E269">
        <v>530</v>
      </c>
      <c r="F269">
        <v>130</v>
      </c>
      <c r="G269">
        <v>95</v>
      </c>
      <c r="H269">
        <v>555</v>
      </c>
      <c r="I269">
        <v>10</v>
      </c>
      <c r="J269">
        <v>83250</v>
      </c>
      <c r="K269" t="s">
        <v>248</v>
      </c>
      <c r="L269" t="s">
        <v>239</v>
      </c>
      <c r="M269" t="s">
        <v>331</v>
      </c>
    </row>
    <row r="270" spans="1:13" x14ac:dyDescent="0.2">
      <c r="A270">
        <v>269</v>
      </c>
      <c r="B270">
        <v>5</v>
      </c>
      <c r="C270">
        <v>109</v>
      </c>
      <c r="D270" s="3">
        <v>45926</v>
      </c>
      <c r="E270">
        <v>700</v>
      </c>
      <c r="F270">
        <v>180</v>
      </c>
      <c r="G270">
        <v>135</v>
      </c>
      <c r="H270">
        <v>735</v>
      </c>
      <c r="I270">
        <v>10</v>
      </c>
      <c r="J270">
        <v>110250</v>
      </c>
      <c r="K270" t="s">
        <v>249</v>
      </c>
      <c r="L270" t="s">
        <v>239</v>
      </c>
      <c r="M270" t="s">
        <v>334</v>
      </c>
    </row>
    <row r="271" spans="1:13" x14ac:dyDescent="0.2">
      <c r="A271">
        <v>270</v>
      </c>
      <c r="B271">
        <v>6</v>
      </c>
      <c r="C271">
        <v>110</v>
      </c>
      <c r="D271" s="3">
        <v>45927</v>
      </c>
      <c r="E271">
        <v>420</v>
      </c>
      <c r="F271">
        <v>110</v>
      </c>
      <c r="G271">
        <v>80</v>
      </c>
      <c r="H271">
        <v>445</v>
      </c>
      <c r="I271">
        <v>5</v>
      </c>
      <c r="J271">
        <v>66750</v>
      </c>
      <c r="K271" t="s">
        <v>250</v>
      </c>
      <c r="L271" t="s">
        <v>239</v>
      </c>
      <c r="M271" t="s">
        <v>336</v>
      </c>
    </row>
    <row r="272" spans="1:13" x14ac:dyDescent="0.2">
      <c r="A272">
        <v>271</v>
      </c>
      <c r="B272">
        <v>7</v>
      </c>
      <c r="C272">
        <v>111</v>
      </c>
      <c r="D272" s="3">
        <v>45928</v>
      </c>
      <c r="E272">
        <v>590</v>
      </c>
      <c r="F272">
        <v>140</v>
      </c>
      <c r="G272">
        <v>105</v>
      </c>
      <c r="H272">
        <v>620</v>
      </c>
      <c r="I272">
        <v>5</v>
      </c>
      <c r="J272">
        <v>93000</v>
      </c>
      <c r="K272" t="s">
        <v>251</v>
      </c>
      <c r="L272" t="s">
        <v>239</v>
      </c>
      <c r="M272" t="s">
        <v>339</v>
      </c>
    </row>
    <row r="273" spans="1:13" x14ac:dyDescent="0.2">
      <c r="A273">
        <v>272</v>
      </c>
      <c r="B273">
        <v>8</v>
      </c>
      <c r="C273">
        <v>112</v>
      </c>
      <c r="D273" s="3">
        <v>45929</v>
      </c>
      <c r="E273">
        <v>340</v>
      </c>
      <c r="F273">
        <v>90</v>
      </c>
      <c r="G273">
        <v>60</v>
      </c>
      <c r="H273">
        <v>365</v>
      </c>
      <c r="I273">
        <v>5</v>
      </c>
      <c r="J273">
        <v>54750</v>
      </c>
      <c r="K273" t="s">
        <v>254</v>
      </c>
      <c r="L273" t="s">
        <v>239</v>
      </c>
      <c r="M273" t="s">
        <v>341</v>
      </c>
    </row>
    <row r="274" spans="1:13" x14ac:dyDescent="0.2">
      <c r="A274">
        <v>273</v>
      </c>
      <c r="B274">
        <v>1</v>
      </c>
      <c r="C274">
        <v>113</v>
      </c>
      <c r="D274" s="3">
        <v>45930</v>
      </c>
      <c r="E274">
        <v>500</v>
      </c>
      <c r="F274">
        <v>120</v>
      </c>
      <c r="G274">
        <v>85</v>
      </c>
      <c r="H274">
        <v>530</v>
      </c>
      <c r="I274">
        <v>5</v>
      </c>
      <c r="J274">
        <v>79500</v>
      </c>
      <c r="K274" t="s">
        <v>255</v>
      </c>
      <c r="L274" t="s">
        <v>239</v>
      </c>
      <c r="M274" t="s">
        <v>324</v>
      </c>
    </row>
    <row r="275" spans="1:13" x14ac:dyDescent="0.2">
      <c r="A275">
        <v>274</v>
      </c>
      <c r="B275">
        <v>2</v>
      </c>
      <c r="C275">
        <v>114</v>
      </c>
      <c r="D275" s="3">
        <v>45931</v>
      </c>
      <c r="E275">
        <v>640</v>
      </c>
      <c r="F275">
        <v>160</v>
      </c>
      <c r="G275">
        <v>120</v>
      </c>
      <c r="H275">
        <v>670</v>
      </c>
      <c r="I275">
        <v>10</v>
      </c>
      <c r="J275">
        <v>100500</v>
      </c>
      <c r="K275" t="s">
        <v>256</v>
      </c>
      <c r="L275" t="s">
        <v>239</v>
      </c>
      <c r="M275" t="s">
        <v>327</v>
      </c>
    </row>
    <row r="276" spans="1:13" x14ac:dyDescent="0.2">
      <c r="A276">
        <v>275</v>
      </c>
      <c r="B276">
        <v>3</v>
      </c>
      <c r="C276">
        <v>115</v>
      </c>
      <c r="D276" s="3">
        <v>45932</v>
      </c>
      <c r="E276">
        <v>370</v>
      </c>
      <c r="F276">
        <v>100</v>
      </c>
      <c r="G276">
        <v>75</v>
      </c>
      <c r="H276">
        <v>390</v>
      </c>
      <c r="I276">
        <v>5</v>
      </c>
      <c r="J276">
        <v>58500</v>
      </c>
      <c r="K276" t="s">
        <v>257</v>
      </c>
      <c r="L276" t="s">
        <v>239</v>
      </c>
      <c r="M276" t="s">
        <v>329</v>
      </c>
    </row>
    <row r="277" spans="1:13" x14ac:dyDescent="0.2">
      <c r="A277">
        <v>276</v>
      </c>
      <c r="B277">
        <v>4</v>
      </c>
      <c r="C277">
        <v>116</v>
      </c>
      <c r="D277" s="3">
        <v>45933</v>
      </c>
      <c r="E277">
        <v>550</v>
      </c>
      <c r="F277">
        <v>130</v>
      </c>
      <c r="G277">
        <v>100</v>
      </c>
      <c r="H277">
        <v>570</v>
      </c>
      <c r="I277">
        <v>10</v>
      </c>
      <c r="J277">
        <v>85500</v>
      </c>
      <c r="K277" t="s">
        <v>258</v>
      </c>
      <c r="L277" t="s">
        <v>239</v>
      </c>
      <c r="M277" t="s">
        <v>331</v>
      </c>
    </row>
    <row r="278" spans="1:13" x14ac:dyDescent="0.2">
      <c r="A278">
        <v>277</v>
      </c>
      <c r="B278">
        <v>5</v>
      </c>
      <c r="C278">
        <v>117</v>
      </c>
      <c r="D278" s="3">
        <v>45934</v>
      </c>
      <c r="E278">
        <v>690</v>
      </c>
      <c r="F278">
        <v>170</v>
      </c>
      <c r="G278">
        <v>130</v>
      </c>
      <c r="H278">
        <v>720</v>
      </c>
      <c r="I278">
        <v>10</v>
      </c>
      <c r="J278">
        <v>108000</v>
      </c>
      <c r="K278" t="s">
        <v>259</v>
      </c>
      <c r="L278" t="s">
        <v>239</v>
      </c>
      <c r="M278" t="s">
        <v>334</v>
      </c>
    </row>
    <row r="279" spans="1:13" x14ac:dyDescent="0.2">
      <c r="A279">
        <v>278</v>
      </c>
      <c r="B279">
        <v>6</v>
      </c>
      <c r="C279">
        <v>118</v>
      </c>
      <c r="D279" s="3">
        <v>45935</v>
      </c>
      <c r="E279">
        <v>400</v>
      </c>
      <c r="F279">
        <v>110</v>
      </c>
      <c r="G279">
        <v>80</v>
      </c>
      <c r="H279">
        <v>425</v>
      </c>
      <c r="I279">
        <v>5</v>
      </c>
      <c r="J279">
        <v>63750</v>
      </c>
      <c r="K279" t="s">
        <v>260</v>
      </c>
      <c r="L279" t="s">
        <v>239</v>
      </c>
      <c r="M279" t="s">
        <v>336</v>
      </c>
    </row>
    <row r="280" spans="1:13" x14ac:dyDescent="0.2">
      <c r="A280">
        <v>279</v>
      </c>
      <c r="B280">
        <v>7</v>
      </c>
      <c r="C280">
        <v>119</v>
      </c>
      <c r="D280" s="3">
        <v>45936</v>
      </c>
      <c r="E280">
        <v>570</v>
      </c>
      <c r="F280">
        <v>140</v>
      </c>
      <c r="G280">
        <v>100</v>
      </c>
      <c r="H280">
        <v>600</v>
      </c>
      <c r="I280">
        <v>10</v>
      </c>
      <c r="J280">
        <v>90000</v>
      </c>
      <c r="K280" t="s">
        <v>261</v>
      </c>
      <c r="L280" t="s">
        <v>239</v>
      </c>
      <c r="M280" t="s">
        <v>339</v>
      </c>
    </row>
    <row r="281" spans="1:13" x14ac:dyDescent="0.2">
      <c r="A281">
        <v>280</v>
      </c>
      <c r="B281">
        <v>8</v>
      </c>
      <c r="C281">
        <v>120</v>
      </c>
      <c r="D281" s="3">
        <v>45937</v>
      </c>
      <c r="E281">
        <v>320</v>
      </c>
      <c r="F281">
        <v>90</v>
      </c>
      <c r="G281">
        <v>65</v>
      </c>
      <c r="H281">
        <v>340</v>
      </c>
      <c r="I281">
        <v>5</v>
      </c>
      <c r="J281">
        <v>51000</v>
      </c>
      <c r="K281" t="s">
        <v>262</v>
      </c>
      <c r="L281" t="s">
        <v>239</v>
      </c>
      <c r="M281" t="s">
        <v>341</v>
      </c>
    </row>
    <row r="282" spans="1:13" x14ac:dyDescent="0.2">
      <c r="A282">
        <v>281</v>
      </c>
      <c r="B282">
        <v>1</v>
      </c>
      <c r="C282">
        <v>121</v>
      </c>
      <c r="D282" s="3">
        <v>45938</v>
      </c>
      <c r="E282">
        <v>480</v>
      </c>
      <c r="F282">
        <v>120</v>
      </c>
      <c r="G282">
        <v>85</v>
      </c>
      <c r="H282">
        <v>510</v>
      </c>
      <c r="I282">
        <v>5</v>
      </c>
      <c r="J282">
        <v>76500</v>
      </c>
      <c r="K282" t="s">
        <v>263</v>
      </c>
      <c r="L282" t="s">
        <v>239</v>
      </c>
      <c r="M282" t="s">
        <v>324</v>
      </c>
    </row>
    <row r="283" spans="1:13" x14ac:dyDescent="0.2">
      <c r="A283">
        <v>282</v>
      </c>
      <c r="B283">
        <v>2</v>
      </c>
      <c r="C283">
        <v>122</v>
      </c>
      <c r="D283" s="3">
        <v>45939</v>
      </c>
      <c r="E283">
        <v>620</v>
      </c>
      <c r="F283">
        <v>150</v>
      </c>
      <c r="G283">
        <v>115</v>
      </c>
      <c r="H283">
        <v>645</v>
      </c>
      <c r="I283">
        <v>10</v>
      </c>
      <c r="J283">
        <v>96750</v>
      </c>
      <c r="K283" t="s">
        <v>265</v>
      </c>
      <c r="L283" t="s">
        <v>239</v>
      </c>
      <c r="M283" t="s">
        <v>327</v>
      </c>
    </row>
    <row r="284" spans="1:13" x14ac:dyDescent="0.2">
      <c r="A284">
        <v>283</v>
      </c>
      <c r="B284">
        <v>3</v>
      </c>
      <c r="C284">
        <v>123</v>
      </c>
      <c r="D284" s="3">
        <v>45940</v>
      </c>
      <c r="E284">
        <v>390</v>
      </c>
      <c r="F284">
        <v>100</v>
      </c>
      <c r="G284">
        <v>70</v>
      </c>
      <c r="H284">
        <v>415</v>
      </c>
      <c r="I284">
        <v>5</v>
      </c>
      <c r="J284">
        <v>62250</v>
      </c>
      <c r="K284" t="s">
        <v>267</v>
      </c>
      <c r="L284" t="s">
        <v>239</v>
      </c>
      <c r="M284" t="s">
        <v>329</v>
      </c>
    </row>
    <row r="285" spans="1:13" x14ac:dyDescent="0.2">
      <c r="A285">
        <v>284</v>
      </c>
      <c r="B285">
        <v>4</v>
      </c>
      <c r="C285">
        <v>124</v>
      </c>
      <c r="D285" s="3">
        <v>45941</v>
      </c>
      <c r="E285">
        <v>540</v>
      </c>
      <c r="F285">
        <v>130</v>
      </c>
      <c r="G285">
        <v>95</v>
      </c>
      <c r="H285">
        <v>565</v>
      </c>
      <c r="I285">
        <v>10</v>
      </c>
      <c r="J285">
        <v>84750</v>
      </c>
      <c r="K285" t="s">
        <v>268</v>
      </c>
      <c r="L285" t="s">
        <v>239</v>
      </c>
      <c r="M285" t="s">
        <v>331</v>
      </c>
    </row>
    <row r="286" spans="1:13" x14ac:dyDescent="0.2">
      <c r="A286">
        <v>285</v>
      </c>
      <c r="B286">
        <v>5</v>
      </c>
      <c r="C286">
        <v>125</v>
      </c>
      <c r="D286" s="3">
        <v>45942</v>
      </c>
      <c r="E286">
        <v>710</v>
      </c>
      <c r="F286">
        <v>180</v>
      </c>
      <c r="G286">
        <v>140</v>
      </c>
      <c r="H286">
        <v>740</v>
      </c>
      <c r="I286">
        <v>10</v>
      </c>
      <c r="J286">
        <v>111000</v>
      </c>
      <c r="K286" t="s">
        <v>269</v>
      </c>
      <c r="L286" t="s">
        <v>239</v>
      </c>
      <c r="M286" t="s">
        <v>334</v>
      </c>
    </row>
    <row r="287" spans="1:13" x14ac:dyDescent="0.2">
      <c r="A287">
        <v>286</v>
      </c>
      <c r="B287">
        <v>6</v>
      </c>
      <c r="C287">
        <v>126</v>
      </c>
      <c r="D287" s="3">
        <v>45943</v>
      </c>
      <c r="E287">
        <v>430</v>
      </c>
      <c r="F287">
        <v>110</v>
      </c>
      <c r="G287">
        <v>80</v>
      </c>
      <c r="H287">
        <v>455</v>
      </c>
      <c r="I287">
        <v>5</v>
      </c>
      <c r="J287">
        <v>68250</v>
      </c>
      <c r="K287" t="s">
        <v>270</v>
      </c>
      <c r="L287" t="s">
        <v>239</v>
      </c>
      <c r="M287" t="s">
        <v>336</v>
      </c>
    </row>
    <row r="288" spans="1:13" x14ac:dyDescent="0.2">
      <c r="A288">
        <v>287</v>
      </c>
      <c r="B288">
        <v>7</v>
      </c>
      <c r="C288">
        <v>127</v>
      </c>
      <c r="D288" s="3">
        <v>45944</v>
      </c>
      <c r="E288">
        <v>580</v>
      </c>
      <c r="F288">
        <v>140</v>
      </c>
      <c r="G288">
        <v>105</v>
      </c>
      <c r="H288">
        <v>610</v>
      </c>
      <c r="I288">
        <v>5</v>
      </c>
      <c r="J288">
        <v>91500</v>
      </c>
      <c r="K288" t="s">
        <v>271</v>
      </c>
      <c r="L288" t="s">
        <v>239</v>
      </c>
      <c r="M288" t="s">
        <v>339</v>
      </c>
    </row>
    <row r="289" spans="1:13" x14ac:dyDescent="0.2">
      <c r="A289">
        <v>288</v>
      </c>
      <c r="B289">
        <v>8</v>
      </c>
      <c r="C289">
        <v>128</v>
      </c>
      <c r="D289" s="3">
        <v>45945</v>
      </c>
      <c r="E289">
        <v>350</v>
      </c>
      <c r="F289">
        <v>90</v>
      </c>
      <c r="G289">
        <v>60</v>
      </c>
      <c r="H289">
        <v>375</v>
      </c>
      <c r="I289">
        <v>5</v>
      </c>
      <c r="J289">
        <v>56250</v>
      </c>
      <c r="K289" t="s">
        <v>272</v>
      </c>
      <c r="L289" t="s">
        <v>239</v>
      </c>
      <c r="M289" t="s">
        <v>341</v>
      </c>
    </row>
    <row r="290" spans="1:13" x14ac:dyDescent="0.2">
      <c r="A290">
        <v>289</v>
      </c>
      <c r="B290">
        <v>1</v>
      </c>
      <c r="C290">
        <v>129</v>
      </c>
      <c r="D290" s="3">
        <v>45946</v>
      </c>
      <c r="E290">
        <v>490</v>
      </c>
      <c r="F290">
        <v>120</v>
      </c>
      <c r="G290">
        <v>90</v>
      </c>
      <c r="H290">
        <v>515</v>
      </c>
      <c r="I290">
        <v>5</v>
      </c>
      <c r="J290">
        <v>77250</v>
      </c>
      <c r="K290" t="s">
        <v>273</v>
      </c>
      <c r="L290" t="s">
        <v>239</v>
      </c>
      <c r="M290" t="s">
        <v>324</v>
      </c>
    </row>
    <row r="291" spans="1:13" x14ac:dyDescent="0.2">
      <c r="A291">
        <v>290</v>
      </c>
      <c r="B291">
        <v>2</v>
      </c>
      <c r="C291">
        <v>130</v>
      </c>
      <c r="D291" s="3">
        <v>45947</v>
      </c>
      <c r="E291">
        <v>630</v>
      </c>
      <c r="F291">
        <v>160</v>
      </c>
      <c r="G291">
        <v>120</v>
      </c>
      <c r="H291">
        <v>660</v>
      </c>
      <c r="I291">
        <v>10</v>
      </c>
      <c r="J291">
        <v>99000</v>
      </c>
      <c r="K291" t="s">
        <v>274</v>
      </c>
      <c r="L291" t="s">
        <v>239</v>
      </c>
      <c r="M291" t="s">
        <v>327</v>
      </c>
    </row>
    <row r="292" spans="1:13" x14ac:dyDescent="0.2">
      <c r="A292">
        <v>291</v>
      </c>
      <c r="B292">
        <v>3</v>
      </c>
      <c r="C292">
        <v>131</v>
      </c>
      <c r="D292" s="3">
        <v>45948</v>
      </c>
      <c r="E292">
        <v>380</v>
      </c>
      <c r="F292">
        <v>100</v>
      </c>
      <c r="G292">
        <v>70</v>
      </c>
      <c r="H292">
        <v>405</v>
      </c>
      <c r="I292">
        <v>5</v>
      </c>
      <c r="J292">
        <v>60750</v>
      </c>
      <c r="K292" t="s">
        <v>275</v>
      </c>
      <c r="L292" t="s">
        <v>276</v>
      </c>
      <c r="M292" t="s">
        <v>329</v>
      </c>
    </row>
    <row r="293" spans="1:13" x14ac:dyDescent="0.2">
      <c r="A293">
        <v>292</v>
      </c>
      <c r="B293">
        <v>4</v>
      </c>
      <c r="C293">
        <v>132</v>
      </c>
      <c r="D293" s="3">
        <v>45949</v>
      </c>
      <c r="E293">
        <v>520</v>
      </c>
      <c r="F293">
        <v>130</v>
      </c>
      <c r="G293">
        <v>90</v>
      </c>
      <c r="H293">
        <v>550</v>
      </c>
      <c r="I293">
        <v>10</v>
      </c>
      <c r="J293">
        <v>82500</v>
      </c>
      <c r="K293" t="s">
        <v>278</v>
      </c>
      <c r="L293" t="s">
        <v>276</v>
      </c>
      <c r="M293" t="s">
        <v>331</v>
      </c>
    </row>
    <row r="294" spans="1:13" x14ac:dyDescent="0.2">
      <c r="A294">
        <v>293</v>
      </c>
      <c r="B294">
        <v>5</v>
      </c>
      <c r="C294">
        <v>133</v>
      </c>
      <c r="D294" s="3">
        <v>45950</v>
      </c>
      <c r="E294">
        <v>680</v>
      </c>
      <c r="F294">
        <v>170</v>
      </c>
      <c r="G294">
        <v>125</v>
      </c>
      <c r="H294">
        <v>715</v>
      </c>
      <c r="I294">
        <v>10</v>
      </c>
      <c r="J294">
        <v>107250</v>
      </c>
      <c r="K294" t="s">
        <v>280</v>
      </c>
      <c r="L294" t="s">
        <v>276</v>
      </c>
      <c r="M294" t="s">
        <v>334</v>
      </c>
    </row>
    <row r="295" spans="1:13" x14ac:dyDescent="0.2">
      <c r="A295">
        <v>294</v>
      </c>
      <c r="B295">
        <v>6</v>
      </c>
      <c r="C295">
        <v>134</v>
      </c>
      <c r="D295" s="3">
        <v>45951</v>
      </c>
      <c r="E295">
        <v>410</v>
      </c>
      <c r="F295">
        <v>110</v>
      </c>
      <c r="G295">
        <v>80</v>
      </c>
      <c r="H295">
        <v>435</v>
      </c>
      <c r="I295">
        <v>5</v>
      </c>
      <c r="J295">
        <v>65250</v>
      </c>
      <c r="K295" t="s">
        <v>281</v>
      </c>
      <c r="L295" t="s">
        <v>276</v>
      </c>
      <c r="M295" t="s">
        <v>336</v>
      </c>
    </row>
    <row r="296" spans="1:13" x14ac:dyDescent="0.2">
      <c r="A296">
        <v>295</v>
      </c>
      <c r="B296">
        <v>7</v>
      </c>
      <c r="C296">
        <v>135</v>
      </c>
      <c r="D296" s="3">
        <v>45952</v>
      </c>
      <c r="E296">
        <v>560</v>
      </c>
      <c r="F296">
        <v>140</v>
      </c>
      <c r="G296">
        <v>100</v>
      </c>
      <c r="H296">
        <v>590</v>
      </c>
      <c r="I296">
        <v>10</v>
      </c>
      <c r="J296">
        <v>88500</v>
      </c>
      <c r="K296" t="s">
        <v>282</v>
      </c>
      <c r="L296" t="s">
        <v>276</v>
      </c>
      <c r="M296" t="s">
        <v>339</v>
      </c>
    </row>
    <row r="297" spans="1:13" x14ac:dyDescent="0.2">
      <c r="A297">
        <v>296</v>
      </c>
      <c r="B297">
        <v>8</v>
      </c>
      <c r="C297">
        <v>136</v>
      </c>
      <c r="D297" s="3">
        <v>45953</v>
      </c>
      <c r="E297">
        <v>330</v>
      </c>
      <c r="F297">
        <v>90</v>
      </c>
      <c r="G297">
        <v>65</v>
      </c>
      <c r="H297">
        <v>350</v>
      </c>
      <c r="I297">
        <v>5</v>
      </c>
      <c r="J297">
        <v>52500</v>
      </c>
      <c r="K297" t="s">
        <v>283</v>
      </c>
      <c r="L297" t="s">
        <v>276</v>
      </c>
      <c r="M297" t="s">
        <v>341</v>
      </c>
    </row>
    <row r="298" spans="1:13" x14ac:dyDescent="0.2">
      <c r="A298">
        <v>297</v>
      </c>
      <c r="B298">
        <v>1</v>
      </c>
      <c r="C298">
        <v>137</v>
      </c>
      <c r="D298" s="3">
        <v>45954</v>
      </c>
      <c r="E298">
        <v>470</v>
      </c>
      <c r="F298">
        <v>120</v>
      </c>
      <c r="G298">
        <v>85</v>
      </c>
      <c r="H298">
        <v>500</v>
      </c>
      <c r="I298">
        <v>5</v>
      </c>
      <c r="J298">
        <v>75000</v>
      </c>
      <c r="K298" t="s">
        <v>284</v>
      </c>
      <c r="L298" t="s">
        <v>276</v>
      </c>
      <c r="M298" t="s">
        <v>324</v>
      </c>
    </row>
    <row r="299" spans="1:13" x14ac:dyDescent="0.2">
      <c r="A299">
        <v>298</v>
      </c>
      <c r="B299">
        <v>2</v>
      </c>
      <c r="C299">
        <v>138</v>
      </c>
      <c r="D299" s="3">
        <v>45955</v>
      </c>
      <c r="E299">
        <v>610</v>
      </c>
      <c r="F299">
        <v>150</v>
      </c>
      <c r="G299">
        <v>115</v>
      </c>
      <c r="H299">
        <v>635</v>
      </c>
      <c r="I299">
        <v>10</v>
      </c>
      <c r="J299">
        <v>95250</v>
      </c>
      <c r="K299" t="s">
        <v>285</v>
      </c>
      <c r="L299" t="s">
        <v>276</v>
      </c>
      <c r="M299" t="s">
        <v>327</v>
      </c>
    </row>
    <row r="300" spans="1:13" x14ac:dyDescent="0.2">
      <c r="A300">
        <v>299</v>
      </c>
      <c r="B300">
        <v>3</v>
      </c>
      <c r="C300">
        <v>139</v>
      </c>
      <c r="D300" s="3">
        <v>45956</v>
      </c>
      <c r="E300">
        <v>400</v>
      </c>
      <c r="F300">
        <v>110</v>
      </c>
      <c r="G300">
        <v>75</v>
      </c>
      <c r="H300">
        <v>430</v>
      </c>
      <c r="I300">
        <v>5</v>
      </c>
      <c r="J300">
        <v>64500</v>
      </c>
      <c r="K300" t="s">
        <v>286</v>
      </c>
      <c r="L300" t="s">
        <v>276</v>
      </c>
      <c r="M300" t="s">
        <v>329</v>
      </c>
    </row>
    <row r="301" spans="1:13" x14ac:dyDescent="0.2">
      <c r="A301">
        <v>300</v>
      </c>
      <c r="B301">
        <v>4</v>
      </c>
      <c r="C301">
        <v>140</v>
      </c>
      <c r="D301" s="3">
        <v>45957</v>
      </c>
      <c r="E301">
        <v>530</v>
      </c>
      <c r="F301">
        <v>130</v>
      </c>
      <c r="G301">
        <v>95</v>
      </c>
      <c r="H301">
        <v>555</v>
      </c>
      <c r="I301">
        <v>10</v>
      </c>
      <c r="J301">
        <v>83250</v>
      </c>
      <c r="K301" t="s">
        <v>289</v>
      </c>
      <c r="L301" t="s">
        <v>276</v>
      </c>
      <c r="M301" t="s">
        <v>331</v>
      </c>
    </row>
    <row r="302" spans="1:13" x14ac:dyDescent="0.2">
      <c r="A302">
        <v>301</v>
      </c>
      <c r="B302">
        <v>5</v>
      </c>
      <c r="C302">
        <v>141</v>
      </c>
      <c r="D302" s="3">
        <v>45958</v>
      </c>
      <c r="E302">
        <v>700</v>
      </c>
      <c r="F302">
        <v>180</v>
      </c>
      <c r="G302">
        <v>135</v>
      </c>
      <c r="H302">
        <v>735</v>
      </c>
      <c r="I302">
        <v>10</v>
      </c>
      <c r="J302">
        <v>110250</v>
      </c>
      <c r="K302" t="s">
        <v>290</v>
      </c>
      <c r="L302" t="s">
        <v>291</v>
      </c>
      <c r="M302" t="s">
        <v>334</v>
      </c>
    </row>
    <row r="303" spans="1:13" x14ac:dyDescent="0.2">
      <c r="A303">
        <v>302</v>
      </c>
      <c r="B303">
        <v>6</v>
      </c>
      <c r="C303">
        <v>142</v>
      </c>
      <c r="D303" s="3">
        <v>45959</v>
      </c>
      <c r="E303">
        <v>420</v>
      </c>
      <c r="F303">
        <v>110</v>
      </c>
      <c r="G303">
        <v>80</v>
      </c>
      <c r="H303">
        <v>445</v>
      </c>
      <c r="I303">
        <v>5</v>
      </c>
      <c r="J303">
        <v>66750</v>
      </c>
      <c r="K303" t="s">
        <v>293</v>
      </c>
      <c r="L303" t="s">
        <v>291</v>
      </c>
      <c r="M303" t="s">
        <v>336</v>
      </c>
    </row>
    <row r="304" spans="1:13" x14ac:dyDescent="0.2">
      <c r="A304">
        <v>303</v>
      </c>
      <c r="B304">
        <v>7</v>
      </c>
      <c r="C304">
        <v>143</v>
      </c>
      <c r="D304" s="3">
        <v>45960</v>
      </c>
      <c r="E304">
        <v>590</v>
      </c>
      <c r="F304">
        <v>140</v>
      </c>
      <c r="G304">
        <v>105</v>
      </c>
      <c r="H304">
        <v>620</v>
      </c>
      <c r="I304">
        <v>5</v>
      </c>
      <c r="J304">
        <v>93000</v>
      </c>
      <c r="K304" t="s">
        <v>294</v>
      </c>
      <c r="L304" t="s">
        <v>291</v>
      </c>
      <c r="M304" t="s">
        <v>339</v>
      </c>
    </row>
    <row r="305" spans="1:13" x14ac:dyDescent="0.2">
      <c r="A305">
        <v>304</v>
      </c>
      <c r="B305">
        <v>8</v>
      </c>
      <c r="C305">
        <v>144</v>
      </c>
      <c r="D305" s="3">
        <v>45961</v>
      </c>
      <c r="E305">
        <v>340</v>
      </c>
      <c r="F305">
        <v>90</v>
      </c>
      <c r="G305">
        <v>60</v>
      </c>
      <c r="H305">
        <v>365</v>
      </c>
      <c r="I305">
        <v>5</v>
      </c>
      <c r="J305">
        <v>54750</v>
      </c>
      <c r="K305" t="s">
        <v>295</v>
      </c>
      <c r="L305" t="s">
        <v>291</v>
      </c>
      <c r="M305" t="s">
        <v>341</v>
      </c>
    </row>
    <row r="306" spans="1:13" x14ac:dyDescent="0.2">
      <c r="A306">
        <v>305</v>
      </c>
      <c r="B306">
        <v>1</v>
      </c>
      <c r="C306">
        <v>145</v>
      </c>
      <c r="D306" s="3">
        <v>45962</v>
      </c>
      <c r="E306">
        <v>500</v>
      </c>
      <c r="F306">
        <v>120</v>
      </c>
      <c r="G306">
        <v>90</v>
      </c>
      <c r="H306">
        <v>525</v>
      </c>
      <c r="I306">
        <v>5</v>
      </c>
      <c r="J306">
        <v>78750</v>
      </c>
      <c r="K306" t="s">
        <v>296</v>
      </c>
      <c r="L306" t="s">
        <v>291</v>
      </c>
      <c r="M306" t="s">
        <v>324</v>
      </c>
    </row>
    <row r="307" spans="1:13" x14ac:dyDescent="0.2">
      <c r="A307">
        <v>306</v>
      </c>
      <c r="B307">
        <v>2</v>
      </c>
      <c r="C307">
        <v>146</v>
      </c>
      <c r="D307" s="3">
        <v>45963</v>
      </c>
      <c r="E307">
        <v>640</v>
      </c>
      <c r="F307">
        <v>160</v>
      </c>
      <c r="G307">
        <v>120</v>
      </c>
      <c r="H307">
        <v>670</v>
      </c>
      <c r="I307">
        <v>10</v>
      </c>
      <c r="J307">
        <v>100500</v>
      </c>
      <c r="K307" t="s">
        <v>299</v>
      </c>
      <c r="L307" t="s">
        <v>291</v>
      </c>
      <c r="M307" t="s">
        <v>327</v>
      </c>
    </row>
    <row r="308" spans="1:13" x14ac:dyDescent="0.2">
      <c r="A308">
        <v>307</v>
      </c>
      <c r="B308">
        <v>3</v>
      </c>
      <c r="C308">
        <v>147</v>
      </c>
      <c r="D308" s="3">
        <v>45964</v>
      </c>
      <c r="E308">
        <v>370</v>
      </c>
      <c r="F308">
        <v>100</v>
      </c>
      <c r="G308">
        <v>70</v>
      </c>
      <c r="H308">
        <v>395</v>
      </c>
      <c r="I308">
        <v>5</v>
      </c>
      <c r="J308">
        <v>59250</v>
      </c>
      <c r="K308" t="s">
        <v>300</v>
      </c>
      <c r="L308" t="s">
        <v>291</v>
      </c>
      <c r="M308" t="s">
        <v>329</v>
      </c>
    </row>
    <row r="309" spans="1:13" x14ac:dyDescent="0.2">
      <c r="A309">
        <v>308</v>
      </c>
      <c r="B309">
        <v>4</v>
      </c>
      <c r="C309">
        <v>148</v>
      </c>
      <c r="D309" s="3">
        <v>45965</v>
      </c>
      <c r="E309">
        <v>550</v>
      </c>
      <c r="F309">
        <v>130</v>
      </c>
      <c r="G309">
        <v>100</v>
      </c>
      <c r="H309">
        <v>570</v>
      </c>
      <c r="I309">
        <v>10</v>
      </c>
      <c r="J309">
        <v>85500</v>
      </c>
      <c r="K309" t="s">
        <v>301</v>
      </c>
      <c r="L309" t="s">
        <v>291</v>
      </c>
      <c r="M309" t="s">
        <v>331</v>
      </c>
    </row>
    <row r="310" spans="1:13" x14ac:dyDescent="0.2">
      <c r="A310">
        <v>309</v>
      </c>
      <c r="B310">
        <v>5</v>
      </c>
      <c r="C310">
        <v>149</v>
      </c>
      <c r="D310" s="3">
        <v>45966</v>
      </c>
      <c r="E310">
        <v>690</v>
      </c>
      <c r="F310">
        <v>170</v>
      </c>
      <c r="G310">
        <v>130</v>
      </c>
      <c r="H310">
        <v>720</v>
      </c>
      <c r="I310">
        <v>10</v>
      </c>
      <c r="J310">
        <v>108000</v>
      </c>
      <c r="K310" t="s">
        <v>302</v>
      </c>
      <c r="L310" t="s">
        <v>291</v>
      </c>
      <c r="M310" t="s">
        <v>334</v>
      </c>
    </row>
    <row r="311" spans="1:13" x14ac:dyDescent="0.2">
      <c r="A311">
        <v>310</v>
      </c>
      <c r="B311">
        <v>6</v>
      </c>
      <c r="C311">
        <v>150</v>
      </c>
      <c r="D311" s="3">
        <v>45967</v>
      </c>
      <c r="E311">
        <v>400</v>
      </c>
      <c r="F311">
        <v>110</v>
      </c>
      <c r="G311">
        <v>80</v>
      </c>
      <c r="H311">
        <v>425</v>
      </c>
      <c r="I311">
        <v>5</v>
      </c>
      <c r="J311">
        <v>63750</v>
      </c>
      <c r="K311" t="s">
        <v>304</v>
      </c>
      <c r="L311" t="s">
        <v>291</v>
      </c>
      <c r="M311" t="s">
        <v>336</v>
      </c>
    </row>
    <row r="312" spans="1:13" x14ac:dyDescent="0.2">
      <c r="A312">
        <v>311</v>
      </c>
      <c r="B312">
        <v>7</v>
      </c>
      <c r="C312">
        <v>151</v>
      </c>
      <c r="D312" s="3">
        <v>45968</v>
      </c>
      <c r="E312">
        <v>570</v>
      </c>
      <c r="F312">
        <v>140</v>
      </c>
      <c r="G312">
        <v>100</v>
      </c>
      <c r="H312">
        <v>600</v>
      </c>
      <c r="I312">
        <v>10</v>
      </c>
      <c r="J312">
        <v>90000</v>
      </c>
      <c r="K312" t="s">
        <v>305</v>
      </c>
      <c r="L312" t="s">
        <v>306</v>
      </c>
      <c r="M312" t="s">
        <v>339</v>
      </c>
    </row>
    <row r="313" spans="1:13" x14ac:dyDescent="0.2">
      <c r="A313">
        <v>312</v>
      </c>
      <c r="B313">
        <v>8</v>
      </c>
      <c r="C313">
        <v>152</v>
      </c>
      <c r="D313" s="3">
        <v>45969</v>
      </c>
      <c r="E313">
        <v>320</v>
      </c>
      <c r="F313">
        <v>90</v>
      </c>
      <c r="G313">
        <v>65</v>
      </c>
      <c r="H313">
        <v>340</v>
      </c>
      <c r="I313">
        <v>5</v>
      </c>
      <c r="J313">
        <v>51000</v>
      </c>
      <c r="K313" t="s">
        <v>308</v>
      </c>
      <c r="L313" t="s">
        <v>306</v>
      </c>
      <c r="M313" t="s">
        <v>341</v>
      </c>
    </row>
    <row r="314" spans="1:13" x14ac:dyDescent="0.2">
      <c r="A314">
        <v>313</v>
      </c>
      <c r="B314">
        <v>1</v>
      </c>
      <c r="C314">
        <v>153</v>
      </c>
      <c r="D314" s="3">
        <v>45970</v>
      </c>
      <c r="E314">
        <v>480</v>
      </c>
      <c r="F314">
        <v>120</v>
      </c>
      <c r="G314">
        <v>85</v>
      </c>
      <c r="H314">
        <v>510</v>
      </c>
      <c r="I314">
        <v>5</v>
      </c>
      <c r="J314">
        <v>76500</v>
      </c>
      <c r="K314" t="s">
        <v>309</v>
      </c>
      <c r="L314" t="s">
        <v>306</v>
      </c>
      <c r="M314" t="s">
        <v>324</v>
      </c>
    </row>
    <row r="315" spans="1:13" x14ac:dyDescent="0.2">
      <c r="A315">
        <v>314</v>
      </c>
      <c r="B315">
        <v>2</v>
      </c>
      <c r="C315">
        <v>154</v>
      </c>
      <c r="D315" s="3">
        <v>45971</v>
      </c>
      <c r="E315">
        <v>620</v>
      </c>
      <c r="F315">
        <v>150</v>
      </c>
      <c r="G315">
        <v>115</v>
      </c>
      <c r="H315">
        <v>645</v>
      </c>
      <c r="I315">
        <v>10</v>
      </c>
      <c r="J315">
        <v>96750</v>
      </c>
      <c r="K315" t="s">
        <v>310</v>
      </c>
      <c r="L315" t="s">
        <v>306</v>
      </c>
      <c r="M315" t="s">
        <v>327</v>
      </c>
    </row>
    <row r="316" spans="1:13" x14ac:dyDescent="0.2">
      <c r="A316">
        <v>315</v>
      </c>
      <c r="B316">
        <v>3</v>
      </c>
      <c r="C316">
        <v>155</v>
      </c>
      <c r="D316" s="3">
        <v>45972</v>
      </c>
      <c r="E316">
        <v>390</v>
      </c>
      <c r="F316">
        <v>100</v>
      </c>
      <c r="G316">
        <v>70</v>
      </c>
      <c r="H316">
        <v>415</v>
      </c>
      <c r="I316">
        <v>5</v>
      </c>
      <c r="J316">
        <v>62250</v>
      </c>
      <c r="K316" t="s">
        <v>312</v>
      </c>
      <c r="L316" t="s">
        <v>306</v>
      </c>
      <c r="M316" t="s">
        <v>329</v>
      </c>
    </row>
    <row r="317" spans="1:13" x14ac:dyDescent="0.2">
      <c r="A317">
        <v>316</v>
      </c>
      <c r="B317">
        <v>4</v>
      </c>
      <c r="C317">
        <v>156</v>
      </c>
      <c r="D317" s="3">
        <v>45973</v>
      </c>
      <c r="E317">
        <v>540</v>
      </c>
      <c r="F317">
        <v>130</v>
      </c>
      <c r="G317">
        <v>95</v>
      </c>
      <c r="H317">
        <v>565</v>
      </c>
      <c r="I317">
        <v>10</v>
      </c>
      <c r="J317">
        <v>84750</v>
      </c>
      <c r="K317" t="s">
        <v>313</v>
      </c>
      <c r="L317" t="s">
        <v>306</v>
      </c>
      <c r="M317" t="s">
        <v>331</v>
      </c>
    </row>
    <row r="318" spans="1:13" x14ac:dyDescent="0.2">
      <c r="A318">
        <v>317</v>
      </c>
      <c r="B318">
        <v>5</v>
      </c>
      <c r="C318">
        <v>157</v>
      </c>
      <c r="D318" s="3">
        <v>45974</v>
      </c>
      <c r="E318">
        <v>710</v>
      </c>
      <c r="F318">
        <v>180</v>
      </c>
      <c r="G318">
        <v>140</v>
      </c>
      <c r="H318">
        <v>740</v>
      </c>
      <c r="I318">
        <v>10</v>
      </c>
      <c r="J318">
        <v>111000</v>
      </c>
      <c r="K318" t="s">
        <v>314</v>
      </c>
      <c r="L318" t="s">
        <v>306</v>
      </c>
      <c r="M318" t="s">
        <v>334</v>
      </c>
    </row>
    <row r="319" spans="1:13" x14ac:dyDescent="0.2">
      <c r="A319">
        <v>318</v>
      </c>
      <c r="B319">
        <v>6</v>
      </c>
      <c r="C319">
        <v>158</v>
      </c>
      <c r="D319" s="3">
        <v>45975</v>
      </c>
      <c r="E319">
        <v>430</v>
      </c>
      <c r="F319">
        <v>110</v>
      </c>
      <c r="G319">
        <v>80</v>
      </c>
      <c r="H319">
        <v>455</v>
      </c>
      <c r="I319">
        <v>5</v>
      </c>
      <c r="J319">
        <v>68250</v>
      </c>
      <c r="K319" t="s">
        <v>316</v>
      </c>
      <c r="L319" t="s">
        <v>306</v>
      </c>
      <c r="M319" t="s">
        <v>336</v>
      </c>
    </row>
    <row r="320" spans="1:13" x14ac:dyDescent="0.2">
      <c r="A320">
        <v>319</v>
      </c>
      <c r="B320">
        <v>7</v>
      </c>
      <c r="C320">
        <v>159</v>
      </c>
      <c r="D320" s="3">
        <v>45976</v>
      </c>
      <c r="E320">
        <v>580</v>
      </c>
      <c r="F320">
        <v>140</v>
      </c>
      <c r="G320">
        <v>105</v>
      </c>
      <c r="H320">
        <v>610</v>
      </c>
      <c r="I320">
        <v>5</v>
      </c>
      <c r="J320">
        <v>91500</v>
      </c>
      <c r="K320" t="s">
        <v>317</v>
      </c>
      <c r="L320" t="s">
        <v>306</v>
      </c>
      <c r="M320" t="s">
        <v>339</v>
      </c>
    </row>
    <row r="321" spans="1:13" x14ac:dyDescent="0.2">
      <c r="A321">
        <v>320</v>
      </c>
      <c r="B321">
        <v>8</v>
      </c>
      <c r="C321">
        <v>160</v>
      </c>
      <c r="D321" s="3">
        <v>45977</v>
      </c>
      <c r="E321">
        <v>350</v>
      </c>
      <c r="F321">
        <v>90</v>
      </c>
      <c r="G321">
        <v>60</v>
      </c>
      <c r="H321">
        <v>375</v>
      </c>
      <c r="I321">
        <v>5</v>
      </c>
      <c r="J321">
        <v>56250</v>
      </c>
      <c r="K321" t="s">
        <v>318</v>
      </c>
      <c r="L321" t="s">
        <v>306</v>
      </c>
      <c r="M321" t="s">
        <v>341</v>
      </c>
    </row>
    <row r="322" spans="1:13" x14ac:dyDescent="0.2">
      <c r="A322">
        <v>321</v>
      </c>
      <c r="B322">
        <v>1</v>
      </c>
      <c r="C322">
        <v>1</v>
      </c>
      <c r="D322" s="3">
        <v>45978</v>
      </c>
      <c r="E322">
        <v>490</v>
      </c>
      <c r="F322">
        <v>120</v>
      </c>
      <c r="G322">
        <v>90</v>
      </c>
      <c r="H322">
        <v>515</v>
      </c>
      <c r="I322">
        <v>5</v>
      </c>
      <c r="J322">
        <v>77250</v>
      </c>
      <c r="K322" t="s">
        <v>127</v>
      </c>
      <c r="L322" t="s">
        <v>128</v>
      </c>
      <c r="M322" t="s">
        <v>324</v>
      </c>
    </row>
    <row r="323" spans="1:13" x14ac:dyDescent="0.2">
      <c r="A323">
        <v>322</v>
      </c>
      <c r="B323">
        <v>2</v>
      </c>
      <c r="C323">
        <v>2</v>
      </c>
      <c r="D323" s="3">
        <v>45979</v>
      </c>
      <c r="E323">
        <v>630</v>
      </c>
      <c r="F323">
        <v>160</v>
      </c>
      <c r="G323">
        <v>120</v>
      </c>
      <c r="H323">
        <v>660</v>
      </c>
      <c r="I323">
        <v>10</v>
      </c>
      <c r="J323">
        <v>99000</v>
      </c>
      <c r="K323" t="s">
        <v>131</v>
      </c>
      <c r="L323" t="s">
        <v>128</v>
      </c>
      <c r="M323" t="s">
        <v>327</v>
      </c>
    </row>
    <row r="324" spans="1:13" x14ac:dyDescent="0.2">
      <c r="A324">
        <v>323</v>
      </c>
      <c r="B324">
        <v>3</v>
      </c>
      <c r="C324">
        <v>3</v>
      </c>
      <c r="D324" s="3">
        <v>45980</v>
      </c>
      <c r="E324">
        <v>380</v>
      </c>
      <c r="F324">
        <v>100</v>
      </c>
      <c r="G324">
        <v>70</v>
      </c>
      <c r="H324">
        <v>405</v>
      </c>
      <c r="I324">
        <v>5</v>
      </c>
      <c r="J324">
        <v>60750</v>
      </c>
      <c r="K324" t="s">
        <v>132</v>
      </c>
      <c r="L324" t="s">
        <v>128</v>
      </c>
      <c r="M324" t="s">
        <v>329</v>
      </c>
    </row>
    <row r="325" spans="1:13" x14ac:dyDescent="0.2">
      <c r="A325">
        <v>324</v>
      </c>
      <c r="B325">
        <v>4</v>
      </c>
      <c r="C325">
        <v>4</v>
      </c>
      <c r="D325" s="3">
        <v>45981</v>
      </c>
      <c r="E325">
        <v>520</v>
      </c>
      <c r="F325">
        <v>130</v>
      </c>
      <c r="G325">
        <v>90</v>
      </c>
      <c r="H325">
        <v>550</v>
      </c>
      <c r="I325">
        <v>10</v>
      </c>
      <c r="J325">
        <v>82500</v>
      </c>
      <c r="K325" t="s">
        <v>133</v>
      </c>
      <c r="L325" t="s">
        <v>128</v>
      </c>
      <c r="M325" t="s">
        <v>331</v>
      </c>
    </row>
    <row r="326" spans="1:13" x14ac:dyDescent="0.2">
      <c r="A326">
        <v>325</v>
      </c>
      <c r="B326">
        <v>5</v>
      </c>
      <c r="C326">
        <v>5</v>
      </c>
      <c r="D326" s="3">
        <v>45982</v>
      </c>
      <c r="E326">
        <v>680</v>
      </c>
      <c r="F326">
        <v>170</v>
      </c>
      <c r="G326">
        <v>125</v>
      </c>
      <c r="H326">
        <v>715</v>
      </c>
      <c r="I326">
        <v>10</v>
      </c>
      <c r="J326">
        <v>107250</v>
      </c>
      <c r="K326" t="s">
        <v>134</v>
      </c>
      <c r="L326" t="s">
        <v>128</v>
      </c>
      <c r="M326" t="s">
        <v>334</v>
      </c>
    </row>
    <row r="327" spans="1:13" x14ac:dyDescent="0.2">
      <c r="A327">
        <v>326</v>
      </c>
      <c r="B327">
        <v>6</v>
      </c>
      <c r="C327">
        <v>6</v>
      </c>
      <c r="D327" s="3">
        <v>45983</v>
      </c>
      <c r="E327">
        <v>410</v>
      </c>
      <c r="F327">
        <v>110</v>
      </c>
      <c r="G327">
        <v>80</v>
      </c>
      <c r="H327">
        <v>435</v>
      </c>
      <c r="I327">
        <v>5</v>
      </c>
      <c r="J327">
        <v>65250</v>
      </c>
      <c r="K327" t="s">
        <v>135</v>
      </c>
      <c r="L327" t="s">
        <v>128</v>
      </c>
      <c r="M327" t="s">
        <v>336</v>
      </c>
    </row>
    <row r="328" spans="1:13" x14ac:dyDescent="0.2">
      <c r="A328">
        <v>327</v>
      </c>
      <c r="B328">
        <v>7</v>
      </c>
      <c r="C328">
        <v>7</v>
      </c>
      <c r="D328" s="3">
        <v>45984</v>
      </c>
      <c r="E328">
        <v>560</v>
      </c>
      <c r="F328">
        <v>140</v>
      </c>
      <c r="G328">
        <v>100</v>
      </c>
      <c r="H328">
        <v>590</v>
      </c>
      <c r="I328">
        <v>10</v>
      </c>
      <c r="J328">
        <v>88500</v>
      </c>
      <c r="K328" t="s">
        <v>136</v>
      </c>
      <c r="L328" t="s">
        <v>128</v>
      </c>
      <c r="M328" t="s">
        <v>339</v>
      </c>
    </row>
    <row r="329" spans="1:13" x14ac:dyDescent="0.2">
      <c r="A329">
        <v>328</v>
      </c>
      <c r="B329">
        <v>8</v>
      </c>
      <c r="C329">
        <v>8</v>
      </c>
      <c r="D329" s="3">
        <v>45985</v>
      </c>
      <c r="E329">
        <v>330</v>
      </c>
      <c r="F329">
        <v>90</v>
      </c>
      <c r="G329">
        <v>65</v>
      </c>
      <c r="H329">
        <v>350</v>
      </c>
      <c r="I329">
        <v>5</v>
      </c>
      <c r="J329">
        <v>52500</v>
      </c>
      <c r="K329" t="s">
        <v>137</v>
      </c>
      <c r="L329" t="s">
        <v>128</v>
      </c>
      <c r="M329" t="s">
        <v>341</v>
      </c>
    </row>
    <row r="330" spans="1:13" x14ac:dyDescent="0.2">
      <c r="A330">
        <v>329</v>
      </c>
      <c r="B330">
        <v>1</v>
      </c>
      <c r="C330">
        <v>9</v>
      </c>
      <c r="D330" s="3">
        <v>45986</v>
      </c>
      <c r="E330">
        <v>470</v>
      </c>
      <c r="F330">
        <v>120</v>
      </c>
      <c r="G330">
        <v>85</v>
      </c>
      <c r="H330">
        <v>500</v>
      </c>
      <c r="I330">
        <v>5</v>
      </c>
      <c r="J330">
        <v>75000</v>
      </c>
      <c r="K330" t="s">
        <v>138</v>
      </c>
      <c r="L330" t="s">
        <v>128</v>
      </c>
      <c r="M330" t="s">
        <v>324</v>
      </c>
    </row>
    <row r="331" spans="1:13" x14ac:dyDescent="0.2">
      <c r="A331">
        <v>330</v>
      </c>
      <c r="B331">
        <v>2</v>
      </c>
      <c r="C331">
        <v>10</v>
      </c>
      <c r="D331" s="3">
        <v>45987</v>
      </c>
      <c r="E331">
        <v>610</v>
      </c>
      <c r="F331">
        <v>150</v>
      </c>
      <c r="G331">
        <v>115</v>
      </c>
      <c r="H331">
        <v>635</v>
      </c>
      <c r="I331">
        <v>10</v>
      </c>
      <c r="J331">
        <v>95250</v>
      </c>
      <c r="K331" t="s">
        <v>139</v>
      </c>
      <c r="L331" t="s">
        <v>128</v>
      </c>
      <c r="M331" t="s">
        <v>327</v>
      </c>
    </row>
    <row r="332" spans="1:13" x14ac:dyDescent="0.2">
      <c r="A332">
        <v>331</v>
      </c>
      <c r="B332">
        <v>3</v>
      </c>
      <c r="C332">
        <v>11</v>
      </c>
      <c r="D332" s="3">
        <v>45988</v>
      </c>
      <c r="E332">
        <v>400</v>
      </c>
      <c r="F332">
        <v>110</v>
      </c>
      <c r="G332">
        <v>75</v>
      </c>
      <c r="H332">
        <v>430</v>
      </c>
      <c r="I332">
        <v>5</v>
      </c>
      <c r="J332">
        <v>64500</v>
      </c>
      <c r="K332" t="s">
        <v>140</v>
      </c>
      <c r="L332" t="s">
        <v>128</v>
      </c>
      <c r="M332" t="s">
        <v>329</v>
      </c>
    </row>
    <row r="333" spans="1:13" x14ac:dyDescent="0.2">
      <c r="A333">
        <v>332</v>
      </c>
      <c r="B333">
        <v>4</v>
      </c>
      <c r="C333">
        <v>12</v>
      </c>
      <c r="D333" s="3">
        <v>45989</v>
      </c>
      <c r="E333">
        <v>530</v>
      </c>
      <c r="F333">
        <v>130</v>
      </c>
      <c r="G333">
        <v>95</v>
      </c>
      <c r="H333">
        <v>555</v>
      </c>
      <c r="I333">
        <v>10</v>
      </c>
      <c r="J333">
        <v>83250</v>
      </c>
      <c r="K333" t="s">
        <v>142</v>
      </c>
      <c r="L333" t="s">
        <v>128</v>
      </c>
      <c r="M333" t="s">
        <v>331</v>
      </c>
    </row>
    <row r="334" spans="1:13" x14ac:dyDescent="0.2">
      <c r="A334">
        <v>333</v>
      </c>
      <c r="B334">
        <v>5</v>
      </c>
      <c r="C334">
        <v>13</v>
      </c>
      <c r="D334" s="3">
        <v>45990</v>
      </c>
      <c r="E334">
        <v>700</v>
      </c>
      <c r="F334">
        <v>180</v>
      </c>
      <c r="G334">
        <v>135</v>
      </c>
      <c r="H334">
        <v>735</v>
      </c>
      <c r="I334">
        <v>10</v>
      </c>
      <c r="J334">
        <v>110250</v>
      </c>
      <c r="K334" t="s">
        <v>143</v>
      </c>
      <c r="L334" t="s">
        <v>128</v>
      </c>
      <c r="M334" t="s">
        <v>334</v>
      </c>
    </row>
    <row r="335" spans="1:13" x14ac:dyDescent="0.2">
      <c r="A335">
        <v>334</v>
      </c>
      <c r="B335">
        <v>6</v>
      </c>
      <c r="C335">
        <v>14</v>
      </c>
      <c r="D335" s="3">
        <v>45991</v>
      </c>
      <c r="E335">
        <v>420</v>
      </c>
      <c r="F335">
        <v>110</v>
      </c>
      <c r="G335">
        <v>80</v>
      </c>
      <c r="H335">
        <v>445</v>
      </c>
      <c r="I335">
        <v>5</v>
      </c>
      <c r="J335">
        <v>66750</v>
      </c>
      <c r="K335" t="s">
        <v>144</v>
      </c>
      <c r="L335" t="s">
        <v>128</v>
      </c>
      <c r="M335" t="s">
        <v>336</v>
      </c>
    </row>
    <row r="336" spans="1:13" x14ac:dyDescent="0.2">
      <c r="A336">
        <v>335</v>
      </c>
      <c r="B336">
        <v>7</v>
      </c>
      <c r="C336">
        <v>15</v>
      </c>
      <c r="D336" s="3">
        <v>45992</v>
      </c>
      <c r="E336">
        <v>590</v>
      </c>
      <c r="F336">
        <v>140</v>
      </c>
      <c r="G336">
        <v>105</v>
      </c>
      <c r="H336">
        <v>620</v>
      </c>
      <c r="I336">
        <v>5</v>
      </c>
      <c r="J336">
        <v>93000</v>
      </c>
      <c r="K336" t="s">
        <v>145</v>
      </c>
      <c r="L336" t="s">
        <v>128</v>
      </c>
      <c r="M336" t="s">
        <v>339</v>
      </c>
    </row>
    <row r="337" spans="1:13" x14ac:dyDescent="0.2">
      <c r="A337">
        <v>336</v>
      </c>
      <c r="B337">
        <v>8</v>
      </c>
      <c r="C337">
        <v>16</v>
      </c>
      <c r="D337" s="3">
        <v>45993</v>
      </c>
      <c r="E337">
        <v>340</v>
      </c>
      <c r="F337">
        <v>90</v>
      </c>
      <c r="G337">
        <v>60</v>
      </c>
      <c r="H337">
        <v>365</v>
      </c>
      <c r="I337">
        <v>5</v>
      </c>
      <c r="J337">
        <v>54750</v>
      </c>
      <c r="K337" t="s">
        <v>146</v>
      </c>
      <c r="L337" t="s">
        <v>128</v>
      </c>
      <c r="M337" t="s">
        <v>341</v>
      </c>
    </row>
    <row r="338" spans="1:13" x14ac:dyDescent="0.2">
      <c r="A338">
        <v>337</v>
      </c>
      <c r="B338">
        <v>1</v>
      </c>
      <c r="C338">
        <v>17</v>
      </c>
      <c r="D338" s="3">
        <v>45994</v>
      </c>
      <c r="E338">
        <v>500</v>
      </c>
      <c r="F338">
        <v>120</v>
      </c>
      <c r="G338">
        <v>90</v>
      </c>
      <c r="H338">
        <v>525</v>
      </c>
      <c r="I338">
        <v>5</v>
      </c>
      <c r="J338">
        <v>78750</v>
      </c>
      <c r="K338" t="s">
        <v>147</v>
      </c>
      <c r="L338" t="s">
        <v>128</v>
      </c>
      <c r="M338" t="s">
        <v>324</v>
      </c>
    </row>
    <row r="339" spans="1:13" x14ac:dyDescent="0.2">
      <c r="A339">
        <v>338</v>
      </c>
      <c r="B339">
        <v>2</v>
      </c>
      <c r="C339">
        <v>18</v>
      </c>
      <c r="D339" s="3">
        <v>45995</v>
      </c>
      <c r="E339">
        <v>640</v>
      </c>
      <c r="F339">
        <v>160</v>
      </c>
      <c r="G339">
        <v>120</v>
      </c>
      <c r="H339">
        <v>670</v>
      </c>
      <c r="I339">
        <v>10</v>
      </c>
      <c r="J339">
        <v>100500</v>
      </c>
      <c r="K339" t="s">
        <v>148</v>
      </c>
      <c r="L339" t="s">
        <v>128</v>
      </c>
      <c r="M339" t="s">
        <v>327</v>
      </c>
    </row>
    <row r="340" spans="1:13" x14ac:dyDescent="0.2">
      <c r="A340">
        <v>339</v>
      </c>
      <c r="B340">
        <v>3</v>
      </c>
      <c r="C340">
        <v>19</v>
      </c>
      <c r="D340" s="3">
        <v>45996</v>
      </c>
      <c r="E340">
        <v>370</v>
      </c>
      <c r="F340">
        <v>100</v>
      </c>
      <c r="G340">
        <v>70</v>
      </c>
      <c r="H340">
        <v>395</v>
      </c>
      <c r="I340">
        <v>5</v>
      </c>
      <c r="J340">
        <v>59250</v>
      </c>
      <c r="K340" t="s">
        <v>149</v>
      </c>
      <c r="L340" t="s">
        <v>128</v>
      </c>
      <c r="M340" t="s">
        <v>329</v>
      </c>
    </row>
    <row r="341" spans="1:13" x14ac:dyDescent="0.2">
      <c r="A341">
        <v>340</v>
      </c>
      <c r="B341">
        <v>4</v>
      </c>
      <c r="C341">
        <v>20</v>
      </c>
      <c r="D341" s="3">
        <v>45997</v>
      </c>
      <c r="E341">
        <v>550</v>
      </c>
      <c r="F341">
        <v>130</v>
      </c>
      <c r="G341">
        <v>100</v>
      </c>
      <c r="H341">
        <v>570</v>
      </c>
      <c r="I341">
        <v>10</v>
      </c>
      <c r="J341">
        <v>85500</v>
      </c>
      <c r="K341" t="s">
        <v>150</v>
      </c>
      <c r="L341" t="s">
        <v>128</v>
      </c>
      <c r="M341" t="s">
        <v>331</v>
      </c>
    </row>
    <row r="342" spans="1:13" x14ac:dyDescent="0.2">
      <c r="A342">
        <v>341</v>
      </c>
      <c r="B342">
        <v>5</v>
      </c>
      <c r="C342">
        <v>21</v>
      </c>
      <c r="D342" s="3">
        <v>45998</v>
      </c>
      <c r="E342">
        <v>690</v>
      </c>
      <c r="F342">
        <v>170</v>
      </c>
      <c r="G342">
        <v>130</v>
      </c>
      <c r="H342">
        <v>720</v>
      </c>
      <c r="I342">
        <v>10</v>
      </c>
      <c r="J342">
        <v>108000</v>
      </c>
      <c r="K342" t="s">
        <v>151</v>
      </c>
      <c r="L342" t="s">
        <v>128</v>
      </c>
      <c r="M342" t="s">
        <v>334</v>
      </c>
    </row>
    <row r="343" spans="1:13" x14ac:dyDescent="0.2">
      <c r="A343">
        <v>342</v>
      </c>
      <c r="B343">
        <v>6</v>
      </c>
      <c r="C343">
        <v>22</v>
      </c>
      <c r="D343" s="3">
        <v>45999</v>
      </c>
      <c r="E343">
        <v>400</v>
      </c>
      <c r="F343">
        <v>110</v>
      </c>
      <c r="G343">
        <v>80</v>
      </c>
      <c r="H343">
        <v>425</v>
      </c>
      <c r="I343">
        <v>5</v>
      </c>
      <c r="J343">
        <v>63750</v>
      </c>
      <c r="K343" t="s">
        <v>153</v>
      </c>
      <c r="L343" t="s">
        <v>128</v>
      </c>
      <c r="M343" t="s">
        <v>336</v>
      </c>
    </row>
    <row r="344" spans="1:13" x14ac:dyDescent="0.2">
      <c r="A344">
        <v>343</v>
      </c>
      <c r="B344">
        <v>7</v>
      </c>
      <c r="C344">
        <v>23</v>
      </c>
      <c r="D344" s="3">
        <v>46000</v>
      </c>
      <c r="E344">
        <v>570</v>
      </c>
      <c r="F344">
        <v>140</v>
      </c>
      <c r="G344">
        <v>100</v>
      </c>
      <c r="H344">
        <v>600</v>
      </c>
      <c r="I344">
        <v>10</v>
      </c>
      <c r="J344">
        <v>90000</v>
      </c>
      <c r="K344" t="s">
        <v>154</v>
      </c>
      <c r="L344" t="s">
        <v>128</v>
      </c>
      <c r="M344" t="s">
        <v>339</v>
      </c>
    </row>
    <row r="345" spans="1:13" x14ac:dyDescent="0.2">
      <c r="A345">
        <v>344</v>
      </c>
      <c r="B345">
        <v>8</v>
      </c>
      <c r="C345">
        <v>24</v>
      </c>
      <c r="D345" s="3">
        <v>46001</v>
      </c>
      <c r="E345">
        <v>320</v>
      </c>
      <c r="F345">
        <v>90</v>
      </c>
      <c r="G345">
        <v>65</v>
      </c>
      <c r="H345">
        <v>340</v>
      </c>
      <c r="I345">
        <v>5</v>
      </c>
      <c r="J345">
        <v>51000</v>
      </c>
      <c r="K345" t="s">
        <v>155</v>
      </c>
      <c r="L345" t="s">
        <v>128</v>
      </c>
      <c r="M345" t="s">
        <v>341</v>
      </c>
    </row>
    <row r="346" spans="1:13" x14ac:dyDescent="0.2">
      <c r="A346">
        <v>345</v>
      </c>
      <c r="B346">
        <v>1</v>
      </c>
      <c r="C346">
        <v>25</v>
      </c>
      <c r="D346" s="3">
        <v>46002</v>
      </c>
      <c r="E346">
        <v>480</v>
      </c>
      <c r="F346">
        <v>120</v>
      </c>
      <c r="G346">
        <v>85</v>
      </c>
      <c r="H346">
        <v>510</v>
      </c>
      <c r="I346">
        <v>5</v>
      </c>
      <c r="J346">
        <v>76500</v>
      </c>
      <c r="K346" t="s">
        <v>156</v>
      </c>
      <c r="L346" t="s">
        <v>128</v>
      </c>
      <c r="M346" t="s">
        <v>324</v>
      </c>
    </row>
    <row r="347" spans="1:13" x14ac:dyDescent="0.2">
      <c r="A347">
        <v>346</v>
      </c>
      <c r="B347">
        <v>2</v>
      </c>
      <c r="C347">
        <v>26</v>
      </c>
      <c r="D347" s="3">
        <v>46003</v>
      </c>
      <c r="E347">
        <v>620</v>
      </c>
      <c r="F347">
        <v>150</v>
      </c>
      <c r="G347">
        <v>115</v>
      </c>
      <c r="H347">
        <v>645</v>
      </c>
      <c r="I347">
        <v>10</v>
      </c>
      <c r="J347">
        <v>96750</v>
      </c>
      <c r="K347" t="s">
        <v>157</v>
      </c>
      <c r="L347" t="s">
        <v>128</v>
      </c>
      <c r="M347" t="s">
        <v>327</v>
      </c>
    </row>
    <row r="348" spans="1:13" x14ac:dyDescent="0.2">
      <c r="A348">
        <v>347</v>
      </c>
      <c r="B348">
        <v>3</v>
      </c>
      <c r="C348">
        <v>27</v>
      </c>
      <c r="D348" s="3">
        <v>46004</v>
      </c>
      <c r="E348">
        <v>390</v>
      </c>
      <c r="F348">
        <v>100</v>
      </c>
      <c r="G348">
        <v>70</v>
      </c>
      <c r="H348">
        <v>415</v>
      </c>
      <c r="I348">
        <v>5</v>
      </c>
      <c r="J348">
        <v>62250</v>
      </c>
      <c r="K348" t="s">
        <v>158</v>
      </c>
      <c r="L348" t="s">
        <v>128</v>
      </c>
      <c r="M348" t="s">
        <v>329</v>
      </c>
    </row>
    <row r="349" spans="1:13" x14ac:dyDescent="0.2">
      <c r="A349">
        <v>348</v>
      </c>
      <c r="B349">
        <v>4</v>
      </c>
      <c r="C349">
        <v>28</v>
      </c>
      <c r="D349" s="3">
        <v>46005</v>
      </c>
      <c r="E349">
        <v>540</v>
      </c>
      <c r="F349">
        <v>130</v>
      </c>
      <c r="G349">
        <v>95</v>
      </c>
      <c r="H349">
        <v>565</v>
      </c>
      <c r="I349">
        <v>10</v>
      </c>
      <c r="J349">
        <v>84750</v>
      </c>
      <c r="K349" t="s">
        <v>159</v>
      </c>
      <c r="L349" t="s">
        <v>128</v>
      </c>
      <c r="M349" t="s">
        <v>331</v>
      </c>
    </row>
    <row r="350" spans="1:13" x14ac:dyDescent="0.2">
      <c r="A350">
        <v>349</v>
      </c>
      <c r="B350">
        <v>5</v>
      </c>
      <c r="C350">
        <v>29</v>
      </c>
      <c r="D350" s="3">
        <v>46006</v>
      </c>
      <c r="E350">
        <v>710</v>
      </c>
      <c r="F350">
        <v>180</v>
      </c>
      <c r="G350">
        <v>140</v>
      </c>
      <c r="H350">
        <v>740</v>
      </c>
      <c r="I350">
        <v>10</v>
      </c>
      <c r="J350">
        <v>111000</v>
      </c>
      <c r="K350" t="s">
        <v>160</v>
      </c>
      <c r="L350" t="s">
        <v>128</v>
      </c>
      <c r="M350" t="s">
        <v>334</v>
      </c>
    </row>
    <row r="351" spans="1:13" x14ac:dyDescent="0.2">
      <c r="A351">
        <v>350</v>
      </c>
      <c r="B351">
        <v>6</v>
      </c>
      <c r="C351">
        <v>30</v>
      </c>
      <c r="D351" s="3">
        <v>46007</v>
      </c>
      <c r="E351">
        <v>430</v>
      </c>
      <c r="F351">
        <v>110</v>
      </c>
      <c r="G351">
        <v>80</v>
      </c>
      <c r="H351">
        <v>455</v>
      </c>
      <c r="I351">
        <v>5</v>
      </c>
      <c r="J351">
        <v>68250</v>
      </c>
      <c r="K351" t="s">
        <v>161</v>
      </c>
      <c r="L351" t="s">
        <v>128</v>
      </c>
      <c r="M351" t="s">
        <v>336</v>
      </c>
    </row>
    <row r="352" spans="1:13" x14ac:dyDescent="0.2">
      <c r="A352">
        <v>351</v>
      </c>
      <c r="B352">
        <v>7</v>
      </c>
      <c r="C352">
        <v>31</v>
      </c>
      <c r="D352" s="3">
        <v>46008</v>
      </c>
      <c r="E352">
        <v>580</v>
      </c>
      <c r="F352">
        <v>140</v>
      </c>
      <c r="G352">
        <v>105</v>
      </c>
      <c r="H352">
        <v>610</v>
      </c>
      <c r="I352">
        <v>5</v>
      </c>
      <c r="J352">
        <v>91500</v>
      </c>
      <c r="K352" t="s">
        <v>162</v>
      </c>
      <c r="L352" t="s">
        <v>128</v>
      </c>
      <c r="M352" t="s">
        <v>339</v>
      </c>
    </row>
    <row r="353" spans="1:13" x14ac:dyDescent="0.2">
      <c r="A353">
        <v>352</v>
      </c>
      <c r="B353">
        <v>8</v>
      </c>
      <c r="C353">
        <v>32</v>
      </c>
      <c r="D353" s="3">
        <v>46009</v>
      </c>
      <c r="E353">
        <v>350</v>
      </c>
      <c r="F353">
        <v>90</v>
      </c>
      <c r="G353">
        <v>60</v>
      </c>
      <c r="H353">
        <v>375</v>
      </c>
      <c r="I353">
        <v>5</v>
      </c>
      <c r="J353">
        <v>56250</v>
      </c>
      <c r="K353" t="s">
        <v>164</v>
      </c>
      <c r="L353" t="s">
        <v>128</v>
      </c>
      <c r="M353" t="s">
        <v>341</v>
      </c>
    </row>
    <row r="354" spans="1:13" x14ac:dyDescent="0.2">
      <c r="A354">
        <v>353</v>
      </c>
      <c r="B354">
        <v>1</v>
      </c>
      <c r="C354">
        <v>33</v>
      </c>
      <c r="D354" s="3">
        <v>46010</v>
      </c>
      <c r="E354">
        <v>490</v>
      </c>
      <c r="F354">
        <v>120</v>
      </c>
      <c r="G354">
        <v>90</v>
      </c>
      <c r="H354">
        <v>515</v>
      </c>
      <c r="I354">
        <v>5</v>
      </c>
      <c r="J354">
        <v>77250</v>
      </c>
      <c r="K354" t="s">
        <v>165</v>
      </c>
      <c r="L354" t="s">
        <v>128</v>
      </c>
      <c r="M354" t="s">
        <v>324</v>
      </c>
    </row>
    <row r="355" spans="1:13" x14ac:dyDescent="0.2">
      <c r="A355">
        <v>354</v>
      </c>
      <c r="B355">
        <v>2</v>
      </c>
      <c r="C355">
        <v>34</v>
      </c>
      <c r="D355" s="3">
        <v>46011</v>
      </c>
      <c r="E355">
        <v>630</v>
      </c>
      <c r="F355">
        <v>160</v>
      </c>
      <c r="G355">
        <v>120</v>
      </c>
      <c r="H355">
        <v>660</v>
      </c>
      <c r="I355">
        <v>10</v>
      </c>
      <c r="J355">
        <v>99000</v>
      </c>
      <c r="K355" t="s">
        <v>166</v>
      </c>
      <c r="L355" t="s">
        <v>128</v>
      </c>
      <c r="M355" t="s">
        <v>327</v>
      </c>
    </row>
    <row r="356" spans="1:13" x14ac:dyDescent="0.2">
      <c r="A356">
        <v>355</v>
      </c>
      <c r="B356">
        <v>3</v>
      </c>
      <c r="C356">
        <v>35</v>
      </c>
      <c r="D356" s="3">
        <v>46012</v>
      </c>
      <c r="E356">
        <v>380</v>
      </c>
      <c r="F356">
        <v>100</v>
      </c>
      <c r="G356">
        <v>70</v>
      </c>
      <c r="H356">
        <v>405</v>
      </c>
      <c r="I356">
        <v>5</v>
      </c>
      <c r="J356">
        <v>60750</v>
      </c>
      <c r="K356" t="s">
        <v>167</v>
      </c>
      <c r="L356" t="s">
        <v>128</v>
      </c>
      <c r="M356" t="s">
        <v>329</v>
      </c>
    </row>
    <row r="357" spans="1:13" x14ac:dyDescent="0.2">
      <c r="A357">
        <v>356</v>
      </c>
      <c r="B357">
        <v>4</v>
      </c>
      <c r="C357">
        <v>36</v>
      </c>
      <c r="D357" s="3">
        <v>46013</v>
      </c>
      <c r="E357">
        <v>520</v>
      </c>
      <c r="F357">
        <v>130</v>
      </c>
      <c r="G357">
        <v>90</v>
      </c>
      <c r="H357">
        <v>550</v>
      </c>
      <c r="I357">
        <v>10</v>
      </c>
      <c r="J357">
        <v>82500</v>
      </c>
      <c r="K357" t="s">
        <v>168</v>
      </c>
      <c r="L357" t="s">
        <v>128</v>
      </c>
      <c r="M357" t="s">
        <v>331</v>
      </c>
    </row>
    <row r="358" spans="1:13" x14ac:dyDescent="0.2">
      <c r="A358">
        <v>357</v>
      </c>
      <c r="B358">
        <v>5</v>
      </c>
      <c r="C358">
        <v>37</v>
      </c>
      <c r="D358" s="3">
        <v>46014</v>
      </c>
      <c r="E358">
        <v>680</v>
      </c>
      <c r="F358">
        <v>170</v>
      </c>
      <c r="G358">
        <v>125</v>
      </c>
      <c r="H358">
        <v>715</v>
      </c>
      <c r="I358">
        <v>10</v>
      </c>
      <c r="J358">
        <v>107250</v>
      </c>
      <c r="K358" t="s">
        <v>169</v>
      </c>
      <c r="L358" t="s">
        <v>128</v>
      </c>
      <c r="M358" t="s">
        <v>334</v>
      </c>
    </row>
    <row r="359" spans="1:13" x14ac:dyDescent="0.2">
      <c r="A359">
        <v>358</v>
      </c>
      <c r="B359">
        <v>6</v>
      </c>
      <c r="C359">
        <v>38</v>
      </c>
      <c r="D359" s="3">
        <v>46015</v>
      </c>
      <c r="E359">
        <v>410</v>
      </c>
      <c r="F359">
        <v>110</v>
      </c>
      <c r="G359">
        <v>80</v>
      </c>
      <c r="H359">
        <v>435</v>
      </c>
      <c r="I359">
        <v>5</v>
      </c>
      <c r="J359">
        <v>65250</v>
      </c>
      <c r="K359" t="s">
        <v>170</v>
      </c>
      <c r="L359" t="s">
        <v>128</v>
      </c>
      <c r="M359" t="s">
        <v>336</v>
      </c>
    </row>
    <row r="360" spans="1:13" x14ac:dyDescent="0.2">
      <c r="A360">
        <v>359</v>
      </c>
      <c r="B360">
        <v>7</v>
      </c>
      <c r="C360">
        <v>39</v>
      </c>
      <c r="D360" s="3">
        <v>46016</v>
      </c>
      <c r="E360">
        <v>560</v>
      </c>
      <c r="F360">
        <v>140</v>
      </c>
      <c r="G360">
        <v>100</v>
      </c>
      <c r="H360">
        <v>590</v>
      </c>
      <c r="I360">
        <v>10</v>
      </c>
      <c r="J360">
        <v>88500</v>
      </c>
      <c r="K360" t="s">
        <v>171</v>
      </c>
      <c r="L360" t="s">
        <v>128</v>
      </c>
      <c r="M360" t="s">
        <v>339</v>
      </c>
    </row>
    <row r="361" spans="1:13" x14ac:dyDescent="0.2">
      <c r="A361">
        <v>360</v>
      </c>
      <c r="B361">
        <v>8</v>
      </c>
      <c r="C361">
        <v>40</v>
      </c>
      <c r="D361" s="3">
        <v>46017</v>
      </c>
      <c r="E361">
        <v>330</v>
      </c>
      <c r="F361">
        <v>90</v>
      </c>
      <c r="G361">
        <v>65</v>
      </c>
      <c r="H361">
        <v>350</v>
      </c>
      <c r="I361">
        <v>5</v>
      </c>
      <c r="J361">
        <v>52500</v>
      </c>
      <c r="K361" t="s">
        <v>172</v>
      </c>
      <c r="L361" t="s">
        <v>128</v>
      </c>
      <c r="M361" t="s">
        <v>341</v>
      </c>
    </row>
    <row r="362" spans="1:13" x14ac:dyDescent="0.2">
      <c r="A362">
        <v>361</v>
      </c>
      <c r="B362">
        <v>1</v>
      </c>
      <c r="C362">
        <v>41</v>
      </c>
      <c r="D362" s="3">
        <v>46018</v>
      </c>
      <c r="E362">
        <v>470</v>
      </c>
      <c r="F362">
        <v>120</v>
      </c>
      <c r="G362">
        <v>85</v>
      </c>
      <c r="H362">
        <v>500</v>
      </c>
      <c r="I362">
        <v>5</v>
      </c>
      <c r="J362">
        <v>75000</v>
      </c>
      <c r="K362" t="s">
        <v>173</v>
      </c>
      <c r="L362" t="s">
        <v>128</v>
      </c>
      <c r="M362" t="s">
        <v>324</v>
      </c>
    </row>
    <row r="363" spans="1:13" x14ac:dyDescent="0.2">
      <c r="A363">
        <v>362</v>
      </c>
      <c r="B363">
        <v>2</v>
      </c>
      <c r="C363">
        <v>42</v>
      </c>
      <c r="D363" s="3">
        <v>46019</v>
      </c>
      <c r="E363">
        <v>610</v>
      </c>
      <c r="F363">
        <v>150</v>
      </c>
      <c r="G363">
        <v>115</v>
      </c>
      <c r="H363">
        <v>635</v>
      </c>
      <c r="I363">
        <v>10</v>
      </c>
      <c r="J363">
        <v>95250</v>
      </c>
      <c r="K363" t="s">
        <v>175</v>
      </c>
      <c r="L363" t="s">
        <v>128</v>
      </c>
      <c r="M363" t="s">
        <v>327</v>
      </c>
    </row>
    <row r="364" spans="1:13" x14ac:dyDescent="0.2">
      <c r="A364">
        <v>363</v>
      </c>
      <c r="B364">
        <v>3</v>
      </c>
      <c r="C364">
        <v>43</v>
      </c>
      <c r="D364" s="3">
        <v>46020</v>
      </c>
      <c r="E364">
        <v>400</v>
      </c>
      <c r="F364">
        <v>110</v>
      </c>
      <c r="G364">
        <v>75</v>
      </c>
      <c r="H364">
        <v>430</v>
      </c>
      <c r="I364">
        <v>5</v>
      </c>
      <c r="J364">
        <v>64500</v>
      </c>
      <c r="K364" t="s">
        <v>176</v>
      </c>
      <c r="L364" t="s">
        <v>128</v>
      </c>
      <c r="M364" t="s">
        <v>329</v>
      </c>
    </row>
    <row r="365" spans="1:13" x14ac:dyDescent="0.2">
      <c r="A365">
        <v>364</v>
      </c>
      <c r="B365">
        <v>4</v>
      </c>
      <c r="C365">
        <v>44</v>
      </c>
      <c r="D365" s="3">
        <v>46021</v>
      </c>
      <c r="E365">
        <v>530</v>
      </c>
      <c r="F365">
        <v>130</v>
      </c>
      <c r="G365">
        <v>95</v>
      </c>
      <c r="H365">
        <v>555</v>
      </c>
      <c r="I365">
        <v>10</v>
      </c>
      <c r="J365">
        <v>83250</v>
      </c>
      <c r="K365" t="s">
        <v>177</v>
      </c>
      <c r="L365" t="s">
        <v>128</v>
      </c>
      <c r="M365" t="s">
        <v>331</v>
      </c>
    </row>
    <row r="366" spans="1:13" x14ac:dyDescent="0.2">
      <c r="A366">
        <v>365</v>
      </c>
      <c r="B366">
        <v>5</v>
      </c>
      <c r="C366">
        <v>45</v>
      </c>
      <c r="D366" s="3">
        <v>46022</v>
      </c>
      <c r="E366">
        <v>700</v>
      </c>
      <c r="F366">
        <v>180</v>
      </c>
      <c r="G366">
        <v>135</v>
      </c>
      <c r="H366">
        <v>735</v>
      </c>
      <c r="I366">
        <v>10</v>
      </c>
      <c r="J366">
        <v>110250</v>
      </c>
      <c r="K366" t="s">
        <v>178</v>
      </c>
      <c r="L366" t="s">
        <v>128</v>
      </c>
      <c r="M366" t="s">
        <v>334</v>
      </c>
    </row>
    <row r="367" spans="1:13" x14ac:dyDescent="0.2">
      <c r="A367">
        <v>366</v>
      </c>
      <c r="B367">
        <v>6</v>
      </c>
      <c r="C367">
        <v>46</v>
      </c>
      <c r="D367" s="3">
        <v>46023</v>
      </c>
      <c r="E367">
        <v>420</v>
      </c>
      <c r="F367">
        <v>110</v>
      </c>
      <c r="G367">
        <v>80</v>
      </c>
      <c r="H367">
        <v>445</v>
      </c>
      <c r="I367">
        <v>5</v>
      </c>
      <c r="J367">
        <v>66750</v>
      </c>
      <c r="K367" t="s">
        <v>179</v>
      </c>
      <c r="L367" t="s">
        <v>128</v>
      </c>
      <c r="M367" t="s">
        <v>336</v>
      </c>
    </row>
    <row r="368" spans="1:13" x14ac:dyDescent="0.2">
      <c r="A368">
        <v>367</v>
      </c>
      <c r="B368">
        <v>7</v>
      </c>
      <c r="C368">
        <v>47</v>
      </c>
      <c r="D368" s="3">
        <v>46024</v>
      </c>
      <c r="E368">
        <v>590</v>
      </c>
      <c r="F368">
        <v>140</v>
      </c>
      <c r="G368">
        <v>105</v>
      </c>
      <c r="H368">
        <v>620</v>
      </c>
      <c r="I368">
        <v>5</v>
      </c>
      <c r="J368">
        <v>93000</v>
      </c>
      <c r="K368" t="s">
        <v>180</v>
      </c>
      <c r="L368" t="s">
        <v>128</v>
      </c>
      <c r="M368" t="s">
        <v>339</v>
      </c>
    </row>
    <row r="369" spans="1:13" x14ac:dyDescent="0.2">
      <c r="A369">
        <v>368</v>
      </c>
      <c r="B369">
        <v>8</v>
      </c>
      <c r="C369">
        <v>48</v>
      </c>
      <c r="D369" s="3">
        <v>46025</v>
      </c>
      <c r="E369">
        <v>340</v>
      </c>
      <c r="F369">
        <v>90</v>
      </c>
      <c r="G369">
        <v>60</v>
      </c>
      <c r="H369">
        <v>365</v>
      </c>
      <c r="I369">
        <v>5</v>
      </c>
      <c r="J369">
        <v>54750</v>
      </c>
      <c r="K369" t="s">
        <v>181</v>
      </c>
      <c r="L369" t="s">
        <v>128</v>
      </c>
      <c r="M369" t="s">
        <v>341</v>
      </c>
    </row>
    <row r="370" spans="1:13" x14ac:dyDescent="0.2">
      <c r="A370">
        <v>369</v>
      </c>
      <c r="B370">
        <v>1</v>
      </c>
      <c r="C370">
        <v>49</v>
      </c>
      <c r="D370" s="3">
        <v>46026</v>
      </c>
      <c r="E370">
        <v>500</v>
      </c>
      <c r="F370">
        <v>120</v>
      </c>
      <c r="G370">
        <v>90</v>
      </c>
      <c r="H370">
        <v>525</v>
      </c>
      <c r="I370">
        <v>5</v>
      </c>
      <c r="J370">
        <v>78750</v>
      </c>
      <c r="K370" t="s">
        <v>182</v>
      </c>
      <c r="L370" t="s">
        <v>128</v>
      </c>
      <c r="M370" t="s">
        <v>324</v>
      </c>
    </row>
    <row r="371" spans="1:13" x14ac:dyDescent="0.2">
      <c r="A371">
        <v>370</v>
      </c>
      <c r="B371">
        <v>2</v>
      </c>
      <c r="C371">
        <v>50</v>
      </c>
      <c r="D371" s="3">
        <v>46027</v>
      </c>
      <c r="E371">
        <v>640</v>
      </c>
      <c r="F371">
        <v>160</v>
      </c>
      <c r="G371">
        <v>120</v>
      </c>
      <c r="H371">
        <v>670</v>
      </c>
      <c r="I371">
        <v>10</v>
      </c>
      <c r="J371">
        <v>100500</v>
      </c>
      <c r="K371" t="s">
        <v>183</v>
      </c>
      <c r="L371" t="s">
        <v>128</v>
      </c>
      <c r="M371" t="s">
        <v>327</v>
      </c>
    </row>
    <row r="372" spans="1:13" x14ac:dyDescent="0.2">
      <c r="A372">
        <v>371</v>
      </c>
      <c r="B372">
        <v>3</v>
      </c>
      <c r="C372">
        <v>51</v>
      </c>
      <c r="D372" s="3">
        <v>46028</v>
      </c>
      <c r="E372">
        <v>370</v>
      </c>
      <c r="F372">
        <v>100</v>
      </c>
      <c r="G372">
        <v>70</v>
      </c>
      <c r="H372">
        <v>395</v>
      </c>
      <c r="I372">
        <v>5</v>
      </c>
      <c r="J372">
        <v>59250</v>
      </c>
      <c r="K372" t="s">
        <v>184</v>
      </c>
      <c r="L372" t="s">
        <v>128</v>
      </c>
      <c r="M372" t="s">
        <v>329</v>
      </c>
    </row>
    <row r="373" spans="1:13" x14ac:dyDescent="0.2">
      <c r="A373">
        <v>372</v>
      </c>
      <c r="B373">
        <v>4</v>
      </c>
      <c r="C373">
        <v>52</v>
      </c>
      <c r="D373" s="3">
        <v>46029</v>
      </c>
      <c r="E373">
        <v>550</v>
      </c>
      <c r="F373">
        <v>130</v>
      </c>
      <c r="G373">
        <v>100</v>
      </c>
      <c r="H373">
        <v>570</v>
      </c>
      <c r="I373">
        <v>10</v>
      </c>
      <c r="J373">
        <v>85500</v>
      </c>
      <c r="K373" t="s">
        <v>186</v>
      </c>
      <c r="L373" t="s">
        <v>128</v>
      </c>
      <c r="M373" t="s">
        <v>331</v>
      </c>
    </row>
    <row r="374" spans="1:13" x14ac:dyDescent="0.2">
      <c r="A374">
        <v>373</v>
      </c>
      <c r="B374">
        <v>5</v>
      </c>
      <c r="C374">
        <v>53</v>
      </c>
      <c r="D374" s="3">
        <v>46030</v>
      </c>
      <c r="E374">
        <v>690</v>
      </c>
      <c r="F374">
        <v>170</v>
      </c>
      <c r="G374">
        <v>130</v>
      </c>
      <c r="H374">
        <v>720</v>
      </c>
      <c r="I374">
        <v>10</v>
      </c>
      <c r="J374">
        <v>108000</v>
      </c>
      <c r="K374" t="s">
        <v>187</v>
      </c>
      <c r="L374" t="s">
        <v>128</v>
      </c>
      <c r="M374" t="s">
        <v>334</v>
      </c>
    </row>
    <row r="375" spans="1:13" x14ac:dyDescent="0.2">
      <c r="A375">
        <v>374</v>
      </c>
      <c r="B375">
        <v>6</v>
      </c>
      <c r="C375">
        <v>54</v>
      </c>
      <c r="D375" s="3">
        <v>46031</v>
      </c>
      <c r="E375">
        <v>400</v>
      </c>
      <c r="F375">
        <v>110</v>
      </c>
      <c r="G375">
        <v>80</v>
      </c>
      <c r="H375">
        <v>425</v>
      </c>
      <c r="I375">
        <v>5</v>
      </c>
      <c r="J375">
        <v>63750</v>
      </c>
      <c r="K375" t="s">
        <v>188</v>
      </c>
      <c r="L375" t="s">
        <v>128</v>
      </c>
      <c r="M375" t="s">
        <v>336</v>
      </c>
    </row>
    <row r="376" spans="1:13" x14ac:dyDescent="0.2">
      <c r="A376">
        <v>375</v>
      </c>
      <c r="B376">
        <v>7</v>
      </c>
      <c r="C376">
        <v>55</v>
      </c>
      <c r="D376" s="3">
        <v>46032</v>
      </c>
      <c r="E376">
        <v>570</v>
      </c>
      <c r="F376">
        <v>140</v>
      </c>
      <c r="G376">
        <v>100</v>
      </c>
      <c r="H376">
        <v>600</v>
      </c>
      <c r="I376">
        <v>10</v>
      </c>
      <c r="J376">
        <v>90000</v>
      </c>
      <c r="K376" t="s">
        <v>189</v>
      </c>
      <c r="L376" t="s">
        <v>128</v>
      </c>
      <c r="M376" t="s">
        <v>339</v>
      </c>
    </row>
    <row r="377" spans="1:13" x14ac:dyDescent="0.2">
      <c r="A377">
        <v>376</v>
      </c>
      <c r="B377">
        <v>8</v>
      </c>
      <c r="C377">
        <v>56</v>
      </c>
      <c r="D377" s="3">
        <v>46033</v>
      </c>
      <c r="E377">
        <v>320</v>
      </c>
      <c r="F377">
        <v>90</v>
      </c>
      <c r="G377">
        <v>65</v>
      </c>
      <c r="H377">
        <v>340</v>
      </c>
      <c r="I377">
        <v>5</v>
      </c>
      <c r="J377">
        <v>51000</v>
      </c>
      <c r="K377" t="s">
        <v>190</v>
      </c>
      <c r="L377" t="s">
        <v>128</v>
      </c>
      <c r="M377" t="s">
        <v>341</v>
      </c>
    </row>
    <row r="378" spans="1:13" x14ac:dyDescent="0.2">
      <c r="A378">
        <v>377</v>
      </c>
      <c r="B378">
        <v>1</v>
      </c>
      <c r="C378">
        <v>57</v>
      </c>
      <c r="D378" s="3">
        <v>46034</v>
      </c>
      <c r="E378">
        <v>480</v>
      </c>
      <c r="F378">
        <v>120</v>
      </c>
      <c r="G378">
        <v>85</v>
      </c>
      <c r="H378">
        <v>510</v>
      </c>
      <c r="I378">
        <v>5</v>
      </c>
      <c r="J378">
        <v>76500</v>
      </c>
      <c r="K378" t="s">
        <v>191</v>
      </c>
      <c r="L378" t="s">
        <v>128</v>
      </c>
      <c r="M378" t="s">
        <v>324</v>
      </c>
    </row>
    <row r="379" spans="1:13" x14ac:dyDescent="0.2">
      <c r="A379">
        <v>378</v>
      </c>
      <c r="B379">
        <v>2</v>
      </c>
      <c r="C379">
        <v>58</v>
      </c>
      <c r="D379" s="3">
        <v>46035</v>
      </c>
      <c r="E379">
        <v>620</v>
      </c>
      <c r="F379">
        <v>150</v>
      </c>
      <c r="G379">
        <v>115</v>
      </c>
      <c r="H379">
        <v>645</v>
      </c>
      <c r="I379">
        <v>10</v>
      </c>
      <c r="J379">
        <v>96750</v>
      </c>
      <c r="K379" t="s">
        <v>192</v>
      </c>
      <c r="L379" t="s">
        <v>128</v>
      </c>
      <c r="M379" t="s">
        <v>327</v>
      </c>
    </row>
    <row r="380" spans="1:13" x14ac:dyDescent="0.2">
      <c r="A380">
        <v>379</v>
      </c>
      <c r="B380">
        <v>3</v>
      </c>
      <c r="C380">
        <v>59</v>
      </c>
      <c r="D380" s="3">
        <v>46036</v>
      </c>
      <c r="E380">
        <v>390</v>
      </c>
      <c r="F380">
        <v>100</v>
      </c>
      <c r="G380">
        <v>70</v>
      </c>
      <c r="H380">
        <v>415</v>
      </c>
      <c r="I380">
        <v>5</v>
      </c>
      <c r="J380">
        <v>62250</v>
      </c>
      <c r="K380" t="s">
        <v>193</v>
      </c>
      <c r="L380" t="s">
        <v>128</v>
      </c>
      <c r="M380" t="s">
        <v>329</v>
      </c>
    </row>
    <row r="381" spans="1:13" x14ac:dyDescent="0.2">
      <c r="A381">
        <v>380</v>
      </c>
      <c r="B381">
        <v>4</v>
      </c>
      <c r="C381">
        <v>60</v>
      </c>
      <c r="D381" s="3">
        <v>46037</v>
      </c>
      <c r="E381">
        <v>540</v>
      </c>
      <c r="F381">
        <v>130</v>
      </c>
      <c r="G381">
        <v>95</v>
      </c>
      <c r="H381">
        <v>565</v>
      </c>
      <c r="I381">
        <v>10</v>
      </c>
      <c r="J381">
        <v>84750</v>
      </c>
      <c r="K381" t="s">
        <v>194</v>
      </c>
      <c r="L381" t="s">
        <v>128</v>
      </c>
      <c r="M381" t="s">
        <v>331</v>
      </c>
    </row>
    <row r="382" spans="1:13" x14ac:dyDescent="0.2">
      <c r="A382">
        <v>381</v>
      </c>
      <c r="B382">
        <v>5</v>
      </c>
      <c r="C382">
        <v>61</v>
      </c>
      <c r="D382" s="3">
        <v>46038</v>
      </c>
      <c r="E382">
        <v>710</v>
      </c>
      <c r="F382">
        <v>180</v>
      </c>
      <c r="G382">
        <v>140</v>
      </c>
      <c r="H382">
        <v>740</v>
      </c>
      <c r="I382">
        <v>10</v>
      </c>
      <c r="J382">
        <v>111000</v>
      </c>
      <c r="K382" t="s">
        <v>195</v>
      </c>
      <c r="L382" t="s">
        <v>196</v>
      </c>
      <c r="M382" t="s">
        <v>334</v>
      </c>
    </row>
    <row r="383" spans="1:13" x14ac:dyDescent="0.2">
      <c r="A383">
        <v>382</v>
      </c>
      <c r="B383">
        <v>6</v>
      </c>
      <c r="C383">
        <v>62</v>
      </c>
      <c r="D383" s="3">
        <v>46039</v>
      </c>
      <c r="E383">
        <v>430</v>
      </c>
      <c r="F383">
        <v>110</v>
      </c>
      <c r="G383">
        <v>80</v>
      </c>
      <c r="H383">
        <v>455</v>
      </c>
      <c r="I383">
        <v>5</v>
      </c>
      <c r="J383">
        <v>68250</v>
      </c>
      <c r="K383" t="s">
        <v>198</v>
      </c>
      <c r="L383" t="s">
        <v>196</v>
      </c>
      <c r="M383" t="s">
        <v>336</v>
      </c>
    </row>
    <row r="384" spans="1:13" x14ac:dyDescent="0.2">
      <c r="A384">
        <v>383</v>
      </c>
      <c r="B384">
        <v>7</v>
      </c>
      <c r="C384">
        <v>63</v>
      </c>
      <c r="D384" s="3">
        <v>46040</v>
      </c>
      <c r="E384">
        <v>580</v>
      </c>
      <c r="F384">
        <v>140</v>
      </c>
      <c r="G384">
        <v>105</v>
      </c>
      <c r="H384">
        <v>610</v>
      </c>
      <c r="I384">
        <v>5</v>
      </c>
      <c r="J384">
        <v>91500</v>
      </c>
      <c r="K384" t="s">
        <v>199</v>
      </c>
      <c r="L384" t="s">
        <v>196</v>
      </c>
      <c r="M384" t="s">
        <v>339</v>
      </c>
    </row>
    <row r="385" spans="1:13" x14ac:dyDescent="0.2">
      <c r="A385">
        <v>384</v>
      </c>
      <c r="B385">
        <v>8</v>
      </c>
      <c r="C385">
        <v>64</v>
      </c>
      <c r="D385" s="3">
        <v>46041</v>
      </c>
      <c r="E385">
        <v>350</v>
      </c>
      <c r="F385">
        <v>90</v>
      </c>
      <c r="G385">
        <v>60</v>
      </c>
      <c r="H385">
        <v>375</v>
      </c>
      <c r="I385">
        <v>5</v>
      </c>
      <c r="J385">
        <v>56250</v>
      </c>
      <c r="K385" t="s">
        <v>200</v>
      </c>
      <c r="L385" t="s">
        <v>196</v>
      </c>
      <c r="M385" t="s">
        <v>341</v>
      </c>
    </row>
    <row r="386" spans="1:13" x14ac:dyDescent="0.2">
      <c r="A386">
        <v>385</v>
      </c>
      <c r="B386">
        <v>1</v>
      </c>
      <c r="C386">
        <v>65</v>
      </c>
      <c r="D386" s="3">
        <v>46042</v>
      </c>
      <c r="E386">
        <v>490</v>
      </c>
      <c r="F386">
        <v>120</v>
      </c>
      <c r="G386">
        <v>90</v>
      </c>
      <c r="H386">
        <v>515</v>
      </c>
      <c r="I386">
        <v>5</v>
      </c>
      <c r="J386">
        <v>77250</v>
      </c>
      <c r="K386" t="s">
        <v>201</v>
      </c>
      <c r="L386" t="s">
        <v>196</v>
      </c>
      <c r="M386" t="s">
        <v>324</v>
      </c>
    </row>
    <row r="387" spans="1:13" x14ac:dyDescent="0.2">
      <c r="A387">
        <v>386</v>
      </c>
      <c r="B387">
        <v>2</v>
      </c>
      <c r="C387">
        <v>66</v>
      </c>
      <c r="D387" s="3">
        <v>46043</v>
      </c>
      <c r="E387">
        <v>630</v>
      </c>
      <c r="F387">
        <v>160</v>
      </c>
      <c r="G387">
        <v>120</v>
      </c>
      <c r="H387">
        <v>660</v>
      </c>
      <c r="I387">
        <v>10</v>
      </c>
      <c r="J387">
        <v>99000</v>
      </c>
      <c r="K387" t="s">
        <v>202</v>
      </c>
      <c r="L387" t="s">
        <v>196</v>
      </c>
      <c r="M387" t="s">
        <v>327</v>
      </c>
    </row>
    <row r="388" spans="1:13" x14ac:dyDescent="0.2">
      <c r="A388">
        <v>387</v>
      </c>
      <c r="B388">
        <v>3</v>
      </c>
      <c r="C388">
        <v>67</v>
      </c>
      <c r="D388" s="3">
        <v>46044</v>
      </c>
      <c r="E388">
        <v>380</v>
      </c>
      <c r="F388">
        <v>100</v>
      </c>
      <c r="G388">
        <v>70</v>
      </c>
      <c r="H388">
        <v>405</v>
      </c>
      <c r="I388">
        <v>5</v>
      </c>
      <c r="J388">
        <v>60750</v>
      </c>
      <c r="K388" t="s">
        <v>203</v>
      </c>
      <c r="L388" t="s">
        <v>196</v>
      </c>
      <c r="M388" t="s">
        <v>329</v>
      </c>
    </row>
    <row r="389" spans="1:13" x14ac:dyDescent="0.2">
      <c r="A389">
        <v>388</v>
      </c>
      <c r="B389">
        <v>4</v>
      </c>
      <c r="C389">
        <v>68</v>
      </c>
      <c r="D389" s="3">
        <v>46045</v>
      </c>
      <c r="E389">
        <v>520</v>
      </c>
      <c r="F389">
        <v>130</v>
      </c>
      <c r="G389">
        <v>90</v>
      </c>
      <c r="H389">
        <v>550</v>
      </c>
      <c r="I389">
        <v>10</v>
      </c>
      <c r="J389">
        <v>82500</v>
      </c>
      <c r="K389" t="s">
        <v>204</v>
      </c>
      <c r="L389" t="s">
        <v>196</v>
      </c>
      <c r="M389" t="s">
        <v>331</v>
      </c>
    </row>
    <row r="390" spans="1:13" x14ac:dyDescent="0.2">
      <c r="A390">
        <v>389</v>
      </c>
      <c r="B390">
        <v>5</v>
      </c>
      <c r="C390">
        <v>69</v>
      </c>
      <c r="D390" s="3">
        <v>46046</v>
      </c>
      <c r="E390">
        <v>680</v>
      </c>
      <c r="F390">
        <v>170</v>
      </c>
      <c r="G390">
        <v>125</v>
      </c>
      <c r="H390">
        <v>715</v>
      </c>
      <c r="I390">
        <v>10</v>
      </c>
      <c r="J390">
        <v>107250</v>
      </c>
      <c r="K390" t="s">
        <v>205</v>
      </c>
      <c r="L390" t="s">
        <v>196</v>
      </c>
      <c r="M390" t="s">
        <v>334</v>
      </c>
    </row>
    <row r="391" spans="1:13" x14ac:dyDescent="0.2">
      <c r="A391">
        <v>390</v>
      </c>
      <c r="B391">
        <v>6</v>
      </c>
      <c r="C391">
        <v>70</v>
      </c>
      <c r="D391" s="3">
        <v>46047</v>
      </c>
      <c r="E391">
        <v>410</v>
      </c>
      <c r="F391">
        <v>110</v>
      </c>
      <c r="G391">
        <v>80</v>
      </c>
      <c r="H391">
        <v>435</v>
      </c>
      <c r="I391">
        <v>5</v>
      </c>
      <c r="J391">
        <v>65250</v>
      </c>
      <c r="K391" t="s">
        <v>206</v>
      </c>
      <c r="L391" t="s">
        <v>196</v>
      </c>
      <c r="M391" t="s">
        <v>336</v>
      </c>
    </row>
    <row r="392" spans="1:13" x14ac:dyDescent="0.2">
      <c r="A392">
        <v>391</v>
      </c>
      <c r="B392">
        <v>7</v>
      </c>
      <c r="C392">
        <v>71</v>
      </c>
      <c r="D392" s="3">
        <v>46048</v>
      </c>
      <c r="E392">
        <v>560</v>
      </c>
      <c r="F392">
        <v>140</v>
      </c>
      <c r="G392">
        <v>100</v>
      </c>
      <c r="H392">
        <v>590</v>
      </c>
      <c r="I392">
        <v>10</v>
      </c>
      <c r="J392">
        <v>88500</v>
      </c>
      <c r="K392" t="s">
        <v>207</v>
      </c>
      <c r="L392" t="s">
        <v>196</v>
      </c>
      <c r="M392" t="s">
        <v>339</v>
      </c>
    </row>
    <row r="393" spans="1:13" x14ac:dyDescent="0.2">
      <c r="A393">
        <v>392</v>
      </c>
      <c r="B393">
        <v>8</v>
      </c>
      <c r="C393">
        <v>72</v>
      </c>
      <c r="D393" s="3">
        <v>46049</v>
      </c>
      <c r="E393">
        <v>330</v>
      </c>
      <c r="F393">
        <v>90</v>
      </c>
      <c r="G393">
        <v>65</v>
      </c>
      <c r="H393">
        <v>350</v>
      </c>
      <c r="I393">
        <v>5</v>
      </c>
      <c r="J393">
        <v>52500</v>
      </c>
      <c r="K393" t="s">
        <v>209</v>
      </c>
      <c r="L393" t="s">
        <v>196</v>
      </c>
      <c r="M393" t="s">
        <v>341</v>
      </c>
    </row>
    <row r="394" spans="1:13" x14ac:dyDescent="0.2">
      <c r="A394">
        <v>393</v>
      </c>
      <c r="B394">
        <v>1</v>
      </c>
      <c r="C394">
        <v>73</v>
      </c>
      <c r="D394" s="3">
        <v>46050</v>
      </c>
      <c r="E394">
        <v>470</v>
      </c>
      <c r="F394">
        <v>120</v>
      </c>
      <c r="G394">
        <v>85</v>
      </c>
      <c r="H394">
        <v>500</v>
      </c>
      <c r="I394">
        <v>5</v>
      </c>
      <c r="J394">
        <v>75000</v>
      </c>
      <c r="K394" t="s">
        <v>210</v>
      </c>
      <c r="L394" t="s">
        <v>196</v>
      </c>
      <c r="M394" t="s">
        <v>324</v>
      </c>
    </row>
    <row r="395" spans="1:13" x14ac:dyDescent="0.2">
      <c r="A395">
        <v>394</v>
      </c>
      <c r="B395">
        <v>2</v>
      </c>
      <c r="C395">
        <v>74</v>
      </c>
      <c r="D395" s="3">
        <v>46051</v>
      </c>
      <c r="E395">
        <v>610</v>
      </c>
      <c r="F395">
        <v>150</v>
      </c>
      <c r="G395">
        <v>115</v>
      </c>
      <c r="H395">
        <v>635</v>
      </c>
      <c r="I395">
        <v>10</v>
      </c>
      <c r="J395">
        <v>95250</v>
      </c>
      <c r="K395" t="s">
        <v>211</v>
      </c>
      <c r="L395" t="s">
        <v>196</v>
      </c>
      <c r="M395" t="s">
        <v>327</v>
      </c>
    </row>
    <row r="396" spans="1:13" x14ac:dyDescent="0.2">
      <c r="A396">
        <v>395</v>
      </c>
      <c r="B396">
        <v>3</v>
      </c>
      <c r="C396">
        <v>75</v>
      </c>
      <c r="D396" s="3">
        <v>46052</v>
      </c>
      <c r="E396">
        <v>400</v>
      </c>
      <c r="F396">
        <v>110</v>
      </c>
      <c r="G396">
        <v>75</v>
      </c>
      <c r="H396">
        <v>430</v>
      </c>
      <c r="I396">
        <v>5</v>
      </c>
      <c r="J396">
        <v>64500</v>
      </c>
      <c r="K396" t="s">
        <v>212</v>
      </c>
      <c r="L396" t="s">
        <v>196</v>
      </c>
      <c r="M396" t="s">
        <v>329</v>
      </c>
    </row>
    <row r="397" spans="1:13" x14ac:dyDescent="0.2">
      <c r="A397">
        <v>396</v>
      </c>
      <c r="B397">
        <v>4</v>
      </c>
      <c r="C397">
        <v>76</v>
      </c>
      <c r="D397" s="3">
        <v>46053</v>
      </c>
      <c r="E397">
        <v>530</v>
      </c>
      <c r="F397">
        <v>130</v>
      </c>
      <c r="G397">
        <v>95</v>
      </c>
      <c r="H397">
        <v>555</v>
      </c>
      <c r="I397">
        <v>10</v>
      </c>
      <c r="J397">
        <v>83250</v>
      </c>
      <c r="K397" t="s">
        <v>213</v>
      </c>
      <c r="L397" t="s">
        <v>196</v>
      </c>
      <c r="M397" t="s">
        <v>331</v>
      </c>
    </row>
    <row r="398" spans="1:13" x14ac:dyDescent="0.2">
      <c r="A398">
        <v>397</v>
      </c>
      <c r="B398">
        <v>5</v>
      </c>
      <c r="C398">
        <v>77</v>
      </c>
      <c r="D398" s="3">
        <v>46054</v>
      </c>
      <c r="E398">
        <v>700</v>
      </c>
      <c r="F398">
        <v>180</v>
      </c>
      <c r="G398">
        <v>135</v>
      </c>
      <c r="H398">
        <v>735</v>
      </c>
      <c r="I398">
        <v>10</v>
      </c>
      <c r="J398">
        <v>110250</v>
      </c>
      <c r="K398" t="s">
        <v>214</v>
      </c>
      <c r="L398" t="s">
        <v>196</v>
      </c>
      <c r="M398" t="s">
        <v>334</v>
      </c>
    </row>
    <row r="399" spans="1:13" x14ac:dyDescent="0.2">
      <c r="A399">
        <v>398</v>
      </c>
      <c r="B399">
        <v>6</v>
      </c>
      <c r="C399">
        <v>78</v>
      </c>
      <c r="D399" s="3">
        <v>46055</v>
      </c>
      <c r="E399">
        <v>420</v>
      </c>
      <c r="F399">
        <v>110</v>
      </c>
      <c r="G399">
        <v>80</v>
      </c>
      <c r="H399">
        <v>445</v>
      </c>
      <c r="I399">
        <v>5</v>
      </c>
      <c r="J399">
        <v>66750</v>
      </c>
      <c r="K399" t="s">
        <v>215</v>
      </c>
      <c r="L399" t="s">
        <v>196</v>
      </c>
      <c r="M399" t="s">
        <v>336</v>
      </c>
    </row>
    <row r="400" spans="1:13" x14ac:dyDescent="0.2">
      <c r="A400">
        <v>399</v>
      </c>
      <c r="B400">
        <v>7</v>
      </c>
      <c r="C400">
        <v>79</v>
      </c>
      <c r="D400" s="3">
        <v>46056</v>
      </c>
      <c r="E400">
        <v>590</v>
      </c>
      <c r="F400">
        <v>140</v>
      </c>
      <c r="G400">
        <v>105</v>
      </c>
      <c r="H400">
        <v>620</v>
      </c>
      <c r="I400">
        <v>5</v>
      </c>
      <c r="J400">
        <v>93000</v>
      </c>
      <c r="K400" t="s">
        <v>216</v>
      </c>
      <c r="L400" t="s">
        <v>196</v>
      </c>
      <c r="M400" t="s">
        <v>339</v>
      </c>
    </row>
    <row r="401" spans="1:13" x14ac:dyDescent="0.2">
      <c r="A401">
        <v>400</v>
      </c>
      <c r="B401">
        <v>8</v>
      </c>
      <c r="C401">
        <v>80</v>
      </c>
      <c r="D401" s="3">
        <v>46057</v>
      </c>
      <c r="E401">
        <v>340</v>
      </c>
      <c r="F401">
        <v>90</v>
      </c>
      <c r="G401">
        <v>60</v>
      </c>
      <c r="H401">
        <v>365</v>
      </c>
      <c r="I401">
        <v>5</v>
      </c>
      <c r="J401">
        <v>54750</v>
      </c>
      <c r="K401" t="s">
        <v>217</v>
      </c>
      <c r="L401" t="s">
        <v>196</v>
      </c>
      <c r="M401" t="s">
        <v>341</v>
      </c>
    </row>
    <row r="402" spans="1:13" x14ac:dyDescent="0.2">
      <c r="A402">
        <v>401</v>
      </c>
      <c r="B402">
        <v>1</v>
      </c>
      <c r="C402">
        <v>81</v>
      </c>
      <c r="D402" s="3">
        <v>46058</v>
      </c>
      <c r="E402">
        <v>500</v>
      </c>
      <c r="F402">
        <v>120</v>
      </c>
      <c r="G402">
        <v>90</v>
      </c>
      <c r="H402">
        <v>525</v>
      </c>
      <c r="I402">
        <v>5</v>
      </c>
      <c r="J402">
        <v>78750</v>
      </c>
      <c r="K402" t="s">
        <v>218</v>
      </c>
      <c r="L402" t="s">
        <v>196</v>
      </c>
      <c r="M402" t="s">
        <v>324</v>
      </c>
    </row>
    <row r="403" spans="1:13" x14ac:dyDescent="0.2">
      <c r="A403">
        <v>402</v>
      </c>
      <c r="B403">
        <v>2</v>
      </c>
      <c r="C403">
        <v>82</v>
      </c>
      <c r="D403" s="3">
        <v>46059</v>
      </c>
      <c r="E403">
        <v>640</v>
      </c>
      <c r="F403">
        <v>160</v>
      </c>
      <c r="G403">
        <v>120</v>
      </c>
      <c r="H403">
        <v>670</v>
      </c>
      <c r="I403">
        <v>10</v>
      </c>
      <c r="J403">
        <v>100500</v>
      </c>
      <c r="K403" t="s">
        <v>219</v>
      </c>
      <c r="L403" t="s">
        <v>196</v>
      </c>
      <c r="M403" t="s">
        <v>327</v>
      </c>
    </row>
    <row r="404" spans="1:13" x14ac:dyDescent="0.2">
      <c r="A404">
        <v>403</v>
      </c>
      <c r="B404">
        <v>3</v>
      </c>
      <c r="C404">
        <v>83</v>
      </c>
      <c r="D404" s="3">
        <v>46060</v>
      </c>
      <c r="E404">
        <v>370</v>
      </c>
      <c r="F404">
        <v>100</v>
      </c>
      <c r="G404">
        <v>70</v>
      </c>
      <c r="H404">
        <v>395</v>
      </c>
      <c r="I404">
        <v>5</v>
      </c>
      <c r="J404">
        <v>59250</v>
      </c>
      <c r="K404" t="s">
        <v>220</v>
      </c>
      <c r="L404" t="s">
        <v>196</v>
      </c>
      <c r="M404" t="s">
        <v>329</v>
      </c>
    </row>
    <row r="405" spans="1:13" x14ac:dyDescent="0.2">
      <c r="A405">
        <v>404</v>
      </c>
      <c r="B405">
        <v>4</v>
      </c>
      <c r="C405">
        <v>84</v>
      </c>
      <c r="D405" s="3">
        <v>46061</v>
      </c>
      <c r="E405">
        <v>550</v>
      </c>
      <c r="F405">
        <v>130</v>
      </c>
      <c r="G405">
        <v>100</v>
      </c>
      <c r="H405">
        <v>570</v>
      </c>
      <c r="I405">
        <v>10</v>
      </c>
      <c r="J405">
        <v>85500</v>
      </c>
      <c r="K405" t="s">
        <v>221</v>
      </c>
      <c r="L405" t="s">
        <v>196</v>
      </c>
      <c r="M405" t="s">
        <v>331</v>
      </c>
    </row>
    <row r="406" spans="1:13" x14ac:dyDescent="0.2">
      <c r="A406">
        <v>405</v>
      </c>
      <c r="B406">
        <v>5</v>
      </c>
      <c r="C406">
        <v>85</v>
      </c>
      <c r="D406" s="3">
        <v>46062</v>
      </c>
      <c r="E406">
        <v>690</v>
      </c>
      <c r="F406">
        <v>170</v>
      </c>
      <c r="G406">
        <v>130</v>
      </c>
      <c r="H406">
        <v>720</v>
      </c>
      <c r="I406">
        <v>10</v>
      </c>
      <c r="J406">
        <v>108000</v>
      </c>
      <c r="K406" t="s">
        <v>222</v>
      </c>
      <c r="L406" t="s">
        <v>196</v>
      </c>
      <c r="M406" t="s">
        <v>334</v>
      </c>
    </row>
    <row r="407" spans="1:13" x14ac:dyDescent="0.2">
      <c r="A407">
        <v>406</v>
      </c>
      <c r="B407">
        <v>6</v>
      </c>
      <c r="C407">
        <v>86</v>
      </c>
      <c r="D407" s="3">
        <v>46063</v>
      </c>
      <c r="E407">
        <v>400</v>
      </c>
      <c r="F407">
        <v>110</v>
      </c>
      <c r="G407">
        <v>80</v>
      </c>
      <c r="H407">
        <v>425</v>
      </c>
      <c r="I407">
        <v>5</v>
      </c>
      <c r="J407">
        <v>63750</v>
      </c>
      <c r="K407" t="s">
        <v>223</v>
      </c>
      <c r="L407" t="s">
        <v>196</v>
      </c>
      <c r="M407" t="s">
        <v>336</v>
      </c>
    </row>
    <row r="408" spans="1:13" x14ac:dyDescent="0.2">
      <c r="A408">
        <v>407</v>
      </c>
      <c r="B408">
        <v>7</v>
      </c>
      <c r="C408">
        <v>87</v>
      </c>
      <c r="D408" s="3">
        <v>46064</v>
      </c>
      <c r="E408">
        <v>570</v>
      </c>
      <c r="F408">
        <v>140</v>
      </c>
      <c r="G408">
        <v>100</v>
      </c>
      <c r="H408">
        <v>600</v>
      </c>
      <c r="I408">
        <v>10</v>
      </c>
      <c r="J408">
        <v>90000</v>
      </c>
      <c r="K408" t="s">
        <v>224</v>
      </c>
      <c r="L408" t="s">
        <v>196</v>
      </c>
      <c r="M408" t="s">
        <v>339</v>
      </c>
    </row>
    <row r="409" spans="1:13" x14ac:dyDescent="0.2">
      <c r="A409">
        <v>408</v>
      </c>
      <c r="B409">
        <v>8</v>
      </c>
      <c r="C409">
        <v>88</v>
      </c>
      <c r="D409" s="3">
        <v>46065</v>
      </c>
      <c r="E409">
        <v>320</v>
      </c>
      <c r="F409">
        <v>90</v>
      </c>
      <c r="G409">
        <v>65</v>
      </c>
      <c r="H409">
        <v>340</v>
      </c>
      <c r="I409">
        <v>5</v>
      </c>
      <c r="J409">
        <v>51000</v>
      </c>
      <c r="K409" t="s">
        <v>225</v>
      </c>
      <c r="L409" t="s">
        <v>196</v>
      </c>
      <c r="M409" t="s">
        <v>341</v>
      </c>
    </row>
    <row r="410" spans="1:13" x14ac:dyDescent="0.2">
      <c r="A410">
        <v>409</v>
      </c>
      <c r="B410">
        <v>1</v>
      </c>
      <c r="C410">
        <v>89</v>
      </c>
      <c r="D410" s="3">
        <v>46066</v>
      </c>
      <c r="E410">
        <v>480</v>
      </c>
      <c r="F410">
        <v>120</v>
      </c>
      <c r="G410">
        <v>85</v>
      </c>
      <c r="H410">
        <v>510</v>
      </c>
      <c r="I410">
        <v>5</v>
      </c>
      <c r="J410">
        <v>76500</v>
      </c>
      <c r="K410" t="s">
        <v>226</v>
      </c>
      <c r="L410" t="s">
        <v>196</v>
      </c>
      <c r="M410" t="s">
        <v>324</v>
      </c>
    </row>
    <row r="411" spans="1:13" x14ac:dyDescent="0.2">
      <c r="A411">
        <v>410</v>
      </c>
      <c r="B411">
        <v>2</v>
      </c>
      <c r="C411">
        <v>90</v>
      </c>
      <c r="D411" s="3">
        <v>46067</v>
      </c>
      <c r="E411">
        <v>620</v>
      </c>
      <c r="F411">
        <v>150</v>
      </c>
      <c r="G411">
        <v>115</v>
      </c>
      <c r="H411">
        <v>645</v>
      </c>
      <c r="I411">
        <v>10</v>
      </c>
      <c r="J411">
        <v>96750</v>
      </c>
      <c r="K411" t="s">
        <v>227</v>
      </c>
      <c r="L411" t="s">
        <v>196</v>
      </c>
      <c r="M411" t="s">
        <v>327</v>
      </c>
    </row>
    <row r="412" spans="1:13" x14ac:dyDescent="0.2">
      <c r="A412">
        <v>411</v>
      </c>
      <c r="B412">
        <v>3</v>
      </c>
      <c r="C412">
        <v>91</v>
      </c>
      <c r="D412" s="3">
        <v>46068</v>
      </c>
      <c r="E412">
        <v>390</v>
      </c>
      <c r="F412">
        <v>100</v>
      </c>
      <c r="G412">
        <v>70</v>
      </c>
      <c r="H412">
        <v>415</v>
      </c>
      <c r="I412">
        <v>5</v>
      </c>
      <c r="J412">
        <v>62250</v>
      </c>
      <c r="K412" t="s">
        <v>228</v>
      </c>
      <c r="L412" t="s">
        <v>196</v>
      </c>
      <c r="M412" t="s">
        <v>329</v>
      </c>
    </row>
    <row r="413" spans="1:13" x14ac:dyDescent="0.2">
      <c r="A413">
        <v>412</v>
      </c>
      <c r="B413">
        <v>4</v>
      </c>
      <c r="C413">
        <v>92</v>
      </c>
      <c r="D413" s="3">
        <v>46069</v>
      </c>
      <c r="E413">
        <v>540</v>
      </c>
      <c r="F413">
        <v>130</v>
      </c>
      <c r="G413">
        <v>95</v>
      </c>
      <c r="H413">
        <v>565</v>
      </c>
      <c r="I413">
        <v>10</v>
      </c>
      <c r="J413">
        <v>84750</v>
      </c>
      <c r="K413" t="s">
        <v>229</v>
      </c>
      <c r="L413" t="s">
        <v>196</v>
      </c>
      <c r="M413" t="s">
        <v>331</v>
      </c>
    </row>
    <row r="414" spans="1:13" x14ac:dyDescent="0.2">
      <c r="A414">
        <v>413</v>
      </c>
      <c r="B414">
        <v>5</v>
      </c>
      <c r="C414">
        <v>93</v>
      </c>
      <c r="D414" s="3">
        <v>46070</v>
      </c>
      <c r="E414">
        <v>710</v>
      </c>
      <c r="F414">
        <v>180</v>
      </c>
      <c r="G414">
        <v>140</v>
      </c>
      <c r="H414">
        <v>740</v>
      </c>
      <c r="I414">
        <v>10</v>
      </c>
      <c r="J414">
        <v>111000</v>
      </c>
      <c r="K414" t="s">
        <v>230</v>
      </c>
      <c r="L414" t="s">
        <v>196</v>
      </c>
      <c r="M414" t="s">
        <v>334</v>
      </c>
    </row>
    <row r="415" spans="1:13" x14ac:dyDescent="0.2">
      <c r="A415">
        <v>414</v>
      </c>
      <c r="B415">
        <v>6</v>
      </c>
      <c r="C415">
        <v>94</v>
      </c>
      <c r="D415" s="3">
        <v>46071</v>
      </c>
      <c r="E415">
        <v>430</v>
      </c>
      <c r="F415">
        <v>110</v>
      </c>
      <c r="G415">
        <v>80</v>
      </c>
      <c r="H415">
        <v>455</v>
      </c>
      <c r="I415">
        <v>5</v>
      </c>
      <c r="J415">
        <v>68250</v>
      </c>
      <c r="K415" t="s">
        <v>231</v>
      </c>
      <c r="L415" t="s">
        <v>196</v>
      </c>
      <c r="M415" t="s">
        <v>336</v>
      </c>
    </row>
    <row r="416" spans="1:13" x14ac:dyDescent="0.2">
      <c r="A416">
        <v>415</v>
      </c>
      <c r="B416">
        <v>7</v>
      </c>
      <c r="C416">
        <v>95</v>
      </c>
      <c r="D416" s="3">
        <v>46072</v>
      </c>
      <c r="E416">
        <v>580</v>
      </c>
      <c r="F416">
        <v>140</v>
      </c>
      <c r="G416">
        <v>105</v>
      </c>
      <c r="H416">
        <v>610</v>
      </c>
      <c r="I416">
        <v>5</v>
      </c>
      <c r="J416">
        <v>91500</v>
      </c>
      <c r="K416" t="s">
        <v>232</v>
      </c>
      <c r="L416" t="s">
        <v>196</v>
      </c>
      <c r="M416" t="s">
        <v>339</v>
      </c>
    </row>
    <row r="417" spans="1:13" x14ac:dyDescent="0.2">
      <c r="A417">
        <v>416</v>
      </c>
      <c r="B417">
        <v>8</v>
      </c>
      <c r="C417">
        <v>96</v>
      </c>
      <c r="D417" s="3">
        <v>46073</v>
      </c>
      <c r="E417">
        <v>350</v>
      </c>
      <c r="F417">
        <v>90</v>
      </c>
      <c r="G417">
        <v>60</v>
      </c>
      <c r="H417">
        <v>375</v>
      </c>
      <c r="I417">
        <v>5</v>
      </c>
      <c r="J417">
        <v>56250</v>
      </c>
      <c r="K417" t="s">
        <v>233</v>
      </c>
      <c r="L417" t="s">
        <v>196</v>
      </c>
      <c r="M417" t="s">
        <v>341</v>
      </c>
    </row>
    <row r="418" spans="1:13" x14ac:dyDescent="0.2">
      <c r="A418">
        <v>417</v>
      </c>
      <c r="B418">
        <v>1</v>
      </c>
      <c r="C418">
        <v>97</v>
      </c>
      <c r="D418" s="3">
        <v>46074</v>
      </c>
      <c r="E418">
        <v>490</v>
      </c>
      <c r="F418">
        <v>120</v>
      </c>
      <c r="G418">
        <v>90</v>
      </c>
      <c r="H418">
        <v>515</v>
      </c>
      <c r="I418">
        <v>5</v>
      </c>
      <c r="J418">
        <v>77250</v>
      </c>
      <c r="K418" t="s">
        <v>234</v>
      </c>
      <c r="L418" t="s">
        <v>196</v>
      </c>
      <c r="M418" t="s">
        <v>324</v>
      </c>
    </row>
    <row r="419" spans="1:13" x14ac:dyDescent="0.2">
      <c r="A419">
        <v>418</v>
      </c>
      <c r="B419">
        <v>2</v>
      </c>
      <c r="C419">
        <v>98</v>
      </c>
      <c r="D419" s="3">
        <v>46075</v>
      </c>
      <c r="E419">
        <v>630</v>
      </c>
      <c r="F419">
        <v>160</v>
      </c>
      <c r="G419">
        <v>120</v>
      </c>
      <c r="H419">
        <v>660</v>
      </c>
      <c r="I419">
        <v>10</v>
      </c>
      <c r="J419">
        <v>99000</v>
      </c>
      <c r="K419" t="s">
        <v>235</v>
      </c>
      <c r="L419" t="s">
        <v>196</v>
      </c>
      <c r="M419" t="s">
        <v>327</v>
      </c>
    </row>
    <row r="420" spans="1:13" x14ac:dyDescent="0.2">
      <c r="A420">
        <v>419</v>
      </c>
      <c r="B420">
        <v>3</v>
      </c>
      <c r="C420">
        <v>99</v>
      </c>
      <c r="D420" s="3">
        <v>46076</v>
      </c>
      <c r="E420">
        <v>380</v>
      </c>
      <c r="F420">
        <v>100</v>
      </c>
      <c r="G420">
        <v>70</v>
      </c>
      <c r="H420">
        <v>405</v>
      </c>
      <c r="I420">
        <v>5</v>
      </c>
      <c r="J420">
        <v>60750</v>
      </c>
      <c r="K420" t="s">
        <v>236</v>
      </c>
      <c r="L420" t="s">
        <v>196</v>
      </c>
      <c r="M420" t="s">
        <v>329</v>
      </c>
    </row>
    <row r="421" spans="1:13" x14ac:dyDescent="0.2">
      <c r="A421">
        <v>420</v>
      </c>
      <c r="B421">
        <v>4</v>
      </c>
      <c r="C421">
        <v>100</v>
      </c>
      <c r="D421" s="3">
        <v>46077</v>
      </c>
      <c r="E421">
        <v>520</v>
      </c>
      <c r="F421">
        <v>130</v>
      </c>
      <c r="G421">
        <v>90</v>
      </c>
      <c r="H421">
        <v>550</v>
      </c>
      <c r="I421">
        <v>10</v>
      </c>
      <c r="J421">
        <v>82500</v>
      </c>
      <c r="K421" t="s">
        <v>237</v>
      </c>
      <c r="L421" t="s">
        <v>196</v>
      </c>
      <c r="M421" t="s">
        <v>331</v>
      </c>
    </row>
    <row r="422" spans="1:13" x14ac:dyDescent="0.2">
      <c r="A422">
        <v>421</v>
      </c>
      <c r="B422">
        <v>5</v>
      </c>
      <c r="C422">
        <v>101</v>
      </c>
      <c r="D422" s="3">
        <v>46078</v>
      </c>
      <c r="E422">
        <v>680</v>
      </c>
      <c r="F422">
        <v>170</v>
      </c>
      <c r="G422">
        <v>125</v>
      </c>
      <c r="H422">
        <v>715</v>
      </c>
      <c r="I422">
        <v>10</v>
      </c>
      <c r="J422">
        <v>107250</v>
      </c>
      <c r="K422" t="s">
        <v>238</v>
      </c>
      <c r="L422" t="s">
        <v>239</v>
      </c>
      <c r="M422" t="s">
        <v>334</v>
      </c>
    </row>
    <row r="423" spans="1:13" x14ac:dyDescent="0.2">
      <c r="A423">
        <v>422</v>
      </c>
      <c r="B423">
        <v>6</v>
      </c>
      <c r="C423">
        <v>102</v>
      </c>
      <c r="D423" s="3">
        <v>46079</v>
      </c>
      <c r="E423">
        <v>410</v>
      </c>
      <c r="F423">
        <v>110</v>
      </c>
      <c r="G423">
        <v>80</v>
      </c>
      <c r="H423">
        <v>435</v>
      </c>
      <c r="I423">
        <v>5</v>
      </c>
      <c r="J423">
        <v>65250</v>
      </c>
      <c r="K423" t="s">
        <v>242</v>
      </c>
      <c r="L423" t="s">
        <v>239</v>
      </c>
      <c r="M423" t="s">
        <v>336</v>
      </c>
    </row>
    <row r="424" spans="1:13" x14ac:dyDescent="0.2">
      <c r="A424">
        <v>423</v>
      </c>
      <c r="B424">
        <v>7</v>
      </c>
      <c r="C424">
        <v>103</v>
      </c>
      <c r="D424" s="3">
        <v>46080</v>
      </c>
      <c r="E424">
        <v>560</v>
      </c>
      <c r="F424">
        <v>140</v>
      </c>
      <c r="G424">
        <v>100</v>
      </c>
      <c r="H424">
        <v>590</v>
      </c>
      <c r="I424">
        <v>10</v>
      </c>
      <c r="J424">
        <v>88500</v>
      </c>
      <c r="K424" t="s">
        <v>243</v>
      </c>
      <c r="L424" t="s">
        <v>239</v>
      </c>
      <c r="M424" t="s">
        <v>339</v>
      </c>
    </row>
    <row r="425" spans="1:13" x14ac:dyDescent="0.2">
      <c r="A425">
        <v>424</v>
      </c>
      <c r="B425">
        <v>8</v>
      </c>
      <c r="C425">
        <v>104</v>
      </c>
      <c r="D425" s="3">
        <v>46081</v>
      </c>
      <c r="E425">
        <v>330</v>
      </c>
      <c r="F425">
        <v>90</v>
      </c>
      <c r="G425">
        <v>65</v>
      </c>
      <c r="H425">
        <v>350</v>
      </c>
      <c r="I425">
        <v>5</v>
      </c>
      <c r="J425">
        <v>52500</v>
      </c>
      <c r="K425" t="s">
        <v>244</v>
      </c>
      <c r="L425" t="s">
        <v>239</v>
      </c>
      <c r="M425" t="s">
        <v>341</v>
      </c>
    </row>
    <row r="426" spans="1:13" x14ac:dyDescent="0.2">
      <c r="A426">
        <v>425</v>
      </c>
      <c r="B426">
        <v>1</v>
      </c>
      <c r="C426">
        <v>105</v>
      </c>
      <c r="D426" s="3">
        <v>46082</v>
      </c>
      <c r="E426">
        <v>470</v>
      </c>
      <c r="F426">
        <v>120</v>
      </c>
      <c r="G426">
        <v>85</v>
      </c>
      <c r="H426">
        <v>500</v>
      </c>
      <c r="I426">
        <v>5</v>
      </c>
      <c r="J426">
        <v>75000</v>
      </c>
      <c r="K426" t="s">
        <v>245</v>
      </c>
      <c r="L426" t="s">
        <v>239</v>
      </c>
      <c r="M426" t="s">
        <v>324</v>
      </c>
    </row>
    <row r="427" spans="1:13" x14ac:dyDescent="0.2">
      <c r="A427">
        <v>426</v>
      </c>
      <c r="B427">
        <v>2</v>
      </c>
      <c r="C427">
        <v>106</v>
      </c>
      <c r="D427" s="3">
        <v>46083</v>
      </c>
      <c r="E427">
        <v>610</v>
      </c>
      <c r="F427">
        <v>150</v>
      </c>
      <c r="G427">
        <v>115</v>
      </c>
      <c r="H427">
        <v>635</v>
      </c>
      <c r="I427">
        <v>10</v>
      </c>
      <c r="J427">
        <v>95250</v>
      </c>
      <c r="K427" t="s">
        <v>246</v>
      </c>
      <c r="L427" t="s">
        <v>239</v>
      </c>
      <c r="M427" t="s">
        <v>327</v>
      </c>
    </row>
    <row r="428" spans="1:13" x14ac:dyDescent="0.2">
      <c r="A428">
        <v>427</v>
      </c>
      <c r="B428">
        <v>3</v>
      </c>
      <c r="C428">
        <v>107</v>
      </c>
      <c r="D428" s="3">
        <v>46084</v>
      </c>
      <c r="E428">
        <v>400</v>
      </c>
      <c r="F428">
        <v>110</v>
      </c>
      <c r="G428">
        <v>75</v>
      </c>
      <c r="H428">
        <v>430</v>
      </c>
      <c r="I428">
        <v>5</v>
      </c>
      <c r="J428">
        <v>64500</v>
      </c>
      <c r="K428" t="s">
        <v>247</v>
      </c>
      <c r="L428" t="s">
        <v>239</v>
      </c>
      <c r="M428" t="s">
        <v>329</v>
      </c>
    </row>
    <row r="429" spans="1:13" x14ac:dyDescent="0.2">
      <c r="A429">
        <v>428</v>
      </c>
      <c r="B429">
        <v>4</v>
      </c>
      <c r="C429">
        <v>108</v>
      </c>
      <c r="D429" s="3">
        <v>46085</v>
      </c>
      <c r="E429">
        <v>530</v>
      </c>
      <c r="F429">
        <v>130</v>
      </c>
      <c r="G429">
        <v>95</v>
      </c>
      <c r="H429">
        <v>555</v>
      </c>
      <c r="I429">
        <v>10</v>
      </c>
      <c r="J429">
        <v>83250</v>
      </c>
      <c r="K429" t="s">
        <v>248</v>
      </c>
      <c r="L429" t="s">
        <v>239</v>
      </c>
      <c r="M429" t="s">
        <v>331</v>
      </c>
    </row>
    <row r="430" spans="1:13" x14ac:dyDescent="0.2">
      <c r="A430">
        <v>429</v>
      </c>
      <c r="B430">
        <v>5</v>
      </c>
      <c r="C430">
        <v>109</v>
      </c>
      <c r="D430" s="3">
        <v>46086</v>
      </c>
      <c r="E430">
        <v>700</v>
      </c>
      <c r="F430">
        <v>180</v>
      </c>
      <c r="G430">
        <v>135</v>
      </c>
      <c r="H430">
        <v>735</v>
      </c>
      <c r="I430">
        <v>10</v>
      </c>
      <c r="J430">
        <v>110250</v>
      </c>
      <c r="K430" t="s">
        <v>249</v>
      </c>
      <c r="L430" t="s">
        <v>239</v>
      </c>
      <c r="M430" t="s">
        <v>334</v>
      </c>
    </row>
    <row r="431" spans="1:13" x14ac:dyDescent="0.2">
      <c r="A431">
        <v>430</v>
      </c>
      <c r="B431">
        <v>6</v>
      </c>
      <c r="C431">
        <v>110</v>
      </c>
      <c r="D431" s="3">
        <v>46087</v>
      </c>
      <c r="E431">
        <v>420</v>
      </c>
      <c r="F431">
        <v>110</v>
      </c>
      <c r="G431">
        <v>80</v>
      </c>
      <c r="H431">
        <v>445</v>
      </c>
      <c r="I431">
        <v>5</v>
      </c>
      <c r="J431">
        <v>66750</v>
      </c>
      <c r="K431" t="s">
        <v>250</v>
      </c>
      <c r="L431" t="s">
        <v>239</v>
      </c>
      <c r="M431" t="s">
        <v>336</v>
      </c>
    </row>
    <row r="432" spans="1:13" x14ac:dyDescent="0.2">
      <c r="A432">
        <v>431</v>
      </c>
      <c r="B432">
        <v>7</v>
      </c>
      <c r="C432">
        <v>111</v>
      </c>
      <c r="D432" s="3">
        <v>46088</v>
      </c>
      <c r="E432">
        <v>590</v>
      </c>
      <c r="F432">
        <v>140</v>
      </c>
      <c r="G432">
        <v>105</v>
      </c>
      <c r="H432">
        <v>620</v>
      </c>
      <c r="I432">
        <v>5</v>
      </c>
      <c r="J432">
        <v>93000</v>
      </c>
      <c r="K432" t="s">
        <v>251</v>
      </c>
      <c r="L432" t="s">
        <v>239</v>
      </c>
      <c r="M432" t="s">
        <v>339</v>
      </c>
    </row>
    <row r="433" spans="1:13" x14ac:dyDescent="0.2">
      <c r="A433">
        <v>432</v>
      </c>
      <c r="B433">
        <v>8</v>
      </c>
      <c r="C433">
        <v>112</v>
      </c>
      <c r="D433" s="3">
        <v>46089</v>
      </c>
      <c r="E433">
        <v>340</v>
      </c>
      <c r="F433">
        <v>90</v>
      </c>
      <c r="G433">
        <v>60</v>
      </c>
      <c r="H433">
        <v>365</v>
      </c>
      <c r="I433">
        <v>5</v>
      </c>
      <c r="J433">
        <v>54750</v>
      </c>
      <c r="K433" t="s">
        <v>254</v>
      </c>
      <c r="L433" t="s">
        <v>239</v>
      </c>
      <c r="M433" t="s">
        <v>341</v>
      </c>
    </row>
    <row r="434" spans="1:13" x14ac:dyDescent="0.2">
      <c r="A434">
        <v>433</v>
      </c>
      <c r="B434">
        <v>1</v>
      </c>
      <c r="C434">
        <v>113</v>
      </c>
      <c r="D434" s="3">
        <v>46090</v>
      </c>
      <c r="E434">
        <v>500</v>
      </c>
      <c r="F434">
        <v>120</v>
      </c>
      <c r="G434">
        <v>90</v>
      </c>
      <c r="H434">
        <v>525</v>
      </c>
      <c r="I434">
        <v>5</v>
      </c>
      <c r="J434">
        <v>78750</v>
      </c>
      <c r="K434" t="s">
        <v>255</v>
      </c>
      <c r="L434" t="s">
        <v>239</v>
      </c>
      <c r="M434" t="s">
        <v>324</v>
      </c>
    </row>
    <row r="435" spans="1:13" x14ac:dyDescent="0.2">
      <c r="A435">
        <v>434</v>
      </c>
      <c r="B435">
        <v>2</v>
      </c>
      <c r="C435">
        <v>114</v>
      </c>
      <c r="D435" s="3">
        <v>46091</v>
      </c>
      <c r="E435">
        <v>640</v>
      </c>
      <c r="F435">
        <v>160</v>
      </c>
      <c r="G435">
        <v>120</v>
      </c>
      <c r="H435">
        <v>670</v>
      </c>
      <c r="I435">
        <v>10</v>
      </c>
      <c r="J435">
        <v>100500</v>
      </c>
      <c r="K435" t="s">
        <v>256</v>
      </c>
      <c r="L435" t="s">
        <v>239</v>
      </c>
      <c r="M435" t="s">
        <v>327</v>
      </c>
    </row>
    <row r="436" spans="1:13" x14ac:dyDescent="0.2">
      <c r="A436">
        <v>435</v>
      </c>
      <c r="B436">
        <v>3</v>
      </c>
      <c r="C436">
        <v>115</v>
      </c>
      <c r="D436" s="3">
        <v>46092</v>
      </c>
      <c r="E436">
        <v>370</v>
      </c>
      <c r="F436">
        <v>100</v>
      </c>
      <c r="G436">
        <v>70</v>
      </c>
      <c r="H436">
        <v>395</v>
      </c>
      <c r="I436">
        <v>5</v>
      </c>
      <c r="J436">
        <v>59250</v>
      </c>
      <c r="K436" t="s">
        <v>257</v>
      </c>
      <c r="L436" t="s">
        <v>239</v>
      </c>
      <c r="M436" t="s">
        <v>329</v>
      </c>
    </row>
    <row r="437" spans="1:13" x14ac:dyDescent="0.2">
      <c r="A437">
        <v>436</v>
      </c>
      <c r="B437">
        <v>4</v>
      </c>
      <c r="C437">
        <v>116</v>
      </c>
      <c r="D437" s="3">
        <v>46093</v>
      </c>
      <c r="E437">
        <v>550</v>
      </c>
      <c r="F437">
        <v>130</v>
      </c>
      <c r="G437">
        <v>100</v>
      </c>
      <c r="H437">
        <v>570</v>
      </c>
      <c r="I437">
        <v>10</v>
      </c>
      <c r="J437">
        <v>85500</v>
      </c>
      <c r="K437" t="s">
        <v>258</v>
      </c>
      <c r="L437" t="s">
        <v>239</v>
      </c>
      <c r="M437" t="s">
        <v>331</v>
      </c>
    </row>
    <row r="438" spans="1:13" x14ac:dyDescent="0.2">
      <c r="A438">
        <v>437</v>
      </c>
      <c r="B438">
        <v>5</v>
      </c>
      <c r="C438">
        <v>117</v>
      </c>
      <c r="D438" s="3">
        <v>46094</v>
      </c>
      <c r="E438">
        <v>690</v>
      </c>
      <c r="F438">
        <v>170</v>
      </c>
      <c r="G438">
        <v>130</v>
      </c>
      <c r="H438">
        <v>720</v>
      </c>
      <c r="I438">
        <v>10</v>
      </c>
      <c r="J438">
        <v>108000</v>
      </c>
      <c r="K438" t="s">
        <v>259</v>
      </c>
      <c r="L438" t="s">
        <v>239</v>
      </c>
      <c r="M438" t="s">
        <v>334</v>
      </c>
    </row>
    <row r="439" spans="1:13" x14ac:dyDescent="0.2">
      <c r="A439">
        <v>438</v>
      </c>
      <c r="B439">
        <v>6</v>
      </c>
      <c r="C439">
        <v>118</v>
      </c>
      <c r="D439" s="3">
        <v>46095</v>
      </c>
      <c r="E439">
        <v>400</v>
      </c>
      <c r="F439">
        <v>110</v>
      </c>
      <c r="G439">
        <v>80</v>
      </c>
      <c r="H439">
        <v>425</v>
      </c>
      <c r="I439">
        <v>5</v>
      </c>
      <c r="J439">
        <v>63750</v>
      </c>
      <c r="K439" t="s">
        <v>260</v>
      </c>
      <c r="L439" t="s">
        <v>239</v>
      </c>
      <c r="M439" t="s">
        <v>336</v>
      </c>
    </row>
    <row r="440" spans="1:13" x14ac:dyDescent="0.2">
      <c r="A440">
        <v>439</v>
      </c>
      <c r="B440">
        <v>7</v>
      </c>
      <c r="C440">
        <v>119</v>
      </c>
      <c r="D440" s="3">
        <v>46096</v>
      </c>
      <c r="E440">
        <v>570</v>
      </c>
      <c r="F440">
        <v>140</v>
      </c>
      <c r="G440">
        <v>100</v>
      </c>
      <c r="H440">
        <v>600</v>
      </c>
      <c r="I440">
        <v>10</v>
      </c>
      <c r="J440">
        <v>90000</v>
      </c>
      <c r="K440" t="s">
        <v>261</v>
      </c>
      <c r="L440" t="s">
        <v>239</v>
      </c>
      <c r="M440" t="s">
        <v>339</v>
      </c>
    </row>
    <row r="441" spans="1:13" x14ac:dyDescent="0.2">
      <c r="A441">
        <v>440</v>
      </c>
      <c r="B441">
        <v>8</v>
      </c>
      <c r="C441">
        <v>120</v>
      </c>
      <c r="D441" s="3">
        <v>46097</v>
      </c>
      <c r="E441">
        <v>320</v>
      </c>
      <c r="F441">
        <v>90</v>
      </c>
      <c r="G441">
        <v>65</v>
      </c>
      <c r="H441">
        <v>340</v>
      </c>
      <c r="I441">
        <v>5</v>
      </c>
      <c r="J441">
        <v>51000</v>
      </c>
      <c r="K441" t="s">
        <v>262</v>
      </c>
      <c r="L441" t="s">
        <v>239</v>
      </c>
      <c r="M441" t="s">
        <v>341</v>
      </c>
    </row>
    <row r="442" spans="1:13" x14ac:dyDescent="0.2">
      <c r="A442">
        <v>441</v>
      </c>
      <c r="B442">
        <v>1</v>
      </c>
      <c r="C442">
        <v>121</v>
      </c>
      <c r="D442" s="3">
        <v>46098</v>
      </c>
      <c r="E442">
        <v>480</v>
      </c>
      <c r="F442">
        <v>120</v>
      </c>
      <c r="G442">
        <v>85</v>
      </c>
      <c r="H442">
        <v>510</v>
      </c>
      <c r="I442">
        <v>5</v>
      </c>
      <c r="J442">
        <v>76500</v>
      </c>
      <c r="K442" t="s">
        <v>263</v>
      </c>
      <c r="L442" t="s">
        <v>239</v>
      </c>
      <c r="M442" t="s">
        <v>324</v>
      </c>
    </row>
    <row r="443" spans="1:13" x14ac:dyDescent="0.2">
      <c r="A443">
        <v>442</v>
      </c>
      <c r="B443">
        <v>2</v>
      </c>
      <c r="C443">
        <v>122</v>
      </c>
      <c r="D443" s="3">
        <v>46099</v>
      </c>
      <c r="E443">
        <v>620</v>
      </c>
      <c r="F443">
        <v>150</v>
      </c>
      <c r="G443">
        <v>115</v>
      </c>
      <c r="H443">
        <v>645</v>
      </c>
      <c r="I443">
        <v>10</v>
      </c>
      <c r="J443">
        <v>96750</v>
      </c>
      <c r="K443" t="s">
        <v>265</v>
      </c>
      <c r="L443" t="s">
        <v>239</v>
      </c>
      <c r="M443" t="s">
        <v>327</v>
      </c>
    </row>
    <row r="444" spans="1:13" x14ac:dyDescent="0.2">
      <c r="A444">
        <v>443</v>
      </c>
      <c r="B444">
        <v>3</v>
      </c>
      <c r="C444">
        <v>123</v>
      </c>
      <c r="D444" s="3">
        <v>46100</v>
      </c>
      <c r="E444">
        <v>390</v>
      </c>
      <c r="F444">
        <v>100</v>
      </c>
      <c r="G444">
        <v>70</v>
      </c>
      <c r="H444">
        <v>415</v>
      </c>
      <c r="I444">
        <v>5</v>
      </c>
      <c r="J444">
        <v>62250</v>
      </c>
      <c r="K444" t="s">
        <v>267</v>
      </c>
      <c r="L444" t="s">
        <v>239</v>
      </c>
      <c r="M444" t="s">
        <v>329</v>
      </c>
    </row>
    <row r="445" spans="1:13" x14ac:dyDescent="0.2">
      <c r="A445">
        <v>444</v>
      </c>
      <c r="B445">
        <v>4</v>
      </c>
      <c r="C445">
        <v>124</v>
      </c>
      <c r="D445" s="3">
        <v>46101</v>
      </c>
      <c r="E445">
        <v>540</v>
      </c>
      <c r="F445">
        <v>130</v>
      </c>
      <c r="G445">
        <v>95</v>
      </c>
      <c r="H445">
        <v>565</v>
      </c>
      <c r="I445">
        <v>10</v>
      </c>
      <c r="J445">
        <v>84750</v>
      </c>
      <c r="K445" t="s">
        <v>268</v>
      </c>
      <c r="L445" t="s">
        <v>239</v>
      </c>
      <c r="M445" t="s">
        <v>331</v>
      </c>
    </row>
    <row r="446" spans="1:13" x14ac:dyDescent="0.2">
      <c r="A446">
        <v>445</v>
      </c>
      <c r="B446">
        <v>5</v>
      </c>
      <c r="C446">
        <v>125</v>
      </c>
      <c r="D446" s="3">
        <v>46102</v>
      </c>
      <c r="E446">
        <v>710</v>
      </c>
      <c r="F446">
        <v>180</v>
      </c>
      <c r="G446">
        <v>140</v>
      </c>
      <c r="H446">
        <v>740</v>
      </c>
      <c r="I446">
        <v>10</v>
      </c>
      <c r="J446">
        <v>111000</v>
      </c>
      <c r="K446" t="s">
        <v>269</v>
      </c>
      <c r="L446" t="s">
        <v>239</v>
      </c>
      <c r="M446" t="s">
        <v>334</v>
      </c>
    </row>
    <row r="447" spans="1:13" x14ac:dyDescent="0.2">
      <c r="A447">
        <v>446</v>
      </c>
      <c r="B447">
        <v>6</v>
      </c>
      <c r="C447">
        <v>126</v>
      </c>
      <c r="D447" s="3">
        <v>46103</v>
      </c>
      <c r="E447">
        <v>430</v>
      </c>
      <c r="F447">
        <v>110</v>
      </c>
      <c r="G447">
        <v>80</v>
      </c>
      <c r="H447">
        <v>455</v>
      </c>
      <c r="I447">
        <v>5</v>
      </c>
      <c r="J447">
        <v>68250</v>
      </c>
      <c r="K447" t="s">
        <v>270</v>
      </c>
      <c r="L447" t="s">
        <v>239</v>
      </c>
      <c r="M447" t="s">
        <v>336</v>
      </c>
    </row>
    <row r="448" spans="1:13" x14ac:dyDescent="0.2">
      <c r="A448">
        <v>447</v>
      </c>
      <c r="B448">
        <v>7</v>
      </c>
      <c r="C448">
        <v>127</v>
      </c>
      <c r="D448" s="3">
        <v>46104</v>
      </c>
      <c r="E448">
        <v>580</v>
      </c>
      <c r="F448">
        <v>140</v>
      </c>
      <c r="G448">
        <v>105</v>
      </c>
      <c r="H448">
        <v>610</v>
      </c>
      <c r="I448">
        <v>5</v>
      </c>
      <c r="J448">
        <v>91500</v>
      </c>
      <c r="K448" t="s">
        <v>271</v>
      </c>
      <c r="L448" t="s">
        <v>239</v>
      </c>
      <c r="M448" t="s">
        <v>339</v>
      </c>
    </row>
    <row r="449" spans="1:13" x14ac:dyDescent="0.2">
      <c r="A449">
        <v>448</v>
      </c>
      <c r="B449">
        <v>8</v>
      </c>
      <c r="C449">
        <v>128</v>
      </c>
      <c r="D449" s="3">
        <v>46105</v>
      </c>
      <c r="E449">
        <v>350</v>
      </c>
      <c r="F449">
        <v>90</v>
      </c>
      <c r="G449">
        <v>60</v>
      </c>
      <c r="H449">
        <v>375</v>
      </c>
      <c r="I449">
        <v>5</v>
      </c>
      <c r="J449">
        <v>56250</v>
      </c>
      <c r="K449" t="s">
        <v>272</v>
      </c>
      <c r="L449" t="s">
        <v>239</v>
      </c>
      <c r="M449" t="s">
        <v>341</v>
      </c>
    </row>
    <row r="450" spans="1:13" x14ac:dyDescent="0.2">
      <c r="A450">
        <v>449</v>
      </c>
      <c r="B450">
        <v>1</v>
      </c>
      <c r="C450">
        <v>129</v>
      </c>
      <c r="D450" s="3">
        <v>46106</v>
      </c>
      <c r="E450">
        <v>490</v>
      </c>
      <c r="F450">
        <v>120</v>
      </c>
      <c r="G450">
        <v>90</v>
      </c>
      <c r="H450">
        <v>515</v>
      </c>
      <c r="I450">
        <v>5</v>
      </c>
      <c r="J450">
        <v>77250</v>
      </c>
      <c r="K450" t="s">
        <v>273</v>
      </c>
      <c r="L450" t="s">
        <v>239</v>
      </c>
      <c r="M450" t="s">
        <v>324</v>
      </c>
    </row>
    <row r="451" spans="1:13" x14ac:dyDescent="0.2">
      <c r="A451">
        <v>450</v>
      </c>
      <c r="B451">
        <v>2</v>
      </c>
      <c r="C451">
        <v>130</v>
      </c>
      <c r="D451" s="3">
        <v>46107</v>
      </c>
      <c r="E451">
        <v>630</v>
      </c>
      <c r="F451">
        <v>160</v>
      </c>
      <c r="G451">
        <v>120</v>
      </c>
      <c r="H451">
        <v>660</v>
      </c>
      <c r="I451">
        <v>10</v>
      </c>
      <c r="J451">
        <v>99000</v>
      </c>
      <c r="K451" t="s">
        <v>274</v>
      </c>
      <c r="L451" t="s">
        <v>239</v>
      </c>
      <c r="M451" t="s">
        <v>327</v>
      </c>
    </row>
    <row r="452" spans="1:13" x14ac:dyDescent="0.2">
      <c r="A452">
        <v>451</v>
      </c>
      <c r="B452">
        <v>3</v>
      </c>
      <c r="C452">
        <v>131</v>
      </c>
      <c r="D452" s="3">
        <v>46108</v>
      </c>
      <c r="E452">
        <v>380</v>
      </c>
      <c r="F452">
        <v>100</v>
      </c>
      <c r="G452">
        <v>70</v>
      </c>
      <c r="H452">
        <v>405</v>
      </c>
      <c r="I452">
        <v>5</v>
      </c>
      <c r="J452">
        <v>60750</v>
      </c>
      <c r="K452" t="s">
        <v>275</v>
      </c>
      <c r="L452" t="s">
        <v>276</v>
      </c>
      <c r="M452" t="s">
        <v>329</v>
      </c>
    </row>
    <row r="453" spans="1:13" x14ac:dyDescent="0.2">
      <c r="A453">
        <v>452</v>
      </c>
      <c r="B453">
        <v>4</v>
      </c>
      <c r="C453">
        <v>132</v>
      </c>
      <c r="D453" s="3">
        <v>46109</v>
      </c>
      <c r="E453">
        <v>520</v>
      </c>
      <c r="F453">
        <v>130</v>
      </c>
      <c r="G453">
        <v>90</v>
      </c>
      <c r="H453">
        <v>550</v>
      </c>
      <c r="I453">
        <v>10</v>
      </c>
      <c r="J453">
        <v>82500</v>
      </c>
      <c r="K453" t="s">
        <v>278</v>
      </c>
      <c r="L453" t="s">
        <v>276</v>
      </c>
      <c r="M453" t="s">
        <v>331</v>
      </c>
    </row>
    <row r="454" spans="1:13" x14ac:dyDescent="0.2">
      <c r="A454">
        <v>453</v>
      </c>
      <c r="B454">
        <v>5</v>
      </c>
      <c r="C454">
        <v>133</v>
      </c>
      <c r="D454" s="3">
        <v>46110</v>
      </c>
      <c r="E454">
        <v>680</v>
      </c>
      <c r="F454">
        <v>170</v>
      </c>
      <c r="G454">
        <v>125</v>
      </c>
      <c r="H454">
        <v>715</v>
      </c>
      <c r="I454">
        <v>10</v>
      </c>
      <c r="J454">
        <v>107250</v>
      </c>
      <c r="K454" t="s">
        <v>280</v>
      </c>
      <c r="L454" t="s">
        <v>276</v>
      </c>
      <c r="M454" t="s">
        <v>334</v>
      </c>
    </row>
    <row r="455" spans="1:13" x14ac:dyDescent="0.2">
      <c r="A455">
        <v>454</v>
      </c>
      <c r="B455">
        <v>6</v>
      </c>
      <c r="C455">
        <v>134</v>
      </c>
      <c r="D455" s="3">
        <v>46111</v>
      </c>
      <c r="E455">
        <v>410</v>
      </c>
      <c r="F455">
        <v>110</v>
      </c>
      <c r="G455">
        <v>80</v>
      </c>
      <c r="H455">
        <v>435</v>
      </c>
      <c r="I455">
        <v>5</v>
      </c>
      <c r="J455">
        <v>65250</v>
      </c>
      <c r="K455" t="s">
        <v>281</v>
      </c>
      <c r="L455" t="s">
        <v>276</v>
      </c>
      <c r="M455" t="s">
        <v>336</v>
      </c>
    </row>
    <row r="456" spans="1:13" x14ac:dyDescent="0.2">
      <c r="A456">
        <v>455</v>
      </c>
      <c r="B456">
        <v>7</v>
      </c>
      <c r="C456">
        <v>135</v>
      </c>
      <c r="D456" s="3">
        <v>46112</v>
      </c>
      <c r="E456">
        <v>560</v>
      </c>
      <c r="F456">
        <v>140</v>
      </c>
      <c r="G456">
        <v>100</v>
      </c>
      <c r="H456">
        <v>590</v>
      </c>
      <c r="I456">
        <v>10</v>
      </c>
      <c r="J456">
        <v>88500</v>
      </c>
      <c r="K456" t="s">
        <v>282</v>
      </c>
      <c r="L456" t="s">
        <v>276</v>
      </c>
      <c r="M456" t="s">
        <v>339</v>
      </c>
    </row>
    <row r="457" spans="1:13" x14ac:dyDescent="0.2">
      <c r="A457">
        <v>456</v>
      </c>
      <c r="B457">
        <v>8</v>
      </c>
      <c r="C457">
        <v>136</v>
      </c>
      <c r="D457" s="3">
        <v>46113</v>
      </c>
      <c r="E457">
        <v>330</v>
      </c>
      <c r="F457">
        <v>90</v>
      </c>
      <c r="G457">
        <v>65</v>
      </c>
      <c r="H457">
        <v>350</v>
      </c>
      <c r="I457">
        <v>5</v>
      </c>
      <c r="J457">
        <v>52500</v>
      </c>
      <c r="K457" t="s">
        <v>283</v>
      </c>
      <c r="L457" t="s">
        <v>276</v>
      </c>
      <c r="M457" t="s">
        <v>341</v>
      </c>
    </row>
    <row r="458" spans="1:13" x14ac:dyDescent="0.2">
      <c r="A458">
        <v>457</v>
      </c>
      <c r="B458">
        <v>1</v>
      </c>
      <c r="C458">
        <v>137</v>
      </c>
      <c r="D458" s="3">
        <v>46114</v>
      </c>
      <c r="E458">
        <v>470</v>
      </c>
      <c r="F458">
        <v>120</v>
      </c>
      <c r="G458">
        <v>85</v>
      </c>
      <c r="H458">
        <v>500</v>
      </c>
      <c r="I458">
        <v>5</v>
      </c>
      <c r="J458">
        <v>75000</v>
      </c>
      <c r="K458" t="s">
        <v>284</v>
      </c>
      <c r="L458" t="s">
        <v>276</v>
      </c>
      <c r="M458" t="s">
        <v>324</v>
      </c>
    </row>
    <row r="459" spans="1:13" x14ac:dyDescent="0.2">
      <c r="A459">
        <v>458</v>
      </c>
      <c r="B459">
        <v>2</v>
      </c>
      <c r="C459">
        <v>138</v>
      </c>
      <c r="D459" s="3">
        <v>46115</v>
      </c>
      <c r="E459">
        <v>610</v>
      </c>
      <c r="F459">
        <v>150</v>
      </c>
      <c r="G459">
        <v>115</v>
      </c>
      <c r="H459">
        <v>635</v>
      </c>
      <c r="I459">
        <v>10</v>
      </c>
      <c r="J459">
        <v>95250</v>
      </c>
      <c r="K459" t="s">
        <v>285</v>
      </c>
      <c r="L459" t="s">
        <v>276</v>
      </c>
      <c r="M459" t="s">
        <v>327</v>
      </c>
    </row>
    <row r="460" spans="1:13" x14ac:dyDescent="0.2">
      <c r="A460">
        <v>459</v>
      </c>
      <c r="B460">
        <v>3</v>
      </c>
      <c r="C460">
        <v>139</v>
      </c>
      <c r="D460" s="3">
        <v>46116</v>
      </c>
      <c r="E460">
        <v>400</v>
      </c>
      <c r="F460">
        <v>110</v>
      </c>
      <c r="G460">
        <v>75</v>
      </c>
      <c r="H460">
        <v>430</v>
      </c>
      <c r="I460">
        <v>5</v>
      </c>
      <c r="J460">
        <v>64500</v>
      </c>
      <c r="K460" t="s">
        <v>286</v>
      </c>
      <c r="L460" t="s">
        <v>276</v>
      </c>
      <c r="M460" t="s">
        <v>329</v>
      </c>
    </row>
    <row r="461" spans="1:13" x14ac:dyDescent="0.2">
      <c r="A461">
        <v>460</v>
      </c>
      <c r="B461">
        <v>4</v>
      </c>
      <c r="C461">
        <v>140</v>
      </c>
      <c r="D461" s="3">
        <v>46117</v>
      </c>
      <c r="E461">
        <v>530</v>
      </c>
      <c r="F461">
        <v>130</v>
      </c>
      <c r="G461">
        <v>95</v>
      </c>
      <c r="H461">
        <v>555</v>
      </c>
      <c r="I461">
        <v>10</v>
      </c>
      <c r="J461">
        <v>83250</v>
      </c>
      <c r="K461" t="s">
        <v>289</v>
      </c>
      <c r="L461" t="s">
        <v>276</v>
      </c>
      <c r="M461" t="s">
        <v>331</v>
      </c>
    </row>
    <row r="462" spans="1:13" x14ac:dyDescent="0.2">
      <c r="A462">
        <v>461</v>
      </c>
      <c r="B462">
        <v>5</v>
      </c>
      <c r="C462">
        <v>141</v>
      </c>
      <c r="D462" s="3">
        <v>46118</v>
      </c>
      <c r="E462">
        <v>700</v>
      </c>
      <c r="F462">
        <v>180</v>
      </c>
      <c r="G462">
        <v>135</v>
      </c>
      <c r="H462">
        <v>735</v>
      </c>
      <c r="I462">
        <v>10</v>
      </c>
      <c r="J462">
        <v>110250</v>
      </c>
      <c r="K462" t="s">
        <v>290</v>
      </c>
      <c r="L462" t="s">
        <v>291</v>
      </c>
      <c r="M462" t="s">
        <v>334</v>
      </c>
    </row>
    <row r="463" spans="1:13" x14ac:dyDescent="0.2">
      <c r="A463">
        <v>462</v>
      </c>
      <c r="B463">
        <v>6</v>
      </c>
      <c r="C463">
        <v>142</v>
      </c>
      <c r="D463" s="3">
        <v>46119</v>
      </c>
      <c r="E463">
        <v>420</v>
      </c>
      <c r="F463">
        <v>110</v>
      </c>
      <c r="G463">
        <v>80</v>
      </c>
      <c r="H463">
        <v>445</v>
      </c>
      <c r="I463">
        <v>5</v>
      </c>
      <c r="J463">
        <v>66750</v>
      </c>
      <c r="K463" t="s">
        <v>293</v>
      </c>
      <c r="L463" t="s">
        <v>291</v>
      </c>
      <c r="M463" t="s">
        <v>336</v>
      </c>
    </row>
    <row r="464" spans="1:13" x14ac:dyDescent="0.2">
      <c r="A464">
        <v>463</v>
      </c>
      <c r="B464">
        <v>7</v>
      </c>
      <c r="C464">
        <v>143</v>
      </c>
      <c r="D464" s="3">
        <v>46120</v>
      </c>
      <c r="E464">
        <v>590</v>
      </c>
      <c r="F464">
        <v>140</v>
      </c>
      <c r="G464">
        <v>105</v>
      </c>
      <c r="H464">
        <v>620</v>
      </c>
      <c r="I464">
        <v>5</v>
      </c>
      <c r="J464">
        <v>93000</v>
      </c>
      <c r="K464" t="s">
        <v>294</v>
      </c>
      <c r="L464" t="s">
        <v>291</v>
      </c>
      <c r="M464" t="s">
        <v>339</v>
      </c>
    </row>
    <row r="465" spans="1:13" x14ac:dyDescent="0.2">
      <c r="A465">
        <v>464</v>
      </c>
      <c r="B465">
        <v>8</v>
      </c>
      <c r="C465">
        <v>144</v>
      </c>
      <c r="D465" s="3">
        <v>46121</v>
      </c>
      <c r="E465">
        <v>340</v>
      </c>
      <c r="F465">
        <v>90</v>
      </c>
      <c r="G465">
        <v>60</v>
      </c>
      <c r="H465">
        <v>365</v>
      </c>
      <c r="I465">
        <v>5</v>
      </c>
      <c r="J465">
        <v>54750</v>
      </c>
      <c r="K465" t="s">
        <v>295</v>
      </c>
      <c r="L465" t="s">
        <v>291</v>
      </c>
      <c r="M465" t="s">
        <v>341</v>
      </c>
    </row>
    <row r="466" spans="1:13" x14ac:dyDescent="0.2">
      <c r="A466">
        <v>465</v>
      </c>
      <c r="B466">
        <v>1</v>
      </c>
      <c r="C466">
        <v>145</v>
      </c>
      <c r="D466" s="3">
        <v>46122</v>
      </c>
      <c r="E466">
        <v>500</v>
      </c>
      <c r="F466">
        <v>120</v>
      </c>
      <c r="G466">
        <v>90</v>
      </c>
      <c r="H466">
        <v>525</v>
      </c>
      <c r="I466">
        <v>5</v>
      </c>
      <c r="J466">
        <v>78750</v>
      </c>
      <c r="K466" t="s">
        <v>296</v>
      </c>
      <c r="L466" t="s">
        <v>291</v>
      </c>
      <c r="M466" t="s">
        <v>324</v>
      </c>
    </row>
    <row r="467" spans="1:13" x14ac:dyDescent="0.2">
      <c r="A467">
        <v>466</v>
      </c>
      <c r="B467">
        <v>2</v>
      </c>
      <c r="C467">
        <v>146</v>
      </c>
      <c r="D467" s="3">
        <v>46123</v>
      </c>
      <c r="E467">
        <v>640</v>
      </c>
      <c r="F467">
        <v>160</v>
      </c>
      <c r="G467">
        <v>120</v>
      </c>
      <c r="H467">
        <v>670</v>
      </c>
      <c r="I467">
        <v>10</v>
      </c>
      <c r="J467">
        <v>100500</v>
      </c>
      <c r="K467" t="s">
        <v>299</v>
      </c>
      <c r="L467" t="s">
        <v>291</v>
      </c>
      <c r="M467" t="s">
        <v>327</v>
      </c>
    </row>
    <row r="468" spans="1:13" x14ac:dyDescent="0.2">
      <c r="A468">
        <v>467</v>
      </c>
      <c r="B468">
        <v>3</v>
      </c>
      <c r="C468">
        <v>147</v>
      </c>
      <c r="D468" s="3">
        <v>46124</v>
      </c>
      <c r="E468">
        <v>370</v>
      </c>
      <c r="F468">
        <v>100</v>
      </c>
      <c r="G468">
        <v>70</v>
      </c>
      <c r="H468">
        <v>395</v>
      </c>
      <c r="I468">
        <v>5</v>
      </c>
      <c r="J468">
        <v>59250</v>
      </c>
      <c r="K468" t="s">
        <v>300</v>
      </c>
      <c r="L468" t="s">
        <v>291</v>
      </c>
      <c r="M468" t="s">
        <v>329</v>
      </c>
    </row>
    <row r="469" spans="1:13" x14ac:dyDescent="0.2">
      <c r="A469">
        <v>468</v>
      </c>
      <c r="B469">
        <v>4</v>
      </c>
      <c r="C469">
        <v>148</v>
      </c>
      <c r="D469" s="3">
        <v>46125</v>
      </c>
      <c r="E469">
        <v>550</v>
      </c>
      <c r="F469">
        <v>130</v>
      </c>
      <c r="G469">
        <v>100</v>
      </c>
      <c r="H469">
        <v>570</v>
      </c>
      <c r="I469">
        <v>10</v>
      </c>
      <c r="J469">
        <v>85500</v>
      </c>
      <c r="K469" t="s">
        <v>301</v>
      </c>
      <c r="L469" t="s">
        <v>291</v>
      </c>
      <c r="M469" t="s">
        <v>331</v>
      </c>
    </row>
    <row r="470" spans="1:13" x14ac:dyDescent="0.2">
      <c r="A470">
        <v>469</v>
      </c>
      <c r="B470">
        <v>5</v>
      </c>
      <c r="C470">
        <v>149</v>
      </c>
      <c r="D470" s="3">
        <v>46126</v>
      </c>
      <c r="E470">
        <v>690</v>
      </c>
      <c r="F470">
        <v>170</v>
      </c>
      <c r="G470">
        <v>130</v>
      </c>
      <c r="H470">
        <v>720</v>
      </c>
      <c r="I470">
        <v>10</v>
      </c>
      <c r="J470">
        <v>108000</v>
      </c>
      <c r="K470" t="s">
        <v>302</v>
      </c>
      <c r="L470" t="s">
        <v>291</v>
      </c>
      <c r="M470" t="s">
        <v>334</v>
      </c>
    </row>
    <row r="471" spans="1:13" x14ac:dyDescent="0.2">
      <c r="A471">
        <v>470</v>
      </c>
      <c r="B471">
        <v>6</v>
      </c>
      <c r="C471">
        <v>150</v>
      </c>
      <c r="D471" s="3">
        <v>46127</v>
      </c>
      <c r="E471">
        <v>400</v>
      </c>
      <c r="F471">
        <v>110</v>
      </c>
      <c r="G471">
        <v>80</v>
      </c>
      <c r="H471">
        <v>425</v>
      </c>
      <c r="I471">
        <v>5</v>
      </c>
      <c r="J471">
        <v>63750</v>
      </c>
      <c r="K471" t="s">
        <v>304</v>
      </c>
      <c r="L471" t="s">
        <v>291</v>
      </c>
      <c r="M471" t="s">
        <v>336</v>
      </c>
    </row>
    <row r="472" spans="1:13" x14ac:dyDescent="0.2">
      <c r="A472">
        <v>471</v>
      </c>
      <c r="B472">
        <v>7</v>
      </c>
      <c r="C472">
        <v>151</v>
      </c>
      <c r="D472" s="3">
        <v>46128</v>
      </c>
      <c r="E472">
        <v>570</v>
      </c>
      <c r="F472">
        <v>140</v>
      </c>
      <c r="G472">
        <v>100</v>
      </c>
      <c r="H472">
        <v>600</v>
      </c>
      <c r="I472">
        <v>10</v>
      </c>
      <c r="J472">
        <v>90000</v>
      </c>
      <c r="K472" t="s">
        <v>305</v>
      </c>
      <c r="L472" t="s">
        <v>306</v>
      </c>
      <c r="M472" t="s">
        <v>339</v>
      </c>
    </row>
    <row r="473" spans="1:13" x14ac:dyDescent="0.2">
      <c r="A473">
        <v>472</v>
      </c>
      <c r="B473">
        <v>8</v>
      </c>
      <c r="C473">
        <v>152</v>
      </c>
      <c r="D473" s="3">
        <v>46129</v>
      </c>
      <c r="E473">
        <v>320</v>
      </c>
      <c r="F473">
        <v>90</v>
      </c>
      <c r="G473">
        <v>65</v>
      </c>
      <c r="H473">
        <v>340</v>
      </c>
      <c r="I473">
        <v>5</v>
      </c>
      <c r="J473">
        <v>51000</v>
      </c>
      <c r="K473" t="s">
        <v>308</v>
      </c>
      <c r="L473" t="s">
        <v>306</v>
      </c>
      <c r="M473" t="s">
        <v>341</v>
      </c>
    </row>
    <row r="474" spans="1:13" x14ac:dyDescent="0.2">
      <c r="A474">
        <v>473</v>
      </c>
      <c r="B474">
        <v>1</v>
      </c>
      <c r="C474">
        <v>153</v>
      </c>
      <c r="D474" s="3">
        <v>46130</v>
      </c>
      <c r="E474">
        <v>480</v>
      </c>
      <c r="F474">
        <v>120</v>
      </c>
      <c r="G474">
        <v>85</v>
      </c>
      <c r="H474">
        <v>510</v>
      </c>
      <c r="I474">
        <v>5</v>
      </c>
      <c r="J474">
        <v>76500</v>
      </c>
      <c r="K474" t="s">
        <v>309</v>
      </c>
      <c r="L474" t="s">
        <v>306</v>
      </c>
      <c r="M474" t="s">
        <v>324</v>
      </c>
    </row>
    <row r="475" spans="1:13" x14ac:dyDescent="0.2">
      <c r="A475">
        <v>474</v>
      </c>
      <c r="B475">
        <v>2</v>
      </c>
      <c r="C475">
        <v>154</v>
      </c>
      <c r="D475" s="3">
        <v>46131</v>
      </c>
      <c r="E475">
        <v>620</v>
      </c>
      <c r="F475">
        <v>150</v>
      </c>
      <c r="G475">
        <v>115</v>
      </c>
      <c r="H475">
        <v>645</v>
      </c>
      <c r="I475">
        <v>10</v>
      </c>
      <c r="J475">
        <v>96750</v>
      </c>
      <c r="K475" t="s">
        <v>310</v>
      </c>
      <c r="L475" t="s">
        <v>306</v>
      </c>
      <c r="M475" t="s">
        <v>327</v>
      </c>
    </row>
    <row r="476" spans="1:13" x14ac:dyDescent="0.2">
      <c r="A476">
        <v>475</v>
      </c>
      <c r="B476">
        <v>3</v>
      </c>
      <c r="C476">
        <v>155</v>
      </c>
      <c r="D476" s="3">
        <v>46132</v>
      </c>
      <c r="E476">
        <v>390</v>
      </c>
      <c r="F476">
        <v>100</v>
      </c>
      <c r="G476">
        <v>70</v>
      </c>
      <c r="H476">
        <v>415</v>
      </c>
      <c r="I476">
        <v>5</v>
      </c>
      <c r="J476">
        <v>62250</v>
      </c>
      <c r="K476" t="s">
        <v>312</v>
      </c>
      <c r="L476" t="s">
        <v>306</v>
      </c>
      <c r="M476" t="s">
        <v>329</v>
      </c>
    </row>
    <row r="477" spans="1:13" x14ac:dyDescent="0.2">
      <c r="A477">
        <v>476</v>
      </c>
      <c r="B477">
        <v>4</v>
      </c>
      <c r="C477">
        <v>156</v>
      </c>
      <c r="D477" s="3">
        <v>46133</v>
      </c>
      <c r="E477">
        <v>540</v>
      </c>
      <c r="F477">
        <v>130</v>
      </c>
      <c r="G477">
        <v>95</v>
      </c>
      <c r="H477">
        <v>565</v>
      </c>
      <c r="I477">
        <v>10</v>
      </c>
      <c r="J477">
        <v>84750</v>
      </c>
      <c r="K477" t="s">
        <v>313</v>
      </c>
      <c r="L477" t="s">
        <v>306</v>
      </c>
      <c r="M477" t="s">
        <v>331</v>
      </c>
    </row>
    <row r="478" spans="1:13" x14ac:dyDescent="0.2">
      <c r="A478">
        <v>477</v>
      </c>
      <c r="B478">
        <v>5</v>
      </c>
      <c r="C478">
        <v>157</v>
      </c>
      <c r="D478" s="3">
        <v>46134</v>
      </c>
      <c r="E478">
        <v>710</v>
      </c>
      <c r="F478">
        <v>180</v>
      </c>
      <c r="G478">
        <v>140</v>
      </c>
      <c r="H478">
        <v>740</v>
      </c>
      <c r="I478">
        <v>10</v>
      </c>
      <c r="J478">
        <v>111000</v>
      </c>
      <c r="K478" t="s">
        <v>314</v>
      </c>
      <c r="L478" t="s">
        <v>306</v>
      </c>
      <c r="M478" t="s">
        <v>334</v>
      </c>
    </row>
    <row r="479" spans="1:13" x14ac:dyDescent="0.2">
      <c r="A479">
        <v>478</v>
      </c>
      <c r="B479">
        <v>6</v>
      </c>
      <c r="C479">
        <v>158</v>
      </c>
      <c r="D479" s="3">
        <v>46135</v>
      </c>
      <c r="E479">
        <v>430</v>
      </c>
      <c r="F479">
        <v>110</v>
      </c>
      <c r="G479">
        <v>80</v>
      </c>
      <c r="H479">
        <v>455</v>
      </c>
      <c r="I479">
        <v>5</v>
      </c>
      <c r="J479">
        <v>68250</v>
      </c>
      <c r="K479" t="s">
        <v>316</v>
      </c>
      <c r="L479" t="s">
        <v>306</v>
      </c>
      <c r="M479" t="s">
        <v>336</v>
      </c>
    </row>
    <row r="480" spans="1:13" x14ac:dyDescent="0.2">
      <c r="A480">
        <v>479</v>
      </c>
      <c r="B480">
        <v>7</v>
      </c>
      <c r="C480">
        <v>159</v>
      </c>
      <c r="D480" s="3">
        <v>46136</v>
      </c>
      <c r="E480">
        <v>580</v>
      </c>
      <c r="F480">
        <v>140</v>
      </c>
      <c r="G480">
        <v>105</v>
      </c>
      <c r="H480">
        <v>610</v>
      </c>
      <c r="I480">
        <v>5</v>
      </c>
      <c r="J480">
        <v>91500</v>
      </c>
      <c r="K480" t="s">
        <v>317</v>
      </c>
      <c r="L480" t="s">
        <v>306</v>
      </c>
      <c r="M480" t="s">
        <v>339</v>
      </c>
    </row>
    <row r="481" spans="1:13" x14ac:dyDescent="0.2">
      <c r="A481">
        <v>480</v>
      </c>
      <c r="B481">
        <v>8</v>
      </c>
      <c r="C481">
        <v>160</v>
      </c>
      <c r="D481" s="3">
        <v>46137</v>
      </c>
      <c r="E481">
        <v>350</v>
      </c>
      <c r="F481">
        <v>90</v>
      </c>
      <c r="G481">
        <v>60</v>
      </c>
      <c r="H481">
        <v>375</v>
      </c>
      <c r="I481">
        <v>5</v>
      </c>
      <c r="J481">
        <v>56250</v>
      </c>
      <c r="K481" t="s">
        <v>318</v>
      </c>
      <c r="L481" t="s">
        <v>306</v>
      </c>
      <c r="M481" t="s">
        <v>341</v>
      </c>
    </row>
    <row r="482" spans="1:13" x14ac:dyDescent="0.2">
      <c r="A482">
        <v>481</v>
      </c>
      <c r="B482">
        <v>1</v>
      </c>
      <c r="C482">
        <v>1</v>
      </c>
      <c r="D482" s="3">
        <v>46138</v>
      </c>
      <c r="E482">
        <v>490</v>
      </c>
      <c r="F482">
        <v>120</v>
      </c>
      <c r="G482">
        <v>90</v>
      </c>
      <c r="H482">
        <v>515</v>
      </c>
      <c r="I482">
        <v>5</v>
      </c>
      <c r="J482">
        <v>77250</v>
      </c>
      <c r="K482" t="s">
        <v>127</v>
      </c>
      <c r="L482" t="s">
        <v>128</v>
      </c>
      <c r="M482" t="s">
        <v>324</v>
      </c>
    </row>
    <row r="483" spans="1:13" x14ac:dyDescent="0.2">
      <c r="A483">
        <v>482</v>
      </c>
      <c r="B483">
        <v>2</v>
      </c>
      <c r="C483">
        <v>2</v>
      </c>
      <c r="D483" s="3">
        <v>46139</v>
      </c>
      <c r="E483">
        <v>630</v>
      </c>
      <c r="F483">
        <v>160</v>
      </c>
      <c r="G483">
        <v>120</v>
      </c>
      <c r="H483">
        <v>660</v>
      </c>
      <c r="I483">
        <v>10</v>
      </c>
      <c r="J483">
        <v>99000</v>
      </c>
      <c r="K483" t="s">
        <v>131</v>
      </c>
      <c r="L483" t="s">
        <v>128</v>
      </c>
      <c r="M483" t="s">
        <v>327</v>
      </c>
    </row>
    <row r="484" spans="1:13" x14ac:dyDescent="0.2">
      <c r="A484">
        <v>483</v>
      </c>
      <c r="B484">
        <v>3</v>
      </c>
      <c r="C484">
        <v>3</v>
      </c>
      <c r="D484" s="3">
        <v>46140</v>
      </c>
      <c r="E484">
        <v>380</v>
      </c>
      <c r="F484">
        <v>100</v>
      </c>
      <c r="G484">
        <v>70</v>
      </c>
      <c r="H484">
        <v>405</v>
      </c>
      <c r="I484">
        <v>5</v>
      </c>
      <c r="J484">
        <v>60750</v>
      </c>
      <c r="K484" t="s">
        <v>132</v>
      </c>
      <c r="L484" t="s">
        <v>128</v>
      </c>
      <c r="M484" t="s">
        <v>329</v>
      </c>
    </row>
    <row r="485" spans="1:13" x14ac:dyDescent="0.2">
      <c r="A485">
        <v>484</v>
      </c>
      <c r="B485">
        <v>4</v>
      </c>
      <c r="C485">
        <v>4</v>
      </c>
      <c r="D485" s="3">
        <v>46141</v>
      </c>
      <c r="E485">
        <v>520</v>
      </c>
      <c r="F485">
        <v>130</v>
      </c>
      <c r="G485">
        <v>90</v>
      </c>
      <c r="H485">
        <v>550</v>
      </c>
      <c r="I485">
        <v>10</v>
      </c>
      <c r="J485">
        <v>82500</v>
      </c>
      <c r="K485" t="s">
        <v>133</v>
      </c>
      <c r="L485" t="s">
        <v>128</v>
      </c>
      <c r="M485" t="s">
        <v>331</v>
      </c>
    </row>
    <row r="486" spans="1:13" x14ac:dyDescent="0.2">
      <c r="A486">
        <v>485</v>
      </c>
      <c r="B486">
        <v>5</v>
      </c>
      <c r="C486">
        <v>5</v>
      </c>
      <c r="D486" s="3">
        <v>46142</v>
      </c>
      <c r="E486">
        <v>680</v>
      </c>
      <c r="F486">
        <v>170</v>
      </c>
      <c r="G486">
        <v>125</v>
      </c>
      <c r="H486">
        <v>715</v>
      </c>
      <c r="I486">
        <v>10</v>
      </c>
      <c r="J486">
        <v>107250</v>
      </c>
      <c r="K486" t="s">
        <v>134</v>
      </c>
      <c r="L486" t="s">
        <v>128</v>
      </c>
      <c r="M486" t="s">
        <v>334</v>
      </c>
    </row>
    <row r="487" spans="1:13" x14ac:dyDescent="0.2">
      <c r="A487">
        <v>486</v>
      </c>
      <c r="B487">
        <v>6</v>
      </c>
      <c r="C487">
        <v>6</v>
      </c>
      <c r="D487" s="3">
        <v>46143</v>
      </c>
      <c r="E487">
        <v>410</v>
      </c>
      <c r="F487">
        <v>110</v>
      </c>
      <c r="G487">
        <v>80</v>
      </c>
      <c r="H487">
        <v>435</v>
      </c>
      <c r="I487">
        <v>5</v>
      </c>
      <c r="J487">
        <v>65250</v>
      </c>
      <c r="K487" t="s">
        <v>135</v>
      </c>
      <c r="L487" t="s">
        <v>128</v>
      </c>
      <c r="M487" t="s">
        <v>336</v>
      </c>
    </row>
    <row r="488" spans="1:13" x14ac:dyDescent="0.2">
      <c r="A488">
        <v>487</v>
      </c>
      <c r="B488">
        <v>7</v>
      </c>
      <c r="C488">
        <v>7</v>
      </c>
      <c r="D488" s="3">
        <v>46144</v>
      </c>
      <c r="E488">
        <v>560</v>
      </c>
      <c r="F488">
        <v>140</v>
      </c>
      <c r="G488">
        <v>100</v>
      </c>
      <c r="H488">
        <v>590</v>
      </c>
      <c r="I488">
        <v>10</v>
      </c>
      <c r="J488">
        <v>88500</v>
      </c>
      <c r="K488" t="s">
        <v>136</v>
      </c>
      <c r="L488" t="s">
        <v>128</v>
      </c>
      <c r="M488" t="s">
        <v>339</v>
      </c>
    </row>
    <row r="489" spans="1:13" x14ac:dyDescent="0.2">
      <c r="A489">
        <v>488</v>
      </c>
      <c r="B489">
        <v>8</v>
      </c>
      <c r="C489">
        <v>8</v>
      </c>
      <c r="D489" s="3">
        <v>46145</v>
      </c>
      <c r="E489">
        <v>330</v>
      </c>
      <c r="F489">
        <v>90</v>
      </c>
      <c r="G489">
        <v>65</v>
      </c>
      <c r="H489">
        <v>350</v>
      </c>
      <c r="I489">
        <v>5</v>
      </c>
      <c r="J489">
        <v>52500</v>
      </c>
      <c r="K489" t="s">
        <v>137</v>
      </c>
      <c r="L489" t="s">
        <v>128</v>
      </c>
      <c r="M489" t="s">
        <v>341</v>
      </c>
    </row>
    <row r="490" spans="1:13" x14ac:dyDescent="0.2">
      <c r="A490">
        <v>489</v>
      </c>
      <c r="B490">
        <v>1</v>
      </c>
      <c r="C490">
        <v>9</v>
      </c>
      <c r="D490" s="3">
        <v>46146</v>
      </c>
      <c r="E490">
        <v>470</v>
      </c>
      <c r="F490">
        <v>120</v>
      </c>
      <c r="G490">
        <v>85</v>
      </c>
      <c r="H490">
        <v>500</v>
      </c>
      <c r="I490">
        <v>5</v>
      </c>
      <c r="J490">
        <v>75000</v>
      </c>
      <c r="K490" t="s">
        <v>138</v>
      </c>
      <c r="L490" t="s">
        <v>128</v>
      </c>
      <c r="M490" t="s">
        <v>324</v>
      </c>
    </row>
    <row r="491" spans="1:13" x14ac:dyDescent="0.2">
      <c r="A491">
        <v>490</v>
      </c>
      <c r="B491">
        <v>2</v>
      </c>
      <c r="C491">
        <v>10</v>
      </c>
      <c r="D491" s="3">
        <v>46147</v>
      </c>
      <c r="E491">
        <v>610</v>
      </c>
      <c r="F491">
        <v>150</v>
      </c>
      <c r="G491">
        <v>115</v>
      </c>
      <c r="H491">
        <v>635</v>
      </c>
      <c r="I491">
        <v>10</v>
      </c>
      <c r="J491">
        <v>95250</v>
      </c>
      <c r="K491" t="s">
        <v>139</v>
      </c>
      <c r="L491" t="s">
        <v>128</v>
      </c>
      <c r="M491" t="s">
        <v>327</v>
      </c>
    </row>
    <row r="492" spans="1:13" x14ac:dyDescent="0.2">
      <c r="A492">
        <v>491</v>
      </c>
      <c r="B492">
        <v>3</v>
      </c>
      <c r="C492">
        <v>11</v>
      </c>
      <c r="D492" s="3">
        <v>46148</v>
      </c>
      <c r="E492">
        <v>400</v>
      </c>
      <c r="F492">
        <v>110</v>
      </c>
      <c r="G492">
        <v>75</v>
      </c>
      <c r="H492">
        <v>430</v>
      </c>
      <c r="I492">
        <v>5</v>
      </c>
      <c r="J492">
        <v>64500</v>
      </c>
      <c r="K492" t="s">
        <v>140</v>
      </c>
      <c r="L492" t="s">
        <v>128</v>
      </c>
      <c r="M492" t="s">
        <v>329</v>
      </c>
    </row>
    <row r="493" spans="1:13" x14ac:dyDescent="0.2">
      <c r="A493">
        <v>492</v>
      </c>
      <c r="B493">
        <v>4</v>
      </c>
      <c r="C493">
        <v>12</v>
      </c>
      <c r="D493" s="3">
        <v>46149</v>
      </c>
      <c r="E493">
        <v>530</v>
      </c>
      <c r="F493">
        <v>130</v>
      </c>
      <c r="G493">
        <v>95</v>
      </c>
      <c r="H493">
        <v>555</v>
      </c>
      <c r="I493">
        <v>10</v>
      </c>
      <c r="J493">
        <v>83250</v>
      </c>
      <c r="K493" t="s">
        <v>142</v>
      </c>
      <c r="L493" t="s">
        <v>128</v>
      </c>
      <c r="M493" t="s">
        <v>331</v>
      </c>
    </row>
    <row r="494" spans="1:13" x14ac:dyDescent="0.2">
      <c r="A494">
        <v>493</v>
      </c>
      <c r="B494">
        <v>5</v>
      </c>
      <c r="C494">
        <v>13</v>
      </c>
      <c r="D494" s="3">
        <v>46150</v>
      </c>
      <c r="E494">
        <v>700</v>
      </c>
      <c r="F494">
        <v>180</v>
      </c>
      <c r="G494">
        <v>135</v>
      </c>
      <c r="H494">
        <v>735</v>
      </c>
      <c r="I494">
        <v>10</v>
      </c>
      <c r="J494">
        <v>110250</v>
      </c>
      <c r="K494" t="s">
        <v>143</v>
      </c>
      <c r="L494" t="s">
        <v>128</v>
      </c>
      <c r="M494" t="s">
        <v>334</v>
      </c>
    </row>
    <row r="495" spans="1:13" x14ac:dyDescent="0.2">
      <c r="A495">
        <v>494</v>
      </c>
      <c r="B495">
        <v>6</v>
      </c>
      <c r="C495">
        <v>14</v>
      </c>
      <c r="D495" s="3">
        <v>46151</v>
      </c>
      <c r="E495">
        <v>420</v>
      </c>
      <c r="F495">
        <v>110</v>
      </c>
      <c r="G495">
        <v>80</v>
      </c>
      <c r="H495">
        <v>445</v>
      </c>
      <c r="I495">
        <v>5</v>
      </c>
      <c r="J495">
        <v>66750</v>
      </c>
      <c r="K495" t="s">
        <v>144</v>
      </c>
      <c r="L495" t="s">
        <v>128</v>
      </c>
      <c r="M495" t="s">
        <v>336</v>
      </c>
    </row>
    <row r="496" spans="1:13" x14ac:dyDescent="0.2">
      <c r="A496">
        <v>495</v>
      </c>
      <c r="B496">
        <v>7</v>
      </c>
      <c r="C496">
        <v>15</v>
      </c>
      <c r="D496" s="3">
        <v>46152</v>
      </c>
      <c r="E496">
        <v>590</v>
      </c>
      <c r="F496">
        <v>140</v>
      </c>
      <c r="G496">
        <v>105</v>
      </c>
      <c r="H496">
        <v>620</v>
      </c>
      <c r="I496">
        <v>5</v>
      </c>
      <c r="J496">
        <v>93000</v>
      </c>
      <c r="K496" t="s">
        <v>145</v>
      </c>
      <c r="L496" t="s">
        <v>128</v>
      </c>
      <c r="M496" t="s">
        <v>339</v>
      </c>
    </row>
    <row r="497" spans="1:13" x14ac:dyDescent="0.2">
      <c r="A497">
        <v>496</v>
      </c>
      <c r="B497">
        <v>8</v>
      </c>
      <c r="C497">
        <v>16</v>
      </c>
      <c r="D497" s="3">
        <v>46153</v>
      </c>
      <c r="E497">
        <v>340</v>
      </c>
      <c r="F497">
        <v>90</v>
      </c>
      <c r="G497">
        <v>60</v>
      </c>
      <c r="H497">
        <v>365</v>
      </c>
      <c r="I497">
        <v>5</v>
      </c>
      <c r="J497">
        <v>54750</v>
      </c>
      <c r="K497" t="s">
        <v>146</v>
      </c>
      <c r="L497" t="s">
        <v>128</v>
      </c>
      <c r="M497" t="s">
        <v>341</v>
      </c>
    </row>
    <row r="498" spans="1:13" x14ac:dyDescent="0.2">
      <c r="A498">
        <v>497</v>
      </c>
      <c r="B498">
        <v>1</v>
      </c>
      <c r="C498">
        <v>17</v>
      </c>
      <c r="D498" s="3">
        <v>46154</v>
      </c>
      <c r="E498">
        <v>500</v>
      </c>
      <c r="F498">
        <v>120</v>
      </c>
      <c r="G498">
        <v>90</v>
      </c>
      <c r="H498">
        <v>525</v>
      </c>
      <c r="I498">
        <v>5</v>
      </c>
      <c r="J498">
        <v>78750</v>
      </c>
      <c r="K498" t="s">
        <v>147</v>
      </c>
      <c r="L498" t="s">
        <v>128</v>
      </c>
      <c r="M498" t="s">
        <v>324</v>
      </c>
    </row>
    <row r="499" spans="1:13" x14ac:dyDescent="0.2">
      <c r="A499">
        <v>498</v>
      </c>
      <c r="B499">
        <v>2</v>
      </c>
      <c r="C499">
        <v>18</v>
      </c>
      <c r="D499" s="3">
        <v>46155</v>
      </c>
      <c r="E499">
        <v>640</v>
      </c>
      <c r="F499">
        <v>160</v>
      </c>
      <c r="G499">
        <v>120</v>
      </c>
      <c r="H499">
        <v>670</v>
      </c>
      <c r="I499">
        <v>10</v>
      </c>
      <c r="J499">
        <v>100500</v>
      </c>
      <c r="K499" t="s">
        <v>148</v>
      </c>
      <c r="L499" t="s">
        <v>128</v>
      </c>
      <c r="M499" t="s">
        <v>327</v>
      </c>
    </row>
    <row r="500" spans="1:13" x14ac:dyDescent="0.2">
      <c r="A500">
        <v>499</v>
      </c>
      <c r="B500">
        <v>3</v>
      </c>
      <c r="C500">
        <v>19</v>
      </c>
      <c r="D500" s="3">
        <v>46156</v>
      </c>
      <c r="E500">
        <v>370</v>
      </c>
      <c r="F500">
        <v>100</v>
      </c>
      <c r="G500">
        <v>70</v>
      </c>
      <c r="H500">
        <v>395</v>
      </c>
      <c r="I500">
        <v>5</v>
      </c>
      <c r="J500">
        <v>59250</v>
      </c>
      <c r="K500" t="s">
        <v>149</v>
      </c>
      <c r="L500" t="s">
        <v>128</v>
      </c>
      <c r="M500" t="s">
        <v>329</v>
      </c>
    </row>
    <row r="501" spans="1:13" x14ac:dyDescent="0.2">
      <c r="A501">
        <v>500</v>
      </c>
      <c r="B501">
        <v>4</v>
      </c>
      <c r="C501">
        <v>20</v>
      </c>
      <c r="D501" s="3">
        <v>46157</v>
      </c>
      <c r="E501">
        <v>550</v>
      </c>
      <c r="F501">
        <v>130</v>
      </c>
      <c r="G501">
        <v>100</v>
      </c>
      <c r="H501">
        <v>570</v>
      </c>
      <c r="I501">
        <v>10</v>
      </c>
      <c r="J501">
        <v>85500</v>
      </c>
      <c r="K501" t="s">
        <v>150</v>
      </c>
      <c r="L501" t="s">
        <v>128</v>
      </c>
      <c r="M501" t="s">
        <v>331</v>
      </c>
    </row>
  </sheetData>
  <phoneticPr fontId="3"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4B81E-C5C4-4414-A267-E1E57BBCF754}">
  <dimension ref="A1:N501"/>
  <sheetViews>
    <sheetView topLeftCell="H1" workbookViewId="0">
      <selection activeCell="K5" sqref="K5"/>
    </sheetView>
  </sheetViews>
  <sheetFormatPr defaultRowHeight="15" x14ac:dyDescent="0.2"/>
  <cols>
    <col min="1" max="1" width="16.140625" customWidth="1"/>
    <col min="2" max="2" width="16.6796875" customWidth="1"/>
    <col min="3" max="3" width="20.58203125" customWidth="1"/>
    <col min="4" max="4" width="19.90625" customWidth="1"/>
    <col min="5" max="5" width="20.17578125" customWidth="1"/>
    <col min="6" max="6" width="19.1015625" customWidth="1"/>
    <col min="7" max="7" width="24.34765625" customWidth="1"/>
    <col min="8" max="8" width="25.828125" customWidth="1"/>
    <col min="9" max="9" width="26.36328125" customWidth="1"/>
    <col min="10" max="10" width="25.69140625" customWidth="1"/>
    <col min="11" max="11" width="26.23046875" customWidth="1"/>
    <col min="12" max="12" width="18.96484375" customWidth="1"/>
    <col min="13" max="13" width="23.9453125" customWidth="1"/>
    <col min="14" max="14" width="16.27734375" customWidth="1"/>
  </cols>
  <sheetData>
    <row r="1" spans="1:14" x14ac:dyDescent="0.2">
      <c r="A1" s="27" t="s">
        <v>408</v>
      </c>
      <c r="B1" s="27" t="s">
        <v>319</v>
      </c>
      <c r="C1" s="27" t="s">
        <v>119</v>
      </c>
      <c r="D1" s="27" t="s">
        <v>409</v>
      </c>
      <c r="E1" s="27" t="s">
        <v>410</v>
      </c>
      <c r="F1" s="27" t="s">
        <v>411</v>
      </c>
      <c r="G1" s="27" t="s">
        <v>412</v>
      </c>
      <c r="H1" s="27" t="s">
        <v>413</v>
      </c>
      <c r="I1" s="27" t="s">
        <v>414</v>
      </c>
      <c r="J1" s="27" t="s">
        <v>415</v>
      </c>
      <c r="K1" s="27" t="s">
        <v>320</v>
      </c>
      <c r="L1" s="27" t="s">
        <v>120</v>
      </c>
      <c r="M1" s="27" t="s">
        <v>515</v>
      </c>
      <c r="N1" s="27" t="s">
        <v>121</v>
      </c>
    </row>
    <row r="2" spans="1:14" x14ac:dyDescent="0.2">
      <c r="A2">
        <v>1</v>
      </c>
      <c r="B2">
        <v>1</v>
      </c>
      <c r="C2">
        <v>1</v>
      </c>
      <c r="D2" s="2">
        <v>45658</v>
      </c>
      <c r="E2">
        <v>500</v>
      </c>
      <c r="F2">
        <v>120</v>
      </c>
      <c r="G2">
        <v>80</v>
      </c>
      <c r="H2">
        <v>535</v>
      </c>
      <c r="I2">
        <v>5</v>
      </c>
      <c r="J2">
        <v>53500</v>
      </c>
      <c r="K2" t="str">
        <f>INDEX([1]warehouses!B:B,MATCH(B2,[1]warehouses!A:A,0))</f>
        <v>Delhi Central Warehouse</v>
      </c>
      <c r="L2" t="str">
        <f>INDEX([1]products!B:B,MATCH(C2,[1]products!A:A,0))</f>
        <v>Business Laptop 14</v>
      </c>
      <c r="M2" t="str">
        <f t="shared" ref="M2:M65" si="0">TEXT(D2,"yyyy-mm")</f>
        <v>2025-01</v>
      </c>
      <c r="N2" t="str">
        <f>INDEX([1]products!C:C,MATCH(C2,[1]products!A:A,0))</f>
        <v>Electronics</v>
      </c>
    </row>
    <row r="3" spans="1:14" x14ac:dyDescent="0.2">
      <c r="A3">
        <v>2</v>
      </c>
      <c r="B3">
        <v>2</v>
      </c>
      <c r="C3">
        <v>2</v>
      </c>
      <c r="D3" s="2">
        <v>45659</v>
      </c>
      <c r="E3">
        <v>450</v>
      </c>
      <c r="F3">
        <v>100</v>
      </c>
      <c r="G3">
        <v>70</v>
      </c>
      <c r="H3">
        <v>475</v>
      </c>
      <c r="I3">
        <v>5</v>
      </c>
      <c r="J3">
        <v>52250</v>
      </c>
      <c r="K3" t="str">
        <f>INDEX([1]warehouses!B:B,MATCH(B3,[1]warehouses!A:A,0))</f>
        <v>Mumbai Distribution Hub</v>
      </c>
      <c r="L3" t="str">
        <f>INDEX([1]products!B:B,MATCH(C3,[1]products!A:A,0))</f>
        <v>Business Laptop 15</v>
      </c>
      <c r="M3" t="str">
        <f t="shared" si="0"/>
        <v>2025-01</v>
      </c>
      <c r="N3" t="str">
        <f>INDEX([1]products!C:C,MATCH(C3,[1]products!A:A,0))</f>
        <v>Electronics</v>
      </c>
    </row>
    <row r="4" spans="1:14" x14ac:dyDescent="0.2">
      <c r="A4">
        <v>3</v>
      </c>
      <c r="B4">
        <v>3</v>
      </c>
      <c r="C4">
        <v>3</v>
      </c>
      <c r="D4" s="2">
        <v>45660</v>
      </c>
      <c r="E4">
        <v>600</v>
      </c>
      <c r="F4">
        <v>150</v>
      </c>
      <c r="G4">
        <v>110</v>
      </c>
      <c r="H4">
        <v>635</v>
      </c>
      <c r="I4">
        <v>5</v>
      </c>
      <c r="J4">
        <v>88900</v>
      </c>
      <c r="K4" t="str">
        <f>INDEX([1]warehouses!B:B,MATCH(B4,[1]warehouses!A:A,0))</f>
        <v>Bengaluru Tech Warehouse</v>
      </c>
      <c r="L4" t="str">
        <f>INDEX([1]products!B:B,MATCH(C4,[1]products!A:A,0))</f>
        <v>Professional Laptop</v>
      </c>
      <c r="M4" t="str">
        <f t="shared" si="0"/>
        <v>2025-01</v>
      </c>
      <c r="N4" t="str">
        <f>INDEX([1]products!C:C,MATCH(C4,[1]products!A:A,0))</f>
        <v>Electronics</v>
      </c>
    </row>
    <row r="5" spans="1:14" x14ac:dyDescent="0.2">
      <c r="A5">
        <v>4</v>
      </c>
      <c r="B5">
        <v>4</v>
      </c>
      <c r="C5">
        <v>4</v>
      </c>
      <c r="D5" s="2">
        <v>45661</v>
      </c>
      <c r="E5">
        <v>350</v>
      </c>
      <c r="F5">
        <v>90</v>
      </c>
      <c r="G5">
        <v>60</v>
      </c>
      <c r="H5">
        <v>375</v>
      </c>
      <c r="I5">
        <v>5</v>
      </c>
      <c r="J5">
        <v>52500</v>
      </c>
      <c r="K5" t="str">
        <f>INDEX([1]warehouses!B:B,MATCH(B5,[1]warehouses!A:A,0))</f>
        <v>Pune Industrial Warehouse</v>
      </c>
      <c r="L5" t="str">
        <f>INDEX([1]products!B:B,MATCH(C5,[1]products!A:A,0))</f>
        <v>Gaming Laptop</v>
      </c>
      <c r="M5" t="str">
        <f t="shared" si="0"/>
        <v>2025-01</v>
      </c>
      <c r="N5" t="str">
        <f>INDEX([1]products!C:C,MATCH(C5,[1]products!A:A,0))</f>
        <v>Electronics</v>
      </c>
    </row>
    <row r="6" spans="1:14" x14ac:dyDescent="0.2">
      <c r="A6">
        <v>5</v>
      </c>
      <c r="B6">
        <v>5</v>
      </c>
      <c r="C6">
        <v>5</v>
      </c>
      <c r="D6" s="2">
        <v>45662</v>
      </c>
      <c r="E6">
        <v>700</v>
      </c>
      <c r="F6">
        <v>180</v>
      </c>
      <c r="G6">
        <v>130</v>
      </c>
      <c r="H6">
        <v>740</v>
      </c>
      <c r="I6">
        <v>10</v>
      </c>
      <c r="J6">
        <v>111000</v>
      </c>
      <c r="K6" t="str">
        <f>INDEX([1]warehouses!B:B,MATCH(B6,[1]warehouses!A:A,0))</f>
        <v>Chennai Logistics Hub</v>
      </c>
      <c r="L6" t="str">
        <f>INDEX([1]products!B:B,MATCH(C6,[1]products!A:A,0))</f>
        <v>Student Laptop</v>
      </c>
      <c r="M6" t="str">
        <f t="shared" si="0"/>
        <v>2025-01</v>
      </c>
      <c r="N6" t="str">
        <f>INDEX([1]products!C:C,MATCH(C6,[1]products!A:A,0))</f>
        <v>Electronics</v>
      </c>
    </row>
    <row r="7" spans="1:14" x14ac:dyDescent="0.2">
      <c r="A7">
        <v>6</v>
      </c>
      <c r="B7">
        <v>6</v>
      </c>
      <c r="C7">
        <v>6</v>
      </c>
      <c r="D7" s="2">
        <v>45663</v>
      </c>
      <c r="E7">
        <v>400</v>
      </c>
      <c r="F7">
        <v>100</v>
      </c>
      <c r="G7">
        <v>75</v>
      </c>
      <c r="H7">
        <v>420</v>
      </c>
      <c r="I7">
        <v>5</v>
      </c>
      <c r="J7">
        <v>71400</v>
      </c>
      <c r="K7" t="str">
        <f>INDEX([1]warehouses!B:B,MATCH(B7,[1]warehouses!A:A,0))</f>
        <v>Lucknow Regional Warehouse</v>
      </c>
      <c r="L7" t="str">
        <f>INDEX([1]products!B:B,MATCH(C7,[1]products!A:A,0))</f>
        <v>Desktop Computer</v>
      </c>
      <c r="M7" t="str">
        <f t="shared" si="0"/>
        <v>2025-01</v>
      </c>
      <c r="N7" t="str">
        <f>INDEX([1]products!C:C,MATCH(C7,[1]products!A:A,0))</f>
        <v>Electronics</v>
      </c>
    </row>
    <row r="8" spans="1:14" x14ac:dyDescent="0.2">
      <c r="A8">
        <v>7</v>
      </c>
      <c r="B8">
        <v>7</v>
      </c>
      <c r="C8">
        <v>7</v>
      </c>
      <c r="D8" s="2">
        <v>45664</v>
      </c>
      <c r="E8">
        <v>550</v>
      </c>
      <c r="F8">
        <v>140</v>
      </c>
      <c r="G8">
        <v>100</v>
      </c>
      <c r="H8">
        <v>585</v>
      </c>
      <c r="I8">
        <v>5</v>
      </c>
      <c r="J8">
        <v>99450</v>
      </c>
      <c r="K8" t="str">
        <f>INDEX([1]warehouses!B:B,MATCH(B8,[1]warehouses!A:A,0))</f>
        <v>Ahmedabad Supply Hub</v>
      </c>
      <c r="L8" t="str">
        <f>INDEX([1]products!B:B,MATCH(C8,[1]products!A:A,0))</f>
        <v>All in One PC</v>
      </c>
      <c r="M8" t="str">
        <f t="shared" si="0"/>
        <v>2025-01</v>
      </c>
      <c r="N8" t="str">
        <f>INDEX([1]products!C:C,MATCH(C8,[1]products!A:A,0))</f>
        <v>Electronics</v>
      </c>
    </row>
    <row r="9" spans="1:14" x14ac:dyDescent="0.2">
      <c r="A9">
        <v>8</v>
      </c>
      <c r="B9">
        <v>8</v>
      </c>
      <c r="C9">
        <v>8</v>
      </c>
      <c r="D9" s="2">
        <v>45665</v>
      </c>
      <c r="E9">
        <v>300</v>
      </c>
      <c r="F9">
        <v>80</v>
      </c>
      <c r="G9">
        <v>55</v>
      </c>
      <c r="H9">
        <v>320</v>
      </c>
      <c r="I9">
        <v>5</v>
      </c>
      <c r="J9">
        <v>51200</v>
      </c>
      <c r="K9" t="str">
        <f>INDEX([1]warehouses!B:B,MATCH(B9,[1]warehouses!A:A,0))</f>
        <v>Kolkata Eastern Warehouse</v>
      </c>
      <c r="L9" t="str">
        <f>INDEX([1]products!B:B,MATCH(C9,[1]products!A:A,0))</f>
        <v>Mini Desktop PC</v>
      </c>
      <c r="M9" t="str">
        <f t="shared" si="0"/>
        <v>2025-01</v>
      </c>
      <c r="N9" t="str">
        <f>INDEX([1]products!C:C,MATCH(C9,[1]products!A:A,0))</f>
        <v>Electronics</v>
      </c>
    </row>
    <row r="10" spans="1:14" x14ac:dyDescent="0.2">
      <c r="A10">
        <v>9</v>
      </c>
      <c r="B10">
        <v>1</v>
      </c>
      <c r="C10">
        <v>9</v>
      </c>
      <c r="D10" s="2">
        <v>45666</v>
      </c>
      <c r="E10">
        <v>480</v>
      </c>
      <c r="F10">
        <v>130</v>
      </c>
      <c r="G10">
        <v>90</v>
      </c>
      <c r="H10">
        <v>515</v>
      </c>
      <c r="I10">
        <v>5</v>
      </c>
      <c r="J10">
        <v>77250</v>
      </c>
      <c r="K10" t="str">
        <f>INDEX([1]warehouses!B:B,MATCH(B10,[1]warehouses!A:A,0))</f>
        <v>Delhi Central Warehouse</v>
      </c>
      <c r="L10" t="str">
        <f>INDEX([1]products!B:B,MATCH(C10,[1]products!A:A,0))</f>
        <v>Workstation PC</v>
      </c>
      <c r="M10" t="str">
        <f t="shared" si="0"/>
        <v>2025-01</v>
      </c>
      <c r="N10" t="str">
        <f>INDEX([1]products!C:C,MATCH(C10,[1]products!A:A,0))</f>
        <v>Electronics</v>
      </c>
    </row>
    <row r="11" spans="1:14" x14ac:dyDescent="0.2">
      <c r="A11">
        <v>10</v>
      </c>
      <c r="B11">
        <v>2</v>
      </c>
      <c r="C11">
        <v>10</v>
      </c>
      <c r="D11" s="2">
        <v>45667</v>
      </c>
      <c r="E11">
        <v>620</v>
      </c>
      <c r="F11">
        <v>160</v>
      </c>
      <c r="G11">
        <v>120</v>
      </c>
      <c r="H11">
        <v>650</v>
      </c>
      <c r="I11">
        <v>10</v>
      </c>
      <c r="J11">
        <v>104000</v>
      </c>
      <c r="K11" t="str">
        <f>INDEX([1]warehouses!B:B,MATCH(B11,[1]warehouses!A:A,0))</f>
        <v>Mumbai Distribution Hub</v>
      </c>
      <c r="L11" t="str">
        <f>INDEX([1]products!B:B,MATCH(C11,[1]products!A:A,0))</f>
        <v>Thin Client Computer</v>
      </c>
      <c r="M11" t="str">
        <f t="shared" si="0"/>
        <v>2025-01</v>
      </c>
      <c r="N11" t="str">
        <f>INDEX([1]products!C:C,MATCH(C11,[1]products!A:A,0))</f>
        <v>Electronics</v>
      </c>
    </row>
    <row r="12" spans="1:14" x14ac:dyDescent="0.2">
      <c r="A12">
        <v>11</v>
      </c>
      <c r="B12">
        <v>3</v>
      </c>
      <c r="C12">
        <v>11</v>
      </c>
      <c r="D12" s="2">
        <v>45668</v>
      </c>
      <c r="E12">
        <v>390</v>
      </c>
      <c r="F12">
        <v>110</v>
      </c>
      <c r="G12">
        <v>75</v>
      </c>
      <c r="H12">
        <v>420</v>
      </c>
      <c r="I12">
        <v>5</v>
      </c>
      <c r="J12">
        <v>71400</v>
      </c>
      <c r="K12" t="str">
        <f>INDEX([1]warehouses!B:B,MATCH(B12,[1]warehouses!A:A,0))</f>
        <v>Bengaluru Tech Warehouse</v>
      </c>
      <c r="L12" t="str">
        <f>INDEX([1]products!B:B,MATCH(C12,[1]products!A:A,0))</f>
        <v>Wireless Mouse</v>
      </c>
      <c r="M12" t="str">
        <f t="shared" si="0"/>
        <v>2025-01</v>
      </c>
      <c r="N12" t="str">
        <f>INDEX([1]products!C:C,MATCH(C12,[1]products!A:A,0))</f>
        <v>Electronics</v>
      </c>
    </row>
    <row r="13" spans="1:14" x14ac:dyDescent="0.2">
      <c r="A13">
        <v>12</v>
      </c>
      <c r="B13">
        <v>4</v>
      </c>
      <c r="C13">
        <v>12</v>
      </c>
      <c r="D13" s="2">
        <v>45669</v>
      </c>
      <c r="E13">
        <v>520</v>
      </c>
      <c r="F13">
        <v>140</v>
      </c>
      <c r="G13">
        <v>95</v>
      </c>
      <c r="H13">
        <v>555</v>
      </c>
      <c r="I13">
        <v>10</v>
      </c>
      <c r="J13">
        <v>83250</v>
      </c>
      <c r="K13" t="str">
        <f>INDEX([1]warehouses!B:B,MATCH(B13,[1]warehouses!A:A,0))</f>
        <v>Pune Industrial Warehouse</v>
      </c>
      <c r="L13" t="str">
        <f>INDEX([1]products!B:B,MATCH(C13,[1]products!A:A,0))</f>
        <v>Wired Mouse</v>
      </c>
      <c r="M13" t="str">
        <f t="shared" si="0"/>
        <v>2025-01</v>
      </c>
      <c r="N13" t="str">
        <f>INDEX([1]products!C:C,MATCH(C13,[1]products!A:A,0))</f>
        <v>Electronics</v>
      </c>
    </row>
    <row r="14" spans="1:14" x14ac:dyDescent="0.2">
      <c r="A14">
        <v>13</v>
      </c>
      <c r="B14">
        <v>5</v>
      </c>
      <c r="C14">
        <v>13</v>
      </c>
      <c r="D14" s="2">
        <v>45670</v>
      </c>
      <c r="E14">
        <v>680</v>
      </c>
      <c r="F14">
        <v>170</v>
      </c>
      <c r="G14">
        <v>125</v>
      </c>
      <c r="H14">
        <v>715</v>
      </c>
      <c r="I14">
        <v>10</v>
      </c>
      <c r="J14">
        <v>107250</v>
      </c>
      <c r="K14" t="str">
        <f>INDEX([1]warehouses!B:B,MATCH(B14,[1]warehouses!A:A,0))</f>
        <v>Chennai Logistics Hub</v>
      </c>
      <c r="L14" t="str">
        <f>INDEX([1]products!B:B,MATCH(C14,[1]products!A:A,0))</f>
        <v>Wireless Keyboard</v>
      </c>
      <c r="M14" t="str">
        <f t="shared" si="0"/>
        <v>2025-01</v>
      </c>
      <c r="N14" t="str">
        <f>INDEX([1]products!C:C,MATCH(C14,[1]products!A:A,0))</f>
        <v>Electronics</v>
      </c>
    </row>
    <row r="15" spans="1:14" x14ac:dyDescent="0.2">
      <c r="A15">
        <v>14</v>
      </c>
      <c r="B15">
        <v>6</v>
      </c>
      <c r="C15">
        <v>14</v>
      </c>
      <c r="D15" s="2">
        <v>45671</v>
      </c>
      <c r="E15">
        <v>430</v>
      </c>
      <c r="F15">
        <v>100</v>
      </c>
      <c r="G15">
        <v>80</v>
      </c>
      <c r="H15">
        <v>445</v>
      </c>
      <c r="I15">
        <v>5</v>
      </c>
      <c r="J15">
        <v>66750</v>
      </c>
      <c r="K15" t="str">
        <f>INDEX([1]warehouses!B:B,MATCH(B15,[1]warehouses!A:A,0))</f>
        <v>Lucknow Regional Warehouse</v>
      </c>
      <c r="L15" t="str">
        <f>INDEX([1]products!B:B,MATCH(C15,[1]products!A:A,0))</f>
        <v>Mechanical Keyboard</v>
      </c>
      <c r="M15" t="str">
        <f t="shared" si="0"/>
        <v>2025-01</v>
      </c>
      <c r="N15" t="str">
        <f>INDEX([1]products!C:C,MATCH(C15,[1]products!A:A,0))</f>
        <v>Electronics</v>
      </c>
    </row>
    <row r="16" spans="1:14" x14ac:dyDescent="0.2">
      <c r="A16">
        <v>15</v>
      </c>
      <c r="B16">
        <v>7</v>
      </c>
      <c r="C16">
        <v>15</v>
      </c>
      <c r="D16" s="2">
        <v>45672</v>
      </c>
      <c r="E16">
        <v>570</v>
      </c>
      <c r="F16">
        <v>130</v>
      </c>
      <c r="G16">
        <v>95</v>
      </c>
      <c r="H16">
        <v>595</v>
      </c>
      <c r="I16">
        <v>10</v>
      </c>
      <c r="J16">
        <v>83300</v>
      </c>
      <c r="K16" t="str">
        <f>INDEX([1]warehouses!B:B,MATCH(B16,[1]warehouses!A:A,0))</f>
        <v>Ahmedabad Supply Hub</v>
      </c>
      <c r="L16" t="str">
        <f>INDEX([1]products!B:B,MATCH(C16,[1]products!A:A,0))</f>
        <v>USB Keyboard</v>
      </c>
      <c r="M16" t="str">
        <f t="shared" si="0"/>
        <v>2025-01</v>
      </c>
      <c r="N16" t="str">
        <f>INDEX([1]products!C:C,MATCH(C16,[1]products!A:A,0))</f>
        <v>Electronics</v>
      </c>
    </row>
    <row r="17" spans="1:14" x14ac:dyDescent="0.2">
      <c r="A17">
        <v>16</v>
      </c>
      <c r="B17">
        <v>8</v>
      </c>
      <c r="C17">
        <v>16</v>
      </c>
      <c r="D17" s="2">
        <v>45673</v>
      </c>
      <c r="E17">
        <v>360</v>
      </c>
      <c r="F17">
        <v>90</v>
      </c>
      <c r="G17">
        <v>65</v>
      </c>
      <c r="H17">
        <v>380</v>
      </c>
      <c r="I17">
        <v>5</v>
      </c>
      <c r="J17">
        <v>53200</v>
      </c>
      <c r="K17" t="str">
        <f>INDEX([1]warehouses!B:B,MATCH(B17,[1]warehouses!A:A,0))</f>
        <v>Kolkata Eastern Warehouse</v>
      </c>
      <c r="L17" t="str">
        <f>INDEX([1]products!B:B,MATCH(C17,[1]products!A:A,0))</f>
        <v>USB Hub</v>
      </c>
      <c r="M17" t="str">
        <f t="shared" si="0"/>
        <v>2025-01</v>
      </c>
      <c r="N17" t="str">
        <f>INDEX([1]products!C:C,MATCH(C17,[1]products!A:A,0))</f>
        <v>Electronics</v>
      </c>
    </row>
    <row r="18" spans="1:14" x14ac:dyDescent="0.2">
      <c r="A18">
        <v>17</v>
      </c>
      <c r="B18">
        <v>1</v>
      </c>
      <c r="C18">
        <v>17</v>
      </c>
      <c r="D18" s="2">
        <v>45674</v>
      </c>
      <c r="E18">
        <v>490</v>
      </c>
      <c r="F18">
        <v>120</v>
      </c>
      <c r="G18">
        <v>85</v>
      </c>
      <c r="H18">
        <v>520</v>
      </c>
      <c r="I18">
        <v>5</v>
      </c>
      <c r="J18">
        <v>78000</v>
      </c>
      <c r="K18" t="str">
        <f>INDEX([1]warehouses!B:B,MATCH(B18,[1]warehouses!A:A,0))</f>
        <v>Delhi Central Warehouse</v>
      </c>
      <c r="L18" t="str">
        <f>INDEX([1]products!B:B,MATCH(C18,[1]products!A:A,0))</f>
        <v>Laptop Stand</v>
      </c>
      <c r="M18" t="str">
        <f t="shared" si="0"/>
        <v>2025-01</v>
      </c>
      <c r="N18" t="str">
        <f>INDEX([1]products!C:C,MATCH(C18,[1]products!A:A,0))</f>
        <v>Electronics</v>
      </c>
    </row>
    <row r="19" spans="1:14" x14ac:dyDescent="0.2">
      <c r="A19">
        <v>18</v>
      </c>
      <c r="B19">
        <v>2</v>
      </c>
      <c r="C19">
        <v>18</v>
      </c>
      <c r="D19" s="2">
        <v>45675</v>
      </c>
      <c r="E19">
        <v>610</v>
      </c>
      <c r="F19">
        <v>150</v>
      </c>
      <c r="G19">
        <v>115</v>
      </c>
      <c r="H19">
        <v>635</v>
      </c>
      <c r="I19">
        <v>10</v>
      </c>
      <c r="J19">
        <v>101600</v>
      </c>
      <c r="K19" t="str">
        <f>INDEX([1]warehouses!B:B,MATCH(B19,[1]warehouses!A:A,0))</f>
        <v>Mumbai Distribution Hub</v>
      </c>
      <c r="L19" t="str">
        <f>INDEX([1]products!B:B,MATCH(C19,[1]products!A:A,0))</f>
        <v>Laptop Cooling Pad</v>
      </c>
      <c r="M19" t="str">
        <f t="shared" si="0"/>
        <v>2025-01</v>
      </c>
      <c r="N19" t="str">
        <f>INDEX([1]products!C:C,MATCH(C19,[1]products!A:A,0))</f>
        <v>Electronics</v>
      </c>
    </row>
    <row r="20" spans="1:14" x14ac:dyDescent="0.2">
      <c r="A20">
        <v>19</v>
      </c>
      <c r="B20">
        <v>3</v>
      </c>
      <c r="C20">
        <v>19</v>
      </c>
      <c r="D20" s="2">
        <v>45676</v>
      </c>
      <c r="E20">
        <v>370</v>
      </c>
      <c r="F20">
        <v>100</v>
      </c>
      <c r="G20">
        <v>70</v>
      </c>
      <c r="H20">
        <v>395</v>
      </c>
      <c r="I20">
        <v>5</v>
      </c>
      <c r="J20">
        <v>59250</v>
      </c>
      <c r="K20" t="str">
        <f>INDEX([1]warehouses!B:B,MATCH(B20,[1]warehouses!A:A,0))</f>
        <v>Bengaluru Tech Warehouse</v>
      </c>
      <c r="L20" t="str">
        <f>INDEX([1]products!B:B,MATCH(C20,[1]products!A:A,0))</f>
        <v>Webcam HD</v>
      </c>
      <c r="M20" t="str">
        <f t="shared" si="0"/>
        <v>2025-01</v>
      </c>
      <c r="N20" t="str">
        <f>INDEX([1]products!C:C,MATCH(C20,[1]products!A:A,0))</f>
        <v>Electronics</v>
      </c>
    </row>
    <row r="21" spans="1:14" x14ac:dyDescent="0.2">
      <c r="A21">
        <v>20</v>
      </c>
      <c r="B21">
        <v>4</v>
      </c>
      <c r="C21">
        <v>20</v>
      </c>
      <c r="D21" s="2">
        <v>45677</v>
      </c>
      <c r="E21">
        <v>540</v>
      </c>
      <c r="F21">
        <v>130</v>
      </c>
      <c r="G21">
        <v>100</v>
      </c>
      <c r="H21">
        <v>560</v>
      </c>
      <c r="I21">
        <v>10</v>
      </c>
      <c r="J21">
        <v>84000</v>
      </c>
      <c r="K21" t="str">
        <f>INDEX([1]warehouses!B:B,MATCH(B21,[1]warehouses!A:A,0))</f>
        <v>Pune Industrial Warehouse</v>
      </c>
      <c r="L21" t="str">
        <f>INDEX([1]products!B:B,MATCH(C21,[1]products!A:A,0))</f>
        <v>Webcam Full HD</v>
      </c>
      <c r="M21" t="str">
        <f t="shared" si="0"/>
        <v>2025-01</v>
      </c>
      <c r="N21" t="str">
        <f>INDEX([1]products!C:C,MATCH(C21,[1]products!A:A,0))</f>
        <v>Electronics</v>
      </c>
    </row>
    <row r="22" spans="1:14" x14ac:dyDescent="0.2">
      <c r="A22">
        <v>21</v>
      </c>
      <c r="B22">
        <v>5</v>
      </c>
      <c r="C22">
        <v>21</v>
      </c>
      <c r="D22" s="2">
        <v>45678</v>
      </c>
      <c r="E22">
        <v>650</v>
      </c>
      <c r="F22">
        <v>160</v>
      </c>
      <c r="G22">
        <v>120</v>
      </c>
      <c r="H22">
        <v>680</v>
      </c>
      <c r="I22">
        <v>10</v>
      </c>
      <c r="J22">
        <v>102000</v>
      </c>
      <c r="K22" t="str">
        <f>INDEX([1]warehouses!B:B,MATCH(B22,[1]warehouses!A:A,0))</f>
        <v>Chennai Logistics Hub</v>
      </c>
      <c r="L22" t="str">
        <f>INDEX([1]products!B:B,MATCH(C22,[1]products!A:A,0))</f>
        <v>21 Inch Monitor</v>
      </c>
      <c r="M22" t="str">
        <f t="shared" si="0"/>
        <v>2025-01</v>
      </c>
      <c r="N22" t="str">
        <f>INDEX([1]products!C:C,MATCH(C22,[1]products!A:A,0))</f>
        <v>Electronics</v>
      </c>
    </row>
    <row r="23" spans="1:14" x14ac:dyDescent="0.2">
      <c r="A23">
        <v>22</v>
      </c>
      <c r="B23">
        <v>6</v>
      </c>
      <c r="C23">
        <v>22</v>
      </c>
      <c r="D23" s="2">
        <v>45679</v>
      </c>
      <c r="E23">
        <v>410</v>
      </c>
      <c r="F23">
        <v>110</v>
      </c>
      <c r="G23">
        <v>80</v>
      </c>
      <c r="H23">
        <v>435</v>
      </c>
      <c r="I23">
        <v>5</v>
      </c>
      <c r="J23">
        <v>65250</v>
      </c>
      <c r="K23" t="str">
        <f>INDEX([1]warehouses!B:B,MATCH(B23,[1]warehouses!A:A,0))</f>
        <v>Lucknow Regional Warehouse</v>
      </c>
      <c r="L23" t="str">
        <f>INDEX([1]products!B:B,MATCH(C23,[1]products!A:A,0))</f>
        <v>22 Inch Monitor</v>
      </c>
      <c r="M23" t="str">
        <f t="shared" si="0"/>
        <v>2025-01</v>
      </c>
      <c r="N23" t="str">
        <f>INDEX([1]products!C:C,MATCH(C23,[1]products!A:A,0))</f>
        <v>Electronics</v>
      </c>
    </row>
    <row r="24" spans="1:14" x14ac:dyDescent="0.2">
      <c r="A24">
        <v>23</v>
      </c>
      <c r="B24">
        <v>7</v>
      </c>
      <c r="C24">
        <v>23</v>
      </c>
      <c r="D24" s="2">
        <v>45680</v>
      </c>
      <c r="E24">
        <v>590</v>
      </c>
      <c r="F24">
        <v>140</v>
      </c>
      <c r="G24">
        <v>105</v>
      </c>
      <c r="H24">
        <v>620</v>
      </c>
      <c r="I24">
        <v>5</v>
      </c>
      <c r="J24">
        <v>93000</v>
      </c>
      <c r="K24" t="str">
        <f>INDEX([1]warehouses!B:B,MATCH(B24,[1]warehouses!A:A,0))</f>
        <v>Ahmedabad Supply Hub</v>
      </c>
      <c r="L24" t="str">
        <f>INDEX([1]products!B:B,MATCH(C24,[1]products!A:A,0))</f>
        <v>24 Inch Monitor</v>
      </c>
      <c r="M24" t="str">
        <f t="shared" si="0"/>
        <v>2025-01</v>
      </c>
      <c r="N24" t="str">
        <f>INDEX([1]products!C:C,MATCH(C24,[1]products!A:A,0))</f>
        <v>Electronics</v>
      </c>
    </row>
    <row r="25" spans="1:14" x14ac:dyDescent="0.2">
      <c r="A25">
        <v>24</v>
      </c>
      <c r="B25">
        <v>8</v>
      </c>
      <c r="C25">
        <v>24</v>
      </c>
      <c r="D25" s="2">
        <v>45681</v>
      </c>
      <c r="E25">
        <v>330</v>
      </c>
      <c r="F25">
        <v>90</v>
      </c>
      <c r="G25">
        <v>60</v>
      </c>
      <c r="H25">
        <v>355</v>
      </c>
      <c r="I25">
        <v>5</v>
      </c>
      <c r="J25">
        <v>53250</v>
      </c>
      <c r="K25" t="str">
        <f>INDEX([1]warehouses!B:B,MATCH(B25,[1]warehouses!A:A,0))</f>
        <v>Kolkata Eastern Warehouse</v>
      </c>
      <c r="L25" t="str">
        <f>INDEX([1]products!B:B,MATCH(C25,[1]products!A:A,0))</f>
        <v>27 Inch Monitor</v>
      </c>
      <c r="M25" t="str">
        <f t="shared" si="0"/>
        <v>2025-01</v>
      </c>
      <c r="N25" t="str">
        <f>INDEX([1]products!C:C,MATCH(C25,[1]products!A:A,0))</f>
        <v>Electronics</v>
      </c>
    </row>
    <row r="26" spans="1:14" x14ac:dyDescent="0.2">
      <c r="A26">
        <v>25</v>
      </c>
      <c r="B26">
        <v>1</v>
      </c>
      <c r="C26">
        <v>25</v>
      </c>
      <c r="D26" s="2">
        <v>45682</v>
      </c>
      <c r="E26">
        <v>470</v>
      </c>
      <c r="F26">
        <v>120</v>
      </c>
      <c r="G26">
        <v>85</v>
      </c>
      <c r="H26">
        <v>500</v>
      </c>
      <c r="I26">
        <v>5</v>
      </c>
      <c r="J26">
        <v>75000</v>
      </c>
      <c r="K26" t="str">
        <f>INDEX([1]warehouses!B:B,MATCH(B26,[1]warehouses!A:A,0))</f>
        <v>Delhi Central Warehouse</v>
      </c>
      <c r="L26" t="str">
        <f>INDEX([1]products!B:B,MATCH(C26,[1]products!A:A,0))</f>
        <v>32 Inch Monitor</v>
      </c>
      <c r="M26" t="str">
        <f t="shared" si="0"/>
        <v>2025-01</v>
      </c>
      <c r="N26" t="str">
        <f>INDEX([1]products!C:C,MATCH(C26,[1]products!A:A,0))</f>
        <v>Electronics</v>
      </c>
    </row>
    <row r="27" spans="1:14" x14ac:dyDescent="0.2">
      <c r="A27">
        <v>26</v>
      </c>
      <c r="B27">
        <v>2</v>
      </c>
      <c r="C27">
        <v>26</v>
      </c>
      <c r="D27" s="2">
        <v>45683</v>
      </c>
      <c r="E27">
        <v>560</v>
      </c>
      <c r="F27">
        <v>140</v>
      </c>
      <c r="G27">
        <v>100</v>
      </c>
      <c r="H27">
        <v>590</v>
      </c>
      <c r="I27">
        <v>10</v>
      </c>
      <c r="J27">
        <v>88500</v>
      </c>
      <c r="K27" t="str">
        <f>INDEX([1]warehouses!B:B,MATCH(B27,[1]warehouses!A:A,0))</f>
        <v>Mumbai Distribution Hub</v>
      </c>
      <c r="L27" t="str">
        <f>INDEX([1]products!B:B,MATCH(C27,[1]products!A:A,0))</f>
        <v>Ultra Wide Monitor</v>
      </c>
      <c r="M27" t="str">
        <f t="shared" si="0"/>
        <v>2025-01</v>
      </c>
      <c r="N27" t="str">
        <f>INDEX([1]products!C:C,MATCH(C27,[1]products!A:A,0))</f>
        <v>Electronics</v>
      </c>
    </row>
    <row r="28" spans="1:14" x14ac:dyDescent="0.2">
      <c r="A28">
        <v>27</v>
      </c>
      <c r="B28">
        <v>3</v>
      </c>
      <c r="C28">
        <v>27</v>
      </c>
      <c r="D28" s="2">
        <v>45684</v>
      </c>
      <c r="E28">
        <v>440</v>
      </c>
      <c r="F28">
        <v>110</v>
      </c>
      <c r="G28">
        <v>80</v>
      </c>
      <c r="H28">
        <v>465</v>
      </c>
      <c r="I28">
        <v>5</v>
      </c>
      <c r="J28">
        <v>69750</v>
      </c>
      <c r="K28" t="str">
        <f>INDEX([1]warehouses!B:B,MATCH(B28,[1]warehouses!A:A,0))</f>
        <v>Bengaluru Tech Warehouse</v>
      </c>
      <c r="L28" t="str">
        <f>INDEX([1]products!B:B,MATCH(C28,[1]products!A:A,0))</f>
        <v>4K Monitor</v>
      </c>
      <c r="M28" t="str">
        <f t="shared" si="0"/>
        <v>2025-01</v>
      </c>
      <c r="N28" t="str">
        <f>INDEX([1]products!C:C,MATCH(C28,[1]products!A:A,0))</f>
        <v>Electronics</v>
      </c>
    </row>
    <row r="29" spans="1:14" x14ac:dyDescent="0.2">
      <c r="A29">
        <v>28</v>
      </c>
      <c r="B29">
        <v>4</v>
      </c>
      <c r="C29">
        <v>28</v>
      </c>
      <c r="D29" s="2">
        <v>45685</v>
      </c>
      <c r="E29">
        <v>510</v>
      </c>
      <c r="F29">
        <v>130</v>
      </c>
      <c r="G29">
        <v>90</v>
      </c>
      <c r="H29">
        <v>540</v>
      </c>
      <c r="I29">
        <v>10</v>
      </c>
      <c r="J29">
        <v>81000</v>
      </c>
      <c r="K29" t="str">
        <f>INDEX([1]warehouses!B:B,MATCH(B29,[1]warehouses!A:A,0))</f>
        <v>Pune Industrial Warehouse</v>
      </c>
      <c r="L29" t="str">
        <f>INDEX([1]products!B:B,MATCH(C29,[1]products!A:A,0))</f>
        <v>Gaming Monitor</v>
      </c>
      <c r="M29" t="str">
        <f t="shared" si="0"/>
        <v>2025-01</v>
      </c>
      <c r="N29" t="str">
        <f>INDEX([1]products!C:C,MATCH(C29,[1]products!A:A,0))</f>
        <v>Electronics</v>
      </c>
    </row>
    <row r="30" spans="1:14" x14ac:dyDescent="0.2">
      <c r="A30">
        <v>29</v>
      </c>
      <c r="B30">
        <v>5</v>
      </c>
      <c r="C30">
        <v>29</v>
      </c>
      <c r="D30" s="2">
        <v>45686</v>
      </c>
      <c r="E30">
        <v>720</v>
      </c>
      <c r="F30">
        <v>180</v>
      </c>
      <c r="G30">
        <v>140</v>
      </c>
      <c r="H30">
        <v>750</v>
      </c>
      <c r="I30">
        <v>10</v>
      </c>
      <c r="J30">
        <v>112500</v>
      </c>
      <c r="K30" t="str">
        <f>INDEX([1]warehouses!B:B,MATCH(B30,[1]warehouses!A:A,0))</f>
        <v>Chennai Logistics Hub</v>
      </c>
      <c r="L30" t="str">
        <f>INDEX([1]products!B:B,MATCH(C30,[1]products!A:A,0))</f>
        <v>Portable Monitor</v>
      </c>
      <c r="M30" t="str">
        <f t="shared" si="0"/>
        <v>2025-01</v>
      </c>
      <c r="N30" t="str">
        <f>INDEX([1]products!C:C,MATCH(C30,[1]products!A:A,0))</f>
        <v>Electronics</v>
      </c>
    </row>
    <row r="31" spans="1:14" x14ac:dyDescent="0.2">
      <c r="A31">
        <v>30</v>
      </c>
      <c r="B31">
        <v>6</v>
      </c>
      <c r="C31">
        <v>30</v>
      </c>
      <c r="D31" s="2">
        <v>45687</v>
      </c>
      <c r="E31">
        <v>380</v>
      </c>
      <c r="F31">
        <v>100</v>
      </c>
      <c r="G31">
        <v>70</v>
      </c>
      <c r="H31">
        <v>405</v>
      </c>
      <c r="I31">
        <v>5</v>
      </c>
      <c r="J31">
        <v>60750</v>
      </c>
      <c r="K31" t="str">
        <f>INDEX([1]warehouses!B:B,MATCH(B31,[1]warehouses!A:A,0))</f>
        <v>Lucknow Regional Warehouse</v>
      </c>
      <c r="L31" t="str">
        <f>INDEX([1]products!B:B,MATCH(C31,[1]products!A:A,0))</f>
        <v>Curved Monitor</v>
      </c>
      <c r="M31" t="str">
        <f t="shared" si="0"/>
        <v>2025-01</v>
      </c>
      <c r="N31" t="str">
        <f>INDEX([1]products!C:C,MATCH(C31,[1]products!A:A,0))</f>
        <v>Electronics</v>
      </c>
    </row>
    <row r="32" spans="1:14" x14ac:dyDescent="0.2">
      <c r="A32">
        <v>31</v>
      </c>
      <c r="B32">
        <v>7</v>
      </c>
      <c r="C32">
        <v>31</v>
      </c>
      <c r="D32" s="2">
        <v>45688</v>
      </c>
      <c r="E32">
        <v>530</v>
      </c>
      <c r="F32">
        <v>130</v>
      </c>
      <c r="G32">
        <v>95</v>
      </c>
      <c r="H32">
        <v>555</v>
      </c>
      <c r="I32">
        <v>10</v>
      </c>
      <c r="J32">
        <v>83250</v>
      </c>
      <c r="K32" t="str">
        <f>INDEX([1]warehouses!B:B,MATCH(B32,[1]warehouses!A:A,0))</f>
        <v>Ahmedabad Supply Hub</v>
      </c>
      <c r="L32" t="str">
        <f>INDEX([1]products!B:B,MATCH(C32,[1]products!A:A,0))</f>
        <v>Inkjet Printer</v>
      </c>
      <c r="M32" t="str">
        <f t="shared" si="0"/>
        <v>2025-01</v>
      </c>
      <c r="N32" t="str">
        <f>INDEX([1]products!C:C,MATCH(C32,[1]products!A:A,0))</f>
        <v>Electronics</v>
      </c>
    </row>
    <row r="33" spans="1:14" x14ac:dyDescent="0.2">
      <c r="A33">
        <v>32</v>
      </c>
      <c r="B33">
        <v>8</v>
      </c>
      <c r="C33">
        <v>32</v>
      </c>
      <c r="D33" s="2">
        <v>45689</v>
      </c>
      <c r="E33">
        <v>340</v>
      </c>
      <c r="F33">
        <v>90</v>
      </c>
      <c r="G33">
        <v>65</v>
      </c>
      <c r="H33">
        <v>360</v>
      </c>
      <c r="I33">
        <v>5</v>
      </c>
      <c r="J33">
        <v>54000</v>
      </c>
      <c r="K33" t="str">
        <f>INDEX([1]warehouses!B:B,MATCH(B33,[1]warehouses!A:A,0))</f>
        <v>Kolkata Eastern Warehouse</v>
      </c>
      <c r="L33" t="str">
        <f>INDEX([1]products!B:B,MATCH(C33,[1]products!A:A,0))</f>
        <v>Laser Printer</v>
      </c>
      <c r="M33" t="str">
        <f t="shared" si="0"/>
        <v>2025-02</v>
      </c>
      <c r="N33" t="str">
        <f>INDEX([1]products!C:C,MATCH(C33,[1]products!A:A,0))</f>
        <v>Electronics</v>
      </c>
    </row>
    <row r="34" spans="1:14" x14ac:dyDescent="0.2">
      <c r="A34">
        <v>33</v>
      </c>
      <c r="B34">
        <v>1</v>
      </c>
      <c r="C34">
        <v>33</v>
      </c>
      <c r="D34" s="2">
        <v>45690</v>
      </c>
      <c r="E34">
        <v>600</v>
      </c>
      <c r="F34">
        <v>150</v>
      </c>
      <c r="G34">
        <v>110</v>
      </c>
      <c r="H34">
        <v>635</v>
      </c>
      <c r="I34">
        <v>5</v>
      </c>
      <c r="J34">
        <v>95250</v>
      </c>
      <c r="K34" t="str">
        <f>INDEX([1]warehouses!B:B,MATCH(B34,[1]warehouses!A:A,0))</f>
        <v>Delhi Central Warehouse</v>
      </c>
      <c r="L34" t="str">
        <f>INDEX([1]products!B:B,MATCH(C34,[1]products!A:A,0))</f>
        <v>Color Laser Printer</v>
      </c>
      <c r="M34" t="str">
        <f t="shared" si="0"/>
        <v>2025-02</v>
      </c>
      <c r="N34" t="str">
        <f>INDEX([1]products!C:C,MATCH(C34,[1]products!A:A,0))</f>
        <v>Electronics</v>
      </c>
    </row>
    <row r="35" spans="1:14" x14ac:dyDescent="0.2">
      <c r="A35">
        <v>34</v>
      </c>
      <c r="B35">
        <v>2</v>
      </c>
      <c r="C35">
        <v>34</v>
      </c>
      <c r="D35" s="2">
        <v>45691</v>
      </c>
      <c r="E35">
        <v>450</v>
      </c>
      <c r="F35">
        <v>120</v>
      </c>
      <c r="G35">
        <v>85</v>
      </c>
      <c r="H35">
        <v>480</v>
      </c>
      <c r="I35">
        <v>5</v>
      </c>
      <c r="J35">
        <v>72000</v>
      </c>
      <c r="K35" t="str">
        <f>INDEX([1]warehouses!B:B,MATCH(B35,[1]warehouses!A:A,0))</f>
        <v>Mumbai Distribution Hub</v>
      </c>
      <c r="L35" t="str">
        <f>INDEX([1]products!B:B,MATCH(C35,[1]products!A:A,0))</f>
        <v>Multifunction Printer</v>
      </c>
      <c r="M35" t="str">
        <f t="shared" si="0"/>
        <v>2025-02</v>
      </c>
      <c r="N35" t="str">
        <f>INDEX([1]products!C:C,MATCH(C35,[1]products!A:A,0))</f>
        <v>Electronics</v>
      </c>
    </row>
    <row r="36" spans="1:14" x14ac:dyDescent="0.2">
      <c r="A36">
        <v>35</v>
      </c>
      <c r="B36">
        <v>3</v>
      </c>
      <c r="C36">
        <v>35</v>
      </c>
      <c r="D36" s="2">
        <v>45692</v>
      </c>
      <c r="E36">
        <v>520</v>
      </c>
      <c r="F36">
        <v>140</v>
      </c>
      <c r="G36">
        <v>100</v>
      </c>
      <c r="H36">
        <v>550</v>
      </c>
      <c r="I36">
        <v>10</v>
      </c>
      <c r="J36">
        <v>82500</v>
      </c>
      <c r="K36" t="str">
        <f>INDEX([1]warehouses!B:B,MATCH(B36,[1]warehouses!A:A,0))</f>
        <v>Bengaluru Tech Warehouse</v>
      </c>
      <c r="L36" t="str">
        <f>INDEX([1]products!B:B,MATCH(C36,[1]products!A:A,0))</f>
        <v>Office Printer</v>
      </c>
      <c r="M36" t="str">
        <f t="shared" si="0"/>
        <v>2025-02</v>
      </c>
      <c r="N36" t="str">
        <f>INDEX([1]products!C:C,MATCH(C36,[1]products!A:A,0))</f>
        <v>Electronics</v>
      </c>
    </row>
    <row r="37" spans="1:14" x14ac:dyDescent="0.2">
      <c r="A37">
        <v>36</v>
      </c>
      <c r="B37">
        <v>4</v>
      </c>
      <c r="C37">
        <v>36</v>
      </c>
      <c r="D37" s="2">
        <v>45693</v>
      </c>
      <c r="E37">
        <v>390</v>
      </c>
      <c r="F37">
        <v>100</v>
      </c>
      <c r="G37">
        <v>75</v>
      </c>
      <c r="H37">
        <v>410</v>
      </c>
      <c r="I37">
        <v>5</v>
      </c>
      <c r="J37">
        <v>61500</v>
      </c>
      <c r="K37" t="str">
        <f>INDEX([1]warehouses!B:B,MATCH(B37,[1]warehouses!A:A,0))</f>
        <v>Pune Industrial Warehouse</v>
      </c>
      <c r="L37" t="str">
        <f>INDEX([1]products!B:B,MATCH(C37,[1]products!A:A,0))</f>
        <v>Photo Printer</v>
      </c>
      <c r="M37" t="str">
        <f t="shared" si="0"/>
        <v>2025-02</v>
      </c>
      <c r="N37" t="str">
        <f>INDEX([1]products!C:C,MATCH(C37,[1]products!A:A,0))</f>
        <v>Electronics</v>
      </c>
    </row>
    <row r="38" spans="1:14" x14ac:dyDescent="0.2">
      <c r="A38">
        <v>37</v>
      </c>
      <c r="B38">
        <v>5</v>
      </c>
      <c r="C38">
        <v>37</v>
      </c>
      <c r="D38" s="2">
        <v>45694</v>
      </c>
      <c r="E38">
        <v>680</v>
      </c>
      <c r="F38">
        <v>170</v>
      </c>
      <c r="G38">
        <v>130</v>
      </c>
      <c r="H38">
        <v>710</v>
      </c>
      <c r="I38">
        <v>10</v>
      </c>
      <c r="J38">
        <v>106500</v>
      </c>
      <c r="K38" t="str">
        <f>INDEX([1]warehouses!B:B,MATCH(B38,[1]warehouses!A:A,0))</f>
        <v>Chennai Logistics Hub</v>
      </c>
      <c r="L38" t="str">
        <f>INDEX([1]products!B:B,MATCH(C38,[1]products!A:A,0))</f>
        <v>Barcode Printer</v>
      </c>
      <c r="M38" t="str">
        <f t="shared" si="0"/>
        <v>2025-02</v>
      </c>
      <c r="N38" t="str">
        <f>INDEX([1]products!C:C,MATCH(C38,[1]products!A:A,0))</f>
        <v>Electronics</v>
      </c>
    </row>
    <row r="39" spans="1:14" x14ac:dyDescent="0.2">
      <c r="A39">
        <v>38</v>
      </c>
      <c r="B39">
        <v>6</v>
      </c>
      <c r="C39">
        <v>38</v>
      </c>
      <c r="D39" s="2">
        <v>45695</v>
      </c>
      <c r="E39">
        <v>420</v>
      </c>
      <c r="F39">
        <v>110</v>
      </c>
      <c r="G39">
        <v>80</v>
      </c>
      <c r="H39">
        <v>445</v>
      </c>
      <c r="I39">
        <v>5</v>
      </c>
      <c r="J39">
        <v>66750</v>
      </c>
      <c r="K39" t="str">
        <f>INDEX([1]warehouses!B:B,MATCH(B39,[1]warehouses!A:A,0))</f>
        <v>Lucknow Regional Warehouse</v>
      </c>
      <c r="L39" t="str">
        <f>INDEX([1]products!B:B,MATCH(C39,[1]products!A:A,0))</f>
        <v>Thermal Printer</v>
      </c>
      <c r="M39" t="str">
        <f t="shared" si="0"/>
        <v>2025-02</v>
      </c>
      <c r="N39" t="str">
        <f>INDEX([1]products!C:C,MATCH(C39,[1]products!A:A,0))</f>
        <v>Electronics</v>
      </c>
    </row>
    <row r="40" spans="1:14" x14ac:dyDescent="0.2">
      <c r="A40">
        <v>39</v>
      </c>
      <c r="B40">
        <v>7</v>
      </c>
      <c r="C40">
        <v>39</v>
      </c>
      <c r="D40" s="2">
        <v>45696</v>
      </c>
      <c r="E40">
        <v>570</v>
      </c>
      <c r="F40">
        <v>140</v>
      </c>
      <c r="G40">
        <v>105</v>
      </c>
      <c r="H40">
        <v>595</v>
      </c>
      <c r="I40">
        <v>10</v>
      </c>
      <c r="J40">
        <v>89250</v>
      </c>
      <c r="K40" t="str">
        <f>INDEX([1]warehouses!B:B,MATCH(B40,[1]warehouses!A:A,0))</f>
        <v>Ahmedabad Supply Hub</v>
      </c>
      <c r="L40" t="str">
        <f>INDEX([1]products!B:B,MATCH(C40,[1]products!A:A,0))</f>
        <v>Receipt Printer</v>
      </c>
      <c r="M40" t="str">
        <f t="shared" si="0"/>
        <v>2025-02</v>
      </c>
      <c r="N40" t="str">
        <f>INDEX([1]products!C:C,MATCH(C40,[1]products!A:A,0))</f>
        <v>Electronics</v>
      </c>
    </row>
    <row r="41" spans="1:14" x14ac:dyDescent="0.2">
      <c r="A41">
        <v>40</v>
      </c>
      <c r="B41">
        <v>8</v>
      </c>
      <c r="C41">
        <v>40</v>
      </c>
      <c r="D41" s="2">
        <v>45697</v>
      </c>
      <c r="E41">
        <v>310</v>
      </c>
      <c r="F41">
        <v>90</v>
      </c>
      <c r="G41">
        <v>60</v>
      </c>
      <c r="H41">
        <v>335</v>
      </c>
      <c r="I41">
        <v>5</v>
      </c>
      <c r="J41">
        <v>50250</v>
      </c>
      <c r="K41" t="str">
        <f>INDEX([1]warehouses!B:B,MATCH(B41,[1]warehouses!A:A,0))</f>
        <v>Kolkata Eastern Warehouse</v>
      </c>
      <c r="L41" t="str">
        <f>INDEX([1]products!B:B,MATCH(C41,[1]products!A:A,0))</f>
        <v>Portable Printer</v>
      </c>
      <c r="M41" t="str">
        <f t="shared" si="0"/>
        <v>2025-02</v>
      </c>
      <c r="N41" t="str">
        <f>INDEX([1]products!C:C,MATCH(C41,[1]products!A:A,0))</f>
        <v>Electronics</v>
      </c>
    </row>
    <row r="42" spans="1:14" x14ac:dyDescent="0.2">
      <c r="A42">
        <v>41</v>
      </c>
      <c r="B42">
        <v>1</v>
      </c>
      <c r="C42">
        <v>41</v>
      </c>
      <c r="D42" s="2">
        <v>45698</v>
      </c>
      <c r="E42">
        <v>490</v>
      </c>
      <c r="F42">
        <v>120</v>
      </c>
      <c r="G42">
        <v>90</v>
      </c>
      <c r="H42">
        <v>515</v>
      </c>
      <c r="I42">
        <v>5</v>
      </c>
      <c r="J42">
        <v>77250</v>
      </c>
      <c r="K42" t="str">
        <f>INDEX([1]warehouses!B:B,MATCH(B42,[1]warehouses!A:A,0))</f>
        <v>Delhi Central Warehouse</v>
      </c>
      <c r="L42" t="str">
        <f>INDEX([1]products!B:B,MATCH(C42,[1]products!A:A,0))</f>
        <v>WiFi Router</v>
      </c>
      <c r="M42" t="str">
        <f t="shared" si="0"/>
        <v>2025-02</v>
      </c>
      <c r="N42" t="str">
        <f>INDEX([1]products!C:C,MATCH(C42,[1]products!A:A,0))</f>
        <v>Electronics</v>
      </c>
    </row>
    <row r="43" spans="1:14" x14ac:dyDescent="0.2">
      <c r="A43">
        <v>42</v>
      </c>
      <c r="B43">
        <v>2</v>
      </c>
      <c r="C43">
        <v>42</v>
      </c>
      <c r="D43" s="2">
        <v>45699</v>
      </c>
      <c r="E43">
        <v>630</v>
      </c>
      <c r="F43">
        <v>160</v>
      </c>
      <c r="G43">
        <v>120</v>
      </c>
      <c r="H43">
        <v>660</v>
      </c>
      <c r="I43">
        <v>10</v>
      </c>
      <c r="J43">
        <v>99000</v>
      </c>
      <c r="K43" t="str">
        <f>INDEX([1]warehouses!B:B,MATCH(B43,[1]warehouses!A:A,0))</f>
        <v>Mumbai Distribution Hub</v>
      </c>
      <c r="L43" t="str">
        <f>INDEX([1]products!B:B,MATCH(C43,[1]products!A:A,0))</f>
        <v>Dual Band Router</v>
      </c>
      <c r="M43" t="str">
        <f t="shared" si="0"/>
        <v>2025-02</v>
      </c>
      <c r="N43" t="str">
        <f>INDEX([1]products!C:C,MATCH(C43,[1]products!A:A,0))</f>
        <v>Electronics</v>
      </c>
    </row>
    <row r="44" spans="1:14" x14ac:dyDescent="0.2">
      <c r="A44">
        <v>43</v>
      </c>
      <c r="B44">
        <v>3</v>
      </c>
      <c r="C44">
        <v>43</v>
      </c>
      <c r="D44" s="2">
        <v>45700</v>
      </c>
      <c r="E44">
        <v>370</v>
      </c>
      <c r="F44">
        <v>100</v>
      </c>
      <c r="G44">
        <v>70</v>
      </c>
      <c r="H44">
        <v>395</v>
      </c>
      <c r="I44">
        <v>5</v>
      </c>
      <c r="J44">
        <v>59250</v>
      </c>
      <c r="K44" t="str">
        <f>INDEX([1]warehouses!B:B,MATCH(B44,[1]warehouses!A:A,0))</f>
        <v>Bengaluru Tech Warehouse</v>
      </c>
      <c r="L44" t="str">
        <f>INDEX([1]products!B:B,MATCH(C44,[1]products!A:A,0))</f>
        <v>Gigabit Router</v>
      </c>
      <c r="M44" t="str">
        <f t="shared" si="0"/>
        <v>2025-02</v>
      </c>
      <c r="N44" t="str">
        <f>INDEX([1]products!C:C,MATCH(C44,[1]products!A:A,0))</f>
        <v>Electronics</v>
      </c>
    </row>
    <row r="45" spans="1:14" x14ac:dyDescent="0.2">
      <c r="A45">
        <v>44</v>
      </c>
      <c r="B45">
        <v>4</v>
      </c>
      <c r="C45">
        <v>44</v>
      </c>
      <c r="D45" s="2">
        <v>45701</v>
      </c>
      <c r="E45">
        <v>550</v>
      </c>
      <c r="F45">
        <v>130</v>
      </c>
      <c r="G45">
        <v>100</v>
      </c>
      <c r="H45">
        <v>570</v>
      </c>
      <c r="I45">
        <v>10</v>
      </c>
      <c r="J45">
        <v>85500</v>
      </c>
      <c r="K45" t="str">
        <f>INDEX([1]warehouses!B:B,MATCH(B45,[1]warehouses!A:A,0))</f>
        <v>Pune Industrial Warehouse</v>
      </c>
      <c r="L45" t="str">
        <f>INDEX([1]products!B:B,MATCH(C45,[1]products!A:A,0))</f>
        <v>Network Switch 8 Port</v>
      </c>
      <c r="M45" t="str">
        <f t="shared" si="0"/>
        <v>2025-02</v>
      </c>
      <c r="N45" t="str">
        <f>INDEX([1]products!C:C,MATCH(C45,[1]products!A:A,0))</f>
        <v>Electronics</v>
      </c>
    </row>
    <row r="46" spans="1:14" x14ac:dyDescent="0.2">
      <c r="A46">
        <v>45</v>
      </c>
      <c r="B46">
        <v>5</v>
      </c>
      <c r="C46">
        <v>45</v>
      </c>
      <c r="D46" s="2">
        <v>45702</v>
      </c>
      <c r="E46">
        <v>710</v>
      </c>
      <c r="F46">
        <v>180</v>
      </c>
      <c r="G46">
        <v>140</v>
      </c>
      <c r="H46">
        <v>740</v>
      </c>
      <c r="I46">
        <v>10</v>
      </c>
      <c r="J46">
        <v>111000</v>
      </c>
      <c r="K46" t="str">
        <f>INDEX([1]warehouses!B:B,MATCH(B46,[1]warehouses!A:A,0))</f>
        <v>Chennai Logistics Hub</v>
      </c>
      <c r="L46" t="str">
        <f>INDEX([1]products!B:B,MATCH(C46,[1]products!A:A,0))</f>
        <v>Network Switch 16 Port</v>
      </c>
      <c r="M46" t="str">
        <f t="shared" si="0"/>
        <v>2025-02</v>
      </c>
      <c r="N46" t="str">
        <f>INDEX([1]products!C:C,MATCH(C46,[1]products!A:A,0))</f>
        <v>Electronics</v>
      </c>
    </row>
    <row r="47" spans="1:14" x14ac:dyDescent="0.2">
      <c r="A47">
        <v>46</v>
      </c>
      <c r="B47">
        <v>6</v>
      </c>
      <c r="C47">
        <v>46</v>
      </c>
      <c r="D47" s="2">
        <v>45703</v>
      </c>
      <c r="E47">
        <v>400</v>
      </c>
      <c r="F47">
        <v>100</v>
      </c>
      <c r="G47">
        <v>75</v>
      </c>
      <c r="H47">
        <v>420</v>
      </c>
      <c r="I47">
        <v>5</v>
      </c>
      <c r="J47">
        <v>63000</v>
      </c>
      <c r="K47" t="str">
        <f>INDEX([1]warehouses!B:B,MATCH(B47,[1]warehouses!A:A,0))</f>
        <v>Lucknow Regional Warehouse</v>
      </c>
      <c r="L47" t="str">
        <f>INDEX([1]products!B:B,MATCH(C47,[1]products!A:A,0))</f>
        <v>Network Switch 24 Port</v>
      </c>
      <c r="M47" t="str">
        <f t="shared" si="0"/>
        <v>2025-02</v>
      </c>
      <c r="N47" t="str">
        <f>INDEX([1]products!C:C,MATCH(C47,[1]products!A:A,0))</f>
        <v>Electronics</v>
      </c>
    </row>
    <row r="48" spans="1:14" x14ac:dyDescent="0.2">
      <c r="A48">
        <v>47</v>
      </c>
      <c r="B48">
        <v>7</v>
      </c>
      <c r="C48">
        <v>47</v>
      </c>
      <c r="D48" s="2">
        <v>45704</v>
      </c>
      <c r="E48">
        <v>580</v>
      </c>
      <c r="F48">
        <v>140</v>
      </c>
      <c r="G48">
        <v>105</v>
      </c>
      <c r="H48">
        <v>610</v>
      </c>
      <c r="I48">
        <v>5</v>
      </c>
      <c r="J48">
        <v>91500</v>
      </c>
      <c r="K48" t="str">
        <f>INDEX([1]warehouses!B:B,MATCH(B48,[1]warehouses!A:A,0))</f>
        <v>Ahmedabad Supply Hub</v>
      </c>
      <c r="L48" t="str">
        <f>INDEX([1]products!B:B,MATCH(C48,[1]products!A:A,0))</f>
        <v>Wireless Access Point</v>
      </c>
      <c r="M48" t="str">
        <f t="shared" si="0"/>
        <v>2025-02</v>
      </c>
      <c r="N48" t="str">
        <f>INDEX([1]products!C:C,MATCH(C48,[1]products!A:A,0))</f>
        <v>Electronics</v>
      </c>
    </row>
    <row r="49" spans="1:14" x14ac:dyDescent="0.2">
      <c r="A49">
        <v>48</v>
      </c>
      <c r="B49">
        <v>8</v>
      </c>
      <c r="C49">
        <v>48</v>
      </c>
      <c r="D49" s="2">
        <v>45705</v>
      </c>
      <c r="E49">
        <v>350</v>
      </c>
      <c r="F49">
        <v>90</v>
      </c>
      <c r="G49">
        <v>65</v>
      </c>
      <c r="H49">
        <v>370</v>
      </c>
      <c r="I49">
        <v>5</v>
      </c>
      <c r="J49">
        <v>55500</v>
      </c>
      <c r="K49" t="str">
        <f>INDEX([1]warehouses!B:B,MATCH(B49,[1]warehouses!A:A,0))</f>
        <v>Kolkata Eastern Warehouse</v>
      </c>
      <c r="L49" t="str">
        <f>INDEX([1]products!B:B,MATCH(C49,[1]products!A:A,0))</f>
        <v>Network Cable 10m</v>
      </c>
      <c r="M49" t="str">
        <f t="shared" si="0"/>
        <v>2025-02</v>
      </c>
      <c r="N49" t="str">
        <f>INDEX([1]products!C:C,MATCH(C49,[1]products!A:A,0))</f>
        <v>Electronics</v>
      </c>
    </row>
    <row r="50" spans="1:14" x14ac:dyDescent="0.2">
      <c r="A50">
        <v>49</v>
      </c>
      <c r="B50">
        <v>1</v>
      </c>
      <c r="C50">
        <v>49</v>
      </c>
      <c r="D50" s="2">
        <v>45706</v>
      </c>
      <c r="E50">
        <v>460</v>
      </c>
      <c r="F50">
        <v>120</v>
      </c>
      <c r="G50">
        <v>85</v>
      </c>
      <c r="H50">
        <v>490</v>
      </c>
      <c r="I50">
        <v>5</v>
      </c>
      <c r="J50">
        <v>73500</v>
      </c>
      <c r="K50" t="str">
        <f>INDEX([1]warehouses!B:B,MATCH(B50,[1]warehouses!A:A,0))</f>
        <v>Delhi Central Warehouse</v>
      </c>
      <c r="L50" t="str">
        <f>INDEX([1]products!B:B,MATCH(C50,[1]products!A:A,0))</f>
        <v>Network Cable 20m</v>
      </c>
      <c r="M50" t="str">
        <f t="shared" si="0"/>
        <v>2025-02</v>
      </c>
      <c r="N50" t="str">
        <f>INDEX([1]products!C:C,MATCH(C50,[1]products!A:A,0))</f>
        <v>Electronics</v>
      </c>
    </row>
    <row r="51" spans="1:14" x14ac:dyDescent="0.2">
      <c r="A51">
        <v>50</v>
      </c>
      <c r="B51">
        <v>2</v>
      </c>
      <c r="C51">
        <v>50</v>
      </c>
      <c r="D51" s="2">
        <v>45707</v>
      </c>
      <c r="E51">
        <v>600</v>
      </c>
      <c r="F51">
        <v>150</v>
      </c>
      <c r="G51">
        <v>110</v>
      </c>
      <c r="H51">
        <v>635</v>
      </c>
      <c r="I51">
        <v>5</v>
      </c>
      <c r="J51">
        <v>95250</v>
      </c>
      <c r="K51" t="str">
        <f>INDEX([1]warehouses!B:B,MATCH(B51,[1]warehouses!A:A,0))</f>
        <v>Mumbai Distribution Hub</v>
      </c>
      <c r="L51" t="str">
        <f>INDEX([1]products!B:B,MATCH(C51,[1]products!A:A,0))</f>
        <v>Network Adapter</v>
      </c>
      <c r="M51" t="str">
        <f t="shared" si="0"/>
        <v>2025-02</v>
      </c>
      <c r="N51" t="str">
        <f>INDEX([1]products!C:C,MATCH(C51,[1]products!A:A,0))</f>
        <v>Electronics</v>
      </c>
    </row>
    <row r="52" spans="1:14" x14ac:dyDescent="0.2">
      <c r="A52">
        <v>51</v>
      </c>
      <c r="B52">
        <v>3</v>
      </c>
      <c r="C52">
        <v>51</v>
      </c>
      <c r="D52" s="2">
        <v>45708</v>
      </c>
      <c r="E52">
        <v>420</v>
      </c>
      <c r="F52">
        <v>130</v>
      </c>
      <c r="G52">
        <v>90</v>
      </c>
      <c r="H52">
        <v>455</v>
      </c>
      <c r="I52">
        <v>5</v>
      </c>
      <c r="J52">
        <v>68250</v>
      </c>
      <c r="K52" t="str">
        <f>INDEX([1]warehouses!B:B,MATCH(B52,[1]warehouses!A:A,0))</f>
        <v>Bengaluru Tech Warehouse</v>
      </c>
      <c r="L52" t="str">
        <f>INDEX([1]products!B:B,MATCH(C52,[1]products!A:A,0))</f>
        <v>SSD 256GB</v>
      </c>
      <c r="M52" t="str">
        <f t="shared" si="0"/>
        <v>2025-02</v>
      </c>
      <c r="N52" t="str">
        <f>INDEX([1]products!C:C,MATCH(C52,[1]products!A:A,0))</f>
        <v>Electronics</v>
      </c>
    </row>
    <row r="53" spans="1:14" x14ac:dyDescent="0.2">
      <c r="A53">
        <v>52</v>
      </c>
      <c r="B53">
        <v>4</v>
      </c>
      <c r="C53">
        <v>52</v>
      </c>
      <c r="D53" s="2">
        <v>45709</v>
      </c>
      <c r="E53">
        <v>550</v>
      </c>
      <c r="F53">
        <v>140</v>
      </c>
      <c r="G53">
        <v>100</v>
      </c>
      <c r="H53">
        <v>580</v>
      </c>
      <c r="I53">
        <v>10</v>
      </c>
      <c r="J53">
        <v>87000</v>
      </c>
      <c r="K53" t="str">
        <f>INDEX([1]warehouses!B:B,MATCH(B53,[1]warehouses!A:A,0))</f>
        <v>Pune Industrial Warehouse</v>
      </c>
      <c r="L53" t="str">
        <f>INDEX([1]products!B:B,MATCH(C53,[1]products!A:A,0))</f>
        <v>SSD 512GB</v>
      </c>
      <c r="M53" t="str">
        <f t="shared" si="0"/>
        <v>2025-02</v>
      </c>
      <c r="N53" t="str">
        <f>INDEX([1]products!C:C,MATCH(C53,[1]products!A:A,0))</f>
        <v>Electronics</v>
      </c>
    </row>
    <row r="54" spans="1:14" x14ac:dyDescent="0.2">
      <c r="A54">
        <v>53</v>
      </c>
      <c r="B54">
        <v>5</v>
      </c>
      <c r="C54">
        <v>53</v>
      </c>
      <c r="D54" s="2">
        <v>45710</v>
      </c>
      <c r="E54">
        <v>680</v>
      </c>
      <c r="F54">
        <v>170</v>
      </c>
      <c r="G54">
        <v>125</v>
      </c>
      <c r="H54">
        <v>715</v>
      </c>
      <c r="I54">
        <v>10</v>
      </c>
      <c r="J54">
        <v>107250</v>
      </c>
      <c r="K54" t="str">
        <f>INDEX([1]warehouses!B:B,MATCH(B54,[1]warehouses!A:A,0))</f>
        <v>Chennai Logistics Hub</v>
      </c>
      <c r="L54" t="str">
        <f>INDEX([1]products!B:B,MATCH(C54,[1]products!A:A,0))</f>
        <v>SSD 1TB</v>
      </c>
      <c r="M54" t="str">
        <f t="shared" si="0"/>
        <v>2025-02</v>
      </c>
      <c r="N54" t="str">
        <f>INDEX([1]products!C:C,MATCH(C54,[1]products!A:A,0))</f>
        <v>Electronics</v>
      </c>
    </row>
    <row r="55" spans="1:14" x14ac:dyDescent="0.2">
      <c r="A55">
        <v>54</v>
      </c>
      <c r="B55">
        <v>6</v>
      </c>
      <c r="C55">
        <v>54</v>
      </c>
      <c r="D55" s="2">
        <v>45711</v>
      </c>
      <c r="E55">
        <v>390</v>
      </c>
      <c r="F55">
        <v>100</v>
      </c>
      <c r="G55">
        <v>70</v>
      </c>
      <c r="H55">
        <v>415</v>
      </c>
      <c r="I55">
        <v>5</v>
      </c>
      <c r="J55">
        <v>62250</v>
      </c>
      <c r="K55" t="str">
        <f>INDEX([1]warehouses!B:B,MATCH(B55,[1]warehouses!A:A,0))</f>
        <v>Lucknow Regional Warehouse</v>
      </c>
      <c r="L55" t="str">
        <f>INDEX([1]products!B:B,MATCH(C55,[1]products!A:A,0))</f>
        <v>HDD 1TB</v>
      </c>
      <c r="M55" t="str">
        <f t="shared" si="0"/>
        <v>2025-02</v>
      </c>
      <c r="N55" t="str">
        <f>INDEX([1]products!C:C,MATCH(C55,[1]products!A:A,0))</f>
        <v>Electronics</v>
      </c>
    </row>
    <row r="56" spans="1:14" x14ac:dyDescent="0.2">
      <c r="A56">
        <v>55</v>
      </c>
      <c r="B56">
        <v>7</v>
      </c>
      <c r="C56">
        <v>55</v>
      </c>
      <c r="D56" s="2">
        <v>45712</v>
      </c>
      <c r="E56">
        <v>510</v>
      </c>
      <c r="F56">
        <v>130</v>
      </c>
      <c r="G56">
        <v>95</v>
      </c>
      <c r="H56">
        <v>535</v>
      </c>
      <c r="I56">
        <v>10</v>
      </c>
      <c r="J56">
        <v>80250</v>
      </c>
      <c r="K56" t="str">
        <f>INDEX([1]warehouses!B:B,MATCH(B56,[1]warehouses!A:A,0))</f>
        <v>Ahmedabad Supply Hub</v>
      </c>
      <c r="L56" t="str">
        <f>INDEX([1]products!B:B,MATCH(C56,[1]products!A:A,0))</f>
        <v>HDD 2TB</v>
      </c>
      <c r="M56" t="str">
        <f t="shared" si="0"/>
        <v>2025-02</v>
      </c>
      <c r="N56" t="str">
        <f>INDEX([1]products!C:C,MATCH(C56,[1]products!A:A,0))</f>
        <v>Electronics</v>
      </c>
    </row>
    <row r="57" spans="1:14" x14ac:dyDescent="0.2">
      <c r="A57">
        <v>56</v>
      </c>
      <c r="B57">
        <v>8</v>
      </c>
      <c r="C57">
        <v>56</v>
      </c>
      <c r="D57" s="2">
        <v>45713</v>
      </c>
      <c r="E57">
        <v>330</v>
      </c>
      <c r="F57">
        <v>90</v>
      </c>
      <c r="G57">
        <v>60</v>
      </c>
      <c r="H57">
        <v>355</v>
      </c>
      <c r="I57">
        <v>5</v>
      </c>
      <c r="J57">
        <v>53250</v>
      </c>
      <c r="K57" t="str">
        <f>INDEX([1]warehouses!B:B,MATCH(B57,[1]warehouses!A:A,0))</f>
        <v>Kolkata Eastern Warehouse</v>
      </c>
      <c r="L57" t="str">
        <f>INDEX([1]products!B:B,MATCH(C57,[1]products!A:A,0))</f>
        <v>External SSD 500GB</v>
      </c>
      <c r="M57" t="str">
        <f t="shared" si="0"/>
        <v>2025-02</v>
      </c>
      <c r="N57" t="str">
        <f>INDEX([1]products!C:C,MATCH(C57,[1]products!A:A,0))</f>
        <v>Electronics</v>
      </c>
    </row>
    <row r="58" spans="1:14" x14ac:dyDescent="0.2">
      <c r="A58">
        <v>57</v>
      </c>
      <c r="B58">
        <v>1</v>
      </c>
      <c r="C58">
        <v>57</v>
      </c>
      <c r="D58" s="2">
        <v>45714</v>
      </c>
      <c r="E58">
        <v>470</v>
      </c>
      <c r="F58">
        <v>120</v>
      </c>
      <c r="G58">
        <v>85</v>
      </c>
      <c r="H58">
        <v>500</v>
      </c>
      <c r="I58">
        <v>5</v>
      </c>
      <c r="J58">
        <v>75000</v>
      </c>
      <c r="K58" t="str">
        <f>INDEX([1]warehouses!B:B,MATCH(B58,[1]warehouses!A:A,0))</f>
        <v>Delhi Central Warehouse</v>
      </c>
      <c r="L58" t="str">
        <f>INDEX([1]products!B:B,MATCH(C58,[1]products!A:A,0))</f>
        <v>External HDD 1TB</v>
      </c>
      <c r="M58" t="str">
        <f t="shared" si="0"/>
        <v>2025-02</v>
      </c>
      <c r="N58" t="str">
        <f>INDEX([1]products!C:C,MATCH(C58,[1]products!A:A,0))</f>
        <v>Electronics</v>
      </c>
    </row>
    <row r="59" spans="1:14" x14ac:dyDescent="0.2">
      <c r="A59">
        <v>58</v>
      </c>
      <c r="B59">
        <v>2</v>
      </c>
      <c r="C59">
        <v>58</v>
      </c>
      <c r="D59" s="2">
        <v>45715</v>
      </c>
      <c r="E59">
        <v>620</v>
      </c>
      <c r="F59">
        <v>150</v>
      </c>
      <c r="G59">
        <v>115</v>
      </c>
      <c r="H59">
        <v>645</v>
      </c>
      <c r="I59">
        <v>10</v>
      </c>
      <c r="J59">
        <v>96750</v>
      </c>
      <c r="K59" t="str">
        <f>INDEX([1]warehouses!B:B,MATCH(B59,[1]warehouses!A:A,0))</f>
        <v>Mumbai Distribution Hub</v>
      </c>
      <c r="L59" t="str">
        <f>INDEX([1]products!B:B,MATCH(C59,[1]products!A:A,0))</f>
        <v>External HDD 2TB</v>
      </c>
      <c r="M59" t="str">
        <f t="shared" si="0"/>
        <v>2025-02</v>
      </c>
      <c r="N59" t="str">
        <f>INDEX([1]products!C:C,MATCH(C59,[1]products!A:A,0))</f>
        <v>Electronics</v>
      </c>
    </row>
    <row r="60" spans="1:14" x14ac:dyDescent="0.2">
      <c r="A60">
        <v>59</v>
      </c>
      <c r="B60">
        <v>3</v>
      </c>
      <c r="C60">
        <v>59</v>
      </c>
      <c r="D60" s="2">
        <v>45716</v>
      </c>
      <c r="E60">
        <v>400</v>
      </c>
      <c r="F60">
        <v>110</v>
      </c>
      <c r="G60">
        <v>80</v>
      </c>
      <c r="H60">
        <v>425</v>
      </c>
      <c r="I60">
        <v>5</v>
      </c>
      <c r="J60">
        <v>63750</v>
      </c>
      <c r="K60" t="str">
        <f>INDEX([1]warehouses!B:B,MATCH(B60,[1]warehouses!A:A,0))</f>
        <v>Bengaluru Tech Warehouse</v>
      </c>
      <c r="L60" t="str">
        <f>INDEX([1]products!B:B,MATCH(C60,[1]products!A:A,0))</f>
        <v>USB Flash Drive 64GB</v>
      </c>
      <c r="M60" t="str">
        <f t="shared" si="0"/>
        <v>2025-02</v>
      </c>
      <c r="N60" t="str">
        <f>INDEX([1]products!C:C,MATCH(C60,[1]products!A:A,0))</f>
        <v>Electronics</v>
      </c>
    </row>
    <row r="61" spans="1:14" x14ac:dyDescent="0.2">
      <c r="A61">
        <v>60</v>
      </c>
      <c r="B61">
        <v>4</v>
      </c>
      <c r="C61">
        <v>60</v>
      </c>
      <c r="D61" s="2">
        <v>45717</v>
      </c>
      <c r="E61">
        <v>540</v>
      </c>
      <c r="F61">
        <v>130</v>
      </c>
      <c r="G61">
        <v>95</v>
      </c>
      <c r="H61">
        <v>565</v>
      </c>
      <c r="I61">
        <v>10</v>
      </c>
      <c r="J61">
        <v>84750</v>
      </c>
      <c r="K61" t="str">
        <f>INDEX([1]warehouses!B:B,MATCH(B61,[1]warehouses!A:A,0))</f>
        <v>Pune Industrial Warehouse</v>
      </c>
      <c r="L61" t="str">
        <f>INDEX([1]products!B:B,MATCH(C61,[1]products!A:A,0))</f>
        <v>USB Flash Drive 128GB</v>
      </c>
      <c r="M61" t="str">
        <f t="shared" si="0"/>
        <v>2025-03</v>
      </c>
      <c r="N61" t="str">
        <f>INDEX([1]products!C:C,MATCH(C61,[1]products!A:A,0))</f>
        <v>Electronics</v>
      </c>
    </row>
    <row r="62" spans="1:14" x14ac:dyDescent="0.2">
      <c r="A62">
        <v>61</v>
      </c>
      <c r="B62">
        <v>5</v>
      </c>
      <c r="C62">
        <v>61</v>
      </c>
      <c r="D62" s="2">
        <v>45718</v>
      </c>
      <c r="E62">
        <v>700</v>
      </c>
      <c r="F62">
        <v>180</v>
      </c>
      <c r="G62">
        <v>135</v>
      </c>
      <c r="H62">
        <v>735</v>
      </c>
      <c r="I62">
        <v>10</v>
      </c>
      <c r="J62">
        <v>110250</v>
      </c>
      <c r="K62" t="str">
        <f>INDEX([1]warehouses!B:B,MATCH(B62,[1]warehouses!A:A,0))</f>
        <v>Chennai Logistics Hub</v>
      </c>
      <c r="L62" t="str">
        <f>INDEX([1]products!B:B,MATCH(C62,[1]products!A:A,0))</f>
        <v>Office Chair Basic</v>
      </c>
      <c r="M62" t="str">
        <f t="shared" si="0"/>
        <v>2025-03</v>
      </c>
      <c r="N62" t="str">
        <f>INDEX([1]products!C:C,MATCH(C62,[1]products!A:A,0))</f>
        <v>Furniture</v>
      </c>
    </row>
    <row r="63" spans="1:14" x14ac:dyDescent="0.2">
      <c r="A63">
        <v>62</v>
      </c>
      <c r="B63">
        <v>6</v>
      </c>
      <c r="C63">
        <v>62</v>
      </c>
      <c r="D63" s="2">
        <v>45719</v>
      </c>
      <c r="E63">
        <v>430</v>
      </c>
      <c r="F63">
        <v>110</v>
      </c>
      <c r="G63">
        <v>80</v>
      </c>
      <c r="H63">
        <v>455</v>
      </c>
      <c r="I63">
        <v>5</v>
      </c>
      <c r="J63">
        <v>68250</v>
      </c>
      <c r="K63" t="str">
        <f>INDEX([1]warehouses!B:B,MATCH(B63,[1]warehouses!A:A,0))</f>
        <v>Lucknow Regional Warehouse</v>
      </c>
      <c r="L63" t="str">
        <f>INDEX([1]products!B:B,MATCH(C63,[1]products!A:A,0))</f>
        <v>Office Chair Premium</v>
      </c>
      <c r="M63" t="str">
        <f t="shared" si="0"/>
        <v>2025-03</v>
      </c>
      <c r="N63" t="str">
        <f>INDEX([1]products!C:C,MATCH(C63,[1]products!A:A,0))</f>
        <v>Furniture</v>
      </c>
    </row>
    <row r="64" spans="1:14" x14ac:dyDescent="0.2">
      <c r="A64">
        <v>63</v>
      </c>
      <c r="B64">
        <v>7</v>
      </c>
      <c r="C64">
        <v>63</v>
      </c>
      <c r="D64" s="2">
        <v>45720</v>
      </c>
      <c r="E64">
        <v>580</v>
      </c>
      <c r="F64">
        <v>140</v>
      </c>
      <c r="G64">
        <v>105</v>
      </c>
      <c r="H64">
        <v>610</v>
      </c>
      <c r="I64">
        <v>5</v>
      </c>
      <c r="J64">
        <v>91500</v>
      </c>
      <c r="K64" t="str">
        <f>INDEX([1]warehouses!B:B,MATCH(B64,[1]warehouses!A:A,0))</f>
        <v>Ahmedabad Supply Hub</v>
      </c>
      <c r="L64" t="str">
        <f>INDEX([1]products!B:B,MATCH(C64,[1]products!A:A,0))</f>
        <v>Executive Chair</v>
      </c>
      <c r="M64" t="str">
        <f t="shared" si="0"/>
        <v>2025-03</v>
      </c>
      <c r="N64" t="str">
        <f>INDEX([1]products!C:C,MATCH(C64,[1]products!A:A,0))</f>
        <v>Furniture</v>
      </c>
    </row>
    <row r="65" spans="1:14" x14ac:dyDescent="0.2">
      <c r="A65">
        <v>64</v>
      </c>
      <c r="B65">
        <v>8</v>
      </c>
      <c r="C65">
        <v>64</v>
      </c>
      <c r="D65" s="2">
        <v>45721</v>
      </c>
      <c r="E65">
        <v>350</v>
      </c>
      <c r="F65">
        <v>90</v>
      </c>
      <c r="G65">
        <v>65</v>
      </c>
      <c r="H65">
        <v>370</v>
      </c>
      <c r="I65">
        <v>5</v>
      </c>
      <c r="J65">
        <v>55500</v>
      </c>
      <c r="K65" t="str">
        <f>INDEX([1]warehouses!B:B,MATCH(B65,[1]warehouses!A:A,0))</f>
        <v>Kolkata Eastern Warehouse</v>
      </c>
      <c r="L65" t="str">
        <f>INDEX([1]products!B:B,MATCH(C65,[1]products!A:A,0))</f>
        <v>Ergonomic Chair</v>
      </c>
      <c r="M65" t="str">
        <f t="shared" si="0"/>
        <v>2025-03</v>
      </c>
      <c r="N65" t="str">
        <f>INDEX([1]products!C:C,MATCH(C65,[1]products!A:A,0))</f>
        <v>Furniture</v>
      </c>
    </row>
    <row r="66" spans="1:14" x14ac:dyDescent="0.2">
      <c r="A66">
        <v>65</v>
      </c>
      <c r="B66">
        <v>1</v>
      </c>
      <c r="C66">
        <v>65</v>
      </c>
      <c r="D66" s="2">
        <v>45722</v>
      </c>
      <c r="E66">
        <v>500</v>
      </c>
      <c r="F66">
        <v>120</v>
      </c>
      <c r="G66">
        <v>90</v>
      </c>
      <c r="H66">
        <v>525</v>
      </c>
      <c r="I66">
        <v>5</v>
      </c>
      <c r="J66">
        <v>78750</v>
      </c>
      <c r="K66" t="str">
        <f>INDEX([1]warehouses!B:B,MATCH(B66,[1]warehouses!A:A,0))</f>
        <v>Delhi Central Warehouse</v>
      </c>
      <c r="L66" t="str">
        <f>INDEX([1]products!B:B,MATCH(C66,[1]products!A:A,0))</f>
        <v>Visitor Chair</v>
      </c>
      <c r="M66" t="str">
        <f t="shared" ref="M66:M129" si="1">TEXT(D66,"yyyy-mm")</f>
        <v>2025-03</v>
      </c>
      <c r="N66" t="str">
        <f>INDEX([1]products!C:C,MATCH(C66,[1]products!A:A,0))</f>
        <v>Furniture</v>
      </c>
    </row>
    <row r="67" spans="1:14" x14ac:dyDescent="0.2">
      <c r="A67">
        <v>66</v>
      </c>
      <c r="B67">
        <v>2</v>
      </c>
      <c r="C67">
        <v>66</v>
      </c>
      <c r="D67" s="2">
        <v>45723</v>
      </c>
      <c r="E67">
        <v>630</v>
      </c>
      <c r="F67">
        <v>160</v>
      </c>
      <c r="G67">
        <v>120</v>
      </c>
      <c r="H67">
        <v>660</v>
      </c>
      <c r="I67">
        <v>10</v>
      </c>
      <c r="J67">
        <v>99000</v>
      </c>
      <c r="K67" t="str">
        <f>INDEX([1]warehouses!B:B,MATCH(B67,[1]warehouses!A:A,0))</f>
        <v>Mumbai Distribution Hub</v>
      </c>
      <c r="L67" t="str">
        <f>INDEX([1]products!B:B,MATCH(C67,[1]products!A:A,0))</f>
        <v>Mesh Chair</v>
      </c>
      <c r="M67" t="str">
        <f t="shared" si="1"/>
        <v>2025-03</v>
      </c>
      <c r="N67" t="str">
        <f>INDEX([1]products!C:C,MATCH(C67,[1]products!A:A,0))</f>
        <v>Furniture</v>
      </c>
    </row>
    <row r="68" spans="1:14" x14ac:dyDescent="0.2">
      <c r="A68">
        <v>67</v>
      </c>
      <c r="B68">
        <v>3</v>
      </c>
      <c r="C68">
        <v>67</v>
      </c>
      <c r="D68" s="2">
        <v>45724</v>
      </c>
      <c r="E68">
        <v>380</v>
      </c>
      <c r="F68">
        <v>100</v>
      </c>
      <c r="G68">
        <v>70</v>
      </c>
      <c r="H68">
        <v>405</v>
      </c>
      <c r="I68">
        <v>5</v>
      </c>
      <c r="J68">
        <v>60750</v>
      </c>
      <c r="K68" t="str">
        <f>INDEX([1]warehouses!B:B,MATCH(B68,[1]warehouses!A:A,0))</f>
        <v>Bengaluru Tech Warehouse</v>
      </c>
      <c r="L68" t="str">
        <f>INDEX([1]products!B:B,MATCH(C68,[1]products!A:A,0))</f>
        <v>Conference Chair</v>
      </c>
      <c r="M68" t="str">
        <f t="shared" si="1"/>
        <v>2025-03</v>
      </c>
      <c r="N68" t="str">
        <f>INDEX([1]products!C:C,MATCH(C68,[1]products!A:A,0))</f>
        <v>Furniture</v>
      </c>
    </row>
    <row r="69" spans="1:14" x14ac:dyDescent="0.2">
      <c r="A69">
        <v>68</v>
      </c>
      <c r="B69">
        <v>4</v>
      </c>
      <c r="C69">
        <v>68</v>
      </c>
      <c r="D69" s="2">
        <v>45725</v>
      </c>
      <c r="E69">
        <v>520</v>
      </c>
      <c r="F69">
        <v>130</v>
      </c>
      <c r="G69">
        <v>100</v>
      </c>
      <c r="H69">
        <v>540</v>
      </c>
      <c r="I69">
        <v>10</v>
      </c>
      <c r="J69">
        <v>81000</v>
      </c>
      <c r="K69" t="str">
        <f>INDEX([1]warehouses!B:B,MATCH(B69,[1]warehouses!A:A,0))</f>
        <v>Pune Industrial Warehouse</v>
      </c>
      <c r="L69" t="str">
        <f>INDEX([1]products!B:B,MATCH(C69,[1]products!A:A,0))</f>
        <v>Reception Chair</v>
      </c>
      <c r="M69" t="str">
        <f t="shared" si="1"/>
        <v>2025-03</v>
      </c>
      <c r="N69" t="str">
        <f>INDEX([1]products!C:C,MATCH(C69,[1]products!A:A,0))</f>
        <v>Furniture</v>
      </c>
    </row>
    <row r="70" spans="1:14" x14ac:dyDescent="0.2">
      <c r="A70">
        <v>69</v>
      </c>
      <c r="B70">
        <v>5</v>
      </c>
      <c r="C70">
        <v>69</v>
      </c>
      <c r="D70" s="2">
        <v>45726</v>
      </c>
      <c r="E70">
        <v>680</v>
      </c>
      <c r="F70">
        <v>170</v>
      </c>
      <c r="G70">
        <v>125</v>
      </c>
      <c r="H70">
        <v>715</v>
      </c>
      <c r="I70">
        <v>10</v>
      </c>
      <c r="J70">
        <v>107250</v>
      </c>
      <c r="K70" t="str">
        <f>INDEX([1]warehouses!B:B,MATCH(B70,[1]warehouses!A:A,0))</f>
        <v>Chennai Logistics Hub</v>
      </c>
      <c r="L70" t="str">
        <f>INDEX([1]products!B:B,MATCH(C70,[1]products!A:A,0))</f>
        <v>Staff Chair</v>
      </c>
      <c r="M70" t="str">
        <f t="shared" si="1"/>
        <v>2025-03</v>
      </c>
      <c r="N70" t="str">
        <f>INDEX([1]products!C:C,MATCH(C70,[1]products!A:A,0))</f>
        <v>Furniture</v>
      </c>
    </row>
    <row r="71" spans="1:14" x14ac:dyDescent="0.2">
      <c r="A71">
        <v>70</v>
      </c>
      <c r="B71">
        <v>6</v>
      </c>
      <c r="C71">
        <v>70</v>
      </c>
      <c r="D71" s="2">
        <v>45727</v>
      </c>
      <c r="E71">
        <v>410</v>
      </c>
      <c r="F71">
        <v>110</v>
      </c>
      <c r="G71">
        <v>80</v>
      </c>
      <c r="H71">
        <v>435</v>
      </c>
      <c r="I71">
        <v>5</v>
      </c>
      <c r="J71">
        <v>65250</v>
      </c>
      <c r="K71" t="str">
        <f>INDEX([1]warehouses!B:B,MATCH(B71,[1]warehouses!A:A,0))</f>
        <v>Lucknow Regional Warehouse</v>
      </c>
      <c r="L71" t="str">
        <f>INDEX([1]products!B:B,MATCH(C71,[1]products!A:A,0))</f>
        <v>Adjustable Chair</v>
      </c>
      <c r="M71" t="str">
        <f t="shared" si="1"/>
        <v>2025-03</v>
      </c>
      <c r="N71" t="str">
        <f>INDEX([1]products!C:C,MATCH(C71,[1]products!A:A,0))</f>
        <v>Furniture</v>
      </c>
    </row>
    <row r="72" spans="1:14" x14ac:dyDescent="0.2">
      <c r="A72">
        <v>71</v>
      </c>
      <c r="B72">
        <v>7</v>
      </c>
      <c r="C72">
        <v>71</v>
      </c>
      <c r="D72" s="2">
        <v>45728</v>
      </c>
      <c r="E72">
        <v>560</v>
      </c>
      <c r="F72">
        <v>140</v>
      </c>
      <c r="G72">
        <v>100</v>
      </c>
      <c r="H72">
        <v>590</v>
      </c>
      <c r="I72">
        <v>10</v>
      </c>
      <c r="J72">
        <v>88500</v>
      </c>
      <c r="K72" t="str">
        <f>INDEX([1]warehouses!B:B,MATCH(B72,[1]warehouses!A:A,0))</f>
        <v>Ahmedabad Supply Hub</v>
      </c>
      <c r="L72" t="str">
        <f>INDEX([1]products!B:B,MATCH(C72,[1]products!A:A,0))</f>
        <v>Office Desk</v>
      </c>
      <c r="M72" t="str">
        <f t="shared" si="1"/>
        <v>2025-03</v>
      </c>
      <c r="N72" t="str">
        <f>INDEX([1]products!C:C,MATCH(C72,[1]products!A:A,0))</f>
        <v>Furniture</v>
      </c>
    </row>
    <row r="73" spans="1:14" x14ac:dyDescent="0.2">
      <c r="A73">
        <v>72</v>
      </c>
      <c r="B73">
        <v>8</v>
      </c>
      <c r="C73">
        <v>72</v>
      </c>
      <c r="D73" s="2">
        <v>45729</v>
      </c>
      <c r="E73">
        <v>320</v>
      </c>
      <c r="F73">
        <v>90</v>
      </c>
      <c r="G73">
        <v>60</v>
      </c>
      <c r="H73">
        <v>345</v>
      </c>
      <c r="I73">
        <v>5</v>
      </c>
      <c r="J73">
        <v>51750</v>
      </c>
      <c r="K73" t="str">
        <f>INDEX([1]warehouses!B:B,MATCH(B73,[1]warehouses!A:A,0))</f>
        <v>Kolkata Eastern Warehouse</v>
      </c>
      <c r="L73" t="str">
        <f>INDEX([1]products!B:B,MATCH(C73,[1]products!A:A,0))</f>
        <v>Executive Desk</v>
      </c>
      <c r="M73" t="str">
        <f t="shared" si="1"/>
        <v>2025-03</v>
      </c>
      <c r="N73" t="str">
        <f>INDEX([1]products!C:C,MATCH(C73,[1]products!A:A,0))</f>
        <v>Furniture</v>
      </c>
    </row>
    <row r="74" spans="1:14" x14ac:dyDescent="0.2">
      <c r="A74">
        <v>73</v>
      </c>
      <c r="B74">
        <v>1</v>
      </c>
      <c r="C74">
        <v>73</v>
      </c>
      <c r="D74" s="2">
        <v>45730</v>
      </c>
      <c r="E74">
        <v>480</v>
      </c>
      <c r="F74">
        <v>120</v>
      </c>
      <c r="G74">
        <v>85</v>
      </c>
      <c r="H74">
        <v>510</v>
      </c>
      <c r="I74">
        <v>5</v>
      </c>
      <c r="J74">
        <v>76500</v>
      </c>
      <c r="K74" t="str">
        <f>INDEX([1]warehouses!B:B,MATCH(B74,[1]warehouses!A:A,0))</f>
        <v>Delhi Central Warehouse</v>
      </c>
      <c r="L74" t="str">
        <f>INDEX([1]products!B:B,MATCH(C74,[1]products!A:A,0))</f>
        <v>Computer Desk</v>
      </c>
      <c r="M74" t="str">
        <f t="shared" si="1"/>
        <v>2025-03</v>
      </c>
      <c r="N74" t="str">
        <f>INDEX([1]products!C:C,MATCH(C74,[1]products!A:A,0))</f>
        <v>Furniture</v>
      </c>
    </row>
    <row r="75" spans="1:14" x14ac:dyDescent="0.2">
      <c r="A75">
        <v>74</v>
      </c>
      <c r="B75">
        <v>2</v>
      </c>
      <c r="C75">
        <v>74</v>
      </c>
      <c r="D75" s="2">
        <v>45731</v>
      </c>
      <c r="E75">
        <v>610</v>
      </c>
      <c r="F75">
        <v>150</v>
      </c>
      <c r="G75">
        <v>115</v>
      </c>
      <c r="H75">
        <v>635</v>
      </c>
      <c r="I75">
        <v>10</v>
      </c>
      <c r="J75">
        <v>95250</v>
      </c>
      <c r="K75" t="str">
        <f>INDEX([1]warehouses!B:B,MATCH(B75,[1]warehouses!A:A,0))</f>
        <v>Mumbai Distribution Hub</v>
      </c>
      <c r="L75" t="str">
        <f>INDEX([1]products!B:B,MATCH(C75,[1]products!A:A,0))</f>
        <v>Workstation Desk</v>
      </c>
      <c r="M75" t="str">
        <f t="shared" si="1"/>
        <v>2025-03</v>
      </c>
      <c r="N75" t="str">
        <f>INDEX([1]products!C:C,MATCH(C75,[1]products!A:A,0))</f>
        <v>Furniture</v>
      </c>
    </row>
    <row r="76" spans="1:14" x14ac:dyDescent="0.2">
      <c r="A76">
        <v>75</v>
      </c>
      <c r="B76">
        <v>3</v>
      </c>
      <c r="C76">
        <v>75</v>
      </c>
      <c r="D76" s="2">
        <v>45732</v>
      </c>
      <c r="E76">
        <v>390</v>
      </c>
      <c r="F76">
        <v>100</v>
      </c>
      <c r="G76">
        <v>70</v>
      </c>
      <c r="H76">
        <v>415</v>
      </c>
      <c r="I76">
        <v>5</v>
      </c>
      <c r="J76">
        <v>62250</v>
      </c>
      <c r="K76" t="str">
        <f>INDEX([1]warehouses!B:B,MATCH(B76,[1]warehouses!A:A,0))</f>
        <v>Bengaluru Tech Warehouse</v>
      </c>
      <c r="L76" t="str">
        <f>INDEX([1]products!B:B,MATCH(C76,[1]products!A:A,0))</f>
        <v>Conference Table</v>
      </c>
      <c r="M76" t="str">
        <f t="shared" si="1"/>
        <v>2025-03</v>
      </c>
      <c r="N76" t="str">
        <f>INDEX([1]products!C:C,MATCH(C76,[1]products!A:A,0))</f>
        <v>Furniture</v>
      </c>
    </row>
    <row r="77" spans="1:14" x14ac:dyDescent="0.2">
      <c r="A77">
        <v>76</v>
      </c>
      <c r="B77">
        <v>4</v>
      </c>
      <c r="C77">
        <v>76</v>
      </c>
      <c r="D77" s="2">
        <v>45733</v>
      </c>
      <c r="E77">
        <v>530</v>
      </c>
      <c r="F77">
        <v>130</v>
      </c>
      <c r="G77">
        <v>95</v>
      </c>
      <c r="H77">
        <v>555</v>
      </c>
      <c r="I77">
        <v>10</v>
      </c>
      <c r="J77">
        <v>83250</v>
      </c>
      <c r="K77" t="str">
        <f>INDEX([1]warehouses!B:B,MATCH(B77,[1]warehouses!A:A,0))</f>
        <v>Pune Industrial Warehouse</v>
      </c>
      <c r="L77" t="str">
        <f>INDEX([1]products!B:B,MATCH(C77,[1]products!A:A,0))</f>
        <v>Reception Table</v>
      </c>
      <c r="M77" t="str">
        <f t="shared" si="1"/>
        <v>2025-03</v>
      </c>
      <c r="N77" t="str">
        <f>INDEX([1]products!C:C,MATCH(C77,[1]products!A:A,0))</f>
        <v>Furniture</v>
      </c>
    </row>
    <row r="78" spans="1:14" x14ac:dyDescent="0.2">
      <c r="A78">
        <v>77</v>
      </c>
      <c r="B78">
        <v>5</v>
      </c>
      <c r="C78">
        <v>77</v>
      </c>
      <c r="D78" s="2">
        <v>45734</v>
      </c>
      <c r="E78">
        <v>720</v>
      </c>
      <c r="F78">
        <v>180</v>
      </c>
      <c r="G78">
        <v>140</v>
      </c>
      <c r="H78">
        <v>750</v>
      </c>
      <c r="I78">
        <v>10</v>
      </c>
      <c r="J78">
        <v>112500</v>
      </c>
      <c r="K78" t="str">
        <f>INDEX([1]warehouses!B:B,MATCH(B78,[1]warehouses!A:A,0))</f>
        <v>Chennai Logistics Hub</v>
      </c>
      <c r="L78" t="str">
        <f>INDEX([1]products!B:B,MATCH(C78,[1]products!A:A,0))</f>
        <v>Training Table</v>
      </c>
      <c r="M78" t="str">
        <f t="shared" si="1"/>
        <v>2025-03</v>
      </c>
      <c r="N78" t="str">
        <f>INDEX([1]products!C:C,MATCH(C78,[1]products!A:A,0))</f>
        <v>Furniture</v>
      </c>
    </row>
    <row r="79" spans="1:14" x14ac:dyDescent="0.2">
      <c r="A79">
        <v>78</v>
      </c>
      <c r="B79">
        <v>6</v>
      </c>
      <c r="C79">
        <v>78</v>
      </c>
      <c r="D79" s="2">
        <v>45735</v>
      </c>
      <c r="E79">
        <v>400</v>
      </c>
      <c r="F79">
        <v>100</v>
      </c>
      <c r="G79">
        <v>75</v>
      </c>
      <c r="H79">
        <v>420</v>
      </c>
      <c r="I79">
        <v>5</v>
      </c>
      <c r="J79">
        <v>63000</v>
      </c>
      <c r="K79" t="str">
        <f>INDEX([1]warehouses!B:B,MATCH(B79,[1]warehouses!A:A,0))</f>
        <v>Lucknow Regional Warehouse</v>
      </c>
      <c r="L79" t="str">
        <f>INDEX([1]products!B:B,MATCH(C79,[1]products!A:A,0))</f>
        <v>Meeting Table</v>
      </c>
      <c r="M79" t="str">
        <f t="shared" si="1"/>
        <v>2025-03</v>
      </c>
      <c r="N79" t="str">
        <f>INDEX([1]products!C:C,MATCH(C79,[1]products!A:A,0))</f>
        <v>Furniture</v>
      </c>
    </row>
    <row r="80" spans="1:14" x14ac:dyDescent="0.2">
      <c r="A80">
        <v>79</v>
      </c>
      <c r="B80">
        <v>7</v>
      </c>
      <c r="C80">
        <v>79</v>
      </c>
      <c r="D80" s="2">
        <v>45736</v>
      </c>
      <c r="E80">
        <v>590</v>
      </c>
      <c r="F80">
        <v>140</v>
      </c>
      <c r="G80">
        <v>105</v>
      </c>
      <c r="H80">
        <v>620</v>
      </c>
      <c r="I80">
        <v>5</v>
      </c>
      <c r="J80">
        <v>93000</v>
      </c>
      <c r="K80" t="str">
        <f>INDEX([1]warehouses!B:B,MATCH(B80,[1]warehouses!A:A,0))</f>
        <v>Ahmedabad Supply Hub</v>
      </c>
      <c r="L80" t="str">
        <f>INDEX([1]products!B:B,MATCH(C80,[1]products!A:A,0))</f>
        <v>Side Table</v>
      </c>
      <c r="M80" t="str">
        <f t="shared" si="1"/>
        <v>2025-03</v>
      </c>
      <c r="N80" t="str">
        <f>INDEX([1]products!C:C,MATCH(C80,[1]products!A:A,0))</f>
        <v>Furniture</v>
      </c>
    </row>
    <row r="81" spans="1:14" x14ac:dyDescent="0.2">
      <c r="A81">
        <v>80</v>
      </c>
      <c r="B81">
        <v>8</v>
      </c>
      <c r="C81">
        <v>80</v>
      </c>
      <c r="D81" s="2">
        <v>45737</v>
      </c>
      <c r="E81">
        <v>340</v>
      </c>
      <c r="F81">
        <v>90</v>
      </c>
      <c r="G81">
        <v>65</v>
      </c>
      <c r="H81">
        <v>360</v>
      </c>
      <c r="I81">
        <v>5</v>
      </c>
      <c r="J81">
        <v>54000</v>
      </c>
      <c r="K81" t="str">
        <f>INDEX([1]warehouses!B:B,MATCH(B81,[1]warehouses!A:A,0))</f>
        <v>Kolkata Eastern Warehouse</v>
      </c>
      <c r="L81" t="str">
        <f>INDEX([1]products!B:B,MATCH(C81,[1]products!A:A,0))</f>
        <v>Folding Table</v>
      </c>
      <c r="M81" t="str">
        <f t="shared" si="1"/>
        <v>2025-03</v>
      </c>
      <c r="N81" t="str">
        <f>INDEX([1]products!C:C,MATCH(C81,[1]products!A:A,0))</f>
        <v>Furniture</v>
      </c>
    </row>
    <row r="82" spans="1:14" x14ac:dyDescent="0.2">
      <c r="A82">
        <v>81</v>
      </c>
      <c r="B82">
        <v>1</v>
      </c>
      <c r="C82">
        <v>81</v>
      </c>
      <c r="D82" s="2">
        <v>45738</v>
      </c>
      <c r="E82">
        <v>500</v>
      </c>
      <c r="F82">
        <v>120</v>
      </c>
      <c r="G82">
        <v>90</v>
      </c>
      <c r="H82">
        <v>525</v>
      </c>
      <c r="I82">
        <v>5</v>
      </c>
      <c r="J82">
        <v>78750</v>
      </c>
      <c r="K82" t="str">
        <f>INDEX([1]warehouses!B:B,MATCH(B82,[1]warehouses!A:A,0))</f>
        <v>Delhi Central Warehouse</v>
      </c>
      <c r="L82" t="str">
        <f>INDEX([1]products!B:B,MATCH(C82,[1]products!A:A,0))</f>
        <v>Office Cabinet</v>
      </c>
      <c r="M82" t="str">
        <f t="shared" si="1"/>
        <v>2025-03</v>
      </c>
      <c r="N82" t="str">
        <f>INDEX([1]products!C:C,MATCH(C82,[1]products!A:A,0))</f>
        <v>Furniture</v>
      </c>
    </row>
    <row r="83" spans="1:14" x14ac:dyDescent="0.2">
      <c r="A83">
        <v>82</v>
      </c>
      <c r="B83">
        <v>2</v>
      </c>
      <c r="C83">
        <v>82</v>
      </c>
      <c r="D83" s="2">
        <v>45739</v>
      </c>
      <c r="E83">
        <v>640</v>
      </c>
      <c r="F83">
        <v>160</v>
      </c>
      <c r="G83">
        <v>120</v>
      </c>
      <c r="H83">
        <v>670</v>
      </c>
      <c r="I83">
        <v>10</v>
      </c>
      <c r="J83">
        <v>100500</v>
      </c>
      <c r="K83" t="str">
        <f>INDEX([1]warehouses!B:B,MATCH(B83,[1]warehouses!A:A,0))</f>
        <v>Mumbai Distribution Hub</v>
      </c>
      <c r="L83" t="str">
        <f>INDEX([1]products!B:B,MATCH(C83,[1]products!A:A,0))</f>
        <v>File Cabinet</v>
      </c>
      <c r="M83" t="str">
        <f t="shared" si="1"/>
        <v>2025-03</v>
      </c>
      <c r="N83" t="str">
        <f>INDEX([1]products!C:C,MATCH(C83,[1]products!A:A,0))</f>
        <v>Furniture</v>
      </c>
    </row>
    <row r="84" spans="1:14" x14ac:dyDescent="0.2">
      <c r="A84">
        <v>83</v>
      </c>
      <c r="B84">
        <v>3</v>
      </c>
      <c r="C84">
        <v>83</v>
      </c>
      <c r="D84" s="2">
        <v>45740</v>
      </c>
      <c r="E84">
        <v>370</v>
      </c>
      <c r="F84">
        <v>100</v>
      </c>
      <c r="G84">
        <v>70</v>
      </c>
      <c r="H84">
        <v>395</v>
      </c>
      <c r="I84">
        <v>5</v>
      </c>
      <c r="J84">
        <v>59250</v>
      </c>
      <c r="K84" t="str">
        <f>INDEX([1]warehouses!B:B,MATCH(B84,[1]warehouses!A:A,0))</f>
        <v>Bengaluru Tech Warehouse</v>
      </c>
      <c r="L84" t="str">
        <f>INDEX([1]products!B:B,MATCH(C84,[1]products!A:A,0))</f>
        <v>Steel Cabinet</v>
      </c>
      <c r="M84" t="str">
        <f t="shared" si="1"/>
        <v>2025-03</v>
      </c>
      <c r="N84" t="str">
        <f>INDEX([1]products!C:C,MATCH(C84,[1]products!A:A,0))</f>
        <v>Furniture</v>
      </c>
    </row>
    <row r="85" spans="1:14" x14ac:dyDescent="0.2">
      <c r="A85">
        <v>84</v>
      </c>
      <c r="B85">
        <v>4</v>
      </c>
      <c r="C85">
        <v>84</v>
      </c>
      <c r="D85" s="2">
        <v>45741</v>
      </c>
      <c r="E85">
        <v>550</v>
      </c>
      <c r="F85">
        <v>130</v>
      </c>
      <c r="G85">
        <v>100</v>
      </c>
      <c r="H85">
        <v>570</v>
      </c>
      <c r="I85">
        <v>10</v>
      </c>
      <c r="J85">
        <v>85500</v>
      </c>
      <c r="K85" t="str">
        <f>INDEX([1]warehouses!B:B,MATCH(B85,[1]warehouses!A:A,0))</f>
        <v>Pune Industrial Warehouse</v>
      </c>
      <c r="L85" t="str">
        <f>INDEX([1]products!B:B,MATCH(C85,[1]products!A:A,0))</f>
        <v>Storage Rack</v>
      </c>
      <c r="M85" t="str">
        <f t="shared" si="1"/>
        <v>2025-03</v>
      </c>
      <c r="N85" t="str">
        <f>INDEX([1]products!C:C,MATCH(C85,[1]products!A:A,0))</f>
        <v>Furniture</v>
      </c>
    </row>
    <row r="86" spans="1:14" x14ac:dyDescent="0.2">
      <c r="A86">
        <v>85</v>
      </c>
      <c r="B86">
        <v>5</v>
      </c>
      <c r="C86">
        <v>85</v>
      </c>
      <c r="D86" s="2">
        <v>45742</v>
      </c>
      <c r="E86">
        <v>690</v>
      </c>
      <c r="F86">
        <v>170</v>
      </c>
      <c r="G86">
        <v>130</v>
      </c>
      <c r="H86">
        <v>720</v>
      </c>
      <c r="I86">
        <v>10</v>
      </c>
      <c r="J86">
        <v>108000</v>
      </c>
      <c r="K86" t="str">
        <f>INDEX([1]warehouses!B:B,MATCH(B86,[1]warehouses!A:A,0))</f>
        <v>Chennai Logistics Hub</v>
      </c>
      <c r="L86" t="str">
        <f>INDEX([1]products!B:B,MATCH(C86,[1]products!A:A,0))</f>
        <v>Bookshelf</v>
      </c>
      <c r="M86" t="str">
        <f t="shared" si="1"/>
        <v>2025-03</v>
      </c>
      <c r="N86" t="str">
        <f>INDEX([1]products!C:C,MATCH(C86,[1]products!A:A,0))</f>
        <v>Furniture</v>
      </c>
    </row>
    <row r="87" spans="1:14" x14ac:dyDescent="0.2">
      <c r="A87">
        <v>86</v>
      </c>
      <c r="B87">
        <v>6</v>
      </c>
      <c r="C87">
        <v>86</v>
      </c>
      <c r="D87" s="2">
        <v>45743</v>
      </c>
      <c r="E87">
        <v>420</v>
      </c>
      <c r="F87">
        <v>110</v>
      </c>
      <c r="G87">
        <v>80</v>
      </c>
      <c r="H87">
        <v>445</v>
      </c>
      <c r="I87">
        <v>5</v>
      </c>
      <c r="J87">
        <v>66750</v>
      </c>
      <c r="K87" t="str">
        <f>INDEX([1]warehouses!B:B,MATCH(B87,[1]warehouses!A:A,0))</f>
        <v>Lucknow Regional Warehouse</v>
      </c>
      <c r="L87" t="str">
        <f>INDEX([1]products!B:B,MATCH(C87,[1]products!A:A,0))</f>
        <v>Display Cabinet</v>
      </c>
      <c r="M87" t="str">
        <f t="shared" si="1"/>
        <v>2025-03</v>
      </c>
      <c r="N87" t="str">
        <f>INDEX([1]products!C:C,MATCH(C87,[1]products!A:A,0))</f>
        <v>Furniture</v>
      </c>
    </row>
    <row r="88" spans="1:14" x14ac:dyDescent="0.2">
      <c r="A88">
        <v>87</v>
      </c>
      <c r="B88">
        <v>7</v>
      </c>
      <c r="C88">
        <v>87</v>
      </c>
      <c r="D88" s="2">
        <v>45744</v>
      </c>
      <c r="E88">
        <v>570</v>
      </c>
      <c r="F88">
        <v>140</v>
      </c>
      <c r="G88">
        <v>105</v>
      </c>
      <c r="H88">
        <v>600</v>
      </c>
      <c r="I88">
        <v>5</v>
      </c>
      <c r="J88">
        <v>90000</v>
      </c>
      <c r="K88" t="str">
        <f>INDEX([1]warehouses!B:B,MATCH(B88,[1]warehouses!A:A,0))</f>
        <v>Ahmedabad Supply Hub</v>
      </c>
      <c r="L88" t="str">
        <f>INDEX([1]products!B:B,MATCH(C88,[1]products!A:A,0))</f>
        <v>Drawer Unit</v>
      </c>
      <c r="M88" t="str">
        <f t="shared" si="1"/>
        <v>2025-03</v>
      </c>
      <c r="N88" t="str">
        <f>INDEX([1]products!C:C,MATCH(C88,[1]products!A:A,0))</f>
        <v>Furniture</v>
      </c>
    </row>
    <row r="89" spans="1:14" x14ac:dyDescent="0.2">
      <c r="A89">
        <v>88</v>
      </c>
      <c r="B89">
        <v>8</v>
      </c>
      <c r="C89">
        <v>88</v>
      </c>
      <c r="D89" s="2">
        <v>45745</v>
      </c>
      <c r="E89">
        <v>360</v>
      </c>
      <c r="F89">
        <v>90</v>
      </c>
      <c r="G89">
        <v>65</v>
      </c>
      <c r="H89">
        <v>380</v>
      </c>
      <c r="I89">
        <v>5</v>
      </c>
      <c r="J89">
        <v>57000</v>
      </c>
      <c r="K89" t="str">
        <f>INDEX([1]warehouses!B:B,MATCH(B89,[1]warehouses!A:A,0))</f>
        <v>Kolkata Eastern Warehouse</v>
      </c>
      <c r="L89" t="str">
        <f>INDEX([1]products!B:B,MATCH(C89,[1]products!A:A,0))</f>
        <v>Mobile Pedestal</v>
      </c>
      <c r="M89" t="str">
        <f t="shared" si="1"/>
        <v>2025-03</v>
      </c>
      <c r="N89" t="str">
        <f>INDEX([1]products!C:C,MATCH(C89,[1]products!A:A,0))</f>
        <v>Furniture</v>
      </c>
    </row>
    <row r="90" spans="1:14" x14ac:dyDescent="0.2">
      <c r="A90">
        <v>89</v>
      </c>
      <c r="B90">
        <v>1</v>
      </c>
      <c r="C90">
        <v>89</v>
      </c>
      <c r="D90" s="2">
        <v>45746</v>
      </c>
      <c r="E90">
        <v>470</v>
      </c>
      <c r="F90">
        <v>120</v>
      </c>
      <c r="G90">
        <v>85</v>
      </c>
      <c r="H90">
        <v>500</v>
      </c>
      <c r="I90">
        <v>5</v>
      </c>
      <c r="J90">
        <v>75000</v>
      </c>
      <c r="K90" t="str">
        <f>INDEX([1]warehouses!B:B,MATCH(B90,[1]warehouses!A:A,0))</f>
        <v>Delhi Central Warehouse</v>
      </c>
      <c r="L90" t="str">
        <f>INDEX([1]products!B:B,MATCH(C90,[1]products!A:A,0))</f>
        <v>Document Locker</v>
      </c>
      <c r="M90" t="str">
        <f t="shared" si="1"/>
        <v>2025-03</v>
      </c>
      <c r="N90" t="str">
        <f>INDEX([1]products!C:C,MATCH(C90,[1]products!A:A,0))</f>
        <v>Furniture</v>
      </c>
    </row>
    <row r="91" spans="1:14" x14ac:dyDescent="0.2">
      <c r="A91">
        <v>90</v>
      </c>
      <c r="B91">
        <v>2</v>
      </c>
      <c r="C91">
        <v>90</v>
      </c>
      <c r="D91" s="2">
        <v>45747</v>
      </c>
      <c r="E91">
        <v>620</v>
      </c>
      <c r="F91">
        <v>150</v>
      </c>
      <c r="G91">
        <v>115</v>
      </c>
      <c r="H91">
        <v>645</v>
      </c>
      <c r="I91">
        <v>10</v>
      </c>
      <c r="J91">
        <v>96750</v>
      </c>
      <c r="K91" t="str">
        <f>INDEX([1]warehouses!B:B,MATCH(B91,[1]warehouses!A:A,0))</f>
        <v>Mumbai Distribution Hub</v>
      </c>
      <c r="L91" t="str">
        <f>INDEX([1]products!B:B,MATCH(C91,[1]products!A:A,0))</f>
        <v>Warehouse Rack</v>
      </c>
      <c r="M91" t="str">
        <f t="shared" si="1"/>
        <v>2025-03</v>
      </c>
      <c r="N91" t="str">
        <f>INDEX([1]products!C:C,MATCH(C91,[1]products!A:A,0))</f>
        <v>Furniture</v>
      </c>
    </row>
    <row r="92" spans="1:14" x14ac:dyDescent="0.2">
      <c r="A92">
        <v>91</v>
      </c>
      <c r="B92">
        <v>3</v>
      </c>
      <c r="C92">
        <v>91</v>
      </c>
      <c r="D92" s="2">
        <v>45748</v>
      </c>
      <c r="E92">
        <v>400</v>
      </c>
      <c r="F92">
        <v>110</v>
      </c>
      <c r="G92">
        <v>80</v>
      </c>
      <c r="H92">
        <v>425</v>
      </c>
      <c r="I92">
        <v>5</v>
      </c>
      <c r="J92">
        <v>63750</v>
      </c>
      <c r="K92" t="str">
        <f>INDEX([1]warehouses!B:B,MATCH(B92,[1]warehouses!A:A,0))</f>
        <v>Bengaluru Tech Warehouse</v>
      </c>
      <c r="L92" t="str">
        <f>INDEX([1]products!B:B,MATCH(C92,[1]products!A:A,0))</f>
        <v>Keyboard Tray</v>
      </c>
      <c r="M92" t="str">
        <f t="shared" si="1"/>
        <v>2025-04</v>
      </c>
      <c r="N92" t="str">
        <f>INDEX([1]products!C:C,MATCH(C92,[1]products!A:A,0))</f>
        <v>Furniture</v>
      </c>
    </row>
    <row r="93" spans="1:14" x14ac:dyDescent="0.2">
      <c r="A93">
        <v>92</v>
      </c>
      <c r="B93">
        <v>4</v>
      </c>
      <c r="C93">
        <v>92</v>
      </c>
      <c r="D93" s="2">
        <v>45749</v>
      </c>
      <c r="E93">
        <v>540</v>
      </c>
      <c r="F93">
        <v>130</v>
      </c>
      <c r="G93">
        <v>95</v>
      </c>
      <c r="H93">
        <v>565</v>
      </c>
      <c r="I93">
        <v>10</v>
      </c>
      <c r="J93">
        <v>84750</v>
      </c>
      <c r="K93" t="str">
        <f>INDEX([1]warehouses!B:B,MATCH(B93,[1]warehouses!A:A,0))</f>
        <v>Pune Industrial Warehouse</v>
      </c>
      <c r="L93" t="str">
        <f>INDEX([1]products!B:B,MATCH(C93,[1]products!A:A,0))</f>
        <v>Monitor Stand</v>
      </c>
      <c r="M93" t="str">
        <f t="shared" si="1"/>
        <v>2025-04</v>
      </c>
      <c r="N93" t="str">
        <f>INDEX([1]products!C:C,MATCH(C93,[1]products!A:A,0))</f>
        <v>Furniture</v>
      </c>
    </row>
    <row r="94" spans="1:14" x14ac:dyDescent="0.2">
      <c r="A94">
        <v>93</v>
      </c>
      <c r="B94">
        <v>5</v>
      </c>
      <c r="C94">
        <v>93</v>
      </c>
      <c r="D94" s="2">
        <v>45750</v>
      </c>
      <c r="E94">
        <v>710</v>
      </c>
      <c r="F94">
        <v>180</v>
      </c>
      <c r="G94">
        <v>140</v>
      </c>
      <c r="H94">
        <v>740</v>
      </c>
      <c r="I94">
        <v>10</v>
      </c>
      <c r="J94">
        <v>111000</v>
      </c>
      <c r="K94" t="str">
        <f>INDEX([1]warehouses!B:B,MATCH(B94,[1]warehouses!A:A,0))</f>
        <v>Chennai Logistics Hub</v>
      </c>
      <c r="L94" t="str">
        <f>INDEX([1]products!B:B,MATCH(C94,[1]products!A:A,0))</f>
        <v>Foot Rest</v>
      </c>
      <c r="M94" t="str">
        <f t="shared" si="1"/>
        <v>2025-04</v>
      </c>
      <c r="N94" t="str">
        <f>INDEX([1]products!C:C,MATCH(C94,[1]products!A:A,0))</f>
        <v>Furniture</v>
      </c>
    </row>
    <row r="95" spans="1:14" x14ac:dyDescent="0.2">
      <c r="A95">
        <v>94</v>
      </c>
      <c r="B95">
        <v>6</v>
      </c>
      <c r="C95">
        <v>94</v>
      </c>
      <c r="D95" s="2">
        <v>45751</v>
      </c>
      <c r="E95">
        <v>430</v>
      </c>
      <c r="F95">
        <v>110</v>
      </c>
      <c r="G95">
        <v>80</v>
      </c>
      <c r="H95">
        <v>455</v>
      </c>
      <c r="I95">
        <v>5</v>
      </c>
      <c r="J95">
        <v>68250</v>
      </c>
      <c r="K95" t="str">
        <f>INDEX([1]warehouses!B:B,MATCH(B95,[1]warehouses!A:A,0))</f>
        <v>Lucknow Regional Warehouse</v>
      </c>
      <c r="L95" t="str">
        <f>INDEX([1]products!B:B,MATCH(C95,[1]products!A:A,0))</f>
        <v>Desk Organizer</v>
      </c>
      <c r="M95" t="str">
        <f t="shared" si="1"/>
        <v>2025-04</v>
      </c>
      <c r="N95" t="str">
        <f>INDEX([1]products!C:C,MATCH(C95,[1]products!A:A,0))</f>
        <v>Furniture</v>
      </c>
    </row>
    <row r="96" spans="1:14" x14ac:dyDescent="0.2">
      <c r="A96">
        <v>95</v>
      </c>
      <c r="B96">
        <v>7</v>
      </c>
      <c r="C96">
        <v>95</v>
      </c>
      <c r="D96" s="2">
        <v>45752</v>
      </c>
      <c r="E96">
        <v>580</v>
      </c>
      <c r="F96">
        <v>140</v>
      </c>
      <c r="G96">
        <v>105</v>
      </c>
      <c r="H96">
        <v>610</v>
      </c>
      <c r="I96">
        <v>5</v>
      </c>
      <c r="J96">
        <v>91500</v>
      </c>
      <c r="K96" t="str">
        <f>INDEX([1]warehouses!B:B,MATCH(B96,[1]warehouses!A:A,0))</f>
        <v>Ahmedabad Supply Hub</v>
      </c>
      <c r="L96" t="str">
        <f>INDEX([1]products!B:B,MATCH(C96,[1]products!A:A,0))</f>
        <v>Cable Management Tray</v>
      </c>
      <c r="M96" t="str">
        <f t="shared" si="1"/>
        <v>2025-04</v>
      </c>
      <c r="N96" t="str">
        <f>INDEX([1]products!C:C,MATCH(C96,[1]products!A:A,0))</f>
        <v>Furniture</v>
      </c>
    </row>
    <row r="97" spans="1:14" x14ac:dyDescent="0.2">
      <c r="A97">
        <v>96</v>
      </c>
      <c r="B97">
        <v>8</v>
      </c>
      <c r="C97">
        <v>96</v>
      </c>
      <c r="D97" s="2">
        <v>45753</v>
      </c>
      <c r="E97">
        <v>350</v>
      </c>
      <c r="F97">
        <v>90</v>
      </c>
      <c r="G97">
        <v>60</v>
      </c>
      <c r="H97">
        <v>375</v>
      </c>
      <c r="I97">
        <v>5</v>
      </c>
      <c r="J97">
        <v>56250</v>
      </c>
      <c r="K97" t="str">
        <f>INDEX([1]warehouses!B:B,MATCH(B97,[1]warehouses!A:A,0))</f>
        <v>Kolkata Eastern Warehouse</v>
      </c>
      <c r="L97" t="str">
        <f>INDEX([1]products!B:B,MATCH(C97,[1]products!A:A,0))</f>
        <v>Desk Mat</v>
      </c>
      <c r="M97" t="str">
        <f t="shared" si="1"/>
        <v>2025-04</v>
      </c>
      <c r="N97" t="str">
        <f>INDEX([1]products!C:C,MATCH(C97,[1]products!A:A,0))</f>
        <v>Furniture</v>
      </c>
    </row>
    <row r="98" spans="1:14" x14ac:dyDescent="0.2">
      <c r="A98">
        <v>97</v>
      </c>
      <c r="B98">
        <v>1</v>
      </c>
      <c r="C98">
        <v>97</v>
      </c>
      <c r="D98" s="2">
        <v>45754</v>
      </c>
      <c r="E98">
        <v>490</v>
      </c>
      <c r="F98">
        <v>120</v>
      </c>
      <c r="G98">
        <v>85</v>
      </c>
      <c r="H98">
        <v>520</v>
      </c>
      <c r="I98">
        <v>5</v>
      </c>
      <c r="J98">
        <v>78000</v>
      </c>
      <c r="K98" t="str">
        <f>INDEX([1]warehouses!B:B,MATCH(B98,[1]warehouses!A:A,0))</f>
        <v>Delhi Central Warehouse</v>
      </c>
      <c r="L98" t="str">
        <f>INDEX([1]products!B:B,MATCH(C98,[1]products!A:A,0))</f>
        <v>Office Partition</v>
      </c>
      <c r="M98" t="str">
        <f t="shared" si="1"/>
        <v>2025-04</v>
      </c>
      <c r="N98" t="str">
        <f>INDEX([1]products!C:C,MATCH(C98,[1]products!A:A,0))</f>
        <v>Furniture</v>
      </c>
    </row>
    <row r="99" spans="1:14" x14ac:dyDescent="0.2">
      <c r="A99">
        <v>98</v>
      </c>
      <c r="B99">
        <v>2</v>
      </c>
      <c r="C99">
        <v>98</v>
      </c>
      <c r="D99" s="2">
        <v>45755</v>
      </c>
      <c r="E99">
        <v>630</v>
      </c>
      <c r="F99">
        <v>160</v>
      </c>
      <c r="G99">
        <v>120</v>
      </c>
      <c r="H99">
        <v>660</v>
      </c>
      <c r="I99">
        <v>10</v>
      </c>
      <c r="J99">
        <v>99000</v>
      </c>
      <c r="K99" t="str">
        <f>INDEX([1]warehouses!B:B,MATCH(B99,[1]warehouses!A:A,0))</f>
        <v>Mumbai Distribution Hub</v>
      </c>
      <c r="L99" t="str">
        <f>INDEX([1]products!B:B,MATCH(C99,[1]products!A:A,0))</f>
        <v>Whiteboard</v>
      </c>
      <c r="M99" t="str">
        <f t="shared" si="1"/>
        <v>2025-04</v>
      </c>
      <c r="N99" t="str">
        <f>INDEX([1]products!C:C,MATCH(C99,[1]products!A:A,0))</f>
        <v>Furniture</v>
      </c>
    </row>
    <row r="100" spans="1:14" x14ac:dyDescent="0.2">
      <c r="A100">
        <v>99</v>
      </c>
      <c r="B100">
        <v>3</v>
      </c>
      <c r="C100">
        <v>99</v>
      </c>
      <c r="D100" s="2">
        <v>45756</v>
      </c>
      <c r="E100">
        <v>380</v>
      </c>
      <c r="F100">
        <v>100</v>
      </c>
      <c r="G100">
        <v>70</v>
      </c>
      <c r="H100">
        <v>405</v>
      </c>
      <c r="I100">
        <v>5</v>
      </c>
      <c r="J100">
        <v>60750</v>
      </c>
      <c r="K100" t="str">
        <f>INDEX([1]warehouses!B:B,MATCH(B100,[1]warehouses!A:A,0))</f>
        <v>Bengaluru Tech Warehouse</v>
      </c>
      <c r="L100" t="str">
        <f>INDEX([1]products!B:B,MATCH(C100,[1]products!A:A,0))</f>
        <v>Notice Board</v>
      </c>
      <c r="M100" t="str">
        <f t="shared" si="1"/>
        <v>2025-04</v>
      </c>
      <c r="N100" t="str">
        <f>INDEX([1]products!C:C,MATCH(C100,[1]products!A:A,0))</f>
        <v>Furniture</v>
      </c>
    </row>
    <row r="101" spans="1:14" x14ac:dyDescent="0.2">
      <c r="A101">
        <v>100</v>
      </c>
      <c r="B101">
        <v>4</v>
      </c>
      <c r="C101">
        <v>100</v>
      </c>
      <c r="D101" s="2">
        <v>45757</v>
      </c>
      <c r="E101">
        <v>520</v>
      </c>
      <c r="F101">
        <v>130</v>
      </c>
      <c r="G101">
        <v>90</v>
      </c>
      <c r="H101">
        <v>550</v>
      </c>
      <c r="I101">
        <v>10</v>
      </c>
      <c r="J101">
        <v>82500</v>
      </c>
      <c r="K101" t="str">
        <f>INDEX([1]warehouses!B:B,MATCH(B101,[1]warehouses!A:A,0))</f>
        <v>Pune Industrial Warehouse</v>
      </c>
      <c r="L101" t="str">
        <f>INDEX([1]products!B:B,MATCH(C101,[1]products!A:A,0))</f>
        <v>Laptop Table</v>
      </c>
      <c r="M101" t="str">
        <f t="shared" si="1"/>
        <v>2025-04</v>
      </c>
      <c r="N101" t="str">
        <f>INDEX([1]products!C:C,MATCH(C101,[1]products!A:A,0))</f>
        <v>Furniture</v>
      </c>
    </row>
    <row r="102" spans="1:14" x14ac:dyDescent="0.2">
      <c r="A102">
        <v>101</v>
      </c>
      <c r="B102">
        <v>5</v>
      </c>
      <c r="C102">
        <v>101</v>
      </c>
      <c r="D102" s="2">
        <v>45758</v>
      </c>
      <c r="E102">
        <v>680</v>
      </c>
      <c r="F102">
        <v>170</v>
      </c>
      <c r="G102">
        <v>125</v>
      </c>
      <c r="H102">
        <v>715</v>
      </c>
      <c r="I102">
        <v>10</v>
      </c>
      <c r="J102">
        <v>107250</v>
      </c>
      <c r="K102" t="str">
        <f>INDEX([1]warehouses!B:B,MATCH(B102,[1]warehouses!A:A,0))</f>
        <v>Chennai Logistics Hub</v>
      </c>
      <c r="L102" t="str">
        <f>INDEX([1]products!B:B,MATCH(C102,[1]products!A:A,0))</f>
        <v>Ball Pen Pack</v>
      </c>
      <c r="M102" t="str">
        <f t="shared" si="1"/>
        <v>2025-04</v>
      </c>
      <c r="N102" t="str">
        <f>INDEX([1]products!C:C,MATCH(C102,[1]products!A:A,0))</f>
        <v>Stationery</v>
      </c>
    </row>
    <row r="103" spans="1:14" x14ac:dyDescent="0.2">
      <c r="A103">
        <v>102</v>
      </c>
      <c r="B103">
        <v>6</v>
      </c>
      <c r="C103">
        <v>102</v>
      </c>
      <c r="D103" s="2">
        <v>45759</v>
      </c>
      <c r="E103">
        <v>410</v>
      </c>
      <c r="F103">
        <v>110</v>
      </c>
      <c r="G103">
        <v>80</v>
      </c>
      <c r="H103">
        <v>435</v>
      </c>
      <c r="I103">
        <v>5</v>
      </c>
      <c r="J103">
        <v>65250</v>
      </c>
      <c r="K103" t="str">
        <f>INDEX([1]warehouses!B:B,MATCH(B103,[1]warehouses!A:A,0))</f>
        <v>Lucknow Regional Warehouse</v>
      </c>
      <c r="L103" t="str">
        <f>INDEX([1]products!B:B,MATCH(C103,[1]products!A:A,0))</f>
        <v>Gel Pen Pack</v>
      </c>
      <c r="M103" t="str">
        <f t="shared" si="1"/>
        <v>2025-04</v>
      </c>
      <c r="N103" t="str">
        <f>INDEX([1]products!C:C,MATCH(C103,[1]products!A:A,0))</f>
        <v>Stationery</v>
      </c>
    </row>
    <row r="104" spans="1:14" x14ac:dyDescent="0.2">
      <c r="A104">
        <v>103</v>
      </c>
      <c r="B104">
        <v>7</v>
      </c>
      <c r="C104">
        <v>103</v>
      </c>
      <c r="D104" s="2">
        <v>45760</v>
      </c>
      <c r="E104">
        <v>560</v>
      </c>
      <c r="F104">
        <v>140</v>
      </c>
      <c r="G104">
        <v>100</v>
      </c>
      <c r="H104">
        <v>590</v>
      </c>
      <c r="I104">
        <v>10</v>
      </c>
      <c r="J104">
        <v>88500</v>
      </c>
      <c r="K104" t="str">
        <f>INDEX([1]warehouses!B:B,MATCH(B104,[1]warehouses!A:A,0))</f>
        <v>Ahmedabad Supply Hub</v>
      </c>
      <c r="L104" t="str">
        <f>INDEX([1]products!B:B,MATCH(C104,[1]products!A:A,0))</f>
        <v>Marker Pack</v>
      </c>
      <c r="M104" t="str">
        <f t="shared" si="1"/>
        <v>2025-04</v>
      </c>
      <c r="N104" t="str">
        <f>INDEX([1]products!C:C,MATCH(C104,[1]products!A:A,0))</f>
        <v>Stationery</v>
      </c>
    </row>
    <row r="105" spans="1:14" x14ac:dyDescent="0.2">
      <c r="A105">
        <v>104</v>
      </c>
      <c r="B105">
        <v>8</v>
      </c>
      <c r="C105">
        <v>104</v>
      </c>
      <c r="D105" s="2">
        <v>45761</v>
      </c>
      <c r="E105">
        <v>330</v>
      </c>
      <c r="F105">
        <v>90</v>
      </c>
      <c r="G105">
        <v>65</v>
      </c>
      <c r="H105">
        <v>350</v>
      </c>
      <c r="I105">
        <v>5</v>
      </c>
      <c r="J105">
        <v>52500</v>
      </c>
      <c r="K105" t="str">
        <f>INDEX([1]warehouses!B:B,MATCH(B105,[1]warehouses!A:A,0))</f>
        <v>Kolkata Eastern Warehouse</v>
      </c>
      <c r="L105" t="str">
        <f>INDEX([1]products!B:B,MATCH(C105,[1]products!A:A,0))</f>
        <v>Permanent Marker</v>
      </c>
      <c r="M105" t="str">
        <f t="shared" si="1"/>
        <v>2025-04</v>
      </c>
      <c r="N105" t="str">
        <f>INDEX([1]products!C:C,MATCH(C105,[1]products!A:A,0))</f>
        <v>Stationery</v>
      </c>
    </row>
    <row r="106" spans="1:14" x14ac:dyDescent="0.2">
      <c r="A106">
        <v>105</v>
      </c>
      <c r="B106">
        <v>1</v>
      </c>
      <c r="C106">
        <v>105</v>
      </c>
      <c r="D106" s="2">
        <v>45762</v>
      </c>
      <c r="E106">
        <v>480</v>
      </c>
      <c r="F106">
        <v>120</v>
      </c>
      <c r="G106">
        <v>90</v>
      </c>
      <c r="H106">
        <v>505</v>
      </c>
      <c r="I106">
        <v>5</v>
      </c>
      <c r="J106">
        <v>75750</v>
      </c>
      <c r="K106" t="str">
        <f>INDEX([1]warehouses!B:B,MATCH(B106,[1]warehouses!A:A,0))</f>
        <v>Delhi Central Warehouse</v>
      </c>
      <c r="L106" t="str">
        <f>INDEX([1]products!B:B,MATCH(C106,[1]products!A:A,0))</f>
        <v>Whiteboard Marker</v>
      </c>
      <c r="M106" t="str">
        <f t="shared" si="1"/>
        <v>2025-04</v>
      </c>
      <c r="N106" t="str">
        <f>INDEX([1]products!C:C,MATCH(C106,[1]products!A:A,0))</f>
        <v>Stationery</v>
      </c>
    </row>
    <row r="107" spans="1:14" x14ac:dyDescent="0.2">
      <c r="A107">
        <v>106</v>
      </c>
      <c r="B107">
        <v>2</v>
      </c>
      <c r="C107">
        <v>106</v>
      </c>
      <c r="D107" s="2">
        <v>45763</v>
      </c>
      <c r="E107">
        <v>610</v>
      </c>
      <c r="F107">
        <v>150</v>
      </c>
      <c r="G107">
        <v>115</v>
      </c>
      <c r="H107">
        <v>635</v>
      </c>
      <c r="I107">
        <v>10</v>
      </c>
      <c r="J107">
        <v>95250</v>
      </c>
      <c r="K107" t="str">
        <f>INDEX([1]warehouses!B:B,MATCH(B107,[1]warehouses!A:A,0))</f>
        <v>Mumbai Distribution Hub</v>
      </c>
      <c r="L107" t="str">
        <f>INDEX([1]products!B:B,MATCH(C107,[1]products!A:A,0))</f>
        <v>Pencil Pack</v>
      </c>
      <c r="M107" t="str">
        <f t="shared" si="1"/>
        <v>2025-04</v>
      </c>
      <c r="N107" t="str">
        <f>INDEX([1]products!C:C,MATCH(C107,[1]products!A:A,0))</f>
        <v>Stationery</v>
      </c>
    </row>
    <row r="108" spans="1:14" x14ac:dyDescent="0.2">
      <c r="A108">
        <v>107</v>
      </c>
      <c r="B108">
        <v>3</v>
      </c>
      <c r="C108">
        <v>107</v>
      </c>
      <c r="D108" s="2">
        <v>45764</v>
      </c>
      <c r="E108">
        <v>390</v>
      </c>
      <c r="F108">
        <v>100</v>
      </c>
      <c r="G108">
        <v>70</v>
      </c>
      <c r="H108">
        <v>415</v>
      </c>
      <c r="I108">
        <v>5</v>
      </c>
      <c r="J108">
        <v>62250</v>
      </c>
      <c r="K108" t="str">
        <f>INDEX([1]warehouses!B:B,MATCH(B108,[1]warehouses!A:A,0))</f>
        <v>Bengaluru Tech Warehouse</v>
      </c>
      <c r="L108" t="str">
        <f>INDEX([1]products!B:B,MATCH(C108,[1]products!A:A,0))</f>
        <v>Highlighter Pack</v>
      </c>
      <c r="M108" t="str">
        <f t="shared" si="1"/>
        <v>2025-04</v>
      </c>
      <c r="N108" t="str">
        <f>INDEX([1]products!C:C,MATCH(C108,[1]products!A:A,0))</f>
        <v>Stationery</v>
      </c>
    </row>
    <row r="109" spans="1:14" x14ac:dyDescent="0.2">
      <c r="A109">
        <v>108</v>
      </c>
      <c r="B109">
        <v>4</v>
      </c>
      <c r="C109">
        <v>108</v>
      </c>
      <c r="D109" s="2">
        <v>45765</v>
      </c>
      <c r="E109">
        <v>530</v>
      </c>
      <c r="F109">
        <v>130</v>
      </c>
      <c r="G109">
        <v>95</v>
      </c>
      <c r="H109">
        <v>555</v>
      </c>
      <c r="I109">
        <v>10</v>
      </c>
      <c r="J109">
        <v>83250</v>
      </c>
      <c r="K109" t="str">
        <f>INDEX([1]warehouses!B:B,MATCH(B109,[1]warehouses!A:A,0))</f>
        <v>Pune Industrial Warehouse</v>
      </c>
      <c r="L109" t="str">
        <f>INDEX([1]products!B:B,MATCH(C109,[1]products!A:A,0))</f>
        <v>Correction Pen</v>
      </c>
      <c r="M109" t="str">
        <f t="shared" si="1"/>
        <v>2025-04</v>
      </c>
      <c r="N109" t="str">
        <f>INDEX([1]products!C:C,MATCH(C109,[1]products!A:A,0))</f>
        <v>Stationery</v>
      </c>
    </row>
    <row r="110" spans="1:14" x14ac:dyDescent="0.2">
      <c r="A110">
        <v>109</v>
      </c>
      <c r="B110">
        <v>5</v>
      </c>
      <c r="C110">
        <v>109</v>
      </c>
      <c r="D110" s="2">
        <v>45766</v>
      </c>
      <c r="E110">
        <v>700</v>
      </c>
      <c r="F110">
        <v>180</v>
      </c>
      <c r="G110">
        <v>135</v>
      </c>
      <c r="H110">
        <v>735</v>
      </c>
      <c r="I110">
        <v>10</v>
      </c>
      <c r="J110">
        <v>110250</v>
      </c>
      <c r="K110" t="str">
        <f>INDEX([1]warehouses!B:B,MATCH(B110,[1]warehouses!A:A,0))</f>
        <v>Chennai Logistics Hub</v>
      </c>
      <c r="L110" t="str">
        <f>INDEX([1]products!B:B,MATCH(C110,[1]products!A:A,0))</f>
        <v>Sketch Pen Pack</v>
      </c>
      <c r="M110" t="str">
        <f t="shared" si="1"/>
        <v>2025-04</v>
      </c>
      <c r="N110" t="str">
        <f>INDEX([1]products!C:C,MATCH(C110,[1]products!A:A,0))</f>
        <v>Stationery</v>
      </c>
    </row>
    <row r="111" spans="1:14" x14ac:dyDescent="0.2">
      <c r="A111">
        <v>110</v>
      </c>
      <c r="B111">
        <v>6</v>
      </c>
      <c r="C111">
        <v>110</v>
      </c>
      <c r="D111" s="2">
        <v>45767</v>
      </c>
      <c r="E111">
        <v>420</v>
      </c>
      <c r="F111">
        <v>110</v>
      </c>
      <c r="G111">
        <v>80</v>
      </c>
      <c r="H111">
        <v>445</v>
      </c>
      <c r="I111">
        <v>5</v>
      </c>
      <c r="J111">
        <v>66750</v>
      </c>
      <c r="K111" t="str">
        <f>INDEX([1]warehouses!B:B,MATCH(B111,[1]warehouses!A:A,0))</f>
        <v>Lucknow Regional Warehouse</v>
      </c>
      <c r="L111" t="str">
        <f>INDEX([1]products!B:B,MATCH(C111,[1]products!A:A,0))</f>
        <v>Writing Pad</v>
      </c>
      <c r="M111" t="str">
        <f t="shared" si="1"/>
        <v>2025-04</v>
      </c>
      <c r="N111" t="str">
        <f>INDEX([1]products!C:C,MATCH(C111,[1]products!A:A,0))</f>
        <v>Stationery</v>
      </c>
    </row>
    <row r="112" spans="1:14" x14ac:dyDescent="0.2">
      <c r="A112">
        <v>111</v>
      </c>
      <c r="B112">
        <v>7</v>
      </c>
      <c r="C112">
        <v>111</v>
      </c>
      <c r="D112" s="2">
        <v>45768</v>
      </c>
      <c r="E112">
        <v>590</v>
      </c>
      <c r="F112">
        <v>140</v>
      </c>
      <c r="G112">
        <v>105</v>
      </c>
      <c r="H112">
        <v>620</v>
      </c>
      <c r="I112">
        <v>5</v>
      </c>
      <c r="J112">
        <v>93000</v>
      </c>
      <c r="K112" t="str">
        <f>INDEX([1]warehouses!B:B,MATCH(B112,[1]warehouses!A:A,0))</f>
        <v>Ahmedabad Supply Hub</v>
      </c>
      <c r="L112" t="str">
        <f>INDEX([1]products!B:B,MATCH(C112,[1]products!A:A,0))</f>
        <v>A4 Copier Paper</v>
      </c>
      <c r="M112" t="str">
        <f t="shared" si="1"/>
        <v>2025-04</v>
      </c>
      <c r="N112" t="str">
        <f>INDEX([1]products!C:C,MATCH(C112,[1]products!A:A,0))</f>
        <v>Stationery</v>
      </c>
    </row>
    <row r="113" spans="1:14" x14ac:dyDescent="0.2">
      <c r="A113">
        <v>112</v>
      </c>
      <c r="B113">
        <v>8</v>
      </c>
      <c r="C113">
        <v>112</v>
      </c>
      <c r="D113" s="2">
        <v>45769</v>
      </c>
      <c r="E113">
        <v>340</v>
      </c>
      <c r="F113">
        <v>90</v>
      </c>
      <c r="G113">
        <v>60</v>
      </c>
      <c r="H113">
        <v>365</v>
      </c>
      <c r="I113">
        <v>5</v>
      </c>
      <c r="J113">
        <v>54750</v>
      </c>
      <c r="K113" t="str">
        <f>INDEX([1]warehouses!B:B,MATCH(B113,[1]warehouses!A:A,0))</f>
        <v>Kolkata Eastern Warehouse</v>
      </c>
      <c r="L113" t="str">
        <f>INDEX([1]products!B:B,MATCH(C113,[1]products!A:A,0))</f>
        <v>A3 Copier Paper</v>
      </c>
      <c r="M113" t="str">
        <f t="shared" si="1"/>
        <v>2025-04</v>
      </c>
      <c r="N113" t="str">
        <f>INDEX([1]products!C:C,MATCH(C113,[1]products!A:A,0))</f>
        <v>Stationery</v>
      </c>
    </row>
    <row r="114" spans="1:14" x14ac:dyDescent="0.2">
      <c r="A114">
        <v>113</v>
      </c>
      <c r="B114">
        <v>1</v>
      </c>
      <c r="C114">
        <v>113</v>
      </c>
      <c r="D114" s="2">
        <v>45770</v>
      </c>
      <c r="E114">
        <v>500</v>
      </c>
      <c r="F114">
        <v>120</v>
      </c>
      <c r="G114">
        <v>85</v>
      </c>
      <c r="H114">
        <v>530</v>
      </c>
      <c r="I114">
        <v>5</v>
      </c>
      <c r="J114">
        <v>79500</v>
      </c>
      <c r="K114" t="str">
        <f>INDEX([1]warehouses!B:B,MATCH(B114,[1]warehouses!A:A,0))</f>
        <v>Delhi Central Warehouse</v>
      </c>
      <c r="L114" t="str">
        <f>INDEX([1]products!B:B,MATCH(C114,[1]products!A:A,0))</f>
        <v>Legal Paper</v>
      </c>
      <c r="M114" t="str">
        <f t="shared" si="1"/>
        <v>2025-04</v>
      </c>
      <c r="N114" t="str">
        <f>INDEX([1]products!C:C,MATCH(C114,[1]products!A:A,0))</f>
        <v>Stationery</v>
      </c>
    </row>
    <row r="115" spans="1:14" x14ac:dyDescent="0.2">
      <c r="A115">
        <v>114</v>
      </c>
      <c r="B115">
        <v>2</v>
      </c>
      <c r="C115">
        <v>114</v>
      </c>
      <c r="D115" s="2">
        <v>45771</v>
      </c>
      <c r="E115">
        <v>640</v>
      </c>
      <c r="F115">
        <v>160</v>
      </c>
      <c r="G115">
        <v>120</v>
      </c>
      <c r="H115">
        <v>670</v>
      </c>
      <c r="I115">
        <v>10</v>
      </c>
      <c r="J115">
        <v>100500</v>
      </c>
      <c r="K115" t="str">
        <f>INDEX([1]warehouses!B:B,MATCH(B115,[1]warehouses!A:A,0))</f>
        <v>Mumbai Distribution Hub</v>
      </c>
      <c r="L115" t="str">
        <f>INDEX([1]products!B:B,MATCH(C115,[1]products!A:A,0))</f>
        <v>Photo Paper</v>
      </c>
      <c r="M115" t="str">
        <f t="shared" si="1"/>
        <v>2025-04</v>
      </c>
      <c r="N115" t="str">
        <f>INDEX([1]products!C:C,MATCH(C115,[1]products!A:A,0))</f>
        <v>Stationery</v>
      </c>
    </row>
    <row r="116" spans="1:14" x14ac:dyDescent="0.2">
      <c r="A116">
        <v>115</v>
      </c>
      <c r="B116">
        <v>3</v>
      </c>
      <c r="C116">
        <v>115</v>
      </c>
      <c r="D116" s="2">
        <v>45772</v>
      </c>
      <c r="E116">
        <v>370</v>
      </c>
      <c r="F116">
        <v>100</v>
      </c>
      <c r="G116">
        <v>75</v>
      </c>
      <c r="H116">
        <v>390</v>
      </c>
      <c r="I116">
        <v>5</v>
      </c>
      <c r="J116">
        <v>58500</v>
      </c>
      <c r="K116" t="str">
        <f>INDEX([1]warehouses!B:B,MATCH(B116,[1]warehouses!A:A,0))</f>
        <v>Bengaluru Tech Warehouse</v>
      </c>
      <c r="L116" t="str">
        <f>INDEX([1]products!B:B,MATCH(C116,[1]products!A:A,0))</f>
        <v>Colored Paper</v>
      </c>
      <c r="M116" t="str">
        <f t="shared" si="1"/>
        <v>2025-04</v>
      </c>
      <c r="N116" t="str">
        <f>INDEX([1]products!C:C,MATCH(C116,[1]products!A:A,0))</f>
        <v>Stationery</v>
      </c>
    </row>
    <row r="117" spans="1:14" x14ac:dyDescent="0.2">
      <c r="A117">
        <v>116</v>
      </c>
      <c r="B117">
        <v>4</v>
      </c>
      <c r="C117">
        <v>116</v>
      </c>
      <c r="D117" s="2">
        <v>45773</v>
      </c>
      <c r="E117">
        <v>550</v>
      </c>
      <c r="F117">
        <v>130</v>
      </c>
      <c r="G117">
        <v>100</v>
      </c>
      <c r="H117">
        <v>570</v>
      </c>
      <c r="I117">
        <v>10</v>
      </c>
      <c r="J117">
        <v>85500</v>
      </c>
      <c r="K117" t="str">
        <f>INDEX([1]warehouses!B:B,MATCH(B117,[1]warehouses!A:A,0))</f>
        <v>Pune Industrial Warehouse</v>
      </c>
      <c r="L117" t="str">
        <f>INDEX([1]products!B:B,MATCH(C117,[1]products!A:A,0))</f>
        <v>Card Sheet Pack</v>
      </c>
      <c r="M117" t="str">
        <f t="shared" si="1"/>
        <v>2025-04</v>
      </c>
      <c r="N117" t="str">
        <f>INDEX([1]products!C:C,MATCH(C117,[1]products!A:A,0))</f>
        <v>Stationery</v>
      </c>
    </row>
    <row r="118" spans="1:14" x14ac:dyDescent="0.2">
      <c r="A118">
        <v>117</v>
      </c>
      <c r="B118">
        <v>5</v>
      </c>
      <c r="C118">
        <v>117</v>
      </c>
      <c r="D118" s="2">
        <v>45774</v>
      </c>
      <c r="E118">
        <v>690</v>
      </c>
      <c r="F118">
        <v>170</v>
      </c>
      <c r="G118">
        <v>130</v>
      </c>
      <c r="H118">
        <v>730</v>
      </c>
      <c r="I118">
        <v>10</v>
      </c>
      <c r="J118">
        <v>109500</v>
      </c>
      <c r="K118" t="str">
        <f>INDEX([1]warehouses!B:B,MATCH(B118,[1]warehouses!A:A,0))</f>
        <v>Chennai Logistics Hub</v>
      </c>
      <c r="L118" t="str">
        <f>INDEX([1]products!B:B,MATCH(C118,[1]products!A:A,0))</f>
        <v>Sticky Notes</v>
      </c>
      <c r="M118" t="str">
        <f t="shared" si="1"/>
        <v>2025-04</v>
      </c>
      <c r="N118" t="str">
        <f>INDEX([1]products!C:C,MATCH(C118,[1]products!A:A,0))</f>
        <v>Stationery</v>
      </c>
    </row>
    <row r="119" spans="1:14" x14ac:dyDescent="0.2">
      <c r="A119">
        <v>118</v>
      </c>
      <c r="B119">
        <v>6</v>
      </c>
      <c r="C119">
        <v>118</v>
      </c>
      <c r="D119" s="2">
        <v>45775</v>
      </c>
      <c r="E119">
        <v>400</v>
      </c>
      <c r="F119">
        <v>110</v>
      </c>
      <c r="G119">
        <v>80</v>
      </c>
      <c r="H119">
        <v>425</v>
      </c>
      <c r="I119">
        <v>5</v>
      </c>
      <c r="J119">
        <v>63750</v>
      </c>
      <c r="K119" t="str">
        <f>INDEX([1]warehouses!B:B,MATCH(B119,[1]warehouses!A:A,0))</f>
        <v>Lucknow Regional Warehouse</v>
      </c>
      <c r="L119" t="str">
        <f>INDEX([1]products!B:B,MATCH(C119,[1]products!A:A,0))</f>
        <v>Notepad</v>
      </c>
      <c r="M119" t="str">
        <f t="shared" si="1"/>
        <v>2025-04</v>
      </c>
      <c r="N119" t="str">
        <f>INDEX([1]products!C:C,MATCH(C119,[1]products!A:A,0))</f>
        <v>Stationery</v>
      </c>
    </row>
    <row r="120" spans="1:14" x14ac:dyDescent="0.2">
      <c r="A120">
        <v>119</v>
      </c>
      <c r="B120">
        <v>7</v>
      </c>
      <c r="C120">
        <v>119</v>
      </c>
      <c r="D120" s="2">
        <v>45776</v>
      </c>
      <c r="E120">
        <v>570</v>
      </c>
      <c r="F120">
        <v>140</v>
      </c>
      <c r="G120">
        <v>100</v>
      </c>
      <c r="H120">
        <v>600</v>
      </c>
      <c r="I120">
        <v>10</v>
      </c>
      <c r="J120">
        <v>90000</v>
      </c>
      <c r="K120" t="str">
        <f>INDEX([1]warehouses!B:B,MATCH(B120,[1]warehouses!A:A,0))</f>
        <v>Ahmedabad Supply Hub</v>
      </c>
      <c r="L120" t="str">
        <f>INDEX([1]products!B:B,MATCH(C120,[1]products!A:A,0))</f>
        <v>Register</v>
      </c>
      <c r="M120" t="str">
        <f t="shared" si="1"/>
        <v>2025-04</v>
      </c>
      <c r="N120" t="str">
        <f>INDEX([1]products!C:C,MATCH(C120,[1]products!A:A,0))</f>
        <v>Stationery</v>
      </c>
    </row>
    <row r="121" spans="1:14" x14ac:dyDescent="0.2">
      <c r="A121">
        <v>120</v>
      </c>
      <c r="B121">
        <v>8</v>
      </c>
      <c r="C121">
        <v>120</v>
      </c>
      <c r="D121" s="2">
        <v>45777</v>
      </c>
      <c r="E121">
        <v>320</v>
      </c>
      <c r="F121">
        <v>90</v>
      </c>
      <c r="G121">
        <v>65</v>
      </c>
      <c r="H121">
        <v>340</v>
      </c>
      <c r="I121">
        <v>5</v>
      </c>
      <c r="J121">
        <v>51000</v>
      </c>
      <c r="K121" t="str">
        <f>INDEX([1]warehouses!B:B,MATCH(B121,[1]warehouses!A:A,0))</f>
        <v>Kolkata Eastern Warehouse</v>
      </c>
      <c r="L121" t="str">
        <f>INDEX([1]products!B:B,MATCH(C121,[1]products!A:A,0))</f>
        <v>Envelope Pack</v>
      </c>
      <c r="M121" t="str">
        <f t="shared" si="1"/>
        <v>2025-04</v>
      </c>
      <c r="N121" t="str">
        <f>INDEX([1]products!C:C,MATCH(C121,[1]products!A:A,0))</f>
        <v>Stationery</v>
      </c>
    </row>
    <row r="122" spans="1:14" x14ac:dyDescent="0.2">
      <c r="A122">
        <v>121</v>
      </c>
      <c r="B122">
        <v>1</v>
      </c>
      <c r="C122">
        <v>121</v>
      </c>
      <c r="D122" s="2">
        <v>45778</v>
      </c>
      <c r="E122">
        <v>480</v>
      </c>
      <c r="F122">
        <v>120</v>
      </c>
      <c r="G122">
        <v>90</v>
      </c>
      <c r="H122">
        <v>505</v>
      </c>
      <c r="I122">
        <v>5</v>
      </c>
      <c r="J122">
        <v>75750</v>
      </c>
      <c r="K122" t="str">
        <f>INDEX([1]warehouses!B:B,MATCH(B122,[1]warehouses!A:A,0))</f>
        <v>Delhi Central Warehouse</v>
      </c>
      <c r="L122" t="str">
        <f>INDEX([1]products!B:B,MATCH(C122,[1]products!A:A,0))</f>
        <v>Stapler</v>
      </c>
      <c r="M122" t="str">
        <f t="shared" si="1"/>
        <v>2025-05</v>
      </c>
      <c r="N122" t="str">
        <f>INDEX([1]products!C:C,MATCH(C122,[1]products!A:A,0))</f>
        <v>Stationery</v>
      </c>
    </row>
    <row r="123" spans="1:14" x14ac:dyDescent="0.2">
      <c r="A123">
        <v>122</v>
      </c>
      <c r="B123">
        <v>2</v>
      </c>
      <c r="C123">
        <v>122</v>
      </c>
      <c r="D123" s="2">
        <v>45779</v>
      </c>
      <c r="E123">
        <v>620</v>
      </c>
      <c r="F123">
        <v>150</v>
      </c>
      <c r="G123">
        <v>115</v>
      </c>
      <c r="H123">
        <v>645</v>
      </c>
      <c r="I123">
        <v>10</v>
      </c>
      <c r="J123">
        <v>96750</v>
      </c>
      <c r="K123" t="str">
        <f>INDEX([1]warehouses!B:B,MATCH(B123,[1]warehouses!A:A,0))</f>
        <v>Mumbai Distribution Hub</v>
      </c>
      <c r="L123" t="str">
        <f>INDEX([1]products!B:B,MATCH(C123,[1]products!A:A,0))</f>
        <v>Stapler Pins</v>
      </c>
      <c r="M123" t="str">
        <f t="shared" si="1"/>
        <v>2025-05</v>
      </c>
      <c r="N123" t="str">
        <f>INDEX([1]products!C:C,MATCH(C123,[1]products!A:A,0))</f>
        <v>Stationery</v>
      </c>
    </row>
    <row r="124" spans="1:14" x14ac:dyDescent="0.2">
      <c r="A124">
        <v>123</v>
      </c>
      <c r="B124">
        <v>3</v>
      </c>
      <c r="C124">
        <v>123</v>
      </c>
      <c r="D124" s="2">
        <v>45780</v>
      </c>
      <c r="E124">
        <v>390</v>
      </c>
      <c r="F124">
        <v>100</v>
      </c>
      <c r="G124">
        <v>70</v>
      </c>
      <c r="H124">
        <v>415</v>
      </c>
      <c r="I124">
        <v>5</v>
      </c>
      <c r="J124">
        <v>62250</v>
      </c>
      <c r="K124" t="str">
        <f>INDEX([1]warehouses!B:B,MATCH(B124,[1]warehouses!A:A,0))</f>
        <v>Bengaluru Tech Warehouse</v>
      </c>
      <c r="L124" t="str">
        <f>INDEX([1]products!B:B,MATCH(C124,[1]products!A:A,0))</f>
        <v>Paper Clips</v>
      </c>
      <c r="M124" t="str">
        <f t="shared" si="1"/>
        <v>2025-05</v>
      </c>
      <c r="N124" t="str">
        <f>INDEX([1]products!C:C,MATCH(C124,[1]products!A:A,0))</f>
        <v>Stationery</v>
      </c>
    </row>
    <row r="125" spans="1:14" x14ac:dyDescent="0.2">
      <c r="A125">
        <v>124</v>
      </c>
      <c r="B125">
        <v>4</v>
      </c>
      <c r="C125">
        <v>124</v>
      </c>
      <c r="D125" s="2">
        <v>45781</v>
      </c>
      <c r="E125">
        <v>540</v>
      </c>
      <c r="F125">
        <v>130</v>
      </c>
      <c r="G125">
        <v>95</v>
      </c>
      <c r="H125">
        <v>565</v>
      </c>
      <c r="I125">
        <v>10</v>
      </c>
      <c r="J125">
        <v>84750</v>
      </c>
      <c r="K125" t="str">
        <f>INDEX([1]warehouses!B:B,MATCH(B125,[1]warehouses!A:A,0))</f>
        <v>Pune Industrial Warehouse</v>
      </c>
      <c r="L125" t="str">
        <f>INDEX([1]products!B:B,MATCH(C125,[1]products!A:A,0))</f>
        <v>Binder Clips</v>
      </c>
      <c r="M125" t="str">
        <f t="shared" si="1"/>
        <v>2025-05</v>
      </c>
      <c r="N125" t="str">
        <f>INDEX([1]products!C:C,MATCH(C125,[1]products!A:A,0))</f>
        <v>Stationery</v>
      </c>
    </row>
    <row r="126" spans="1:14" x14ac:dyDescent="0.2">
      <c r="A126">
        <v>125</v>
      </c>
      <c r="B126">
        <v>5</v>
      </c>
      <c r="C126">
        <v>125</v>
      </c>
      <c r="D126" s="2">
        <v>45782</v>
      </c>
      <c r="E126">
        <v>710</v>
      </c>
      <c r="F126">
        <v>180</v>
      </c>
      <c r="G126">
        <v>140</v>
      </c>
      <c r="H126">
        <v>740</v>
      </c>
      <c r="I126">
        <v>10</v>
      </c>
      <c r="J126">
        <v>111000</v>
      </c>
      <c r="K126" t="str">
        <f>INDEX([1]warehouses!B:B,MATCH(B126,[1]warehouses!A:A,0))</f>
        <v>Chennai Logistics Hub</v>
      </c>
      <c r="L126" t="str">
        <f>INDEX([1]products!B:B,MATCH(C126,[1]products!A:A,0))</f>
        <v>Scissors</v>
      </c>
      <c r="M126" t="str">
        <f t="shared" si="1"/>
        <v>2025-05</v>
      </c>
      <c r="N126" t="str">
        <f>INDEX([1]products!C:C,MATCH(C126,[1]products!A:A,0))</f>
        <v>Stationery</v>
      </c>
    </row>
    <row r="127" spans="1:14" x14ac:dyDescent="0.2">
      <c r="A127">
        <v>126</v>
      </c>
      <c r="B127">
        <v>6</v>
      </c>
      <c r="C127">
        <v>126</v>
      </c>
      <c r="D127" s="2">
        <v>45783</v>
      </c>
      <c r="E127">
        <v>430</v>
      </c>
      <c r="F127">
        <v>110</v>
      </c>
      <c r="G127">
        <v>80</v>
      </c>
      <c r="H127">
        <v>455</v>
      </c>
      <c r="I127">
        <v>5</v>
      </c>
      <c r="J127">
        <v>68250</v>
      </c>
      <c r="K127" t="str">
        <f>INDEX([1]warehouses!B:B,MATCH(B127,[1]warehouses!A:A,0))</f>
        <v>Lucknow Regional Warehouse</v>
      </c>
      <c r="L127" t="str">
        <f>INDEX([1]products!B:B,MATCH(C127,[1]products!A:A,0))</f>
        <v>Paper Cutter</v>
      </c>
      <c r="M127" t="str">
        <f t="shared" si="1"/>
        <v>2025-05</v>
      </c>
      <c r="N127" t="str">
        <f>INDEX([1]products!C:C,MATCH(C127,[1]products!A:A,0))</f>
        <v>Stationery</v>
      </c>
    </row>
    <row r="128" spans="1:14" x14ac:dyDescent="0.2">
      <c r="A128">
        <v>127</v>
      </c>
      <c r="B128">
        <v>7</v>
      </c>
      <c r="C128">
        <v>127</v>
      </c>
      <c r="D128" s="2">
        <v>45784</v>
      </c>
      <c r="E128">
        <v>580</v>
      </c>
      <c r="F128">
        <v>140</v>
      </c>
      <c r="G128">
        <v>105</v>
      </c>
      <c r="H128">
        <v>610</v>
      </c>
      <c r="I128">
        <v>5</v>
      </c>
      <c r="J128">
        <v>91500</v>
      </c>
      <c r="K128" t="str">
        <f>INDEX([1]warehouses!B:B,MATCH(B128,[1]warehouses!A:A,0))</f>
        <v>Ahmedabad Supply Hub</v>
      </c>
      <c r="L128" t="str">
        <f>INDEX([1]products!B:B,MATCH(C128,[1]products!A:A,0))</f>
        <v>Glue Stick</v>
      </c>
      <c r="M128" t="str">
        <f t="shared" si="1"/>
        <v>2025-05</v>
      </c>
      <c r="N128" t="str">
        <f>INDEX([1]products!C:C,MATCH(C128,[1]products!A:A,0))</f>
        <v>Stationery</v>
      </c>
    </row>
    <row r="129" spans="1:14" x14ac:dyDescent="0.2">
      <c r="A129">
        <v>128</v>
      </c>
      <c r="B129">
        <v>8</v>
      </c>
      <c r="C129">
        <v>128</v>
      </c>
      <c r="D129" s="2">
        <v>45785</v>
      </c>
      <c r="E129">
        <v>350</v>
      </c>
      <c r="F129">
        <v>90</v>
      </c>
      <c r="G129">
        <v>60</v>
      </c>
      <c r="H129">
        <v>375</v>
      </c>
      <c r="I129">
        <v>5</v>
      </c>
      <c r="J129">
        <v>56250</v>
      </c>
      <c r="K129" t="str">
        <f>INDEX([1]warehouses!B:B,MATCH(B129,[1]warehouses!A:A,0))</f>
        <v>Kolkata Eastern Warehouse</v>
      </c>
      <c r="L129" t="str">
        <f>INDEX([1]products!B:B,MATCH(C129,[1]products!A:A,0))</f>
        <v>Adhesive Tape</v>
      </c>
      <c r="M129" t="str">
        <f t="shared" si="1"/>
        <v>2025-05</v>
      </c>
      <c r="N129" t="str">
        <f>INDEX([1]products!C:C,MATCH(C129,[1]products!A:A,0))</f>
        <v>Stationery</v>
      </c>
    </row>
    <row r="130" spans="1:14" x14ac:dyDescent="0.2">
      <c r="A130">
        <v>129</v>
      </c>
      <c r="B130">
        <v>1</v>
      </c>
      <c r="C130">
        <v>129</v>
      </c>
      <c r="D130" s="2">
        <v>45786</v>
      </c>
      <c r="E130">
        <v>490</v>
      </c>
      <c r="F130">
        <v>120</v>
      </c>
      <c r="G130">
        <v>85</v>
      </c>
      <c r="H130">
        <v>520</v>
      </c>
      <c r="I130">
        <v>5</v>
      </c>
      <c r="J130">
        <v>78000</v>
      </c>
      <c r="K130" t="str">
        <f>INDEX([1]warehouses!B:B,MATCH(B130,[1]warehouses!A:A,0))</f>
        <v>Delhi Central Warehouse</v>
      </c>
      <c r="L130" t="str">
        <f>INDEX([1]products!B:B,MATCH(C130,[1]products!A:A,0))</f>
        <v>Packing Tape</v>
      </c>
      <c r="M130" t="str">
        <f t="shared" ref="M130:M193" si="2">TEXT(D130,"yyyy-mm")</f>
        <v>2025-05</v>
      </c>
      <c r="N130" t="str">
        <f>INDEX([1]products!C:C,MATCH(C130,[1]products!A:A,0))</f>
        <v>Stationery</v>
      </c>
    </row>
    <row r="131" spans="1:14" x14ac:dyDescent="0.2">
      <c r="A131">
        <v>130</v>
      </c>
      <c r="B131">
        <v>2</v>
      </c>
      <c r="C131">
        <v>130</v>
      </c>
      <c r="D131" s="2">
        <v>45787</v>
      </c>
      <c r="E131">
        <v>630</v>
      </c>
      <c r="F131">
        <v>160</v>
      </c>
      <c r="G131">
        <v>120</v>
      </c>
      <c r="H131">
        <v>660</v>
      </c>
      <c r="I131">
        <v>10</v>
      </c>
      <c r="J131">
        <v>99000</v>
      </c>
      <c r="K131" t="str">
        <f>INDEX([1]warehouses!B:B,MATCH(B131,[1]warehouses!A:A,0))</f>
        <v>Mumbai Distribution Hub</v>
      </c>
      <c r="L131" t="str">
        <f>INDEX([1]products!B:B,MATCH(C131,[1]products!A:A,0))</f>
        <v>Tape Dispenser</v>
      </c>
      <c r="M131" t="str">
        <f t="shared" si="2"/>
        <v>2025-05</v>
      </c>
      <c r="N131" t="str">
        <f>INDEX([1]products!C:C,MATCH(C131,[1]products!A:A,0))</f>
        <v>Stationery</v>
      </c>
    </row>
    <row r="132" spans="1:14" x14ac:dyDescent="0.2">
      <c r="A132">
        <v>131</v>
      </c>
      <c r="B132">
        <v>3</v>
      </c>
      <c r="C132">
        <v>131</v>
      </c>
      <c r="D132" s="2">
        <v>45788</v>
      </c>
      <c r="E132">
        <v>380</v>
      </c>
      <c r="F132">
        <v>100</v>
      </c>
      <c r="G132">
        <v>70</v>
      </c>
      <c r="H132">
        <v>405</v>
      </c>
      <c r="I132">
        <v>5</v>
      </c>
      <c r="J132">
        <v>60750</v>
      </c>
      <c r="K132" t="str">
        <f>INDEX([1]warehouses!B:B,MATCH(B132,[1]warehouses!A:A,0))</f>
        <v>Bengaluru Tech Warehouse</v>
      </c>
      <c r="L132" t="str">
        <f>INDEX([1]products!B:B,MATCH(C132,[1]products!A:A,0))</f>
        <v>Safety Helmet</v>
      </c>
      <c r="M132" t="str">
        <f t="shared" si="2"/>
        <v>2025-05</v>
      </c>
      <c r="N132" t="str">
        <f>INDEX([1]products!C:C,MATCH(C132,[1]products!A:A,0))</f>
        <v>Safety</v>
      </c>
    </row>
    <row r="133" spans="1:14" x14ac:dyDescent="0.2">
      <c r="A133">
        <v>132</v>
      </c>
      <c r="B133">
        <v>4</v>
      </c>
      <c r="C133">
        <v>132</v>
      </c>
      <c r="D133" s="2">
        <v>45789</v>
      </c>
      <c r="E133">
        <v>520</v>
      </c>
      <c r="F133">
        <v>130</v>
      </c>
      <c r="G133">
        <v>90</v>
      </c>
      <c r="H133">
        <v>550</v>
      </c>
      <c r="I133">
        <v>10</v>
      </c>
      <c r="J133">
        <v>82500</v>
      </c>
      <c r="K133" t="str">
        <f>INDEX([1]warehouses!B:B,MATCH(B133,[1]warehouses!A:A,0))</f>
        <v>Pune Industrial Warehouse</v>
      </c>
      <c r="L133" t="str">
        <f>INDEX([1]products!B:B,MATCH(C133,[1]products!A:A,0))</f>
        <v>Safety Gloves</v>
      </c>
      <c r="M133" t="str">
        <f t="shared" si="2"/>
        <v>2025-05</v>
      </c>
      <c r="N133" t="str">
        <f>INDEX([1]products!C:C,MATCH(C133,[1]products!A:A,0))</f>
        <v>Safety</v>
      </c>
    </row>
    <row r="134" spans="1:14" x14ac:dyDescent="0.2">
      <c r="A134">
        <v>133</v>
      </c>
      <c r="B134">
        <v>5</v>
      </c>
      <c r="C134">
        <v>133</v>
      </c>
      <c r="D134" s="2">
        <v>45790</v>
      </c>
      <c r="E134">
        <v>680</v>
      </c>
      <c r="F134">
        <v>170</v>
      </c>
      <c r="G134">
        <v>125</v>
      </c>
      <c r="H134">
        <v>715</v>
      </c>
      <c r="I134">
        <v>10</v>
      </c>
      <c r="J134">
        <v>107250</v>
      </c>
      <c r="K134" t="str">
        <f>INDEX([1]warehouses!B:B,MATCH(B134,[1]warehouses!A:A,0))</f>
        <v>Chennai Logistics Hub</v>
      </c>
      <c r="L134" t="str">
        <f>INDEX([1]products!B:B,MATCH(C134,[1]products!A:A,0))</f>
        <v>Safety Shoes</v>
      </c>
      <c r="M134" t="str">
        <f t="shared" si="2"/>
        <v>2025-05</v>
      </c>
      <c r="N134" t="str">
        <f>INDEX([1]products!C:C,MATCH(C134,[1]products!A:A,0))</f>
        <v>Safety</v>
      </c>
    </row>
    <row r="135" spans="1:14" x14ac:dyDescent="0.2">
      <c r="A135">
        <v>134</v>
      </c>
      <c r="B135">
        <v>6</v>
      </c>
      <c r="C135">
        <v>134</v>
      </c>
      <c r="D135" s="2">
        <v>45791</v>
      </c>
      <c r="E135">
        <v>410</v>
      </c>
      <c r="F135">
        <v>110</v>
      </c>
      <c r="G135">
        <v>80</v>
      </c>
      <c r="H135">
        <v>435</v>
      </c>
      <c r="I135">
        <v>5</v>
      </c>
      <c r="J135">
        <v>65250</v>
      </c>
      <c r="K135" t="str">
        <f>INDEX([1]warehouses!B:B,MATCH(B135,[1]warehouses!A:A,0))</f>
        <v>Lucknow Regional Warehouse</v>
      </c>
      <c r="L135" t="str">
        <f>INDEX([1]products!B:B,MATCH(C135,[1]products!A:A,0))</f>
        <v>Safety Vest</v>
      </c>
      <c r="M135" t="str">
        <f t="shared" si="2"/>
        <v>2025-05</v>
      </c>
      <c r="N135" t="str">
        <f>INDEX([1]products!C:C,MATCH(C135,[1]products!A:A,0))</f>
        <v>Safety</v>
      </c>
    </row>
    <row r="136" spans="1:14" x14ac:dyDescent="0.2">
      <c r="A136">
        <v>135</v>
      </c>
      <c r="B136">
        <v>7</v>
      </c>
      <c r="C136">
        <v>135</v>
      </c>
      <c r="D136" s="2">
        <v>45792</v>
      </c>
      <c r="E136">
        <v>560</v>
      </c>
      <c r="F136">
        <v>140</v>
      </c>
      <c r="G136">
        <v>100</v>
      </c>
      <c r="H136">
        <v>590</v>
      </c>
      <c r="I136">
        <v>10</v>
      </c>
      <c r="J136">
        <v>88500</v>
      </c>
      <c r="K136" t="str">
        <f>INDEX([1]warehouses!B:B,MATCH(B136,[1]warehouses!A:A,0))</f>
        <v>Ahmedabad Supply Hub</v>
      </c>
      <c r="L136" t="str">
        <f>INDEX([1]products!B:B,MATCH(C136,[1]products!A:A,0))</f>
        <v>Safety Goggles</v>
      </c>
      <c r="M136" t="str">
        <f t="shared" si="2"/>
        <v>2025-05</v>
      </c>
      <c r="N136" t="str">
        <f>INDEX([1]products!C:C,MATCH(C136,[1]products!A:A,0))</f>
        <v>Safety</v>
      </c>
    </row>
    <row r="137" spans="1:14" x14ac:dyDescent="0.2">
      <c r="A137">
        <v>136</v>
      </c>
      <c r="B137">
        <v>8</v>
      </c>
      <c r="C137">
        <v>136</v>
      </c>
      <c r="D137" s="2">
        <v>45793</v>
      </c>
      <c r="E137">
        <v>330</v>
      </c>
      <c r="F137">
        <v>90</v>
      </c>
      <c r="G137">
        <v>65</v>
      </c>
      <c r="H137">
        <v>350</v>
      </c>
      <c r="I137">
        <v>5</v>
      </c>
      <c r="J137">
        <v>52500</v>
      </c>
      <c r="K137" t="str">
        <f>INDEX([1]warehouses!B:B,MATCH(B137,[1]warehouses!A:A,0))</f>
        <v>Kolkata Eastern Warehouse</v>
      </c>
      <c r="L137" t="str">
        <f>INDEX([1]products!B:B,MATCH(C137,[1]products!A:A,0))</f>
        <v>Face Mask Pack</v>
      </c>
      <c r="M137" t="str">
        <f t="shared" si="2"/>
        <v>2025-05</v>
      </c>
      <c r="N137" t="str">
        <f>INDEX([1]products!C:C,MATCH(C137,[1]products!A:A,0))</f>
        <v>Safety</v>
      </c>
    </row>
    <row r="138" spans="1:14" x14ac:dyDescent="0.2">
      <c r="A138">
        <v>137</v>
      </c>
      <c r="B138">
        <v>1</v>
      </c>
      <c r="C138">
        <v>137</v>
      </c>
      <c r="D138" s="2">
        <v>45794</v>
      </c>
      <c r="E138">
        <v>470</v>
      </c>
      <c r="F138">
        <v>120</v>
      </c>
      <c r="G138">
        <v>85</v>
      </c>
      <c r="H138">
        <v>500</v>
      </c>
      <c r="I138">
        <v>5</v>
      </c>
      <c r="J138">
        <v>75000</v>
      </c>
      <c r="K138" t="str">
        <f>INDEX([1]warehouses!B:B,MATCH(B138,[1]warehouses!A:A,0))</f>
        <v>Delhi Central Warehouse</v>
      </c>
      <c r="L138" t="str">
        <f>INDEX([1]products!B:B,MATCH(C138,[1]products!A:A,0))</f>
        <v>Ear Protection</v>
      </c>
      <c r="M138" t="str">
        <f t="shared" si="2"/>
        <v>2025-05</v>
      </c>
      <c r="N138" t="str">
        <f>INDEX([1]products!C:C,MATCH(C138,[1]products!A:A,0))</f>
        <v>Safety</v>
      </c>
    </row>
    <row r="139" spans="1:14" x14ac:dyDescent="0.2">
      <c r="A139">
        <v>138</v>
      </c>
      <c r="B139">
        <v>2</v>
      </c>
      <c r="C139">
        <v>138</v>
      </c>
      <c r="D139" s="2">
        <v>45795</v>
      </c>
      <c r="E139">
        <v>610</v>
      </c>
      <c r="F139">
        <v>150</v>
      </c>
      <c r="G139">
        <v>115</v>
      </c>
      <c r="H139">
        <v>635</v>
      </c>
      <c r="I139">
        <v>10</v>
      </c>
      <c r="J139">
        <v>95250</v>
      </c>
      <c r="K139" t="str">
        <f>INDEX([1]warehouses!B:B,MATCH(B139,[1]warehouses!A:A,0))</f>
        <v>Mumbai Distribution Hub</v>
      </c>
      <c r="L139" t="str">
        <f>INDEX([1]products!B:B,MATCH(C139,[1]products!A:A,0))</f>
        <v>Reflective Jacket</v>
      </c>
      <c r="M139" t="str">
        <f t="shared" si="2"/>
        <v>2025-05</v>
      </c>
      <c r="N139" t="str">
        <f>INDEX([1]products!C:C,MATCH(C139,[1]products!A:A,0))</f>
        <v>Safety</v>
      </c>
    </row>
    <row r="140" spans="1:14" x14ac:dyDescent="0.2">
      <c r="A140">
        <v>139</v>
      </c>
      <c r="B140">
        <v>3</v>
      </c>
      <c r="C140">
        <v>139</v>
      </c>
      <c r="D140" s="2">
        <v>45796</v>
      </c>
      <c r="E140">
        <v>400</v>
      </c>
      <c r="F140">
        <v>110</v>
      </c>
      <c r="G140">
        <v>75</v>
      </c>
      <c r="H140">
        <v>430</v>
      </c>
      <c r="I140">
        <v>5</v>
      </c>
      <c r="J140">
        <v>64500</v>
      </c>
      <c r="K140" t="str">
        <f>INDEX([1]warehouses!B:B,MATCH(B140,[1]warehouses!A:A,0))</f>
        <v>Bengaluru Tech Warehouse</v>
      </c>
      <c r="L140" t="str">
        <f>INDEX([1]products!B:B,MATCH(C140,[1]products!A:A,0))</f>
        <v>First Aid Kit</v>
      </c>
      <c r="M140" t="str">
        <f t="shared" si="2"/>
        <v>2025-05</v>
      </c>
      <c r="N140" t="str">
        <f>INDEX([1]products!C:C,MATCH(C140,[1]products!A:A,0))</f>
        <v>Safety</v>
      </c>
    </row>
    <row r="141" spans="1:14" x14ac:dyDescent="0.2">
      <c r="A141">
        <v>140</v>
      </c>
      <c r="B141">
        <v>4</v>
      </c>
      <c r="C141">
        <v>140</v>
      </c>
      <c r="D141" s="2">
        <v>45797</v>
      </c>
      <c r="E141">
        <v>530</v>
      </c>
      <c r="F141">
        <v>130</v>
      </c>
      <c r="G141">
        <v>95</v>
      </c>
      <c r="H141">
        <v>555</v>
      </c>
      <c r="I141">
        <v>10</v>
      </c>
      <c r="J141">
        <v>83250</v>
      </c>
      <c r="K141" t="str">
        <f>INDEX([1]warehouses!B:B,MATCH(B141,[1]warehouses!A:A,0))</f>
        <v>Pune Industrial Warehouse</v>
      </c>
      <c r="L141" t="str">
        <f>INDEX([1]products!B:B,MATCH(C141,[1]products!A:A,0))</f>
        <v>Fire Extinguisher</v>
      </c>
      <c r="M141" t="str">
        <f t="shared" si="2"/>
        <v>2025-05</v>
      </c>
      <c r="N141" t="str">
        <f>INDEX([1]products!C:C,MATCH(C141,[1]products!A:A,0))</f>
        <v>Safety</v>
      </c>
    </row>
    <row r="142" spans="1:14" x14ac:dyDescent="0.2">
      <c r="A142">
        <v>141</v>
      </c>
      <c r="B142">
        <v>5</v>
      </c>
      <c r="C142">
        <v>141</v>
      </c>
      <c r="D142" s="2">
        <v>45798</v>
      </c>
      <c r="E142">
        <v>700</v>
      </c>
      <c r="F142">
        <v>180</v>
      </c>
      <c r="G142">
        <v>135</v>
      </c>
      <c r="H142">
        <v>735</v>
      </c>
      <c r="I142">
        <v>10</v>
      </c>
      <c r="J142">
        <v>110250</v>
      </c>
      <c r="K142" t="str">
        <f>INDEX([1]warehouses!B:B,MATCH(B142,[1]warehouses!A:A,0))</f>
        <v>Chennai Logistics Hub</v>
      </c>
      <c r="L142" t="str">
        <f>INDEX([1]products!B:B,MATCH(C142,[1]products!A:A,0))</f>
        <v>Small Carton Box</v>
      </c>
      <c r="M142" t="str">
        <f t="shared" si="2"/>
        <v>2025-05</v>
      </c>
      <c r="N142" t="str">
        <f>INDEX([1]products!C:C,MATCH(C142,[1]products!A:A,0))</f>
        <v>Packaging</v>
      </c>
    </row>
    <row r="143" spans="1:14" x14ac:dyDescent="0.2">
      <c r="A143">
        <v>142</v>
      </c>
      <c r="B143">
        <v>6</v>
      </c>
      <c r="C143">
        <v>142</v>
      </c>
      <c r="D143" s="2">
        <v>45799</v>
      </c>
      <c r="E143">
        <v>420</v>
      </c>
      <c r="F143">
        <v>110</v>
      </c>
      <c r="G143">
        <v>80</v>
      </c>
      <c r="H143">
        <v>445</v>
      </c>
      <c r="I143">
        <v>5</v>
      </c>
      <c r="J143">
        <v>66750</v>
      </c>
      <c r="K143" t="str">
        <f>INDEX([1]warehouses!B:B,MATCH(B143,[1]warehouses!A:A,0))</f>
        <v>Lucknow Regional Warehouse</v>
      </c>
      <c r="L143" t="str">
        <f>INDEX([1]products!B:B,MATCH(C143,[1]products!A:A,0))</f>
        <v>Medium Carton Box</v>
      </c>
      <c r="M143" t="str">
        <f t="shared" si="2"/>
        <v>2025-05</v>
      </c>
      <c r="N143" t="str">
        <f>INDEX([1]products!C:C,MATCH(C143,[1]products!A:A,0))</f>
        <v>Packaging</v>
      </c>
    </row>
    <row r="144" spans="1:14" x14ac:dyDescent="0.2">
      <c r="A144">
        <v>143</v>
      </c>
      <c r="B144">
        <v>7</v>
      </c>
      <c r="C144">
        <v>143</v>
      </c>
      <c r="D144" s="2">
        <v>45800</v>
      </c>
      <c r="E144">
        <v>590</v>
      </c>
      <c r="F144">
        <v>140</v>
      </c>
      <c r="G144">
        <v>105</v>
      </c>
      <c r="H144">
        <v>620</v>
      </c>
      <c r="I144">
        <v>5</v>
      </c>
      <c r="J144">
        <v>93000</v>
      </c>
      <c r="K144" t="str">
        <f>INDEX([1]warehouses!B:B,MATCH(B144,[1]warehouses!A:A,0))</f>
        <v>Ahmedabad Supply Hub</v>
      </c>
      <c r="L144" t="str">
        <f>INDEX([1]products!B:B,MATCH(C144,[1]products!A:A,0))</f>
        <v>Large Carton Box</v>
      </c>
      <c r="M144" t="str">
        <f t="shared" si="2"/>
        <v>2025-05</v>
      </c>
      <c r="N144" t="str">
        <f>INDEX([1]products!C:C,MATCH(C144,[1]products!A:A,0))</f>
        <v>Packaging</v>
      </c>
    </row>
    <row r="145" spans="1:14" x14ac:dyDescent="0.2">
      <c r="A145">
        <v>144</v>
      </c>
      <c r="B145">
        <v>8</v>
      </c>
      <c r="C145">
        <v>144</v>
      </c>
      <c r="D145" s="2">
        <v>45801</v>
      </c>
      <c r="E145">
        <v>340</v>
      </c>
      <c r="F145">
        <v>90</v>
      </c>
      <c r="G145">
        <v>60</v>
      </c>
      <c r="H145">
        <v>365</v>
      </c>
      <c r="I145">
        <v>5</v>
      </c>
      <c r="J145">
        <v>54750</v>
      </c>
      <c r="K145" t="str">
        <f>INDEX([1]warehouses!B:B,MATCH(B145,[1]warehouses!A:A,0))</f>
        <v>Kolkata Eastern Warehouse</v>
      </c>
      <c r="L145" t="str">
        <f>INDEX([1]products!B:B,MATCH(C145,[1]products!A:A,0))</f>
        <v>Heavy Duty Box</v>
      </c>
      <c r="M145" t="str">
        <f t="shared" si="2"/>
        <v>2025-05</v>
      </c>
      <c r="N145" t="str">
        <f>INDEX([1]products!C:C,MATCH(C145,[1]products!A:A,0))</f>
        <v>Packaging</v>
      </c>
    </row>
    <row r="146" spans="1:14" x14ac:dyDescent="0.2">
      <c r="A146">
        <v>145</v>
      </c>
      <c r="B146">
        <v>1</v>
      </c>
      <c r="C146">
        <v>145</v>
      </c>
      <c r="D146" s="2">
        <v>45802</v>
      </c>
      <c r="E146">
        <v>500</v>
      </c>
      <c r="F146">
        <v>120</v>
      </c>
      <c r="G146">
        <v>90</v>
      </c>
      <c r="H146">
        <v>525</v>
      </c>
      <c r="I146">
        <v>5</v>
      </c>
      <c r="J146">
        <v>78750</v>
      </c>
      <c r="K146" t="str">
        <f>INDEX([1]warehouses!B:B,MATCH(B146,[1]warehouses!A:A,0))</f>
        <v>Delhi Central Warehouse</v>
      </c>
      <c r="L146" t="str">
        <f>INDEX([1]products!B:B,MATCH(C146,[1]products!A:A,0))</f>
        <v>Bubble Wrap Roll</v>
      </c>
      <c r="M146" t="str">
        <f t="shared" si="2"/>
        <v>2025-05</v>
      </c>
      <c r="N146" t="str">
        <f>INDEX([1]products!C:C,MATCH(C146,[1]products!A:A,0))</f>
        <v>Packaging</v>
      </c>
    </row>
    <row r="147" spans="1:14" x14ac:dyDescent="0.2">
      <c r="A147">
        <v>146</v>
      </c>
      <c r="B147">
        <v>2</v>
      </c>
      <c r="C147">
        <v>146</v>
      </c>
      <c r="D147" s="2">
        <v>45803</v>
      </c>
      <c r="E147">
        <v>640</v>
      </c>
      <c r="F147">
        <v>160</v>
      </c>
      <c r="G147">
        <v>120</v>
      </c>
      <c r="H147">
        <v>670</v>
      </c>
      <c r="I147">
        <v>10</v>
      </c>
      <c r="J147">
        <v>100500</v>
      </c>
      <c r="K147" t="str">
        <f>INDEX([1]warehouses!B:B,MATCH(B147,[1]warehouses!A:A,0))</f>
        <v>Mumbai Distribution Hub</v>
      </c>
      <c r="L147" t="str">
        <f>INDEX([1]products!B:B,MATCH(C147,[1]products!A:A,0))</f>
        <v>Stretch Film Roll</v>
      </c>
      <c r="M147" t="str">
        <f t="shared" si="2"/>
        <v>2025-05</v>
      </c>
      <c r="N147" t="str">
        <f>INDEX([1]products!C:C,MATCH(C147,[1]products!A:A,0))</f>
        <v>Packaging</v>
      </c>
    </row>
    <row r="148" spans="1:14" x14ac:dyDescent="0.2">
      <c r="A148">
        <v>147</v>
      </c>
      <c r="B148">
        <v>3</v>
      </c>
      <c r="C148">
        <v>147</v>
      </c>
      <c r="D148" s="2">
        <v>45804</v>
      </c>
      <c r="E148">
        <v>370</v>
      </c>
      <c r="F148">
        <v>100</v>
      </c>
      <c r="G148">
        <v>70</v>
      </c>
      <c r="H148">
        <v>395</v>
      </c>
      <c r="I148">
        <v>5</v>
      </c>
      <c r="J148">
        <v>59250</v>
      </c>
      <c r="K148" t="str">
        <f>INDEX([1]warehouses!B:B,MATCH(B148,[1]warehouses!A:A,0))</f>
        <v>Bengaluru Tech Warehouse</v>
      </c>
      <c r="L148" t="str">
        <f>INDEX([1]products!B:B,MATCH(C148,[1]products!A:A,0))</f>
        <v>Packaging Foam</v>
      </c>
      <c r="M148" t="str">
        <f t="shared" si="2"/>
        <v>2025-05</v>
      </c>
      <c r="N148" t="str">
        <f>INDEX([1]products!C:C,MATCH(C148,[1]products!A:A,0))</f>
        <v>Packaging</v>
      </c>
    </row>
    <row r="149" spans="1:14" x14ac:dyDescent="0.2">
      <c r="A149">
        <v>148</v>
      </c>
      <c r="B149">
        <v>4</v>
      </c>
      <c r="C149">
        <v>148</v>
      </c>
      <c r="D149" s="2">
        <v>45805</v>
      </c>
      <c r="E149">
        <v>550</v>
      </c>
      <c r="F149">
        <v>130</v>
      </c>
      <c r="G149">
        <v>100</v>
      </c>
      <c r="H149">
        <v>570</v>
      </c>
      <c r="I149">
        <v>10</v>
      </c>
      <c r="J149">
        <v>85500</v>
      </c>
      <c r="K149" t="str">
        <f>INDEX([1]warehouses!B:B,MATCH(B149,[1]warehouses!A:A,0))</f>
        <v>Pune Industrial Warehouse</v>
      </c>
      <c r="L149" t="str">
        <f>INDEX([1]products!B:B,MATCH(C149,[1]products!A:A,0))</f>
        <v>Packing Paper</v>
      </c>
      <c r="M149" t="str">
        <f t="shared" si="2"/>
        <v>2025-05</v>
      </c>
      <c r="N149" t="str">
        <f>INDEX([1]products!C:C,MATCH(C149,[1]products!A:A,0))</f>
        <v>Packaging</v>
      </c>
    </row>
    <row r="150" spans="1:14" x14ac:dyDescent="0.2">
      <c r="A150">
        <v>149</v>
      </c>
      <c r="B150">
        <v>5</v>
      </c>
      <c r="C150">
        <v>149</v>
      </c>
      <c r="D150" s="2">
        <v>45806</v>
      </c>
      <c r="E150">
        <v>690</v>
      </c>
      <c r="F150">
        <v>170</v>
      </c>
      <c r="G150">
        <v>130</v>
      </c>
      <c r="H150">
        <v>720</v>
      </c>
      <c r="I150">
        <v>10</v>
      </c>
      <c r="J150">
        <v>108000</v>
      </c>
      <c r="K150" t="str">
        <f>INDEX([1]warehouses!B:B,MATCH(B150,[1]warehouses!A:A,0))</f>
        <v>Chennai Logistics Hub</v>
      </c>
      <c r="L150" t="str">
        <f>INDEX([1]products!B:B,MATCH(C150,[1]products!A:A,0))</f>
        <v>Zip Lock Bags</v>
      </c>
      <c r="M150" t="str">
        <f t="shared" si="2"/>
        <v>2025-05</v>
      </c>
      <c r="N150" t="str">
        <f>INDEX([1]products!C:C,MATCH(C150,[1]products!A:A,0))</f>
        <v>Packaging</v>
      </c>
    </row>
    <row r="151" spans="1:14" x14ac:dyDescent="0.2">
      <c r="A151">
        <v>150</v>
      </c>
      <c r="B151">
        <v>6</v>
      </c>
      <c r="C151">
        <v>150</v>
      </c>
      <c r="D151" s="2">
        <v>45807</v>
      </c>
      <c r="E151">
        <v>400</v>
      </c>
      <c r="F151">
        <v>110</v>
      </c>
      <c r="G151">
        <v>80</v>
      </c>
      <c r="H151">
        <v>425</v>
      </c>
      <c r="I151">
        <v>5</v>
      </c>
      <c r="J151">
        <v>63750</v>
      </c>
      <c r="K151" t="str">
        <f>INDEX([1]warehouses!B:B,MATCH(B151,[1]warehouses!A:A,0))</f>
        <v>Lucknow Regional Warehouse</v>
      </c>
      <c r="L151" t="str">
        <f>INDEX([1]products!B:B,MATCH(C151,[1]products!A:A,0))</f>
        <v>Courier Bags</v>
      </c>
      <c r="M151" t="str">
        <f t="shared" si="2"/>
        <v>2025-05</v>
      </c>
      <c r="N151" t="str">
        <f>INDEX([1]products!C:C,MATCH(C151,[1]products!A:A,0))</f>
        <v>Packaging</v>
      </c>
    </row>
    <row r="152" spans="1:14" x14ac:dyDescent="0.2">
      <c r="A152">
        <v>151</v>
      </c>
      <c r="B152">
        <v>7</v>
      </c>
      <c r="C152">
        <v>151</v>
      </c>
      <c r="D152" s="2">
        <v>45808</v>
      </c>
      <c r="E152">
        <v>570</v>
      </c>
      <c r="F152">
        <v>140</v>
      </c>
      <c r="G152">
        <v>100</v>
      </c>
      <c r="H152">
        <v>600</v>
      </c>
      <c r="I152">
        <v>10</v>
      </c>
      <c r="J152">
        <v>90000</v>
      </c>
      <c r="K152" t="str">
        <f>INDEX([1]warehouses!B:B,MATCH(B152,[1]warehouses!A:A,0))</f>
        <v>Ahmedabad Supply Hub</v>
      </c>
      <c r="L152" t="str">
        <f>INDEX([1]products!B:B,MATCH(C152,[1]products!A:A,0))</f>
        <v>Extension Board</v>
      </c>
      <c r="M152" t="str">
        <f t="shared" si="2"/>
        <v>2025-05</v>
      </c>
      <c r="N152" t="str">
        <f>INDEX([1]products!C:C,MATCH(C152,[1]products!A:A,0))</f>
        <v>Electrical</v>
      </c>
    </row>
    <row r="153" spans="1:14" x14ac:dyDescent="0.2">
      <c r="A153">
        <v>152</v>
      </c>
      <c r="B153">
        <v>8</v>
      </c>
      <c r="C153">
        <v>152</v>
      </c>
      <c r="D153" s="2">
        <v>45809</v>
      </c>
      <c r="E153">
        <v>320</v>
      </c>
      <c r="F153">
        <v>90</v>
      </c>
      <c r="G153">
        <v>65</v>
      </c>
      <c r="H153">
        <v>340</v>
      </c>
      <c r="I153">
        <v>5</v>
      </c>
      <c r="J153">
        <v>51000</v>
      </c>
      <c r="K153" t="str">
        <f>INDEX([1]warehouses!B:B,MATCH(B153,[1]warehouses!A:A,0))</f>
        <v>Kolkata Eastern Warehouse</v>
      </c>
      <c r="L153" t="str">
        <f>INDEX([1]products!B:B,MATCH(C153,[1]products!A:A,0))</f>
        <v>Power Strip</v>
      </c>
      <c r="M153" t="str">
        <f t="shared" si="2"/>
        <v>2025-06</v>
      </c>
      <c r="N153" t="str">
        <f>INDEX([1]products!C:C,MATCH(C153,[1]products!A:A,0))</f>
        <v>Electrical</v>
      </c>
    </row>
    <row r="154" spans="1:14" x14ac:dyDescent="0.2">
      <c r="A154">
        <v>153</v>
      </c>
      <c r="B154">
        <v>1</v>
      </c>
      <c r="C154">
        <v>153</v>
      </c>
      <c r="D154" s="2">
        <v>45810</v>
      </c>
      <c r="E154">
        <v>480</v>
      </c>
      <c r="F154">
        <v>120</v>
      </c>
      <c r="G154">
        <v>85</v>
      </c>
      <c r="H154">
        <v>510</v>
      </c>
      <c r="I154">
        <v>5</v>
      </c>
      <c r="J154">
        <v>76500</v>
      </c>
      <c r="K154" t="str">
        <f>INDEX([1]warehouses!B:B,MATCH(B154,[1]warehouses!A:A,0))</f>
        <v>Delhi Central Warehouse</v>
      </c>
      <c r="L154" t="str">
        <f>INDEX([1]products!B:B,MATCH(C154,[1]products!A:A,0))</f>
        <v>Surge Protector</v>
      </c>
      <c r="M154" t="str">
        <f t="shared" si="2"/>
        <v>2025-06</v>
      </c>
      <c r="N154" t="str">
        <f>INDEX([1]products!C:C,MATCH(C154,[1]products!A:A,0))</f>
        <v>Electrical</v>
      </c>
    </row>
    <row r="155" spans="1:14" x14ac:dyDescent="0.2">
      <c r="A155">
        <v>154</v>
      </c>
      <c r="B155">
        <v>2</v>
      </c>
      <c r="C155">
        <v>154</v>
      </c>
      <c r="D155" s="2">
        <v>45811</v>
      </c>
      <c r="E155">
        <v>620</v>
      </c>
      <c r="F155">
        <v>150</v>
      </c>
      <c r="G155">
        <v>115</v>
      </c>
      <c r="H155">
        <v>645</v>
      </c>
      <c r="I155">
        <v>10</v>
      </c>
      <c r="J155">
        <v>96750</v>
      </c>
      <c r="K155" t="str">
        <f>INDEX([1]warehouses!B:B,MATCH(B155,[1]warehouses!A:A,0))</f>
        <v>Mumbai Distribution Hub</v>
      </c>
      <c r="L155" t="str">
        <f>INDEX([1]products!B:B,MATCH(C155,[1]products!A:A,0))</f>
        <v>UPS 600VA</v>
      </c>
      <c r="M155" t="str">
        <f t="shared" si="2"/>
        <v>2025-06</v>
      </c>
      <c r="N155" t="str">
        <f>INDEX([1]products!C:C,MATCH(C155,[1]products!A:A,0))</f>
        <v>Electrical</v>
      </c>
    </row>
    <row r="156" spans="1:14" x14ac:dyDescent="0.2">
      <c r="A156">
        <v>155</v>
      </c>
      <c r="B156">
        <v>3</v>
      </c>
      <c r="C156">
        <v>155</v>
      </c>
      <c r="D156" s="2">
        <v>45812</v>
      </c>
      <c r="E156">
        <v>390</v>
      </c>
      <c r="F156">
        <v>100</v>
      </c>
      <c r="G156">
        <v>70</v>
      </c>
      <c r="H156">
        <v>415</v>
      </c>
      <c r="I156">
        <v>5</v>
      </c>
      <c r="J156">
        <v>62250</v>
      </c>
      <c r="K156" t="str">
        <f>INDEX([1]warehouses!B:B,MATCH(B156,[1]warehouses!A:A,0))</f>
        <v>Bengaluru Tech Warehouse</v>
      </c>
      <c r="L156" t="str">
        <f>INDEX([1]products!B:B,MATCH(C156,[1]products!A:A,0))</f>
        <v>UPS 1KVA</v>
      </c>
      <c r="M156" t="str">
        <f t="shared" si="2"/>
        <v>2025-06</v>
      </c>
      <c r="N156" t="str">
        <f>INDEX([1]products!C:C,MATCH(C156,[1]products!A:A,0))</f>
        <v>Electrical</v>
      </c>
    </row>
    <row r="157" spans="1:14" x14ac:dyDescent="0.2">
      <c r="A157">
        <v>156</v>
      </c>
      <c r="B157">
        <v>4</v>
      </c>
      <c r="C157">
        <v>156</v>
      </c>
      <c r="D157" s="2">
        <v>45813</v>
      </c>
      <c r="E157">
        <v>540</v>
      </c>
      <c r="F157">
        <v>130</v>
      </c>
      <c r="G157">
        <v>95</v>
      </c>
      <c r="H157">
        <v>565</v>
      </c>
      <c r="I157">
        <v>10</v>
      </c>
      <c r="J157">
        <v>84750</v>
      </c>
      <c r="K157" t="str">
        <f>INDEX([1]warehouses!B:B,MATCH(B157,[1]warehouses!A:A,0))</f>
        <v>Pune Industrial Warehouse</v>
      </c>
      <c r="L157" t="str">
        <f>INDEX([1]products!B:B,MATCH(C157,[1]products!A:A,0))</f>
        <v>Voltage Stabilizer</v>
      </c>
      <c r="M157" t="str">
        <f t="shared" si="2"/>
        <v>2025-06</v>
      </c>
      <c r="N157" t="str">
        <f>INDEX([1]products!C:C,MATCH(C157,[1]products!A:A,0))</f>
        <v>Electrical</v>
      </c>
    </row>
    <row r="158" spans="1:14" x14ac:dyDescent="0.2">
      <c r="A158">
        <v>157</v>
      </c>
      <c r="B158">
        <v>5</v>
      </c>
      <c r="C158">
        <v>157</v>
      </c>
      <c r="D158" s="2">
        <v>45814</v>
      </c>
      <c r="E158">
        <v>710</v>
      </c>
      <c r="F158">
        <v>180</v>
      </c>
      <c r="G158">
        <v>140</v>
      </c>
      <c r="H158">
        <v>740</v>
      </c>
      <c r="I158">
        <v>10</v>
      </c>
      <c r="J158">
        <v>111000</v>
      </c>
      <c r="K158" t="str">
        <f>INDEX([1]warehouses!B:B,MATCH(B158,[1]warehouses!A:A,0))</f>
        <v>Chennai Logistics Hub</v>
      </c>
      <c r="L158" t="str">
        <f>INDEX([1]products!B:B,MATCH(C158,[1]products!A:A,0))</f>
        <v>LED Bulb</v>
      </c>
      <c r="M158" t="str">
        <f t="shared" si="2"/>
        <v>2025-06</v>
      </c>
      <c r="N158" t="str">
        <f>INDEX([1]products!C:C,MATCH(C158,[1]products!A:A,0))</f>
        <v>Electrical</v>
      </c>
    </row>
    <row r="159" spans="1:14" x14ac:dyDescent="0.2">
      <c r="A159">
        <v>158</v>
      </c>
      <c r="B159">
        <v>6</v>
      </c>
      <c r="C159">
        <v>158</v>
      </c>
      <c r="D159" s="2">
        <v>45815</v>
      </c>
      <c r="E159">
        <v>430</v>
      </c>
      <c r="F159">
        <v>110</v>
      </c>
      <c r="G159">
        <v>80</v>
      </c>
      <c r="H159">
        <v>455</v>
      </c>
      <c r="I159">
        <v>5</v>
      </c>
      <c r="J159">
        <v>68250</v>
      </c>
      <c r="K159" t="str">
        <f>INDEX([1]warehouses!B:B,MATCH(B159,[1]warehouses!A:A,0))</f>
        <v>Lucknow Regional Warehouse</v>
      </c>
      <c r="L159" t="str">
        <f>INDEX([1]products!B:B,MATCH(C159,[1]products!A:A,0))</f>
        <v>LED Tube Light</v>
      </c>
      <c r="M159" t="str">
        <f t="shared" si="2"/>
        <v>2025-06</v>
      </c>
      <c r="N159" t="str">
        <f>INDEX([1]products!C:C,MATCH(C159,[1]products!A:A,0))</f>
        <v>Electrical</v>
      </c>
    </row>
    <row r="160" spans="1:14" x14ac:dyDescent="0.2">
      <c r="A160">
        <v>159</v>
      </c>
      <c r="B160">
        <v>7</v>
      </c>
      <c r="C160">
        <v>159</v>
      </c>
      <c r="D160" s="2">
        <v>45816</v>
      </c>
      <c r="E160">
        <v>580</v>
      </c>
      <c r="F160">
        <v>140</v>
      </c>
      <c r="G160">
        <v>105</v>
      </c>
      <c r="H160">
        <v>610</v>
      </c>
      <c r="I160">
        <v>5</v>
      </c>
      <c r="J160">
        <v>91500</v>
      </c>
      <c r="K160" t="str">
        <f>INDEX([1]warehouses!B:B,MATCH(B160,[1]warehouses!A:A,0))</f>
        <v>Ahmedabad Supply Hub</v>
      </c>
      <c r="L160" t="str">
        <f>INDEX([1]products!B:B,MATCH(C160,[1]products!A:A,0))</f>
        <v>Emergency Light</v>
      </c>
      <c r="M160" t="str">
        <f t="shared" si="2"/>
        <v>2025-06</v>
      </c>
      <c r="N160" t="str">
        <f>INDEX([1]products!C:C,MATCH(C160,[1]products!A:A,0))</f>
        <v>Electrical</v>
      </c>
    </row>
    <row r="161" spans="1:14" x14ac:dyDescent="0.2">
      <c r="A161">
        <v>160</v>
      </c>
      <c r="B161">
        <v>8</v>
      </c>
      <c r="C161">
        <v>160</v>
      </c>
      <c r="D161" s="2">
        <v>45817</v>
      </c>
      <c r="E161">
        <v>350</v>
      </c>
      <c r="F161">
        <v>90</v>
      </c>
      <c r="G161">
        <v>60</v>
      </c>
      <c r="H161">
        <v>375</v>
      </c>
      <c r="I161">
        <v>5</v>
      </c>
      <c r="J161">
        <v>56250</v>
      </c>
      <c r="K161" t="str">
        <f>INDEX([1]warehouses!B:B,MATCH(B161,[1]warehouses!A:A,0))</f>
        <v>Kolkata Eastern Warehouse</v>
      </c>
      <c r="L161" t="str">
        <f>INDEX([1]products!B:B,MATCH(C161,[1]products!A:A,0))</f>
        <v>Rechargeable Lamp</v>
      </c>
      <c r="M161" t="str">
        <f t="shared" si="2"/>
        <v>2025-06</v>
      </c>
      <c r="N161" t="str">
        <f>INDEX([1]products!C:C,MATCH(C161,[1]products!A:A,0))</f>
        <v>Electrical</v>
      </c>
    </row>
    <row r="162" spans="1:14" x14ac:dyDescent="0.2">
      <c r="A162">
        <v>161</v>
      </c>
      <c r="B162">
        <v>1</v>
      </c>
      <c r="C162">
        <v>1</v>
      </c>
      <c r="D162" s="2">
        <v>45818</v>
      </c>
      <c r="E162">
        <v>490</v>
      </c>
      <c r="F162">
        <v>120</v>
      </c>
      <c r="G162">
        <v>90</v>
      </c>
      <c r="H162">
        <v>515</v>
      </c>
      <c r="I162">
        <v>5</v>
      </c>
      <c r="J162">
        <v>77250</v>
      </c>
      <c r="K162" t="str">
        <f>INDEX([1]warehouses!B:B,MATCH(B162,[1]warehouses!A:A,0))</f>
        <v>Delhi Central Warehouse</v>
      </c>
      <c r="L162" t="str">
        <f>INDEX([1]products!B:B,MATCH(C162,[1]products!A:A,0))</f>
        <v>Business Laptop 14</v>
      </c>
      <c r="M162" t="str">
        <f t="shared" si="2"/>
        <v>2025-06</v>
      </c>
      <c r="N162" t="str">
        <f>INDEX([1]products!C:C,MATCH(C162,[1]products!A:A,0))</f>
        <v>Electronics</v>
      </c>
    </row>
    <row r="163" spans="1:14" x14ac:dyDescent="0.2">
      <c r="A163">
        <v>162</v>
      </c>
      <c r="B163">
        <v>2</v>
      </c>
      <c r="C163">
        <v>2</v>
      </c>
      <c r="D163" s="2">
        <v>45819</v>
      </c>
      <c r="E163">
        <v>630</v>
      </c>
      <c r="F163">
        <v>160</v>
      </c>
      <c r="G163">
        <v>120</v>
      </c>
      <c r="H163">
        <v>660</v>
      </c>
      <c r="I163">
        <v>10</v>
      </c>
      <c r="J163">
        <v>99000</v>
      </c>
      <c r="K163" t="str">
        <f>INDEX([1]warehouses!B:B,MATCH(B163,[1]warehouses!A:A,0))</f>
        <v>Mumbai Distribution Hub</v>
      </c>
      <c r="L163" t="str">
        <f>INDEX([1]products!B:B,MATCH(C163,[1]products!A:A,0))</f>
        <v>Business Laptop 15</v>
      </c>
      <c r="M163" t="str">
        <f t="shared" si="2"/>
        <v>2025-06</v>
      </c>
      <c r="N163" t="str">
        <f>INDEX([1]products!C:C,MATCH(C163,[1]products!A:A,0))</f>
        <v>Electronics</v>
      </c>
    </row>
    <row r="164" spans="1:14" x14ac:dyDescent="0.2">
      <c r="A164">
        <v>163</v>
      </c>
      <c r="B164">
        <v>3</v>
      </c>
      <c r="C164">
        <v>3</v>
      </c>
      <c r="D164" s="2">
        <v>45820</v>
      </c>
      <c r="E164">
        <v>380</v>
      </c>
      <c r="F164">
        <v>100</v>
      </c>
      <c r="G164">
        <v>70</v>
      </c>
      <c r="H164">
        <v>405</v>
      </c>
      <c r="I164">
        <v>5</v>
      </c>
      <c r="J164">
        <v>56700</v>
      </c>
      <c r="K164" t="str">
        <f>INDEX([1]warehouses!B:B,MATCH(B164,[1]warehouses!A:A,0))</f>
        <v>Bengaluru Tech Warehouse</v>
      </c>
      <c r="L164" t="str">
        <f>INDEX([1]products!B:B,MATCH(C164,[1]products!A:A,0))</f>
        <v>Professional Laptop</v>
      </c>
      <c r="M164" t="str">
        <f t="shared" si="2"/>
        <v>2025-06</v>
      </c>
      <c r="N164" t="str">
        <f>INDEX([1]products!C:C,MATCH(C164,[1]products!A:A,0))</f>
        <v>Electronics</v>
      </c>
    </row>
    <row r="165" spans="1:14" x14ac:dyDescent="0.2">
      <c r="A165">
        <v>164</v>
      </c>
      <c r="B165">
        <v>4</v>
      </c>
      <c r="C165">
        <v>4</v>
      </c>
      <c r="D165" s="2">
        <v>45821</v>
      </c>
      <c r="E165">
        <v>520</v>
      </c>
      <c r="F165">
        <v>130</v>
      </c>
      <c r="G165">
        <v>90</v>
      </c>
      <c r="H165">
        <v>550</v>
      </c>
      <c r="I165">
        <v>10</v>
      </c>
      <c r="J165">
        <v>77000</v>
      </c>
      <c r="K165" t="str">
        <f>INDEX([1]warehouses!B:B,MATCH(B165,[1]warehouses!A:A,0))</f>
        <v>Pune Industrial Warehouse</v>
      </c>
      <c r="L165" t="str">
        <f>INDEX([1]products!B:B,MATCH(C165,[1]products!A:A,0))</f>
        <v>Gaming Laptop</v>
      </c>
      <c r="M165" t="str">
        <f t="shared" si="2"/>
        <v>2025-06</v>
      </c>
      <c r="N165" t="str">
        <f>INDEX([1]products!C:C,MATCH(C165,[1]products!A:A,0))</f>
        <v>Electronics</v>
      </c>
    </row>
    <row r="166" spans="1:14" x14ac:dyDescent="0.2">
      <c r="A166">
        <v>165</v>
      </c>
      <c r="B166">
        <v>5</v>
      </c>
      <c r="C166">
        <v>5</v>
      </c>
      <c r="D166" s="2">
        <v>45822</v>
      </c>
      <c r="E166">
        <v>680</v>
      </c>
      <c r="F166">
        <v>170</v>
      </c>
      <c r="G166">
        <v>125</v>
      </c>
      <c r="H166">
        <v>715</v>
      </c>
      <c r="I166">
        <v>10</v>
      </c>
      <c r="J166">
        <v>107250</v>
      </c>
      <c r="K166" t="str">
        <f>INDEX([1]warehouses!B:B,MATCH(B166,[1]warehouses!A:A,0))</f>
        <v>Chennai Logistics Hub</v>
      </c>
      <c r="L166" t="str">
        <f>INDEX([1]products!B:B,MATCH(C166,[1]products!A:A,0))</f>
        <v>Student Laptop</v>
      </c>
      <c r="M166" t="str">
        <f t="shared" si="2"/>
        <v>2025-06</v>
      </c>
      <c r="N166" t="str">
        <f>INDEX([1]products!C:C,MATCH(C166,[1]products!A:A,0))</f>
        <v>Electronics</v>
      </c>
    </row>
    <row r="167" spans="1:14" x14ac:dyDescent="0.2">
      <c r="A167">
        <v>166</v>
      </c>
      <c r="B167">
        <v>6</v>
      </c>
      <c r="C167">
        <v>6</v>
      </c>
      <c r="D167" s="2">
        <v>45823</v>
      </c>
      <c r="E167">
        <v>410</v>
      </c>
      <c r="F167">
        <v>110</v>
      </c>
      <c r="G167">
        <v>80</v>
      </c>
      <c r="H167">
        <v>435</v>
      </c>
      <c r="I167">
        <v>5</v>
      </c>
      <c r="J167">
        <v>73950</v>
      </c>
      <c r="K167" t="str">
        <f>INDEX([1]warehouses!B:B,MATCH(B167,[1]warehouses!A:A,0))</f>
        <v>Lucknow Regional Warehouse</v>
      </c>
      <c r="L167" t="str">
        <f>INDEX([1]products!B:B,MATCH(C167,[1]products!A:A,0))</f>
        <v>Desktop Computer</v>
      </c>
      <c r="M167" t="str">
        <f t="shared" si="2"/>
        <v>2025-06</v>
      </c>
      <c r="N167" t="str">
        <f>INDEX([1]products!C:C,MATCH(C167,[1]products!A:A,0))</f>
        <v>Electronics</v>
      </c>
    </row>
    <row r="168" spans="1:14" x14ac:dyDescent="0.2">
      <c r="A168">
        <v>167</v>
      </c>
      <c r="B168">
        <v>7</v>
      </c>
      <c r="C168">
        <v>7</v>
      </c>
      <c r="D168" s="2">
        <v>45824</v>
      </c>
      <c r="E168">
        <v>560</v>
      </c>
      <c r="F168">
        <v>140</v>
      </c>
      <c r="G168">
        <v>100</v>
      </c>
      <c r="H168">
        <v>590</v>
      </c>
      <c r="I168">
        <v>10</v>
      </c>
      <c r="J168">
        <v>100300</v>
      </c>
      <c r="K168" t="str">
        <f>INDEX([1]warehouses!B:B,MATCH(B168,[1]warehouses!A:A,0))</f>
        <v>Ahmedabad Supply Hub</v>
      </c>
      <c r="L168" t="str">
        <f>INDEX([1]products!B:B,MATCH(C168,[1]products!A:A,0))</f>
        <v>All in One PC</v>
      </c>
      <c r="M168" t="str">
        <f t="shared" si="2"/>
        <v>2025-06</v>
      </c>
      <c r="N168" t="str">
        <f>INDEX([1]products!C:C,MATCH(C168,[1]products!A:A,0))</f>
        <v>Electronics</v>
      </c>
    </row>
    <row r="169" spans="1:14" x14ac:dyDescent="0.2">
      <c r="A169">
        <v>168</v>
      </c>
      <c r="B169">
        <v>8</v>
      </c>
      <c r="C169">
        <v>8</v>
      </c>
      <c r="D169" s="2">
        <v>45825</v>
      </c>
      <c r="E169">
        <v>330</v>
      </c>
      <c r="F169">
        <v>90</v>
      </c>
      <c r="G169">
        <v>65</v>
      </c>
      <c r="H169">
        <v>350</v>
      </c>
      <c r="I169">
        <v>5</v>
      </c>
      <c r="J169">
        <v>56000</v>
      </c>
      <c r="K169" t="str">
        <f>INDEX([1]warehouses!B:B,MATCH(B169,[1]warehouses!A:A,0))</f>
        <v>Kolkata Eastern Warehouse</v>
      </c>
      <c r="L169" t="str">
        <f>INDEX([1]products!B:B,MATCH(C169,[1]products!A:A,0))</f>
        <v>Mini Desktop PC</v>
      </c>
      <c r="M169" t="str">
        <f t="shared" si="2"/>
        <v>2025-06</v>
      </c>
      <c r="N169" t="str">
        <f>INDEX([1]products!C:C,MATCH(C169,[1]products!A:A,0))</f>
        <v>Electronics</v>
      </c>
    </row>
    <row r="170" spans="1:14" x14ac:dyDescent="0.2">
      <c r="A170">
        <v>169</v>
      </c>
      <c r="B170">
        <v>1</v>
      </c>
      <c r="C170">
        <v>9</v>
      </c>
      <c r="D170" s="2">
        <v>45826</v>
      </c>
      <c r="E170">
        <v>470</v>
      </c>
      <c r="F170">
        <v>120</v>
      </c>
      <c r="G170">
        <v>85</v>
      </c>
      <c r="H170">
        <v>500</v>
      </c>
      <c r="I170">
        <v>5</v>
      </c>
      <c r="J170">
        <v>75000</v>
      </c>
      <c r="K170" t="str">
        <f>INDEX([1]warehouses!B:B,MATCH(B170,[1]warehouses!A:A,0))</f>
        <v>Delhi Central Warehouse</v>
      </c>
      <c r="L170" t="str">
        <f>INDEX([1]products!B:B,MATCH(C170,[1]products!A:A,0))</f>
        <v>Workstation PC</v>
      </c>
      <c r="M170" t="str">
        <f t="shared" si="2"/>
        <v>2025-06</v>
      </c>
      <c r="N170" t="str">
        <f>INDEX([1]products!C:C,MATCH(C170,[1]products!A:A,0))</f>
        <v>Electronics</v>
      </c>
    </row>
    <row r="171" spans="1:14" x14ac:dyDescent="0.2">
      <c r="A171">
        <v>170</v>
      </c>
      <c r="B171">
        <v>2</v>
      </c>
      <c r="C171">
        <v>10</v>
      </c>
      <c r="D171" s="2">
        <v>45827</v>
      </c>
      <c r="E171">
        <v>610</v>
      </c>
      <c r="F171">
        <v>150</v>
      </c>
      <c r="G171">
        <v>115</v>
      </c>
      <c r="H171">
        <v>635</v>
      </c>
      <c r="I171">
        <v>10</v>
      </c>
      <c r="J171">
        <v>101600</v>
      </c>
      <c r="K171" t="str">
        <f>INDEX([1]warehouses!B:B,MATCH(B171,[1]warehouses!A:A,0))</f>
        <v>Mumbai Distribution Hub</v>
      </c>
      <c r="L171" t="str">
        <f>INDEX([1]products!B:B,MATCH(C171,[1]products!A:A,0))</f>
        <v>Thin Client Computer</v>
      </c>
      <c r="M171" t="str">
        <f t="shared" si="2"/>
        <v>2025-06</v>
      </c>
      <c r="N171" t="str">
        <f>INDEX([1]products!C:C,MATCH(C171,[1]products!A:A,0))</f>
        <v>Electronics</v>
      </c>
    </row>
    <row r="172" spans="1:14" x14ac:dyDescent="0.2">
      <c r="A172">
        <v>171</v>
      </c>
      <c r="B172">
        <v>3</v>
      </c>
      <c r="C172">
        <v>11</v>
      </c>
      <c r="D172" s="2">
        <v>45828</v>
      </c>
      <c r="E172">
        <v>400</v>
      </c>
      <c r="F172">
        <v>110</v>
      </c>
      <c r="G172">
        <v>75</v>
      </c>
      <c r="H172">
        <v>430</v>
      </c>
      <c r="I172">
        <v>5</v>
      </c>
      <c r="J172">
        <v>73100</v>
      </c>
      <c r="K172" t="str">
        <f>INDEX([1]warehouses!B:B,MATCH(B172,[1]warehouses!A:A,0))</f>
        <v>Bengaluru Tech Warehouse</v>
      </c>
      <c r="L172" t="str">
        <f>INDEX([1]products!B:B,MATCH(C172,[1]products!A:A,0))</f>
        <v>Wireless Mouse</v>
      </c>
      <c r="M172" t="str">
        <f t="shared" si="2"/>
        <v>2025-06</v>
      </c>
      <c r="N172" t="str">
        <f>INDEX([1]products!C:C,MATCH(C172,[1]products!A:A,0))</f>
        <v>Electronics</v>
      </c>
    </row>
    <row r="173" spans="1:14" x14ac:dyDescent="0.2">
      <c r="A173">
        <v>172</v>
      </c>
      <c r="B173">
        <v>4</v>
      </c>
      <c r="C173">
        <v>12</v>
      </c>
      <c r="D173" s="2">
        <v>45829</v>
      </c>
      <c r="E173">
        <v>530</v>
      </c>
      <c r="F173">
        <v>130</v>
      </c>
      <c r="G173">
        <v>95</v>
      </c>
      <c r="H173">
        <v>555</v>
      </c>
      <c r="I173">
        <v>10</v>
      </c>
      <c r="J173">
        <v>83250</v>
      </c>
      <c r="K173" t="str">
        <f>INDEX([1]warehouses!B:B,MATCH(B173,[1]warehouses!A:A,0))</f>
        <v>Pune Industrial Warehouse</v>
      </c>
      <c r="L173" t="str">
        <f>INDEX([1]products!B:B,MATCH(C173,[1]products!A:A,0))</f>
        <v>Wired Mouse</v>
      </c>
      <c r="M173" t="str">
        <f t="shared" si="2"/>
        <v>2025-06</v>
      </c>
      <c r="N173" t="str">
        <f>INDEX([1]products!C:C,MATCH(C173,[1]products!A:A,0))</f>
        <v>Electronics</v>
      </c>
    </row>
    <row r="174" spans="1:14" x14ac:dyDescent="0.2">
      <c r="A174">
        <v>173</v>
      </c>
      <c r="B174">
        <v>5</v>
      </c>
      <c r="C174">
        <v>13</v>
      </c>
      <c r="D174" s="2">
        <v>45830</v>
      </c>
      <c r="E174">
        <v>700</v>
      </c>
      <c r="F174">
        <v>180</v>
      </c>
      <c r="G174">
        <v>135</v>
      </c>
      <c r="H174">
        <v>735</v>
      </c>
      <c r="I174">
        <v>10</v>
      </c>
      <c r="J174">
        <v>110250</v>
      </c>
      <c r="K174" t="str">
        <f>INDEX([1]warehouses!B:B,MATCH(B174,[1]warehouses!A:A,0))</f>
        <v>Chennai Logistics Hub</v>
      </c>
      <c r="L174" t="str">
        <f>INDEX([1]products!B:B,MATCH(C174,[1]products!A:A,0))</f>
        <v>Wireless Keyboard</v>
      </c>
      <c r="M174" t="str">
        <f t="shared" si="2"/>
        <v>2025-06</v>
      </c>
      <c r="N174" t="str">
        <f>INDEX([1]products!C:C,MATCH(C174,[1]products!A:A,0))</f>
        <v>Electronics</v>
      </c>
    </row>
    <row r="175" spans="1:14" x14ac:dyDescent="0.2">
      <c r="A175">
        <v>174</v>
      </c>
      <c r="B175">
        <v>6</v>
      </c>
      <c r="C175">
        <v>14</v>
      </c>
      <c r="D175" s="2">
        <v>45831</v>
      </c>
      <c r="E175">
        <v>420</v>
      </c>
      <c r="F175">
        <v>110</v>
      </c>
      <c r="G175">
        <v>80</v>
      </c>
      <c r="H175">
        <v>445</v>
      </c>
      <c r="I175">
        <v>5</v>
      </c>
      <c r="J175">
        <v>66750</v>
      </c>
      <c r="K175" t="str">
        <f>INDEX([1]warehouses!B:B,MATCH(B175,[1]warehouses!A:A,0))</f>
        <v>Lucknow Regional Warehouse</v>
      </c>
      <c r="L175" t="str">
        <f>INDEX([1]products!B:B,MATCH(C175,[1]products!A:A,0))</f>
        <v>Mechanical Keyboard</v>
      </c>
      <c r="M175" t="str">
        <f t="shared" si="2"/>
        <v>2025-06</v>
      </c>
      <c r="N175" t="str">
        <f>INDEX([1]products!C:C,MATCH(C175,[1]products!A:A,0))</f>
        <v>Electronics</v>
      </c>
    </row>
    <row r="176" spans="1:14" x14ac:dyDescent="0.2">
      <c r="A176">
        <v>175</v>
      </c>
      <c r="B176">
        <v>7</v>
      </c>
      <c r="C176">
        <v>15</v>
      </c>
      <c r="D176" s="2">
        <v>45832</v>
      </c>
      <c r="E176">
        <v>590</v>
      </c>
      <c r="F176">
        <v>140</v>
      </c>
      <c r="G176">
        <v>105</v>
      </c>
      <c r="H176">
        <v>620</v>
      </c>
      <c r="I176">
        <v>5</v>
      </c>
      <c r="J176">
        <v>86800</v>
      </c>
      <c r="K176" t="str">
        <f>INDEX([1]warehouses!B:B,MATCH(B176,[1]warehouses!A:A,0))</f>
        <v>Ahmedabad Supply Hub</v>
      </c>
      <c r="L176" t="str">
        <f>INDEX([1]products!B:B,MATCH(C176,[1]products!A:A,0))</f>
        <v>USB Keyboard</v>
      </c>
      <c r="M176" t="str">
        <f t="shared" si="2"/>
        <v>2025-06</v>
      </c>
      <c r="N176" t="str">
        <f>INDEX([1]products!C:C,MATCH(C176,[1]products!A:A,0))</f>
        <v>Electronics</v>
      </c>
    </row>
    <row r="177" spans="1:14" x14ac:dyDescent="0.2">
      <c r="A177">
        <v>176</v>
      </c>
      <c r="B177">
        <v>8</v>
      </c>
      <c r="C177">
        <v>16</v>
      </c>
      <c r="D177" s="2">
        <v>45833</v>
      </c>
      <c r="E177">
        <v>340</v>
      </c>
      <c r="F177">
        <v>90</v>
      </c>
      <c r="G177">
        <v>60</v>
      </c>
      <c r="H177">
        <v>365</v>
      </c>
      <c r="I177">
        <v>5</v>
      </c>
      <c r="J177">
        <v>51100</v>
      </c>
      <c r="K177" t="str">
        <f>INDEX([1]warehouses!B:B,MATCH(B177,[1]warehouses!A:A,0))</f>
        <v>Kolkata Eastern Warehouse</v>
      </c>
      <c r="L177" t="str">
        <f>INDEX([1]products!B:B,MATCH(C177,[1]products!A:A,0))</f>
        <v>USB Hub</v>
      </c>
      <c r="M177" t="str">
        <f t="shared" si="2"/>
        <v>2025-06</v>
      </c>
      <c r="N177" t="str">
        <f>INDEX([1]products!C:C,MATCH(C177,[1]products!A:A,0))</f>
        <v>Electronics</v>
      </c>
    </row>
    <row r="178" spans="1:14" x14ac:dyDescent="0.2">
      <c r="A178">
        <v>177</v>
      </c>
      <c r="B178">
        <v>1</v>
      </c>
      <c r="C178">
        <v>17</v>
      </c>
      <c r="D178" s="2">
        <v>45834</v>
      </c>
      <c r="E178">
        <v>500</v>
      </c>
      <c r="F178">
        <v>120</v>
      </c>
      <c r="G178">
        <v>90</v>
      </c>
      <c r="H178">
        <v>525</v>
      </c>
      <c r="I178">
        <v>5</v>
      </c>
      <c r="J178">
        <v>78750</v>
      </c>
      <c r="K178" t="str">
        <f>INDEX([1]warehouses!B:B,MATCH(B178,[1]warehouses!A:A,0))</f>
        <v>Delhi Central Warehouse</v>
      </c>
      <c r="L178" t="str">
        <f>INDEX([1]products!B:B,MATCH(C178,[1]products!A:A,0))</f>
        <v>Laptop Stand</v>
      </c>
      <c r="M178" t="str">
        <f t="shared" si="2"/>
        <v>2025-06</v>
      </c>
      <c r="N178" t="str">
        <f>INDEX([1]products!C:C,MATCH(C178,[1]products!A:A,0))</f>
        <v>Electronics</v>
      </c>
    </row>
    <row r="179" spans="1:14" x14ac:dyDescent="0.2">
      <c r="A179">
        <v>178</v>
      </c>
      <c r="B179">
        <v>2</v>
      </c>
      <c r="C179">
        <v>18</v>
      </c>
      <c r="D179" s="2">
        <v>45835</v>
      </c>
      <c r="E179">
        <v>640</v>
      </c>
      <c r="F179">
        <v>160</v>
      </c>
      <c r="G179">
        <v>120</v>
      </c>
      <c r="H179">
        <v>670</v>
      </c>
      <c r="I179">
        <v>10</v>
      </c>
      <c r="J179">
        <v>107200</v>
      </c>
      <c r="K179" t="str">
        <f>INDEX([1]warehouses!B:B,MATCH(B179,[1]warehouses!A:A,0))</f>
        <v>Mumbai Distribution Hub</v>
      </c>
      <c r="L179" t="str">
        <f>INDEX([1]products!B:B,MATCH(C179,[1]products!A:A,0))</f>
        <v>Laptop Cooling Pad</v>
      </c>
      <c r="M179" t="str">
        <f t="shared" si="2"/>
        <v>2025-06</v>
      </c>
      <c r="N179" t="str">
        <f>INDEX([1]products!C:C,MATCH(C179,[1]products!A:A,0))</f>
        <v>Electronics</v>
      </c>
    </row>
    <row r="180" spans="1:14" x14ac:dyDescent="0.2">
      <c r="A180">
        <v>179</v>
      </c>
      <c r="B180">
        <v>3</v>
      </c>
      <c r="C180">
        <v>19</v>
      </c>
      <c r="D180" s="2">
        <v>45836</v>
      </c>
      <c r="E180">
        <v>370</v>
      </c>
      <c r="F180">
        <v>100</v>
      </c>
      <c r="G180">
        <v>70</v>
      </c>
      <c r="H180">
        <v>395</v>
      </c>
      <c r="I180">
        <v>5</v>
      </c>
      <c r="J180">
        <v>59250</v>
      </c>
      <c r="K180" t="str">
        <f>INDEX([1]warehouses!B:B,MATCH(B180,[1]warehouses!A:A,0))</f>
        <v>Bengaluru Tech Warehouse</v>
      </c>
      <c r="L180" t="str">
        <f>INDEX([1]products!B:B,MATCH(C180,[1]products!A:A,0))</f>
        <v>Webcam HD</v>
      </c>
      <c r="M180" t="str">
        <f t="shared" si="2"/>
        <v>2025-06</v>
      </c>
      <c r="N180" t="str">
        <f>INDEX([1]products!C:C,MATCH(C180,[1]products!A:A,0))</f>
        <v>Electronics</v>
      </c>
    </row>
    <row r="181" spans="1:14" x14ac:dyDescent="0.2">
      <c r="A181">
        <v>180</v>
      </c>
      <c r="B181">
        <v>4</v>
      </c>
      <c r="C181">
        <v>20</v>
      </c>
      <c r="D181" s="2">
        <v>45837</v>
      </c>
      <c r="E181">
        <v>550</v>
      </c>
      <c r="F181">
        <v>130</v>
      </c>
      <c r="G181">
        <v>100</v>
      </c>
      <c r="H181">
        <v>570</v>
      </c>
      <c r="I181">
        <v>10</v>
      </c>
      <c r="J181">
        <v>85500</v>
      </c>
      <c r="K181" t="str">
        <f>INDEX([1]warehouses!B:B,MATCH(B181,[1]warehouses!A:A,0))</f>
        <v>Pune Industrial Warehouse</v>
      </c>
      <c r="L181" t="str">
        <f>INDEX([1]products!B:B,MATCH(C181,[1]products!A:A,0))</f>
        <v>Webcam Full HD</v>
      </c>
      <c r="M181" t="str">
        <f t="shared" si="2"/>
        <v>2025-06</v>
      </c>
      <c r="N181" t="str">
        <f>INDEX([1]products!C:C,MATCH(C181,[1]products!A:A,0))</f>
        <v>Electronics</v>
      </c>
    </row>
    <row r="182" spans="1:14" x14ac:dyDescent="0.2">
      <c r="A182">
        <v>181</v>
      </c>
      <c r="B182">
        <v>5</v>
      </c>
      <c r="C182">
        <v>21</v>
      </c>
      <c r="D182" s="2">
        <v>45838</v>
      </c>
      <c r="E182">
        <v>690</v>
      </c>
      <c r="F182">
        <v>170</v>
      </c>
      <c r="G182">
        <v>130</v>
      </c>
      <c r="H182">
        <v>720</v>
      </c>
      <c r="I182">
        <v>10</v>
      </c>
      <c r="J182">
        <v>108000</v>
      </c>
      <c r="K182" t="str">
        <f>INDEX([1]warehouses!B:B,MATCH(B182,[1]warehouses!A:A,0))</f>
        <v>Chennai Logistics Hub</v>
      </c>
      <c r="L182" t="str">
        <f>INDEX([1]products!B:B,MATCH(C182,[1]products!A:A,0))</f>
        <v>21 Inch Monitor</v>
      </c>
      <c r="M182" t="str">
        <f t="shared" si="2"/>
        <v>2025-06</v>
      </c>
      <c r="N182" t="str">
        <f>INDEX([1]products!C:C,MATCH(C182,[1]products!A:A,0))</f>
        <v>Electronics</v>
      </c>
    </row>
    <row r="183" spans="1:14" x14ac:dyDescent="0.2">
      <c r="A183">
        <v>182</v>
      </c>
      <c r="B183">
        <v>6</v>
      </c>
      <c r="C183">
        <v>22</v>
      </c>
      <c r="D183" s="2">
        <v>45839</v>
      </c>
      <c r="E183">
        <v>400</v>
      </c>
      <c r="F183">
        <v>110</v>
      </c>
      <c r="G183">
        <v>80</v>
      </c>
      <c r="H183">
        <v>425</v>
      </c>
      <c r="I183">
        <v>5</v>
      </c>
      <c r="J183">
        <v>63750</v>
      </c>
      <c r="K183" t="str">
        <f>INDEX([1]warehouses!B:B,MATCH(B183,[1]warehouses!A:A,0))</f>
        <v>Lucknow Regional Warehouse</v>
      </c>
      <c r="L183" t="str">
        <f>INDEX([1]products!B:B,MATCH(C183,[1]products!A:A,0))</f>
        <v>22 Inch Monitor</v>
      </c>
      <c r="M183" t="str">
        <f t="shared" si="2"/>
        <v>2025-07</v>
      </c>
      <c r="N183" t="str">
        <f>INDEX([1]products!C:C,MATCH(C183,[1]products!A:A,0))</f>
        <v>Electronics</v>
      </c>
    </row>
    <row r="184" spans="1:14" x14ac:dyDescent="0.2">
      <c r="A184">
        <v>183</v>
      </c>
      <c r="B184">
        <v>7</v>
      </c>
      <c r="C184">
        <v>23</v>
      </c>
      <c r="D184" s="2">
        <v>45840</v>
      </c>
      <c r="E184">
        <v>570</v>
      </c>
      <c r="F184">
        <v>140</v>
      </c>
      <c r="G184">
        <v>100</v>
      </c>
      <c r="H184">
        <v>600</v>
      </c>
      <c r="I184">
        <v>10</v>
      </c>
      <c r="J184">
        <v>90000</v>
      </c>
      <c r="K184" t="str">
        <f>INDEX([1]warehouses!B:B,MATCH(B184,[1]warehouses!A:A,0))</f>
        <v>Ahmedabad Supply Hub</v>
      </c>
      <c r="L184" t="str">
        <f>INDEX([1]products!B:B,MATCH(C184,[1]products!A:A,0))</f>
        <v>24 Inch Monitor</v>
      </c>
      <c r="M184" t="str">
        <f t="shared" si="2"/>
        <v>2025-07</v>
      </c>
      <c r="N184" t="str">
        <f>INDEX([1]products!C:C,MATCH(C184,[1]products!A:A,0))</f>
        <v>Electronics</v>
      </c>
    </row>
    <row r="185" spans="1:14" x14ac:dyDescent="0.2">
      <c r="A185">
        <v>184</v>
      </c>
      <c r="B185">
        <v>8</v>
      </c>
      <c r="C185">
        <v>24</v>
      </c>
      <c r="D185" s="2">
        <v>45841</v>
      </c>
      <c r="E185">
        <v>320</v>
      </c>
      <c r="F185">
        <v>90</v>
      </c>
      <c r="G185">
        <v>65</v>
      </c>
      <c r="H185">
        <v>340</v>
      </c>
      <c r="I185">
        <v>5</v>
      </c>
      <c r="J185">
        <v>51000</v>
      </c>
      <c r="K185" t="str">
        <f>INDEX([1]warehouses!B:B,MATCH(B185,[1]warehouses!A:A,0))</f>
        <v>Kolkata Eastern Warehouse</v>
      </c>
      <c r="L185" t="str">
        <f>INDEX([1]products!B:B,MATCH(C185,[1]products!A:A,0))</f>
        <v>27 Inch Monitor</v>
      </c>
      <c r="M185" t="str">
        <f t="shared" si="2"/>
        <v>2025-07</v>
      </c>
      <c r="N185" t="str">
        <f>INDEX([1]products!C:C,MATCH(C185,[1]products!A:A,0))</f>
        <v>Electronics</v>
      </c>
    </row>
    <row r="186" spans="1:14" x14ac:dyDescent="0.2">
      <c r="A186">
        <v>185</v>
      </c>
      <c r="B186">
        <v>1</v>
      </c>
      <c r="C186">
        <v>25</v>
      </c>
      <c r="D186" s="2">
        <v>45842</v>
      </c>
      <c r="E186">
        <v>480</v>
      </c>
      <c r="F186">
        <v>120</v>
      </c>
      <c r="G186">
        <v>85</v>
      </c>
      <c r="H186">
        <v>510</v>
      </c>
      <c r="I186">
        <v>5</v>
      </c>
      <c r="J186">
        <v>76500</v>
      </c>
      <c r="K186" t="str">
        <f>INDEX([1]warehouses!B:B,MATCH(B186,[1]warehouses!A:A,0))</f>
        <v>Delhi Central Warehouse</v>
      </c>
      <c r="L186" t="str">
        <f>INDEX([1]products!B:B,MATCH(C186,[1]products!A:A,0))</f>
        <v>32 Inch Monitor</v>
      </c>
      <c r="M186" t="str">
        <f t="shared" si="2"/>
        <v>2025-07</v>
      </c>
      <c r="N186" t="str">
        <f>INDEX([1]products!C:C,MATCH(C186,[1]products!A:A,0))</f>
        <v>Electronics</v>
      </c>
    </row>
    <row r="187" spans="1:14" x14ac:dyDescent="0.2">
      <c r="A187">
        <v>186</v>
      </c>
      <c r="B187">
        <v>2</v>
      </c>
      <c r="C187">
        <v>26</v>
      </c>
      <c r="D187" s="2">
        <v>45843</v>
      </c>
      <c r="E187">
        <v>620</v>
      </c>
      <c r="F187">
        <v>150</v>
      </c>
      <c r="G187">
        <v>115</v>
      </c>
      <c r="H187">
        <v>645</v>
      </c>
      <c r="I187">
        <v>10</v>
      </c>
      <c r="J187">
        <v>96750</v>
      </c>
      <c r="K187" t="str">
        <f>INDEX([1]warehouses!B:B,MATCH(B187,[1]warehouses!A:A,0))</f>
        <v>Mumbai Distribution Hub</v>
      </c>
      <c r="L187" t="str">
        <f>INDEX([1]products!B:B,MATCH(C187,[1]products!A:A,0))</f>
        <v>Ultra Wide Monitor</v>
      </c>
      <c r="M187" t="str">
        <f t="shared" si="2"/>
        <v>2025-07</v>
      </c>
      <c r="N187" t="str">
        <f>INDEX([1]products!C:C,MATCH(C187,[1]products!A:A,0))</f>
        <v>Electronics</v>
      </c>
    </row>
    <row r="188" spans="1:14" x14ac:dyDescent="0.2">
      <c r="A188">
        <v>187</v>
      </c>
      <c r="B188">
        <v>3</v>
      </c>
      <c r="C188">
        <v>27</v>
      </c>
      <c r="D188" s="2">
        <v>45844</v>
      </c>
      <c r="E188">
        <v>390</v>
      </c>
      <c r="F188">
        <v>100</v>
      </c>
      <c r="G188">
        <v>70</v>
      </c>
      <c r="H188">
        <v>415</v>
      </c>
      <c r="I188">
        <v>5</v>
      </c>
      <c r="J188">
        <v>62250</v>
      </c>
      <c r="K188" t="str">
        <f>INDEX([1]warehouses!B:B,MATCH(B188,[1]warehouses!A:A,0))</f>
        <v>Bengaluru Tech Warehouse</v>
      </c>
      <c r="L188" t="str">
        <f>INDEX([1]products!B:B,MATCH(C188,[1]products!A:A,0))</f>
        <v>4K Monitor</v>
      </c>
      <c r="M188" t="str">
        <f t="shared" si="2"/>
        <v>2025-07</v>
      </c>
      <c r="N188" t="str">
        <f>INDEX([1]products!C:C,MATCH(C188,[1]products!A:A,0))</f>
        <v>Electronics</v>
      </c>
    </row>
    <row r="189" spans="1:14" x14ac:dyDescent="0.2">
      <c r="A189">
        <v>188</v>
      </c>
      <c r="B189">
        <v>4</v>
      </c>
      <c r="C189">
        <v>28</v>
      </c>
      <c r="D189" s="2">
        <v>45845</v>
      </c>
      <c r="E189">
        <v>540</v>
      </c>
      <c r="F189">
        <v>130</v>
      </c>
      <c r="G189">
        <v>95</v>
      </c>
      <c r="H189">
        <v>565</v>
      </c>
      <c r="I189">
        <v>10</v>
      </c>
      <c r="J189">
        <v>84750</v>
      </c>
      <c r="K189" t="str">
        <f>INDEX([1]warehouses!B:B,MATCH(B189,[1]warehouses!A:A,0))</f>
        <v>Pune Industrial Warehouse</v>
      </c>
      <c r="L189" t="str">
        <f>INDEX([1]products!B:B,MATCH(C189,[1]products!A:A,0))</f>
        <v>Gaming Monitor</v>
      </c>
      <c r="M189" t="str">
        <f t="shared" si="2"/>
        <v>2025-07</v>
      </c>
      <c r="N189" t="str">
        <f>INDEX([1]products!C:C,MATCH(C189,[1]products!A:A,0))</f>
        <v>Electronics</v>
      </c>
    </row>
    <row r="190" spans="1:14" x14ac:dyDescent="0.2">
      <c r="A190">
        <v>189</v>
      </c>
      <c r="B190">
        <v>5</v>
      </c>
      <c r="C190">
        <v>29</v>
      </c>
      <c r="D190" s="2">
        <v>45846</v>
      </c>
      <c r="E190">
        <v>710</v>
      </c>
      <c r="F190">
        <v>180</v>
      </c>
      <c r="G190">
        <v>140</v>
      </c>
      <c r="H190">
        <v>740</v>
      </c>
      <c r="I190">
        <v>10</v>
      </c>
      <c r="J190">
        <v>111000</v>
      </c>
      <c r="K190" t="str">
        <f>INDEX([1]warehouses!B:B,MATCH(B190,[1]warehouses!A:A,0))</f>
        <v>Chennai Logistics Hub</v>
      </c>
      <c r="L190" t="str">
        <f>INDEX([1]products!B:B,MATCH(C190,[1]products!A:A,0))</f>
        <v>Portable Monitor</v>
      </c>
      <c r="M190" t="str">
        <f t="shared" si="2"/>
        <v>2025-07</v>
      </c>
      <c r="N190" t="str">
        <f>INDEX([1]products!C:C,MATCH(C190,[1]products!A:A,0))</f>
        <v>Electronics</v>
      </c>
    </row>
    <row r="191" spans="1:14" x14ac:dyDescent="0.2">
      <c r="A191">
        <v>190</v>
      </c>
      <c r="B191">
        <v>6</v>
      </c>
      <c r="C191">
        <v>30</v>
      </c>
      <c r="D191" s="2">
        <v>45847</v>
      </c>
      <c r="E191">
        <v>430</v>
      </c>
      <c r="F191">
        <v>110</v>
      </c>
      <c r="G191">
        <v>80</v>
      </c>
      <c r="H191">
        <v>455</v>
      </c>
      <c r="I191">
        <v>5</v>
      </c>
      <c r="J191">
        <v>68250</v>
      </c>
      <c r="K191" t="str">
        <f>INDEX([1]warehouses!B:B,MATCH(B191,[1]warehouses!A:A,0))</f>
        <v>Lucknow Regional Warehouse</v>
      </c>
      <c r="L191" t="str">
        <f>INDEX([1]products!B:B,MATCH(C191,[1]products!A:A,0))</f>
        <v>Curved Monitor</v>
      </c>
      <c r="M191" t="str">
        <f t="shared" si="2"/>
        <v>2025-07</v>
      </c>
      <c r="N191" t="str">
        <f>INDEX([1]products!C:C,MATCH(C191,[1]products!A:A,0))</f>
        <v>Electronics</v>
      </c>
    </row>
    <row r="192" spans="1:14" x14ac:dyDescent="0.2">
      <c r="A192">
        <v>191</v>
      </c>
      <c r="B192">
        <v>7</v>
      </c>
      <c r="C192">
        <v>31</v>
      </c>
      <c r="D192" s="2">
        <v>45848</v>
      </c>
      <c r="E192">
        <v>580</v>
      </c>
      <c r="F192">
        <v>140</v>
      </c>
      <c r="G192">
        <v>105</v>
      </c>
      <c r="H192">
        <v>610</v>
      </c>
      <c r="I192">
        <v>5</v>
      </c>
      <c r="J192">
        <v>91500</v>
      </c>
      <c r="K192" t="str">
        <f>INDEX([1]warehouses!B:B,MATCH(B192,[1]warehouses!A:A,0))</f>
        <v>Ahmedabad Supply Hub</v>
      </c>
      <c r="L192" t="str">
        <f>INDEX([1]products!B:B,MATCH(C192,[1]products!A:A,0))</f>
        <v>Inkjet Printer</v>
      </c>
      <c r="M192" t="str">
        <f t="shared" si="2"/>
        <v>2025-07</v>
      </c>
      <c r="N192" t="str">
        <f>INDEX([1]products!C:C,MATCH(C192,[1]products!A:A,0))</f>
        <v>Electronics</v>
      </c>
    </row>
    <row r="193" spans="1:14" x14ac:dyDescent="0.2">
      <c r="A193">
        <v>192</v>
      </c>
      <c r="B193">
        <v>8</v>
      </c>
      <c r="C193">
        <v>32</v>
      </c>
      <c r="D193" s="2">
        <v>45849</v>
      </c>
      <c r="E193">
        <v>350</v>
      </c>
      <c r="F193">
        <v>90</v>
      </c>
      <c r="G193">
        <v>60</v>
      </c>
      <c r="H193">
        <v>375</v>
      </c>
      <c r="I193">
        <v>5</v>
      </c>
      <c r="J193">
        <v>56250</v>
      </c>
      <c r="K193" t="str">
        <f>INDEX([1]warehouses!B:B,MATCH(B193,[1]warehouses!A:A,0))</f>
        <v>Kolkata Eastern Warehouse</v>
      </c>
      <c r="L193" t="str">
        <f>INDEX([1]products!B:B,MATCH(C193,[1]products!A:A,0))</f>
        <v>Laser Printer</v>
      </c>
      <c r="M193" t="str">
        <f t="shared" si="2"/>
        <v>2025-07</v>
      </c>
      <c r="N193" t="str">
        <f>INDEX([1]products!C:C,MATCH(C193,[1]products!A:A,0))</f>
        <v>Electronics</v>
      </c>
    </row>
    <row r="194" spans="1:14" x14ac:dyDescent="0.2">
      <c r="A194">
        <v>193</v>
      </c>
      <c r="B194">
        <v>1</v>
      </c>
      <c r="C194">
        <v>33</v>
      </c>
      <c r="D194" s="2">
        <v>45850</v>
      </c>
      <c r="E194">
        <v>490</v>
      </c>
      <c r="F194">
        <v>120</v>
      </c>
      <c r="G194">
        <v>90</v>
      </c>
      <c r="H194">
        <v>515</v>
      </c>
      <c r="I194">
        <v>5</v>
      </c>
      <c r="J194">
        <v>77250</v>
      </c>
      <c r="K194" t="str">
        <f>INDEX([1]warehouses!B:B,MATCH(B194,[1]warehouses!A:A,0))</f>
        <v>Delhi Central Warehouse</v>
      </c>
      <c r="L194" t="str">
        <f>INDEX([1]products!B:B,MATCH(C194,[1]products!A:A,0))</f>
        <v>Color Laser Printer</v>
      </c>
      <c r="M194" t="str">
        <f t="shared" ref="M194:M257" si="3">TEXT(D194,"yyyy-mm")</f>
        <v>2025-07</v>
      </c>
      <c r="N194" t="str">
        <f>INDEX([1]products!C:C,MATCH(C194,[1]products!A:A,0))</f>
        <v>Electronics</v>
      </c>
    </row>
    <row r="195" spans="1:14" x14ac:dyDescent="0.2">
      <c r="A195">
        <v>194</v>
      </c>
      <c r="B195">
        <v>2</v>
      </c>
      <c r="C195">
        <v>34</v>
      </c>
      <c r="D195" s="2">
        <v>45851</v>
      </c>
      <c r="E195">
        <v>630</v>
      </c>
      <c r="F195">
        <v>160</v>
      </c>
      <c r="G195">
        <v>120</v>
      </c>
      <c r="H195">
        <v>660</v>
      </c>
      <c r="I195">
        <v>10</v>
      </c>
      <c r="J195">
        <v>99000</v>
      </c>
      <c r="K195" t="str">
        <f>INDEX([1]warehouses!B:B,MATCH(B195,[1]warehouses!A:A,0))</f>
        <v>Mumbai Distribution Hub</v>
      </c>
      <c r="L195" t="str">
        <f>INDEX([1]products!B:B,MATCH(C195,[1]products!A:A,0))</f>
        <v>Multifunction Printer</v>
      </c>
      <c r="M195" t="str">
        <f t="shared" si="3"/>
        <v>2025-07</v>
      </c>
      <c r="N195" t="str">
        <f>INDEX([1]products!C:C,MATCH(C195,[1]products!A:A,0))</f>
        <v>Electronics</v>
      </c>
    </row>
    <row r="196" spans="1:14" x14ac:dyDescent="0.2">
      <c r="A196">
        <v>195</v>
      </c>
      <c r="B196">
        <v>3</v>
      </c>
      <c r="C196">
        <v>35</v>
      </c>
      <c r="D196" s="2">
        <v>45852</v>
      </c>
      <c r="E196">
        <v>380</v>
      </c>
      <c r="F196">
        <v>100</v>
      </c>
      <c r="G196">
        <v>70</v>
      </c>
      <c r="H196">
        <v>405</v>
      </c>
      <c r="I196">
        <v>5</v>
      </c>
      <c r="J196">
        <v>60750</v>
      </c>
      <c r="K196" t="str">
        <f>INDEX([1]warehouses!B:B,MATCH(B196,[1]warehouses!A:A,0))</f>
        <v>Bengaluru Tech Warehouse</v>
      </c>
      <c r="L196" t="str">
        <f>INDEX([1]products!B:B,MATCH(C196,[1]products!A:A,0))</f>
        <v>Office Printer</v>
      </c>
      <c r="M196" t="str">
        <f t="shared" si="3"/>
        <v>2025-07</v>
      </c>
      <c r="N196" t="str">
        <f>INDEX([1]products!C:C,MATCH(C196,[1]products!A:A,0))</f>
        <v>Electronics</v>
      </c>
    </row>
    <row r="197" spans="1:14" x14ac:dyDescent="0.2">
      <c r="A197">
        <v>196</v>
      </c>
      <c r="B197">
        <v>4</v>
      </c>
      <c r="C197">
        <v>36</v>
      </c>
      <c r="D197" s="2">
        <v>45853</v>
      </c>
      <c r="E197">
        <v>520</v>
      </c>
      <c r="F197">
        <v>130</v>
      </c>
      <c r="G197">
        <v>90</v>
      </c>
      <c r="H197">
        <v>550</v>
      </c>
      <c r="I197">
        <v>10</v>
      </c>
      <c r="J197">
        <v>82500</v>
      </c>
      <c r="K197" t="str">
        <f>INDEX([1]warehouses!B:B,MATCH(B197,[1]warehouses!A:A,0))</f>
        <v>Pune Industrial Warehouse</v>
      </c>
      <c r="L197" t="str">
        <f>INDEX([1]products!B:B,MATCH(C197,[1]products!A:A,0))</f>
        <v>Photo Printer</v>
      </c>
      <c r="M197" t="str">
        <f t="shared" si="3"/>
        <v>2025-07</v>
      </c>
      <c r="N197" t="str">
        <f>INDEX([1]products!C:C,MATCH(C197,[1]products!A:A,0))</f>
        <v>Electronics</v>
      </c>
    </row>
    <row r="198" spans="1:14" x14ac:dyDescent="0.2">
      <c r="A198">
        <v>197</v>
      </c>
      <c r="B198">
        <v>5</v>
      </c>
      <c r="C198">
        <v>37</v>
      </c>
      <c r="D198" s="2">
        <v>45854</v>
      </c>
      <c r="E198">
        <v>680</v>
      </c>
      <c r="F198">
        <v>170</v>
      </c>
      <c r="G198">
        <v>125</v>
      </c>
      <c r="H198">
        <v>715</v>
      </c>
      <c r="I198">
        <v>10</v>
      </c>
      <c r="J198">
        <v>107250</v>
      </c>
      <c r="K198" t="str">
        <f>INDEX([1]warehouses!B:B,MATCH(B198,[1]warehouses!A:A,0))</f>
        <v>Chennai Logistics Hub</v>
      </c>
      <c r="L198" t="str">
        <f>INDEX([1]products!B:B,MATCH(C198,[1]products!A:A,0))</f>
        <v>Barcode Printer</v>
      </c>
      <c r="M198" t="str">
        <f t="shared" si="3"/>
        <v>2025-07</v>
      </c>
      <c r="N198" t="str">
        <f>INDEX([1]products!C:C,MATCH(C198,[1]products!A:A,0))</f>
        <v>Electronics</v>
      </c>
    </row>
    <row r="199" spans="1:14" x14ac:dyDescent="0.2">
      <c r="A199">
        <v>198</v>
      </c>
      <c r="B199">
        <v>6</v>
      </c>
      <c r="C199">
        <v>38</v>
      </c>
      <c r="D199" s="2">
        <v>45855</v>
      </c>
      <c r="E199">
        <v>410</v>
      </c>
      <c r="F199">
        <v>110</v>
      </c>
      <c r="G199">
        <v>80</v>
      </c>
      <c r="H199">
        <v>435</v>
      </c>
      <c r="I199">
        <v>5</v>
      </c>
      <c r="J199">
        <v>65250</v>
      </c>
      <c r="K199" t="str">
        <f>INDEX([1]warehouses!B:B,MATCH(B199,[1]warehouses!A:A,0))</f>
        <v>Lucknow Regional Warehouse</v>
      </c>
      <c r="L199" t="str">
        <f>INDEX([1]products!B:B,MATCH(C199,[1]products!A:A,0))</f>
        <v>Thermal Printer</v>
      </c>
      <c r="M199" t="str">
        <f t="shared" si="3"/>
        <v>2025-07</v>
      </c>
      <c r="N199" t="str">
        <f>INDEX([1]products!C:C,MATCH(C199,[1]products!A:A,0))</f>
        <v>Electronics</v>
      </c>
    </row>
    <row r="200" spans="1:14" x14ac:dyDescent="0.2">
      <c r="A200">
        <v>199</v>
      </c>
      <c r="B200">
        <v>7</v>
      </c>
      <c r="C200">
        <v>39</v>
      </c>
      <c r="D200" s="2">
        <v>45856</v>
      </c>
      <c r="E200">
        <v>560</v>
      </c>
      <c r="F200">
        <v>140</v>
      </c>
      <c r="G200">
        <v>100</v>
      </c>
      <c r="H200">
        <v>590</v>
      </c>
      <c r="I200">
        <v>10</v>
      </c>
      <c r="J200">
        <v>88500</v>
      </c>
      <c r="K200" t="str">
        <f>INDEX([1]warehouses!B:B,MATCH(B200,[1]warehouses!A:A,0))</f>
        <v>Ahmedabad Supply Hub</v>
      </c>
      <c r="L200" t="str">
        <f>INDEX([1]products!B:B,MATCH(C200,[1]products!A:A,0))</f>
        <v>Receipt Printer</v>
      </c>
      <c r="M200" t="str">
        <f t="shared" si="3"/>
        <v>2025-07</v>
      </c>
      <c r="N200" t="str">
        <f>INDEX([1]products!C:C,MATCH(C200,[1]products!A:A,0))</f>
        <v>Electronics</v>
      </c>
    </row>
    <row r="201" spans="1:14" x14ac:dyDescent="0.2">
      <c r="A201">
        <v>200</v>
      </c>
      <c r="B201">
        <v>8</v>
      </c>
      <c r="C201">
        <v>40</v>
      </c>
      <c r="D201" s="2">
        <v>45857</v>
      </c>
      <c r="E201">
        <v>330</v>
      </c>
      <c r="F201">
        <v>90</v>
      </c>
      <c r="G201">
        <v>65</v>
      </c>
      <c r="H201">
        <v>350</v>
      </c>
      <c r="I201">
        <v>5</v>
      </c>
      <c r="J201">
        <v>52500</v>
      </c>
      <c r="K201" t="str">
        <f>INDEX([1]warehouses!B:B,MATCH(B201,[1]warehouses!A:A,0))</f>
        <v>Kolkata Eastern Warehouse</v>
      </c>
      <c r="L201" t="str">
        <f>INDEX([1]products!B:B,MATCH(C201,[1]products!A:A,0))</f>
        <v>Portable Printer</v>
      </c>
      <c r="M201" t="str">
        <f t="shared" si="3"/>
        <v>2025-07</v>
      </c>
      <c r="N201" t="str">
        <f>INDEX([1]products!C:C,MATCH(C201,[1]products!A:A,0))</f>
        <v>Electronics</v>
      </c>
    </row>
    <row r="202" spans="1:14" x14ac:dyDescent="0.2">
      <c r="A202">
        <v>201</v>
      </c>
      <c r="B202">
        <v>1</v>
      </c>
      <c r="C202">
        <v>41</v>
      </c>
      <c r="D202" s="2">
        <v>45858</v>
      </c>
      <c r="E202">
        <v>470</v>
      </c>
      <c r="F202">
        <v>120</v>
      </c>
      <c r="G202">
        <v>85</v>
      </c>
      <c r="H202">
        <v>500</v>
      </c>
      <c r="I202">
        <v>5</v>
      </c>
      <c r="J202">
        <v>75000</v>
      </c>
      <c r="K202" t="str">
        <f>INDEX([1]warehouses!B:B,MATCH(B202,[1]warehouses!A:A,0))</f>
        <v>Delhi Central Warehouse</v>
      </c>
      <c r="L202" t="str">
        <f>INDEX([1]products!B:B,MATCH(C202,[1]products!A:A,0))</f>
        <v>WiFi Router</v>
      </c>
      <c r="M202" t="str">
        <f t="shared" si="3"/>
        <v>2025-07</v>
      </c>
      <c r="N202" t="str">
        <f>INDEX([1]products!C:C,MATCH(C202,[1]products!A:A,0))</f>
        <v>Electronics</v>
      </c>
    </row>
    <row r="203" spans="1:14" x14ac:dyDescent="0.2">
      <c r="A203">
        <v>202</v>
      </c>
      <c r="B203">
        <v>2</v>
      </c>
      <c r="C203">
        <v>42</v>
      </c>
      <c r="D203" s="2">
        <v>45859</v>
      </c>
      <c r="E203">
        <v>610</v>
      </c>
      <c r="F203">
        <v>150</v>
      </c>
      <c r="G203">
        <v>115</v>
      </c>
      <c r="H203">
        <v>635</v>
      </c>
      <c r="I203">
        <v>10</v>
      </c>
      <c r="J203">
        <v>95250</v>
      </c>
      <c r="K203" t="str">
        <f>INDEX([1]warehouses!B:B,MATCH(B203,[1]warehouses!A:A,0))</f>
        <v>Mumbai Distribution Hub</v>
      </c>
      <c r="L203" t="str">
        <f>INDEX([1]products!B:B,MATCH(C203,[1]products!A:A,0))</f>
        <v>Dual Band Router</v>
      </c>
      <c r="M203" t="str">
        <f t="shared" si="3"/>
        <v>2025-07</v>
      </c>
      <c r="N203" t="str">
        <f>INDEX([1]products!C:C,MATCH(C203,[1]products!A:A,0))</f>
        <v>Electronics</v>
      </c>
    </row>
    <row r="204" spans="1:14" x14ac:dyDescent="0.2">
      <c r="A204">
        <v>203</v>
      </c>
      <c r="B204">
        <v>3</v>
      </c>
      <c r="C204">
        <v>43</v>
      </c>
      <c r="D204" s="2">
        <v>45860</v>
      </c>
      <c r="E204">
        <v>400</v>
      </c>
      <c r="F204">
        <v>110</v>
      </c>
      <c r="G204">
        <v>75</v>
      </c>
      <c r="H204">
        <v>430</v>
      </c>
      <c r="I204">
        <v>5</v>
      </c>
      <c r="J204">
        <v>64500</v>
      </c>
      <c r="K204" t="str">
        <f>INDEX([1]warehouses!B:B,MATCH(B204,[1]warehouses!A:A,0))</f>
        <v>Bengaluru Tech Warehouse</v>
      </c>
      <c r="L204" t="str">
        <f>INDEX([1]products!B:B,MATCH(C204,[1]products!A:A,0))</f>
        <v>Gigabit Router</v>
      </c>
      <c r="M204" t="str">
        <f t="shared" si="3"/>
        <v>2025-07</v>
      </c>
      <c r="N204" t="str">
        <f>INDEX([1]products!C:C,MATCH(C204,[1]products!A:A,0))</f>
        <v>Electronics</v>
      </c>
    </row>
    <row r="205" spans="1:14" x14ac:dyDescent="0.2">
      <c r="A205">
        <v>204</v>
      </c>
      <c r="B205">
        <v>4</v>
      </c>
      <c r="C205">
        <v>44</v>
      </c>
      <c r="D205" s="2">
        <v>45861</v>
      </c>
      <c r="E205">
        <v>530</v>
      </c>
      <c r="F205">
        <v>130</v>
      </c>
      <c r="G205">
        <v>95</v>
      </c>
      <c r="H205">
        <v>555</v>
      </c>
      <c r="I205">
        <v>10</v>
      </c>
      <c r="J205">
        <v>83250</v>
      </c>
      <c r="K205" t="str">
        <f>INDEX([1]warehouses!B:B,MATCH(B205,[1]warehouses!A:A,0))</f>
        <v>Pune Industrial Warehouse</v>
      </c>
      <c r="L205" t="str">
        <f>INDEX([1]products!B:B,MATCH(C205,[1]products!A:A,0))</f>
        <v>Network Switch 8 Port</v>
      </c>
      <c r="M205" t="str">
        <f t="shared" si="3"/>
        <v>2025-07</v>
      </c>
      <c r="N205" t="str">
        <f>INDEX([1]products!C:C,MATCH(C205,[1]products!A:A,0))</f>
        <v>Electronics</v>
      </c>
    </row>
    <row r="206" spans="1:14" x14ac:dyDescent="0.2">
      <c r="A206">
        <v>205</v>
      </c>
      <c r="B206">
        <v>5</v>
      </c>
      <c r="C206">
        <v>45</v>
      </c>
      <c r="D206" s="2">
        <v>45862</v>
      </c>
      <c r="E206">
        <v>700</v>
      </c>
      <c r="F206">
        <v>180</v>
      </c>
      <c r="G206">
        <v>135</v>
      </c>
      <c r="H206">
        <v>735</v>
      </c>
      <c r="I206">
        <v>10</v>
      </c>
      <c r="J206">
        <v>110250</v>
      </c>
      <c r="K206" t="str">
        <f>INDEX([1]warehouses!B:B,MATCH(B206,[1]warehouses!A:A,0))</f>
        <v>Chennai Logistics Hub</v>
      </c>
      <c r="L206" t="str">
        <f>INDEX([1]products!B:B,MATCH(C206,[1]products!A:A,0))</f>
        <v>Network Switch 16 Port</v>
      </c>
      <c r="M206" t="str">
        <f t="shared" si="3"/>
        <v>2025-07</v>
      </c>
      <c r="N206" t="str">
        <f>INDEX([1]products!C:C,MATCH(C206,[1]products!A:A,0))</f>
        <v>Electronics</v>
      </c>
    </row>
    <row r="207" spans="1:14" x14ac:dyDescent="0.2">
      <c r="A207">
        <v>206</v>
      </c>
      <c r="B207">
        <v>6</v>
      </c>
      <c r="C207">
        <v>46</v>
      </c>
      <c r="D207" s="2">
        <v>45863</v>
      </c>
      <c r="E207">
        <v>420</v>
      </c>
      <c r="F207">
        <v>110</v>
      </c>
      <c r="G207">
        <v>80</v>
      </c>
      <c r="H207">
        <v>445</v>
      </c>
      <c r="I207">
        <v>5</v>
      </c>
      <c r="J207">
        <v>66750</v>
      </c>
      <c r="K207" t="str">
        <f>INDEX([1]warehouses!B:B,MATCH(B207,[1]warehouses!A:A,0))</f>
        <v>Lucknow Regional Warehouse</v>
      </c>
      <c r="L207" t="str">
        <f>INDEX([1]products!B:B,MATCH(C207,[1]products!A:A,0))</f>
        <v>Network Switch 24 Port</v>
      </c>
      <c r="M207" t="str">
        <f t="shared" si="3"/>
        <v>2025-07</v>
      </c>
      <c r="N207" t="str">
        <f>INDEX([1]products!C:C,MATCH(C207,[1]products!A:A,0))</f>
        <v>Electronics</v>
      </c>
    </row>
    <row r="208" spans="1:14" x14ac:dyDescent="0.2">
      <c r="A208">
        <v>207</v>
      </c>
      <c r="B208">
        <v>7</v>
      </c>
      <c r="C208">
        <v>47</v>
      </c>
      <c r="D208" s="2">
        <v>45864</v>
      </c>
      <c r="E208">
        <v>590</v>
      </c>
      <c r="F208">
        <v>140</v>
      </c>
      <c r="G208">
        <v>105</v>
      </c>
      <c r="H208">
        <v>620</v>
      </c>
      <c r="I208">
        <v>5</v>
      </c>
      <c r="J208">
        <v>93000</v>
      </c>
      <c r="K208" t="str">
        <f>INDEX([1]warehouses!B:B,MATCH(B208,[1]warehouses!A:A,0))</f>
        <v>Ahmedabad Supply Hub</v>
      </c>
      <c r="L208" t="str">
        <f>INDEX([1]products!B:B,MATCH(C208,[1]products!A:A,0))</f>
        <v>Wireless Access Point</v>
      </c>
      <c r="M208" t="str">
        <f t="shared" si="3"/>
        <v>2025-07</v>
      </c>
      <c r="N208" t="str">
        <f>INDEX([1]products!C:C,MATCH(C208,[1]products!A:A,0))</f>
        <v>Electronics</v>
      </c>
    </row>
    <row r="209" spans="1:14" x14ac:dyDescent="0.2">
      <c r="A209">
        <v>208</v>
      </c>
      <c r="B209">
        <v>8</v>
      </c>
      <c r="C209">
        <v>48</v>
      </c>
      <c r="D209" s="2">
        <v>45865</v>
      </c>
      <c r="E209">
        <v>340</v>
      </c>
      <c r="F209">
        <v>90</v>
      </c>
      <c r="G209">
        <v>60</v>
      </c>
      <c r="H209">
        <v>365</v>
      </c>
      <c r="I209">
        <v>5</v>
      </c>
      <c r="J209">
        <v>54750</v>
      </c>
      <c r="K209" t="str">
        <f>INDEX([1]warehouses!B:B,MATCH(B209,[1]warehouses!A:A,0))</f>
        <v>Kolkata Eastern Warehouse</v>
      </c>
      <c r="L209" t="str">
        <f>INDEX([1]products!B:B,MATCH(C209,[1]products!A:A,0))</f>
        <v>Network Cable 10m</v>
      </c>
      <c r="M209" t="str">
        <f t="shared" si="3"/>
        <v>2025-07</v>
      </c>
      <c r="N209" t="str">
        <f>INDEX([1]products!C:C,MATCH(C209,[1]products!A:A,0))</f>
        <v>Electronics</v>
      </c>
    </row>
    <row r="210" spans="1:14" x14ac:dyDescent="0.2">
      <c r="A210">
        <v>209</v>
      </c>
      <c r="B210">
        <v>1</v>
      </c>
      <c r="C210">
        <v>49</v>
      </c>
      <c r="D210" s="2">
        <v>45866</v>
      </c>
      <c r="E210">
        <v>500</v>
      </c>
      <c r="F210">
        <v>120</v>
      </c>
      <c r="G210">
        <v>90</v>
      </c>
      <c r="H210">
        <v>525</v>
      </c>
      <c r="I210">
        <v>5</v>
      </c>
      <c r="J210">
        <v>78750</v>
      </c>
      <c r="K210" t="str">
        <f>INDEX([1]warehouses!B:B,MATCH(B210,[1]warehouses!A:A,0))</f>
        <v>Delhi Central Warehouse</v>
      </c>
      <c r="L210" t="str">
        <f>INDEX([1]products!B:B,MATCH(C210,[1]products!A:A,0))</f>
        <v>Network Cable 20m</v>
      </c>
      <c r="M210" t="str">
        <f t="shared" si="3"/>
        <v>2025-07</v>
      </c>
      <c r="N210" t="str">
        <f>INDEX([1]products!C:C,MATCH(C210,[1]products!A:A,0))</f>
        <v>Electronics</v>
      </c>
    </row>
    <row r="211" spans="1:14" x14ac:dyDescent="0.2">
      <c r="A211">
        <v>210</v>
      </c>
      <c r="B211">
        <v>2</v>
      </c>
      <c r="C211">
        <v>50</v>
      </c>
      <c r="D211" s="2">
        <v>45867</v>
      </c>
      <c r="E211">
        <v>640</v>
      </c>
      <c r="F211">
        <v>160</v>
      </c>
      <c r="G211">
        <v>120</v>
      </c>
      <c r="H211">
        <v>670</v>
      </c>
      <c r="I211">
        <v>10</v>
      </c>
      <c r="J211">
        <v>100500</v>
      </c>
      <c r="K211" t="str">
        <f>INDEX([1]warehouses!B:B,MATCH(B211,[1]warehouses!A:A,0))</f>
        <v>Mumbai Distribution Hub</v>
      </c>
      <c r="L211" t="str">
        <f>INDEX([1]products!B:B,MATCH(C211,[1]products!A:A,0))</f>
        <v>Network Adapter</v>
      </c>
      <c r="M211" t="str">
        <f t="shared" si="3"/>
        <v>2025-07</v>
      </c>
      <c r="N211" t="str">
        <f>INDEX([1]products!C:C,MATCH(C211,[1]products!A:A,0))</f>
        <v>Electronics</v>
      </c>
    </row>
    <row r="212" spans="1:14" x14ac:dyDescent="0.2">
      <c r="A212">
        <v>211</v>
      </c>
      <c r="B212">
        <v>3</v>
      </c>
      <c r="C212">
        <v>51</v>
      </c>
      <c r="D212" s="2">
        <v>45868</v>
      </c>
      <c r="E212">
        <v>370</v>
      </c>
      <c r="F212">
        <v>100</v>
      </c>
      <c r="G212">
        <v>70</v>
      </c>
      <c r="H212">
        <v>395</v>
      </c>
      <c r="I212">
        <v>5</v>
      </c>
      <c r="J212">
        <v>59250</v>
      </c>
      <c r="K212" t="str">
        <f>INDEX([1]warehouses!B:B,MATCH(B212,[1]warehouses!A:A,0))</f>
        <v>Bengaluru Tech Warehouse</v>
      </c>
      <c r="L212" t="str">
        <f>INDEX([1]products!B:B,MATCH(C212,[1]products!A:A,0))</f>
        <v>SSD 256GB</v>
      </c>
      <c r="M212" t="str">
        <f t="shared" si="3"/>
        <v>2025-07</v>
      </c>
      <c r="N212" t="str">
        <f>INDEX([1]products!C:C,MATCH(C212,[1]products!A:A,0))</f>
        <v>Electronics</v>
      </c>
    </row>
    <row r="213" spans="1:14" x14ac:dyDescent="0.2">
      <c r="A213">
        <v>212</v>
      </c>
      <c r="B213">
        <v>4</v>
      </c>
      <c r="C213">
        <v>52</v>
      </c>
      <c r="D213" s="2">
        <v>45869</v>
      </c>
      <c r="E213">
        <v>550</v>
      </c>
      <c r="F213">
        <v>130</v>
      </c>
      <c r="G213">
        <v>100</v>
      </c>
      <c r="H213">
        <v>570</v>
      </c>
      <c r="I213">
        <v>10</v>
      </c>
      <c r="J213">
        <v>85500</v>
      </c>
      <c r="K213" t="str">
        <f>INDEX([1]warehouses!B:B,MATCH(B213,[1]warehouses!A:A,0))</f>
        <v>Pune Industrial Warehouse</v>
      </c>
      <c r="L213" t="str">
        <f>INDEX([1]products!B:B,MATCH(C213,[1]products!A:A,0))</f>
        <v>SSD 512GB</v>
      </c>
      <c r="M213" t="str">
        <f t="shared" si="3"/>
        <v>2025-07</v>
      </c>
      <c r="N213" t="str">
        <f>INDEX([1]products!C:C,MATCH(C213,[1]products!A:A,0))</f>
        <v>Electronics</v>
      </c>
    </row>
    <row r="214" spans="1:14" x14ac:dyDescent="0.2">
      <c r="A214">
        <v>213</v>
      </c>
      <c r="B214">
        <v>5</v>
      </c>
      <c r="C214">
        <v>53</v>
      </c>
      <c r="D214" s="2">
        <v>45870</v>
      </c>
      <c r="E214">
        <v>690</v>
      </c>
      <c r="F214">
        <v>170</v>
      </c>
      <c r="G214">
        <v>130</v>
      </c>
      <c r="H214">
        <v>720</v>
      </c>
      <c r="I214">
        <v>10</v>
      </c>
      <c r="J214">
        <v>108000</v>
      </c>
      <c r="K214" t="str">
        <f>INDEX([1]warehouses!B:B,MATCH(B214,[1]warehouses!A:A,0))</f>
        <v>Chennai Logistics Hub</v>
      </c>
      <c r="L214" t="str">
        <f>INDEX([1]products!B:B,MATCH(C214,[1]products!A:A,0))</f>
        <v>SSD 1TB</v>
      </c>
      <c r="M214" t="str">
        <f t="shared" si="3"/>
        <v>2025-08</v>
      </c>
      <c r="N214" t="str">
        <f>INDEX([1]products!C:C,MATCH(C214,[1]products!A:A,0))</f>
        <v>Electronics</v>
      </c>
    </row>
    <row r="215" spans="1:14" x14ac:dyDescent="0.2">
      <c r="A215">
        <v>214</v>
      </c>
      <c r="B215">
        <v>6</v>
      </c>
      <c r="C215">
        <v>54</v>
      </c>
      <c r="D215" s="2">
        <v>45871</v>
      </c>
      <c r="E215">
        <v>400</v>
      </c>
      <c r="F215">
        <v>110</v>
      </c>
      <c r="G215">
        <v>80</v>
      </c>
      <c r="H215">
        <v>425</v>
      </c>
      <c r="I215">
        <v>5</v>
      </c>
      <c r="J215">
        <v>63750</v>
      </c>
      <c r="K215" t="str">
        <f>INDEX([1]warehouses!B:B,MATCH(B215,[1]warehouses!A:A,0))</f>
        <v>Lucknow Regional Warehouse</v>
      </c>
      <c r="L215" t="str">
        <f>INDEX([1]products!B:B,MATCH(C215,[1]products!A:A,0))</f>
        <v>HDD 1TB</v>
      </c>
      <c r="M215" t="str">
        <f t="shared" si="3"/>
        <v>2025-08</v>
      </c>
      <c r="N215" t="str">
        <f>INDEX([1]products!C:C,MATCH(C215,[1]products!A:A,0))</f>
        <v>Electronics</v>
      </c>
    </row>
    <row r="216" spans="1:14" x14ac:dyDescent="0.2">
      <c r="A216">
        <v>215</v>
      </c>
      <c r="B216">
        <v>7</v>
      </c>
      <c r="C216">
        <v>55</v>
      </c>
      <c r="D216" s="2">
        <v>45872</v>
      </c>
      <c r="E216">
        <v>570</v>
      </c>
      <c r="F216">
        <v>140</v>
      </c>
      <c r="G216">
        <v>100</v>
      </c>
      <c r="H216">
        <v>600</v>
      </c>
      <c r="I216">
        <v>10</v>
      </c>
      <c r="J216">
        <v>90000</v>
      </c>
      <c r="K216" t="str">
        <f>INDEX([1]warehouses!B:B,MATCH(B216,[1]warehouses!A:A,0))</f>
        <v>Ahmedabad Supply Hub</v>
      </c>
      <c r="L216" t="str">
        <f>INDEX([1]products!B:B,MATCH(C216,[1]products!A:A,0))</f>
        <v>HDD 2TB</v>
      </c>
      <c r="M216" t="str">
        <f t="shared" si="3"/>
        <v>2025-08</v>
      </c>
      <c r="N216" t="str">
        <f>INDEX([1]products!C:C,MATCH(C216,[1]products!A:A,0))</f>
        <v>Electronics</v>
      </c>
    </row>
    <row r="217" spans="1:14" x14ac:dyDescent="0.2">
      <c r="A217">
        <v>216</v>
      </c>
      <c r="B217">
        <v>8</v>
      </c>
      <c r="C217">
        <v>56</v>
      </c>
      <c r="D217" s="2">
        <v>45873</v>
      </c>
      <c r="E217">
        <v>320</v>
      </c>
      <c r="F217">
        <v>90</v>
      </c>
      <c r="G217">
        <v>65</v>
      </c>
      <c r="H217">
        <v>340</v>
      </c>
      <c r="I217">
        <v>5</v>
      </c>
      <c r="J217">
        <v>51000</v>
      </c>
      <c r="K217" t="str">
        <f>INDEX([1]warehouses!B:B,MATCH(B217,[1]warehouses!A:A,0))</f>
        <v>Kolkata Eastern Warehouse</v>
      </c>
      <c r="L217" t="str">
        <f>INDEX([1]products!B:B,MATCH(C217,[1]products!A:A,0))</f>
        <v>External SSD 500GB</v>
      </c>
      <c r="M217" t="str">
        <f t="shared" si="3"/>
        <v>2025-08</v>
      </c>
      <c r="N217" t="str">
        <f>INDEX([1]products!C:C,MATCH(C217,[1]products!A:A,0))</f>
        <v>Electronics</v>
      </c>
    </row>
    <row r="218" spans="1:14" x14ac:dyDescent="0.2">
      <c r="A218">
        <v>217</v>
      </c>
      <c r="B218">
        <v>1</v>
      </c>
      <c r="C218">
        <v>57</v>
      </c>
      <c r="D218" s="2">
        <v>45874</v>
      </c>
      <c r="E218">
        <v>480</v>
      </c>
      <c r="F218">
        <v>120</v>
      </c>
      <c r="G218">
        <v>85</v>
      </c>
      <c r="H218">
        <v>510</v>
      </c>
      <c r="I218">
        <v>5</v>
      </c>
      <c r="J218">
        <v>76500</v>
      </c>
      <c r="K218" t="str">
        <f>INDEX([1]warehouses!B:B,MATCH(B218,[1]warehouses!A:A,0))</f>
        <v>Delhi Central Warehouse</v>
      </c>
      <c r="L218" t="str">
        <f>INDEX([1]products!B:B,MATCH(C218,[1]products!A:A,0))</f>
        <v>External HDD 1TB</v>
      </c>
      <c r="M218" t="str">
        <f t="shared" si="3"/>
        <v>2025-08</v>
      </c>
      <c r="N218" t="str">
        <f>INDEX([1]products!C:C,MATCH(C218,[1]products!A:A,0))</f>
        <v>Electronics</v>
      </c>
    </row>
    <row r="219" spans="1:14" x14ac:dyDescent="0.2">
      <c r="A219">
        <v>218</v>
      </c>
      <c r="B219">
        <v>2</v>
      </c>
      <c r="C219">
        <v>58</v>
      </c>
      <c r="D219" s="2">
        <v>45875</v>
      </c>
      <c r="E219">
        <v>620</v>
      </c>
      <c r="F219">
        <v>150</v>
      </c>
      <c r="G219">
        <v>115</v>
      </c>
      <c r="H219">
        <v>645</v>
      </c>
      <c r="I219">
        <v>10</v>
      </c>
      <c r="J219">
        <v>96750</v>
      </c>
      <c r="K219" t="str">
        <f>INDEX([1]warehouses!B:B,MATCH(B219,[1]warehouses!A:A,0))</f>
        <v>Mumbai Distribution Hub</v>
      </c>
      <c r="L219" t="str">
        <f>INDEX([1]products!B:B,MATCH(C219,[1]products!A:A,0))</f>
        <v>External HDD 2TB</v>
      </c>
      <c r="M219" t="str">
        <f t="shared" si="3"/>
        <v>2025-08</v>
      </c>
      <c r="N219" t="str">
        <f>INDEX([1]products!C:C,MATCH(C219,[1]products!A:A,0))</f>
        <v>Electronics</v>
      </c>
    </row>
    <row r="220" spans="1:14" x14ac:dyDescent="0.2">
      <c r="A220">
        <v>219</v>
      </c>
      <c r="B220">
        <v>3</v>
      </c>
      <c r="C220">
        <v>59</v>
      </c>
      <c r="D220" s="2">
        <v>45876</v>
      </c>
      <c r="E220">
        <v>390</v>
      </c>
      <c r="F220">
        <v>100</v>
      </c>
      <c r="G220">
        <v>70</v>
      </c>
      <c r="H220">
        <v>415</v>
      </c>
      <c r="I220">
        <v>5</v>
      </c>
      <c r="J220">
        <v>62250</v>
      </c>
      <c r="K220" t="str">
        <f>INDEX([1]warehouses!B:B,MATCH(B220,[1]warehouses!A:A,0))</f>
        <v>Bengaluru Tech Warehouse</v>
      </c>
      <c r="L220" t="str">
        <f>INDEX([1]products!B:B,MATCH(C220,[1]products!A:A,0))</f>
        <v>USB Flash Drive 64GB</v>
      </c>
      <c r="M220" t="str">
        <f t="shared" si="3"/>
        <v>2025-08</v>
      </c>
      <c r="N220" t="str">
        <f>INDEX([1]products!C:C,MATCH(C220,[1]products!A:A,0))</f>
        <v>Electronics</v>
      </c>
    </row>
    <row r="221" spans="1:14" x14ac:dyDescent="0.2">
      <c r="A221">
        <v>220</v>
      </c>
      <c r="B221">
        <v>4</v>
      </c>
      <c r="C221">
        <v>60</v>
      </c>
      <c r="D221" s="2">
        <v>45877</v>
      </c>
      <c r="E221">
        <v>540</v>
      </c>
      <c r="F221">
        <v>130</v>
      </c>
      <c r="G221">
        <v>95</v>
      </c>
      <c r="H221">
        <v>565</v>
      </c>
      <c r="I221">
        <v>10</v>
      </c>
      <c r="J221">
        <v>84750</v>
      </c>
      <c r="K221" t="str">
        <f>INDEX([1]warehouses!B:B,MATCH(B221,[1]warehouses!A:A,0))</f>
        <v>Pune Industrial Warehouse</v>
      </c>
      <c r="L221" t="str">
        <f>INDEX([1]products!B:B,MATCH(C221,[1]products!A:A,0))</f>
        <v>USB Flash Drive 128GB</v>
      </c>
      <c r="M221" t="str">
        <f t="shared" si="3"/>
        <v>2025-08</v>
      </c>
      <c r="N221" t="str">
        <f>INDEX([1]products!C:C,MATCH(C221,[1]products!A:A,0))</f>
        <v>Electronics</v>
      </c>
    </row>
    <row r="222" spans="1:14" x14ac:dyDescent="0.2">
      <c r="A222">
        <v>221</v>
      </c>
      <c r="B222">
        <v>5</v>
      </c>
      <c r="C222">
        <v>61</v>
      </c>
      <c r="D222" s="2">
        <v>45878</v>
      </c>
      <c r="E222">
        <v>710</v>
      </c>
      <c r="F222">
        <v>180</v>
      </c>
      <c r="G222">
        <v>140</v>
      </c>
      <c r="H222">
        <v>740</v>
      </c>
      <c r="I222">
        <v>10</v>
      </c>
      <c r="J222">
        <v>111000</v>
      </c>
      <c r="K222" t="str">
        <f>INDEX([1]warehouses!B:B,MATCH(B222,[1]warehouses!A:A,0))</f>
        <v>Chennai Logistics Hub</v>
      </c>
      <c r="L222" t="str">
        <f>INDEX([1]products!B:B,MATCH(C222,[1]products!A:A,0))</f>
        <v>Office Chair Basic</v>
      </c>
      <c r="M222" t="str">
        <f t="shared" si="3"/>
        <v>2025-08</v>
      </c>
      <c r="N222" t="str">
        <f>INDEX([1]products!C:C,MATCH(C222,[1]products!A:A,0))</f>
        <v>Furniture</v>
      </c>
    </row>
    <row r="223" spans="1:14" x14ac:dyDescent="0.2">
      <c r="A223">
        <v>222</v>
      </c>
      <c r="B223">
        <v>6</v>
      </c>
      <c r="C223">
        <v>62</v>
      </c>
      <c r="D223" s="2">
        <v>45879</v>
      </c>
      <c r="E223">
        <v>430</v>
      </c>
      <c r="F223">
        <v>110</v>
      </c>
      <c r="G223">
        <v>80</v>
      </c>
      <c r="H223">
        <v>455</v>
      </c>
      <c r="I223">
        <v>5</v>
      </c>
      <c r="J223">
        <v>68250</v>
      </c>
      <c r="K223" t="str">
        <f>INDEX([1]warehouses!B:B,MATCH(B223,[1]warehouses!A:A,0))</f>
        <v>Lucknow Regional Warehouse</v>
      </c>
      <c r="L223" t="str">
        <f>INDEX([1]products!B:B,MATCH(C223,[1]products!A:A,0))</f>
        <v>Office Chair Premium</v>
      </c>
      <c r="M223" t="str">
        <f t="shared" si="3"/>
        <v>2025-08</v>
      </c>
      <c r="N223" t="str">
        <f>INDEX([1]products!C:C,MATCH(C223,[1]products!A:A,0))</f>
        <v>Furniture</v>
      </c>
    </row>
    <row r="224" spans="1:14" x14ac:dyDescent="0.2">
      <c r="A224">
        <v>223</v>
      </c>
      <c r="B224">
        <v>7</v>
      </c>
      <c r="C224">
        <v>63</v>
      </c>
      <c r="D224" s="2">
        <v>45880</v>
      </c>
      <c r="E224">
        <v>580</v>
      </c>
      <c r="F224">
        <v>140</v>
      </c>
      <c r="G224">
        <v>105</v>
      </c>
      <c r="H224">
        <v>610</v>
      </c>
      <c r="I224">
        <v>5</v>
      </c>
      <c r="J224">
        <v>91500</v>
      </c>
      <c r="K224" t="str">
        <f>INDEX([1]warehouses!B:B,MATCH(B224,[1]warehouses!A:A,0))</f>
        <v>Ahmedabad Supply Hub</v>
      </c>
      <c r="L224" t="str">
        <f>INDEX([1]products!B:B,MATCH(C224,[1]products!A:A,0))</f>
        <v>Executive Chair</v>
      </c>
      <c r="M224" t="str">
        <f t="shared" si="3"/>
        <v>2025-08</v>
      </c>
      <c r="N224" t="str">
        <f>INDEX([1]products!C:C,MATCH(C224,[1]products!A:A,0))</f>
        <v>Furniture</v>
      </c>
    </row>
    <row r="225" spans="1:14" x14ac:dyDescent="0.2">
      <c r="A225">
        <v>224</v>
      </c>
      <c r="B225">
        <v>8</v>
      </c>
      <c r="C225">
        <v>64</v>
      </c>
      <c r="D225" s="2">
        <v>45881</v>
      </c>
      <c r="E225">
        <v>350</v>
      </c>
      <c r="F225">
        <v>90</v>
      </c>
      <c r="G225">
        <v>60</v>
      </c>
      <c r="H225">
        <v>375</v>
      </c>
      <c r="I225">
        <v>5</v>
      </c>
      <c r="J225">
        <v>56250</v>
      </c>
      <c r="K225" t="str">
        <f>INDEX([1]warehouses!B:B,MATCH(B225,[1]warehouses!A:A,0))</f>
        <v>Kolkata Eastern Warehouse</v>
      </c>
      <c r="L225" t="str">
        <f>INDEX([1]products!B:B,MATCH(C225,[1]products!A:A,0))</f>
        <v>Ergonomic Chair</v>
      </c>
      <c r="M225" t="str">
        <f t="shared" si="3"/>
        <v>2025-08</v>
      </c>
      <c r="N225" t="str">
        <f>INDEX([1]products!C:C,MATCH(C225,[1]products!A:A,0))</f>
        <v>Furniture</v>
      </c>
    </row>
    <row r="226" spans="1:14" x14ac:dyDescent="0.2">
      <c r="A226">
        <v>225</v>
      </c>
      <c r="B226">
        <v>1</v>
      </c>
      <c r="C226">
        <v>65</v>
      </c>
      <c r="D226" s="2">
        <v>45882</v>
      </c>
      <c r="E226">
        <v>490</v>
      </c>
      <c r="F226">
        <v>120</v>
      </c>
      <c r="G226">
        <v>90</v>
      </c>
      <c r="H226">
        <v>515</v>
      </c>
      <c r="I226">
        <v>5</v>
      </c>
      <c r="J226">
        <v>77250</v>
      </c>
      <c r="K226" t="str">
        <f>INDEX([1]warehouses!B:B,MATCH(B226,[1]warehouses!A:A,0))</f>
        <v>Delhi Central Warehouse</v>
      </c>
      <c r="L226" t="str">
        <f>INDEX([1]products!B:B,MATCH(C226,[1]products!A:A,0))</f>
        <v>Visitor Chair</v>
      </c>
      <c r="M226" t="str">
        <f t="shared" si="3"/>
        <v>2025-08</v>
      </c>
      <c r="N226" t="str">
        <f>INDEX([1]products!C:C,MATCH(C226,[1]products!A:A,0))</f>
        <v>Furniture</v>
      </c>
    </row>
    <row r="227" spans="1:14" x14ac:dyDescent="0.2">
      <c r="A227">
        <v>226</v>
      </c>
      <c r="B227">
        <v>2</v>
      </c>
      <c r="C227">
        <v>66</v>
      </c>
      <c r="D227" s="2">
        <v>45883</v>
      </c>
      <c r="E227">
        <v>630</v>
      </c>
      <c r="F227">
        <v>160</v>
      </c>
      <c r="G227">
        <v>120</v>
      </c>
      <c r="H227">
        <v>660</v>
      </c>
      <c r="I227">
        <v>10</v>
      </c>
      <c r="J227">
        <v>99000</v>
      </c>
      <c r="K227" t="str">
        <f>INDEX([1]warehouses!B:B,MATCH(B227,[1]warehouses!A:A,0))</f>
        <v>Mumbai Distribution Hub</v>
      </c>
      <c r="L227" t="str">
        <f>INDEX([1]products!B:B,MATCH(C227,[1]products!A:A,0))</f>
        <v>Mesh Chair</v>
      </c>
      <c r="M227" t="str">
        <f t="shared" si="3"/>
        <v>2025-08</v>
      </c>
      <c r="N227" t="str">
        <f>INDEX([1]products!C:C,MATCH(C227,[1]products!A:A,0))</f>
        <v>Furniture</v>
      </c>
    </row>
    <row r="228" spans="1:14" x14ac:dyDescent="0.2">
      <c r="A228">
        <v>227</v>
      </c>
      <c r="B228">
        <v>3</v>
      </c>
      <c r="C228">
        <v>67</v>
      </c>
      <c r="D228" s="2">
        <v>45884</v>
      </c>
      <c r="E228">
        <v>380</v>
      </c>
      <c r="F228">
        <v>100</v>
      </c>
      <c r="G228">
        <v>70</v>
      </c>
      <c r="H228">
        <v>405</v>
      </c>
      <c r="I228">
        <v>5</v>
      </c>
      <c r="J228">
        <v>60750</v>
      </c>
      <c r="K228" t="str">
        <f>INDEX([1]warehouses!B:B,MATCH(B228,[1]warehouses!A:A,0))</f>
        <v>Bengaluru Tech Warehouse</v>
      </c>
      <c r="L228" t="str">
        <f>INDEX([1]products!B:B,MATCH(C228,[1]products!A:A,0))</f>
        <v>Conference Chair</v>
      </c>
      <c r="M228" t="str">
        <f t="shared" si="3"/>
        <v>2025-08</v>
      </c>
      <c r="N228" t="str">
        <f>INDEX([1]products!C:C,MATCH(C228,[1]products!A:A,0))</f>
        <v>Furniture</v>
      </c>
    </row>
    <row r="229" spans="1:14" x14ac:dyDescent="0.2">
      <c r="A229">
        <v>228</v>
      </c>
      <c r="B229">
        <v>4</v>
      </c>
      <c r="C229">
        <v>68</v>
      </c>
      <c r="D229" s="2">
        <v>45885</v>
      </c>
      <c r="E229">
        <v>520</v>
      </c>
      <c r="F229">
        <v>130</v>
      </c>
      <c r="G229">
        <v>90</v>
      </c>
      <c r="H229">
        <v>550</v>
      </c>
      <c r="I229">
        <v>10</v>
      </c>
      <c r="J229">
        <v>82500</v>
      </c>
      <c r="K229" t="str">
        <f>INDEX([1]warehouses!B:B,MATCH(B229,[1]warehouses!A:A,0))</f>
        <v>Pune Industrial Warehouse</v>
      </c>
      <c r="L229" t="str">
        <f>INDEX([1]products!B:B,MATCH(C229,[1]products!A:A,0))</f>
        <v>Reception Chair</v>
      </c>
      <c r="M229" t="str">
        <f t="shared" si="3"/>
        <v>2025-08</v>
      </c>
      <c r="N229" t="str">
        <f>INDEX([1]products!C:C,MATCH(C229,[1]products!A:A,0))</f>
        <v>Furniture</v>
      </c>
    </row>
    <row r="230" spans="1:14" x14ac:dyDescent="0.2">
      <c r="A230">
        <v>229</v>
      </c>
      <c r="B230">
        <v>5</v>
      </c>
      <c r="C230">
        <v>69</v>
      </c>
      <c r="D230" s="2">
        <v>45886</v>
      </c>
      <c r="E230">
        <v>680</v>
      </c>
      <c r="F230">
        <v>170</v>
      </c>
      <c r="G230">
        <v>125</v>
      </c>
      <c r="H230">
        <v>715</v>
      </c>
      <c r="I230">
        <v>10</v>
      </c>
      <c r="J230">
        <v>107250</v>
      </c>
      <c r="K230" t="str">
        <f>INDEX([1]warehouses!B:B,MATCH(B230,[1]warehouses!A:A,0))</f>
        <v>Chennai Logistics Hub</v>
      </c>
      <c r="L230" t="str">
        <f>INDEX([1]products!B:B,MATCH(C230,[1]products!A:A,0))</f>
        <v>Staff Chair</v>
      </c>
      <c r="M230" t="str">
        <f t="shared" si="3"/>
        <v>2025-08</v>
      </c>
      <c r="N230" t="str">
        <f>INDEX([1]products!C:C,MATCH(C230,[1]products!A:A,0))</f>
        <v>Furniture</v>
      </c>
    </row>
    <row r="231" spans="1:14" x14ac:dyDescent="0.2">
      <c r="A231">
        <v>230</v>
      </c>
      <c r="B231">
        <v>6</v>
      </c>
      <c r="C231">
        <v>70</v>
      </c>
      <c r="D231" s="2">
        <v>45887</v>
      </c>
      <c r="E231">
        <v>410</v>
      </c>
      <c r="F231">
        <v>110</v>
      </c>
      <c r="G231">
        <v>80</v>
      </c>
      <c r="H231">
        <v>435</v>
      </c>
      <c r="I231">
        <v>5</v>
      </c>
      <c r="J231">
        <v>65250</v>
      </c>
      <c r="K231" t="str">
        <f>INDEX([1]warehouses!B:B,MATCH(B231,[1]warehouses!A:A,0))</f>
        <v>Lucknow Regional Warehouse</v>
      </c>
      <c r="L231" t="str">
        <f>INDEX([1]products!B:B,MATCH(C231,[1]products!A:A,0))</f>
        <v>Adjustable Chair</v>
      </c>
      <c r="M231" t="str">
        <f t="shared" si="3"/>
        <v>2025-08</v>
      </c>
      <c r="N231" t="str">
        <f>INDEX([1]products!C:C,MATCH(C231,[1]products!A:A,0))</f>
        <v>Furniture</v>
      </c>
    </row>
    <row r="232" spans="1:14" x14ac:dyDescent="0.2">
      <c r="A232">
        <v>231</v>
      </c>
      <c r="B232">
        <v>7</v>
      </c>
      <c r="C232">
        <v>71</v>
      </c>
      <c r="D232" s="2">
        <v>45888</v>
      </c>
      <c r="E232">
        <v>560</v>
      </c>
      <c r="F232">
        <v>140</v>
      </c>
      <c r="G232">
        <v>100</v>
      </c>
      <c r="H232">
        <v>590</v>
      </c>
      <c r="I232">
        <v>10</v>
      </c>
      <c r="J232">
        <v>88500</v>
      </c>
      <c r="K232" t="str">
        <f>INDEX([1]warehouses!B:B,MATCH(B232,[1]warehouses!A:A,0))</f>
        <v>Ahmedabad Supply Hub</v>
      </c>
      <c r="L232" t="str">
        <f>INDEX([1]products!B:B,MATCH(C232,[1]products!A:A,0))</f>
        <v>Office Desk</v>
      </c>
      <c r="M232" t="str">
        <f t="shared" si="3"/>
        <v>2025-08</v>
      </c>
      <c r="N232" t="str">
        <f>INDEX([1]products!C:C,MATCH(C232,[1]products!A:A,0))</f>
        <v>Furniture</v>
      </c>
    </row>
    <row r="233" spans="1:14" x14ac:dyDescent="0.2">
      <c r="A233">
        <v>232</v>
      </c>
      <c r="B233">
        <v>8</v>
      </c>
      <c r="C233">
        <v>72</v>
      </c>
      <c r="D233" s="2">
        <v>45889</v>
      </c>
      <c r="E233">
        <v>330</v>
      </c>
      <c r="F233">
        <v>90</v>
      </c>
      <c r="G233">
        <v>65</v>
      </c>
      <c r="H233">
        <v>350</v>
      </c>
      <c r="I233">
        <v>5</v>
      </c>
      <c r="J233">
        <v>52500</v>
      </c>
      <c r="K233" t="str">
        <f>INDEX([1]warehouses!B:B,MATCH(B233,[1]warehouses!A:A,0))</f>
        <v>Kolkata Eastern Warehouse</v>
      </c>
      <c r="L233" t="str">
        <f>INDEX([1]products!B:B,MATCH(C233,[1]products!A:A,0))</f>
        <v>Executive Desk</v>
      </c>
      <c r="M233" t="str">
        <f t="shared" si="3"/>
        <v>2025-08</v>
      </c>
      <c r="N233" t="str">
        <f>INDEX([1]products!C:C,MATCH(C233,[1]products!A:A,0))</f>
        <v>Furniture</v>
      </c>
    </row>
    <row r="234" spans="1:14" x14ac:dyDescent="0.2">
      <c r="A234">
        <v>233</v>
      </c>
      <c r="B234">
        <v>1</v>
      </c>
      <c r="C234">
        <v>73</v>
      </c>
      <c r="D234" s="2">
        <v>45890</v>
      </c>
      <c r="E234">
        <v>470</v>
      </c>
      <c r="F234">
        <v>120</v>
      </c>
      <c r="G234">
        <v>85</v>
      </c>
      <c r="H234">
        <v>500</v>
      </c>
      <c r="I234">
        <v>5</v>
      </c>
      <c r="J234">
        <v>75000</v>
      </c>
      <c r="K234" t="str">
        <f>INDEX([1]warehouses!B:B,MATCH(B234,[1]warehouses!A:A,0))</f>
        <v>Delhi Central Warehouse</v>
      </c>
      <c r="L234" t="str">
        <f>INDEX([1]products!B:B,MATCH(C234,[1]products!A:A,0))</f>
        <v>Computer Desk</v>
      </c>
      <c r="M234" t="str">
        <f t="shared" si="3"/>
        <v>2025-08</v>
      </c>
      <c r="N234" t="str">
        <f>INDEX([1]products!C:C,MATCH(C234,[1]products!A:A,0))</f>
        <v>Furniture</v>
      </c>
    </row>
    <row r="235" spans="1:14" x14ac:dyDescent="0.2">
      <c r="A235">
        <v>234</v>
      </c>
      <c r="B235">
        <v>2</v>
      </c>
      <c r="C235">
        <v>74</v>
      </c>
      <c r="D235" s="2">
        <v>45891</v>
      </c>
      <c r="E235">
        <v>610</v>
      </c>
      <c r="F235">
        <v>150</v>
      </c>
      <c r="G235">
        <v>115</v>
      </c>
      <c r="H235">
        <v>635</v>
      </c>
      <c r="I235">
        <v>10</v>
      </c>
      <c r="J235">
        <v>95250</v>
      </c>
      <c r="K235" t="str">
        <f>INDEX([1]warehouses!B:B,MATCH(B235,[1]warehouses!A:A,0))</f>
        <v>Mumbai Distribution Hub</v>
      </c>
      <c r="L235" t="str">
        <f>INDEX([1]products!B:B,MATCH(C235,[1]products!A:A,0))</f>
        <v>Workstation Desk</v>
      </c>
      <c r="M235" t="str">
        <f t="shared" si="3"/>
        <v>2025-08</v>
      </c>
      <c r="N235" t="str">
        <f>INDEX([1]products!C:C,MATCH(C235,[1]products!A:A,0))</f>
        <v>Furniture</v>
      </c>
    </row>
    <row r="236" spans="1:14" x14ac:dyDescent="0.2">
      <c r="A236">
        <v>235</v>
      </c>
      <c r="B236">
        <v>3</v>
      </c>
      <c r="C236">
        <v>75</v>
      </c>
      <c r="D236" s="2">
        <v>45892</v>
      </c>
      <c r="E236">
        <v>400</v>
      </c>
      <c r="F236">
        <v>110</v>
      </c>
      <c r="G236">
        <v>75</v>
      </c>
      <c r="H236">
        <v>430</v>
      </c>
      <c r="I236">
        <v>5</v>
      </c>
      <c r="J236">
        <v>64500</v>
      </c>
      <c r="K236" t="str">
        <f>INDEX([1]warehouses!B:B,MATCH(B236,[1]warehouses!A:A,0))</f>
        <v>Bengaluru Tech Warehouse</v>
      </c>
      <c r="L236" t="str">
        <f>INDEX([1]products!B:B,MATCH(C236,[1]products!A:A,0))</f>
        <v>Conference Table</v>
      </c>
      <c r="M236" t="str">
        <f t="shared" si="3"/>
        <v>2025-08</v>
      </c>
      <c r="N236" t="str">
        <f>INDEX([1]products!C:C,MATCH(C236,[1]products!A:A,0))</f>
        <v>Furniture</v>
      </c>
    </row>
    <row r="237" spans="1:14" x14ac:dyDescent="0.2">
      <c r="A237">
        <v>236</v>
      </c>
      <c r="B237">
        <v>4</v>
      </c>
      <c r="C237">
        <v>76</v>
      </c>
      <c r="D237" s="2">
        <v>45893</v>
      </c>
      <c r="E237">
        <v>530</v>
      </c>
      <c r="F237">
        <v>130</v>
      </c>
      <c r="G237">
        <v>95</v>
      </c>
      <c r="H237">
        <v>555</v>
      </c>
      <c r="I237">
        <v>10</v>
      </c>
      <c r="J237">
        <v>83250</v>
      </c>
      <c r="K237" t="str">
        <f>INDEX([1]warehouses!B:B,MATCH(B237,[1]warehouses!A:A,0))</f>
        <v>Pune Industrial Warehouse</v>
      </c>
      <c r="L237" t="str">
        <f>INDEX([1]products!B:B,MATCH(C237,[1]products!A:A,0))</f>
        <v>Reception Table</v>
      </c>
      <c r="M237" t="str">
        <f t="shared" si="3"/>
        <v>2025-08</v>
      </c>
      <c r="N237" t="str">
        <f>INDEX([1]products!C:C,MATCH(C237,[1]products!A:A,0))</f>
        <v>Furniture</v>
      </c>
    </row>
    <row r="238" spans="1:14" x14ac:dyDescent="0.2">
      <c r="A238">
        <v>237</v>
      </c>
      <c r="B238">
        <v>5</v>
      </c>
      <c r="C238">
        <v>77</v>
      </c>
      <c r="D238" s="2">
        <v>45894</v>
      </c>
      <c r="E238">
        <v>700</v>
      </c>
      <c r="F238">
        <v>180</v>
      </c>
      <c r="G238">
        <v>135</v>
      </c>
      <c r="H238">
        <v>735</v>
      </c>
      <c r="I238">
        <v>10</v>
      </c>
      <c r="J238">
        <v>110250</v>
      </c>
      <c r="K238" t="str">
        <f>INDEX([1]warehouses!B:B,MATCH(B238,[1]warehouses!A:A,0))</f>
        <v>Chennai Logistics Hub</v>
      </c>
      <c r="L238" t="str">
        <f>INDEX([1]products!B:B,MATCH(C238,[1]products!A:A,0))</f>
        <v>Training Table</v>
      </c>
      <c r="M238" t="str">
        <f t="shared" si="3"/>
        <v>2025-08</v>
      </c>
      <c r="N238" t="str">
        <f>INDEX([1]products!C:C,MATCH(C238,[1]products!A:A,0))</f>
        <v>Furniture</v>
      </c>
    </row>
    <row r="239" spans="1:14" x14ac:dyDescent="0.2">
      <c r="A239">
        <v>238</v>
      </c>
      <c r="B239">
        <v>6</v>
      </c>
      <c r="C239">
        <v>78</v>
      </c>
      <c r="D239" s="2">
        <v>45895</v>
      </c>
      <c r="E239">
        <v>420</v>
      </c>
      <c r="F239">
        <v>110</v>
      </c>
      <c r="G239">
        <v>80</v>
      </c>
      <c r="H239">
        <v>445</v>
      </c>
      <c r="I239">
        <v>5</v>
      </c>
      <c r="J239">
        <v>66750</v>
      </c>
      <c r="K239" t="str">
        <f>INDEX([1]warehouses!B:B,MATCH(B239,[1]warehouses!A:A,0))</f>
        <v>Lucknow Regional Warehouse</v>
      </c>
      <c r="L239" t="str">
        <f>INDEX([1]products!B:B,MATCH(C239,[1]products!A:A,0))</f>
        <v>Meeting Table</v>
      </c>
      <c r="M239" t="str">
        <f t="shared" si="3"/>
        <v>2025-08</v>
      </c>
      <c r="N239" t="str">
        <f>INDEX([1]products!C:C,MATCH(C239,[1]products!A:A,0))</f>
        <v>Furniture</v>
      </c>
    </row>
    <row r="240" spans="1:14" x14ac:dyDescent="0.2">
      <c r="A240">
        <v>239</v>
      </c>
      <c r="B240">
        <v>7</v>
      </c>
      <c r="C240">
        <v>79</v>
      </c>
      <c r="D240" s="2">
        <v>45896</v>
      </c>
      <c r="E240">
        <v>590</v>
      </c>
      <c r="F240">
        <v>140</v>
      </c>
      <c r="G240">
        <v>105</v>
      </c>
      <c r="H240">
        <v>620</v>
      </c>
      <c r="I240">
        <v>5</v>
      </c>
      <c r="J240">
        <v>93000</v>
      </c>
      <c r="K240" t="str">
        <f>INDEX([1]warehouses!B:B,MATCH(B240,[1]warehouses!A:A,0))</f>
        <v>Ahmedabad Supply Hub</v>
      </c>
      <c r="L240" t="str">
        <f>INDEX([1]products!B:B,MATCH(C240,[1]products!A:A,0))</f>
        <v>Side Table</v>
      </c>
      <c r="M240" t="str">
        <f t="shared" si="3"/>
        <v>2025-08</v>
      </c>
      <c r="N240" t="str">
        <f>INDEX([1]products!C:C,MATCH(C240,[1]products!A:A,0))</f>
        <v>Furniture</v>
      </c>
    </row>
    <row r="241" spans="1:14" x14ac:dyDescent="0.2">
      <c r="A241">
        <v>240</v>
      </c>
      <c r="B241">
        <v>8</v>
      </c>
      <c r="C241">
        <v>80</v>
      </c>
      <c r="D241" s="2">
        <v>45897</v>
      </c>
      <c r="E241">
        <v>340</v>
      </c>
      <c r="F241">
        <v>90</v>
      </c>
      <c r="G241">
        <v>60</v>
      </c>
      <c r="H241">
        <v>365</v>
      </c>
      <c r="I241">
        <v>5</v>
      </c>
      <c r="J241">
        <v>54750</v>
      </c>
      <c r="K241" t="str">
        <f>INDEX([1]warehouses!B:B,MATCH(B241,[1]warehouses!A:A,0))</f>
        <v>Kolkata Eastern Warehouse</v>
      </c>
      <c r="L241" t="str">
        <f>INDEX([1]products!B:B,MATCH(C241,[1]products!A:A,0))</f>
        <v>Folding Table</v>
      </c>
      <c r="M241" t="str">
        <f t="shared" si="3"/>
        <v>2025-08</v>
      </c>
      <c r="N241" t="str">
        <f>INDEX([1]products!C:C,MATCH(C241,[1]products!A:A,0))</f>
        <v>Furniture</v>
      </c>
    </row>
    <row r="242" spans="1:14" x14ac:dyDescent="0.2">
      <c r="A242">
        <v>241</v>
      </c>
      <c r="B242">
        <v>1</v>
      </c>
      <c r="C242">
        <v>81</v>
      </c>
      <c r="D242" s="2">
        <v>45898</v>
      </c>
      <c r="E242">
        <v>500</v>
      </c>
      <c r="F242">
        <v>120</v>
      </c>
      <c r="G242">
        <v>90</v>
      </c>
      <c r="H242">
        <v>525</v>
      </c>
      <c r="I242">
        <v>5</v>
      </c>
      <c r="J242">
        <v>78750</v>
      </c>
      <c r="K242" t="str">
        <f>INDEX([1]warehouses!B:B,MATCH(B242,[1]warehouses!A:A,0))</f>
        <v>Delhi Central Warehouse</v>
      </c>
      <c r="L242" t="str">
        <f>INDEX([1]products!B:B,MATCH(C242,[1]products!A:A,0))</f>
        <v>Office Cabinet</v>
      </c>
      <c r="M242" t="str">
        <f t="shared" si="3"/>
        <v>2025-08</v>
      </c>
      <c r="N242" t="str">
        <f>INDEX([1]products!C:C,MATCH(C242,[1]products!A:A,0))</f>
        <v>Furniture</v>
      </c>
    </row>
    <row r="243" spans="1:14" x14ac:dyDescent="0.2">
      <c r="A243">
        <v>242</v>
      </c>
      <c r="B243">
        <v>2</v>
      </c>
      <c r="C243">
        <v>82</v>
      </c>
      <c r="D243" s="2">
        <v>45899</v>
      </c>
      <c r="E243">
        <v>640</v>
      </c>
      <c r="F243">
        <v>160</v>
      </c>
      <c r="G243">
        <v>120</v>
      </c>
      <c r="H243">
        <v>670</v>
      </c>
      <c r="I243">
        <v>10</v>
      </c>
      <c r="J243">
        <v>100500</v>
      </c>
      <c r="K243" t="str">
        <f>INDEX([1]warehouses!B:B,MATCH(B243,[1]warehouses!A:A,0))</f>
        <v>Mumbai Distribution Hub</v>
      </c>
      <c r="L243" t="str">
        <f>INDEX([1]products!B:B,MATCH(C243,[1]products!A:A,0))</f>
        <v>File Cabinet</v>
      </c>
      <c r="M243" t="str">
        <f t="shared" si="3"/>
        <v>2025-08</v>
      </c>
      <c r="N243" t="str">
        <f>INDEX([1]products!C:C,MATCH(C243,[1]products!A:A,0))</f>
        <v>Furniture</v>
      </c>
    </row>
    <row r="244" spans="1:14" x14ac:dyDescent="0.2">
      <c r="A244">
        <v>243</v>
      </c>
      <c r="B244">
        <v>3</v>
      </c>
      <c r="C244">
        <v>83</v>
      </c>
      <c r="D244" s="2">
        <v>45900</v>
      </c>
      <c r="E244">
        <v>370</v>
      </c>
      <c r="F244">
        <v>100</v>
      </c>
      <c r="G244">
        <v>70</v>
      </c>
      <c r="H244">
        <v>395</v>
      </c>
      <c r="I244">
        <v>5</v>
      </c>
      <c r="J244">
        <v>59250</v>
      </c>
      <c r="K244" t="str">
        <f>INDEX([1]warehouses!B:B,MATCH(B244,[1]warehouses!A:A,0))</f>
        <v>Bengaluru Tech Warehouse</v>
      </c>
      <c r="L244" t="str">
        <f>INDEX([1]products!B:B,MATCH(C244,[1]products!A:A,0))</f>
        <v>Steel Cabinet</v>
      </c>
      <c r="M244" t="str">
        <f t="shared" si="3"/>
        <v>2025-08</v>
      </c>
      <c r="N244" t="str">
        <f>INDEX([1]products!C:C,MATCH(C244,[1]products!A:A,0))</f>
        <v>Furniture</v>
      </c>
    </row>
    <row r="245" spans="1:14" x14ac:dyDescent="0.2">
      <c r="A245">
        <v>244</v>
      </c>
      <c r="B245">
        <v>4</v>
      </c>
      <c r="C245">
        <v>84</v>
      </c>
      <c r="D245" s="2">
        <v>45901</v>
      </c>
      <c r="E245">
        <v>550</v>
      </c>
      <c r="F245">
        <v>130</v>
      </c>
      <c r="G245">
        <v>100</v>
      </c>
      <c r="H245">
        <v>570</v>
      </c>
      <c r="I245">
        <v>10</v>
      </c>
      <c r="J245">
        <v>85500</v>
      </c>
      <c r="K245" t="str">
        <f>INDEX([1]warehouses!B:B,MATCH(B245,[1]warehouses!A:A,0))</f>
        <v>Pune Industrial Warehouse</v>
      </c>
      <c r="L245" t="str">
        <f>INDEX([1]products!B:B,MATCH(C245,[1]products!A:A,0))</f>
        <v>Storage Rack</v>
      </c>
      <c r="M245" t="str">
        <f t="shared" si="3"/>
        <v>2025-09</v>
      </c>
      <c r="N245" t="str">
        <f>INDEX([1]products!C:C,MATCH(C245,[1]products!A:A,0))</f>
        <v>Furniture</v>
      </c>
    </row>
    <row r="246" spans="1:14" x14ac:dyDescent="0.2">
      <c r="A246">
        <v>245</v>
      </c>
      <c r="B246">
        <v>5</v>
      </c>
      <c r="C246">
        <v>85</v>
      </c>
      <c r="D246" s="2">
        <v>45902</v>
      </c>
      <c r="E246">
        <v>690</v>
      </c>
      <c r="F246">
        <v>170</v>
      </c>
      <c r="G246">
        <v>130</v>
      </c>
      <c r="H246">
        <v>720</v>
      </c>
      <c r="I246">
        <v>10</v>
      </c>
      <c r="J246">
        <v>108000</v>
      </c>
      <c r="K246" t="str">
        <f>INDEX([1]warehouses!B:B,MATCH(B246,[1]warehouses!A:A,0))</f>
        <v>Chennai Logistics Hub</v>
      </c>
      <c r="L246" t="str">
        <f>INDEX([1]products!B:B,MATCH(C246,[1]products!A:A,0))</f>
        <v>Bookshelf</v>
      </c>
      <c r="M246" t="str">
        <f t="shared" si="3"/>
        <v>2025-09</v>
      </c>
      <c r="N246" t="str">
        <f>INDEX([1]products!C:C,MATCH(C246,[1]products!A:A,0))</f>
        <v>Furniture</v>
      </c>
    </row>
    <row r="247" spans="1:14" x14ac:dyDescent="0.2">
      <c r="A247">
        <v>246</v>
      </c>
      <c r="B247">
        <v>6</v>
      </c>
      <c r="C247">
        <v>86</v>
      </c>
      <c r="D247" s="2">
        <v>45903</v>
      </c>
      <c r="E247">
        <v>400</v>
      </c>
      <c r="F247">
        <v>110</v>
      </c>
      <c r="G247">
        <v>80</v>
      </c>
      <c r="H247">
        <v>425</v>
      </c>
      <c r="I247">
        <v>5</v>
      </c>
      <c r="J247">
        <v>63750</v>
      </c>
      <c r="K247" t="str">
        <f>INDEX([1]warehouses!B:B,MATCH(B247,[1]warehouses!A:A,0))</f>
        <v>Lucknow Regional Warehouse</v>
      </c>
      <c r="L247" t="str">
        <f>INDEX([1]products!B:B,MATCH(C247,[1]products!A:A,0))</f>
        <v>Display Cabinet</v>
      </c>
      <c r="M247" t="str">
        <f t="shared" si="3"/>
        <v>2025-09</v>
      </c>
      <c r="N247" t="str">
        <f>INDEX([1]products!C:C,MATCH(C247,[1]products!A:A,0))</f>
        <v>Furniture</v>
      </c>
    </row>
    <row r="248" spans="1:14" x14ac:dyDescent="0.2">
      <c r="A248">
        <v>247</v>
      </c>
      <c r="B248">
        <v>7</v>
      </c>
      <c r="C248">
        <v>87</v>
      </c>
      <c r="D248" s="2">
        <v>45904</v>
      </c>
      <c r="E248">
        <v>570</v>
      </c>
      <c r="F248">
        <v>140</v>
      </c>
      <c r="G248">
        <v>100</v>
      </c>
      <c r="H248">
        <v>600</v>
      </c>
      <c r="I248">
        <v>10</v>
      </c>
      <c r="J248">
        <v>90000</v>
      </c>
      <c r="K248" t="str">
        <f>INDEX([1]warehouses!B:B,MATCH(B248,[1]warehouses!A:A,0))</f>
        <v>Ahmedabad Supply Hub</v>
      </c>
      <c r="L248" t="str">
        <f>INDEX([1]products!B:B,MATCH(C248,[1]products!A:A,0))</f>
        <v>Drawer Unit</v>
      </c>
      <c r="M248" t="str">
        <f t="shared" si="3"/>
        <v>2025-09</v>
      </c>
      <c r="N248" t="str">
        <f>INDEX([1]products!C:C,MATCH(C248,[1]products!A:A,0))</f>
        <v>Furniture</v>
      </c>
    </row>
    <row r="249" spans="1:14" x14ac:dyDescent="0.2">
      <c r="A249">
        <v>248</v>
      </c>
      <c r="B249">
        <v>8</v>
      </c>
      <c r="C249">
        <v>88</v>
      </c>
      <c r="D249" s="2">
        <v>45905</v>
      </c>
      <c r="E249">
        <v>320</v>
      </c>
      <c r="F249">
        <v>90</v>
      </c>
      <c r="G249">
        <v>65</v>
      </c>
      <c r="H249">
        <v>340</v>
      </c>
      <c r="I249">
        <v>5</v>
      </c>
      <c r="J249">
        <v>51000</v>
      </c>
      <c r="K249" t="str">
        <f>INDEX([1]warehouses!B:B,MATCH(B249,[1]warehouses!A:A,0))</f>
        <v>Kolkata Eastern Warehouse</v>
      </c>
      <c r="L249" t="str">
        <f>INDEX([1]products!B:B,MATCH(C249,[1]products!A:A,0))</f>
        <v>Mobile Pedestal</v>
      </c>
      <c r="M249" t="str">
        <f t="shared" si="3"/>
        <v>2025-09</v>
      </c>
      <c r="N249" t="str">
        <f>INDEX([1]products!C:C,MATCH(C249,[1]products!A:A,0))</f>
        <v>Furniture</v>
      </c>
    </row>
    <row r="250" spans="1:14" x14ac:dyDescent="0.2">
      <c r="A250">
        <v>249</v>
      </c>
      <c r="B250">
        <v>1</v>
      </c>
      <c r="C250">
        <v>89</v>
      </c>
      <c r="D250" s="2">
        <v>45906</v>
      </c>
      <c r="E250">
        <v>480</v>
      </c>
      <c r="F250">
        <v>120</v>
      </c>
      <c r="G250">
        <v>85</v>
      </c>
      <c r="H250">
        <v>510</v>
      </c>
      <c r="I250">
        <v>5</v>
      </c>
      <c r="J250">
        <v>76500</v>
      </c>
      <c r="K250" t="str">
        <f>INDEX([1]warehouses!B:B,MATCH(B250,[1]warehouses!A:A,0))</f>
        <v>Delhi Central Warehouse</v>
      </c>
      <c r="L250" t="str">
        <f>INDEX([1]products!B:B,MATCH(C250,[1]products!A:A,0))</f>
        <v>Document Locker</v>
      </c>
      <c r="M250" t="str">
        <f t="shared" si="3"/>
        <v>2025-09</v>
      </c>
      <c r="N250" t="str">
        <f>INDEX([1]products!C:C,MATCH(C250,[1]products!A:A,0))</f>
        <v>Furniture</v>
      </c>
    </row>
    <row r="251" spans="1:14" x14ac:dyDescent="0.2">
      <c r="A251">
        <v>250</v>
      </c>
      <c r="B251">
        <v>2</v>
      </c>
      <c r="C251">
        <v>90</v>
      </c>
      <c r="D251" s="2">
        <v>45907</v>
      </c>
      <c r="E251">
        <v>620</v>
      </c>
      <c r="F251">
        <v>150</v>
      </c>
      <c r="G251">
        <v>115</v>
      </c>
      <c r="H251">
        <v>645</v>
      </c>
      <c r="I251">
        <v>10</v>
      </c>
      <c r="J251">
        <v>96750</v>
      </c>
      <c r="K251" t="str">
        <f>INDEX([1]warehouses!B:B,MATCH(B251,[1]warehouses!A:A,0))</f>
        <v>Mumbai Distribution Hub</v>
      </c>
      <c r="L251" t="str">
        <f>INDEX([1]products!B:B,MATCH(C251,[1]products!A:A,0))</f>
        <v>Warehouse Rack</v>
      </c>
      <c r="M251" t="str">
        <f t="shared" si="3"/>
        <v>2025-09</v>
      </c>
      <c r="N251" t="str">
        <f>INDEX([1]products!C:C,MATCH(C251,[1]products!A:A,0))</f>
        <v>Furniture</v>
      </c>
    </row>
    <row r="252" spans="1:14" x14ac:dyDescent="0.2">
      <c r="A252">
        <v>251</v>
      </c>
      <c r="B252">
        <v>3</v>
      </c>
      <c r="C252">
        <v>91</v>
      </c>
      <c r="D252" s="2">
        <v>45908</v>
      </c>
      <c r="E252">
        <v>390</v>
      </c>
      <c r="F252">
        <v>100</v>
      </c>
      <c r="G252">
        <v>70</v>
      </c>
      <c r="H252">
        <v>415</v>
      </c>
      <c r="I252">
        <v>5</v>
      </c>
      <c r="J252">
        <v>62250</v>
      </c>
      <c r="K252" t="str">
        <f>INDEX([1]warehouses!B:B,MATCH(B252,[1]warehouses!A:A,0))</f>
        <v>Bengaluru Tech Warehouse</v>
      </c>
      <c r="L252" t="str">
        <f>INDEX([1]products!B:B,MATCH(C252,[1]products!A:A,0))</f>
        <v>Keyboard Tray</v>
      </c>
      <c r="M252" t="str">
        <f t="shared" si="3"/>
        <v>2025-09</v>
      </c>
      <c r="N252" t="str">
        <f>INDEX([1]products!C:C,MATCH(C252,[1]products!A:A,0))</f>
        <v>Furniture</v>
      </c>
    </row>
    <row r="253" spans="1:14" x14ac:dyDescent="0.2">
      <c r="A253">
        <v>252</v>
      </c>
      <c r="B253">
        <v>4</v>
      </c>
      <c r="C253">
        <v>92</v>
      </c>
      <c r="D253" s="2">
        <v>45909</v>
      </c>
      <c r="E253">
        <v>540</v>
      </c>
      <c r="F253">
        <v>130</v>
      </c>
      <c r="G253">
        <v>95</v>
      </c>
      <c r="H253">
        <v>565</v>
      </c>
      <c r="I253">
        <v>10</v>
      </c>
      <c r="J253">
        <v>84750</v>
      </c>
      <c r="K253" t="str">
        <f>INDEX([1]warehouses!B:B,MATCH(B253,[1]warehouses!A:A,0))</f>
        <v>Pune Industrial Warehouse</v>
      </c>
      <c r="L253" t="str">
        <f>INDEX([1]products!B:B,MATCH(C253,[1]products!A:A,0))</f>
        <v>Monitor Stand</v>
      </c>
      <c r="M253" t="str">
        <f t="shared" si="3"/>
        <v>2025-09</v>
      </c>
      <c r="N253" t="str">
        <f>INDEX([1]products!C:C,MATCH(C253,[1]products!A:A,0))</f>
        <v>Furniture</v>
      </c>
    </row>
    <row r="254" spans="1:14" x14ac:dyDescent="0.2">
      <c r="A254">
        <v>253</v>
      </c>
      <c r="B254">
        <v>5</v>
      </c>
      <c r="C254">
        <v>93</v>
      </c>
      <c r="D254" s="2">
        <v>45910</v>
      </c>
      <c r="E254">
        <v>710</v>
      </c>
      <c r="F254">
        <v>180</v>
      </c>
      <c r="G254">
        <v>140</v>
      </c>
      <c r="H254">
        <v>740</v>
      </c>
      <c r="I254">
        <v>10</v>
      </c>
      <c r="J254">
        <v>111000</v>
      </c>
      <c r="K254" t="str">
        <f>INDEX([1]warehouses!B:B,MATCH(B254,[1]warehouses!A:A,0))</f>
        <v>Chennai Logistics Hub</v>
      </c>
      <c r="L254" t="str">
        <f>INDEX([1]products!B:B,MATCH(C254,[1]products!A:A,0))</f>
        <v>Foot Rest</v>
      </c>
      <c r="M254" t="str">
        <f t="shared" si="3"/>
        <v>2025-09</v>
      </c>
      <c r="N254" t="str">
        <f>INDEX([1]products!C:C,MATCH(C254,[1]products!A:A,0))</f>
        <v>Furniture</v>
      </c>
    </row>
    <row r="255" spans="1:14" x14ac:dyDescent="0.2">
      <c r="A255">
        <v>254</v>
      </c>
      <c r="B255">
        <v>6</v>
      </c>
      <c r="C255">
        <v>94</v>
      </c>
      <c r="D255" s="2">
        <v>45911</v>
      </c>
      <c r="E255">
        <v>430</v>
      </c>
      <c r="F255">
        <v>110</v>
      </c>
      <c r="G255">
        <v>80</v>
      </c>
      <c r="H255">
        <v>455</v>
      </c>
      <c r="I255">
        <v>5</v>
      </c>
      <c r="J255">
        <v>68250</v>
      </c>
      <c r="K255" t="str">
        <f>INDEX([1]warehouses!B:B,MATCH(B255,[1]warehouses!A:A,0))</f>
        <v>Lucknow Regional Warehouse</v>
      </c>
      <c r="L255" t="str">
        <f>INDEX([1]products!B:B,MATCH(C255,[1]products!A:A,0))</f>
        <v>Desk Organizer</v>
      </c>
      <c r="M255" t="str">
        <f t="shared" si="3"/>
        <v>2025-09</v>
      </c>
      <c r="N255" t="str">
        <f>INDEX([1]products!C:C,MATCH(C255,[1]products!A:A,0))</f>
        <v>Furniture</v>
      </c>
    </row>
    <row r="256" spans="1:14" x14ac:dyDescent="0.2">
      <c r="A256">
        <v>255</v>
      </c>
      <c r="B256">
        <v>7</v>
      </c>
      <c r="C256">
        <v>95</v>
      </c>
      <c r="D256" s="2">
        <v>45912</v>
      </c>
      <c r="E256">
        <v>580</v>
      </c>
      <c r="F256">
        <v>140</v>
      </c>
      <c r="G256">
        <v>105</v>
      </c>
      <c r="H256">
        <v>610</v>
      </c>
      <c r="I256">
        <v>5</v>
      </c>
      <c r="J256">
        <v>91500</v>
      </c>
      <c r="K256" t="str">
        <f>INDEX([1]warehouses!B:B,MATCH(B256,[1]warehouses!A:A,0))</f>
        <v>Ahmedabad Supply Hub</v>
      </c>
      <c r="L256" t="str">
        <f>INDEX([1]products!B:B,MATCH(C256,[1]products!A:A,0))</f>
        <v>Cable Management Tray</v>
      </c>
      <c r="M256" t="str">
        <f t="shared" si="3"/>
        <v>2025-09</v>
      </c>
      <c r="N256" t="str">
        <f>INDEX([1]products!C:C,MATCH(C256,[1]products!A:A,0))</f>
        <v>Furniture</v>
      </c>
    </row>
    <row r="257" spans="1:14" x14ac:dyDescent="0.2">
      <c r="A257">
        <v>256</v>
      </c>
      <c r="B257">
        <v>8</v>
      </c>
      <c r="C257">
        <v>96</v>
      </c>
      <c r="D257" s="2">
        <v>45913</v>
      </c>
      <c r="E257">
        <v>350</v>
      </c>
      <c r="F257">
        <v>90</v>
      </c>
      <c r="G257">
        <v>60</v>
      </c>
      <c r="H257">
        <v>375</v>
      </c>
      <c r="I257">
        <v>5</v>
      </c>
      <c r="J257">
        <v>56250</v>
      </c>
      <c r="K257" t="str">
        <f>INDEX([1]warehouses!B:B,MATCH(B257,[1]warehouses!A:A,0))</f>
        <v>Kolkata Eastern Warehouse</v>
      </c>
      <c r="L257" t="str">
        <f>INDEX([1]products!B:B,MATCH(C257,[1]products!A:A,0))</f>
        <v>Desk Mat</v>
      </c>
      <c r="M257" t="str">
        <f t="shared" si="3"/>
        <v>2025-09</v>
      </c>
      <c r="N257" t="str">
        <f>INDEX([1]products!C:C,MATCH(C257,[1]products!A:A,0))</f>
        <v>Furniture</v>
      </c>
    </row>
    <row r="258" spans="1:14" x14ac:dyDescent="0.2">
      <c r="A258">
        <v>257</v>
      </c>
      <c r="B258">
        <v>1</v>
      </c>
      <c r="C258">
        <v>97</v>
      </c>
      <c r="D258" s="2">
        <v>45914</v>
      </c>
      <c r="E258">
        <v>490</v>
      </c>
      <c r="F258">
        <v>120</v>
      </c>
      <c r="G258">
        <v>85</v>
      </c>
      <c r="H258">
        <v>520</v>
      </c>
      <c r="I258">
        <v>5</v>
      </c>
      <c r="J258">
        <v>78000</v>
      </c>
      <c r="K258" t="str">
        <f>INDEX([1]warehouses!B:B,MATCH(B258,[1]warehouses!A:A,0))</f>
        <v>Delhi Central Warehouse</v>
      </c>
      <c r="L258" t="str">
        <f>INDEX([1]products!B:B,MATCH(C258,[1]products!A:A,0))</f>
        <v>Office Partition</v>
      </c>
      <c r="M258" t="str">
        <f t="shared" ref="M258:M321" si="4">TEXT(D258,"yyyy-mm")</f>
        <v>2025-09</v>
      </c>
      <c r="N258" t="str">
        <f>INDEX([1]products!C:C,MATCH(C258,[1]products!A:A,0))</f>
        <v>Furniture</v>
      </c>
    </row>
    <row r="259" spans="1:14" x14ac:dyDescent="0.2">
      <c r="A259">
        <v>258</v>
      </c>
      <c r="B259">
        <v>2</v>
      </c>
      <c r="C259">
        <v>98</v>
      </c>
      <c r="D259" s="2">
        <v>45915</v>
      </c>
      <c r="E259">
        <v>630</v>
      </c>
      <c r="F259">
        <v>160</v>
      </c>
      <c r="G259">
        <v>120</v>
      </c>
      <c r="H259">
        <v>660</v>
      </c>
      <c r="I259">
        <v>10</v>
      </c>
      <c r="J259">
        <v>99000</v>
      </c>
      <c r="K259" t="str">
        <f>INDEX([1]warehouses!B:B,MATCH(B259,[1]warehouses!A:A,0))</f>
        <v>Mumbai Distribution Hub</v>
      </c>
      <c r="L259" t="str">
        <f>INDEX([1]products!B:B,MATCH(C259,[1]products!A:A,0))</f>
        <v>Whiteboard</v>
      </c>
      <c r="M259" t="str">
        <f t="shared" si="4"/>
        <v>2025-09</v>
      </c>
      <c r="N259" t="str">
        <f>INDEX([1]products!C:C,MATCH(C259,[1]products!A:A,0))</f>
        <v>Furniture</v>
      </c>
    </row>
    <row r="260" spans="1:14" x14ac:dyDescent="0.2">
      <c r="A260">
        <v>259</v>
      </c>
      <c r="B260">
        <v>3</v>
      </c>
      <c r="C260">
        <v>99</v>
      </c>
      <c r="D260" s="2">
        <v>45916</v>
      </c>
      <c r="E260">
        <v>380</v>
      </c>
      <c r="F260">
        <v>100</v>
      </c>
      <c r="G260">
        <v>70</v>
      </c>
      <c r="H260">
        <v>405</v>
      </c>
      <c r="I260">
        <v>5</v>
      </c>
      <c r="J260">
        <v>60750</v>
      </c>
      <c r="K260" t="str">
        <f>INDEX([1]warehouses!B:B,MATCH(B260,[1]warehouses!A:A,0))</f>
        <v>Bengaluru Tech Warehouse</v>
      </c>
      <c r="L260" t="str">
        <f>INDEX([1]products!B:B,MATCH(C260,[1]products!A:A,0))</f>
        <v>Notice Board</v>
      </c>
      <c r="M260" t="str">
        <f t="shared" si="4"/>
        <v>2025-09</v>
      </c>
      <c r="N260" t="str">
        <f>INDEX([1]products!C:C,MATCH(C260,[1]products!A:A,0))</f>
        <v>Furniture</v>
      </c>
    </row>
    <row r="261" spans="1:14" x14ac:dyDescent="0.2">
      <c r="A261">
        <v>260</v>
      </c>
      <c r="B261">
        <v>4</v>
      </c>
      <c r="C261">
        <v>100</v>
      </c>
      <c r="D261" s="2">
        <v>45917</v>
      </c>
      <c r="E261">
        <v>520</v>
      </c>
      <c r="F261">
        <v>130</v>
      </c>
      <c r="G261">
        <v>90</v>
      </c>
      <c r="H261">
        <v>550</v>
      </c>
      <c r="I261">
        <v>10</v>
      </c>
      <c r="J261">
        <v>82500</v>
      </c>
      <c r="K261" t="str">
        <f>INDEX([1]warehouses!B:B,MATCH(B261,[1]warehouses!A:A,0))</f>
        <v>Pune Industrial Warehouse</v>
      </c>
      <c r="L261" t="str">
        <f>INDEX([1]products!B:B,MATCH(C261,[1]products!A:A,0))</f>
        <v>Laptop Table</v>
      </c>
      <c r="M261" t="str">
        <f t="shared" si="4"/>
        <v>2025-09</v>
      </c>
      <c r="N261" t="str">
        <f>INDEX([1]products!C:C,MATCH(C261,[1]products!A:A,0))</f>
        <v>Furniture</v>
      </c>
    </row>
    <row r="262" spans="1:14" x14ac:dyDescent="0.2">
      <c r="A262">
        <v>261</v>
      </c>
      <c r="B262">
        <v>5</v>
      </c>
      <c r="C262">
        <v>101</v>
      </c>
      <c r="D262" s="2">
        <v>45918</v>
      </c>
      <c r="E262">
        <v>680</v>
      </c>
      <c r="F262">
        <v>170</v>
      </c>
      <c r="G262">
        <v>125</v>
      </c>
      <c r="H262">
        <v>715</v>
      </c>
      <c r="I262">
        <v>10</v>
      </c>
      <c r="J262">
        <v>107250</v>
      </c>
      <c r="K262" t="str">
        <f>INDEX([1]warehouses!B:B,MATCH(B262,[1]warehouses!A:A,0))</f>
        <v>Chennai Logistics Hub</v>
      </c>
      <c r="L262" t="str">
        <f>INDEX([1]products!B:B,MATCH(C262,[1]products!A:A,0))</f>
        <v>Ball Pen Pack</v>
      </c>
      <c r="M262" t="str">
        <f t="shared" si="4"/>
        <v>2025-09</v>
      </c>
      <c r="N262" t="str">
        <f>INDEX([1]products!C:C,MATCH(C262,[1]products!A:A,0))</f>
        <v>Stationery</v>
      </c>
    </row>
    <row r="263" spans="1:14" x14ac:dyDescent="0.2">
      <c r="A263">
        <v>262</v>
      </c>
      <c r="B263">
        <v>6</v>
      </c>
      <c r="C263">
        <v>102</v>
      </c>
      <c r="D263" s="2">
        <v>45919</v>
      </c>
      <c r="E263">
        <v>410</v>
      </c>
      <c r="F263">
        <v>110</v>
      </c>
      <c r="G263">
        <v>80</v>
      </c>
      <c r="H263">
        <v>435</v>
      </c>
      <c r="I263">
        <v>5</v>
      </c>
      <c r="J263">
        <v>65250</v>
      </c>
      <c r="K263" t="str">
        <f>INDEX([1]warehouses!B:B,MATCH(B263,[1]warehouses!A:A,0))</f>
        <v>Lucknow Regional Warehouse</v>
      </c>
      <c r="L263" t="str">
        <f>INDEX([1]products!B:B,MATCH(C263,[1]products!A:A,0))</f>
        <v>Gel Pen Pack</v>
      </c>
      <c r="M263" t="str">
        <f t="shared" si="4"/>
        <v>2025-09</v>
      </c>
      <c r="N263" t="str">
        <f>INDEX([1]products!C:C,MATCH(C263,[1]products!A:A,0))</f>
        <v>Stationery</v>
      </c>
    </row>
    <row r="264" spans="1:14" x14ac:dyDescent="0.2">
      <c r="A264">
        <v>263</v>
      </c>
      <c r="B264">
        <v>7</v>
      </c>
      <c r="C264">
        <v>103</v>
      </c>
      <c r="D264" s="2">
        <v>45920</v>
      </c>
      <c r="E264">
        <v>560</v>
      </c>
      <c r="F264">
        <v>140</v>
      </c>
      <c r="G264">
        <v>100</v>
      </c>
      <c r="H264">
        <v>590</v>
      </c>
      <c r="I264">
        <v>10</v>
      </c>
      <c r="J264">
        <v>88500</v>
      </c>
      <c r="K264" t="str">
        <f>INDEX([1]warehouses!B:B,MATCH(B264,[1]warehouses!A:A,0))</f>
        <v>Ahmedabad Supply Hub</v>
      </c>
      <c r="L264" t="str">
        <f>INDEX([1]products!B:B,MATCH(C264,[1]products!A:A,0))</f>
        <v>Marker Pack</v>
      </c>
      <c r="M264" t="str">
        <f t="shared" si="4"/>
        <v>2025-09</v>
      </c>
      <c r="N264" t="str">
        <f>INDEX([1]products!C:C,MATCH(C264,[1]products!A:A,0))</f>
        <v>Stationery</v>
      </c>
    </row>
    <row r="265" spans="1:14" x14ac:dyDescent="0.2">
      <c r="A265">
        <v>264</v>
      </c>
      <c r="B265">
        <v>8</v>
      </c>
      <c r="C265">
        <v>104</v>
      </c>
      <c r="D265" s="2">
        <v>45921</v>
      </c>
      <c r="E265">
        <v>330</v>
      </c>
      <c r="F265">
        <v>90</v>
      </c>
      <c r="G265">
        <v>65</v>
      </c>
      <c r="H265">
        <v>350</v>
      </c>
      <c r="I265">
        <v>5</v>
      </c>
      <c r="J265">
        <v>52500</v>
      </c>
      <c r="K265" t="str">
        <f>INDEX([1]warehouses!B:B,MATCH(B265,[1]warehouses!A:A,0))</f>
        <v>Kolkata Eastern Warehouse</v>
      </c>
      <c r="L265" t="str">
        <f>INDEX([1]products!B:B,MATCH(C265,[1]products!A:A,0))</f>
        <v>Permanent Marker</v>
      </c>
      <c r="M265" t="str">
        <f t="shared" si="4"/>
        <v>2025-09</v>
      </c>
      <c r="N265" t="str">
        <f>INDEX([1]products!C:C,MATCH(C265,[1]products!A:A,0))</f>
        <v>Stationery</v>
      </c>
    </row>
    <row r="266" spans="1:14" x14ac:dyDescent="0.2">
      <c r="A266">
        <v>265</v>
      </c>
      <c r="B266">
        <v>1</v>
      </c>
      <c r="C266">
        <v>105</v>
      </c>
      <c r="D266" s="2">
        <v>45922</v>
      </c>
      <c r="E266">
        <v>480</v>
      </c>
      <c r="F266">
        <v>120</v>
      </c>
      <c r="G266">
        <v>90</v>
      </c>
      <c r="H266">
        <v>505</v>
      </c>
      <c r="I266">
        <v>5</v>
      </c>
      <c r="J266">
        <v>75750</v>
      </c>
      <c r="K266" t="str">
        <f>INDEX([1]warehouses!B:B,MATCH(B266,[1]warehouses!A:A,0))</f>
        <v>Delhi Central Warehouse</v>
      </c>
      <c r="L266" t="str">
        <f>INDEX([1]products!B:B,MATCH(C266,[1]products!A:A,0))</f>
        <v>Whiteboard Marker</v>
      </c>
      <c r="M266" t="str">
        <f t="shared" si="4"/>
        <v>2025-09</v>
      </c>
      <c r="N266" t="str">
        <f>INDEX([1]products!C:C,MATCH(C266,[1]products!A:A,0))</f>
        <v>Stationery</v>
      </c>
    </row>
    <row r="267" spans="1:14" x14ac:dyDescent="0.2">
      <c r="A267">
        <v>266</v>
      </c>
      <c r="B267">
        <v>2</v>
      </c>
      <c r="C267">
        <v>106</v>
      </c>
      <c r="D267" s="2">
        <v>45923</v>
      </c>
      <c r="E267">
        <v>610</v>
      </c>
      <c r="F267">
        <v>150</v>
      </c>
      <c r="G267">
        <v>115</v>
      </c>
      <c r="H267">
        <v>635</v>
      </c>
      <c r="I267">
        <v>10</v>
      </c>
      <c r="J267">
        <v>95250</v>
      </c>
      <c r="K267" t="str">
        <f>INDEX([1]warehouses!B:B,MATCH(B267,[1]warehouses!A:A,0))</f>
        <v>Mumbai Distribution Hub</v>
      </c>
      <c r="L267" t="str">
        <f>INDEX([1]products!B:B,MATCH(C267,[1]products!A:A,0))</f>
        <v>Pencil Pack</v>
      </c>
      <c r="M267" t="str">
        <f t="shared" si="4"/>
        <v>2025-09</v>
      </c>
      <c r="N267" t="str">
        <f>INDEX([1]products!C:C,MATCH(C267,[1]products!A:A,0))</f>
        <v>Stationery</v>
      </c>
    </row>
    <row r="268" spans="1:14" x14ac:dyDescent="0.2">
      <c r="A268">
        <v>267</v>
      </c>
      <c r="B268">
        <v>3</v>
      </c>
      <c r="C268">
        <v>107</v>
      </c>
      <c r="D268" s="2">
        <v>45924</v>
      </c>
      <c r="E268">
        <v>390</v>
      </c>
      <c r="F268">
        <v>100</v>
      </c>
      <c r="G268">
        <v>70</v>
      </c>
      <c r="H268">
        <v>415</v>
      </c>
      <c r="I268">
        <v>5</v>
      </c>
      <c r="J268">
        <v>62250</v>
      </c>
      <c r="K268" t="str">
        <f>INDEX([1]warehouses!B:B,MATCH(B268,[1]warehouses!A:A,0))</f>
        <v>Bengaluru Tech Warehouse</v>
      </c>
      <c r="L268" t="str">
        <f>INDEX([1]products!B:B,MATCH(C268,[1]products!A:A,0))</f>
        <v>Highlighter Pack</v>
      </c>
      <c r="M268" t="str">
        <f t="shared" si="4"/>
        <v>2025-09</v>
      </c>
      <c r="N268" t="str">
        <f>INDEX([1]products!C:C,MATCH(C268,[1]products!A:A,0))</f>
        <v>Stationery</v>
      </c>
    </row>
    <row r="269" spans="1:14" x14ac:dyDescent="0.2">
      <c r="A269">
        <v>268</v>
      </c>
      <c r="B269">
        <v>4</v>
      </c>
      <c r="C269">
        <v>108</v>
      </c>
      <c r="D269" s="2">
        <v>45925</v>
      </c>
      <c r="E269">
        <v>530</v>
      </c>
      <c r="F269">
        <v>130</v>
      </c>
      <c r="G269">
        <v>95</v>
      </c>
      <c r="H269">
        <v>555</v>
      </c>
      <c r="I269">
        <v>10</v>
      </c>
      <c r="J269">
        <v>83250</v>
      </c>
      <c r="K269" t="str">
        <f>INDEX([1]warehouses!B:B,MATCH(B269,[1]warehouses!A:A,0))</f>
        <v>Pune Industrial Warehouse</v>
      </c>
      <c r="L269" t="str">
        <f>INDEX([1]products!B:B,MATCH(C269,[1]products!A:A,0))</f>
        <v>Correction Pen</v>
      </c>
      <c r="M269" t="str">
        <f t="shared" si="4"/>
        <v>2025-09</v>
      </c>
      <c r="N269" t="str">
        <f>INDEX([1]products!C:C,MATCH(C269,[1]products!A:A,0))</f>
        <v>Stationery</v>
      </c>
    </row>
    <row r="270" spans="1:14" x14ac:dyDescent="0.2">
      <c r="A270">
        <v>269</v>
      </c>
      <c r="B270">
        <v>5</v>
      </c>
      <c r="C270">
        <v>109</v>
      </c>
      <c r="D270" s="2">
        <v>45926</v>
      </c>
      <c r="E270">
        <v>700</v>
      </c>
      <c r="F270">
        <v>180</v>
      </c>
      <c r="G270">
        <v>135</v>
      </c>
      <c r="H270">
        <v>735</v>
      </c>
      <c r="I270">
        <v>10</v>
      </c>
      <c r="J270">
        <v>110250</v>
      </c>
      <c r="K270" t="str">
        <f>INDEX([1]warehouses!B:B,MATCH(B270,[1]warehouses!A:A,0))</f>
        <v>Chennai Logistics Hub</v>
      </c>
      <c r="L270" t="str">
        <f>INDEX([1]products!B:B,MATCH(C270,[1]products!A:A,0))</f>
        <v>Sketch Pen Pack</v>
      </c>
      <c r="M270" t="str">
        <f t="shared" si="4"/>
        <v>2025-09</v>
      </c>
      <c r="N270" t="str">
        <f>INDEX([1]products!C:C,MATCH(C270,[1]products!A:A,0))</f>
        <v>Stationery</v>
      </c>
    </row>
    <row r="271" spans="1:14" x14ac:dyDescent="0.2">
      <c r="A271">
        <v>270</v>
      </c>
      <c r="B271">
        <v>6</v>
      </c>
      <c r="C271">
        <v>110</v>
      </c>
      <c r="D271" s="2">
        <v>45927</v>
      </c>
      <c r="E271">
        <v>420</v>
      </c>
      <c r="F271">
        <v>110</v>
      </c>
      <c r="G271">
        <v>80</v>
      </c>
      <c r="H271">
        <v>445</v>
      </c>
      <c r="I271">
        <v>5</v>
      </c>
      <c r="J271">
        <v>66750</v>
      </c>
      <c r="K271" t="str">
        <f>INDEX([1]warehouses!B:B,MATCH(B271,[1]warehouses!A:A,0))</f>
        <v>Lucknow Regional Warehouse</v>
      </c>
      <c r="L271" t="str">
        <f>INDEX([1]products!B:B,MATCH(C271,[1]products!A:A,0))</f>
        <v>Writing Pad</v>
      </c>
      <c r="M271" t="str">
        <f t="shared" si="4"/>
        <v>2025-09</v>
      </c>
      <c r="N271" t="str">
        <f>INDEX([1]products!C:C,MATCH(C271,[1]products!A:A,0))</f>
        <v>Stationery</v>
      </c>
    </row>
    <row r="272" spans="1:14" x14ac:dyDescent="0.2">
      <c r="A272">
        <v>271</v>
      </c>
      <c r="B272">
        <v>7</v>
      </c>
      <c r="C272">
        <v>111</v>
      </c>
      <c r="D272" s="2">
        <v>45928</v>
      </c>
      <c r="E272">
        <v>590</v>
      </c>
      <c r="F272">
        <v>140</v>
      </c>
      <c r="G272">
        <v>105</v>
      </c>
      <c r="H272">
        <v>620</v>
      </c>
      <c r="I272">
        <v>5</v>
      </c>
      <c r="J272">
        <v>93000</v>
      </c>
      <c r="K272" t="str">
        <f>INDEX([1]warehouses!B:B,MATCH(B272,[1]warehouses!A:A,0))</f>
        <v>Ahmedabad Supply Hub</v>
      </c>
      <c r="L272" t="str">
        <f>INDEX([1]products!B:B,MATCH(C272,[1]products!A:A,0))</f>
        <v>A4 Copier Paper</v>
      </c>
      <c r="M272" t="str">
        <f t="shared" si="4"/>
        <v>2025-09</v>
      </c>
      <c r="N272" t="str">
        <f>INDEX([1]products!C:C,MATCH(C272,[1]products!A:A,0))</f>
        <v>Stationery</v>
      </c>
    </row>
    <row r="273" spans="1:14" x14ac:dyDescent="0.2">
      <c r="A273">
        <v>272</v>
      </c>
      <c r="B273">
        <v>8</v>
      </c>
      <c r="C273">
        <v>112</v>
      </c>
      <c r="D273" s="2">
        <v>45929</v>
      </c>
      <c r="E273">
        <v>340</v>
      </c>
      <c r="F273">
        <v>90</v>
      </c>
      <c r="G273">
        <v>60</v>
      </c>
      <c r="H273">
        <v>365</v>
      </c>
      <c r="I273">
        <v>5</v>
      </c>
      <c r="J273">
        <v>54750</v>
      </c>
      <c r="K273" t="str">
        <f>INDEX([1]warehouses!B:B,MATCH(B273,[1]warehouses!A:A,0))</f>
        <v>Kolkata Eastern Warehouse</v>
      </c>
      <c r="L273" t="str">
        <f>INDEX([1]products!B:B,MATCH(C273,[1]products!A:A,0))</f>
        <v>A3 Copier Paper</v>
      </c>
      <c r="M273" t="str">
        <f t="shared" si="4"/>
        <v>2025-09</v>
      </c>
      <c r="N273" t="str">
        <f>INDEX([1]products!C:C,MATCH(C273,[1]products!A:A,0))</f>
        <v>Stationery</v>
      </c>
    </row>
    <row r="274" spans="1:14" x14ac:dyDescent="0.2">
      <c r="A274">
        <v>273</v>
      </c>
      <c r="B274">
        <v>1</v>
      </c>
      <c r="C274">
        <v>113</v>
      </c>
      <c r="D274" s="2">
        <v>45930</v>
      </c>
      <c r="E274">
        <v>500</v>
      </c>
      <c r="F274">
        <v>120</v>
      </c>
      <c r="G274">
        <v>85</v>
      </c>
      <c r="H274">
        <v>530</v>
      </c>
      <c r="I274">
        <v>5</v>
      </c>
      <c r="J274">
        <v>79500</v>
      </c>
      <c r="K274" t="str">
        <f>INDEX([1]warehouses!B:B,MATCH(B274,[1]warehouses!A:A,0))</f>
        <v>Delhi Central Warehouse</v>
      </c>
      <c r="L274" t="str">
        <f>INDEX([1]products!B:B,MATCH(C274,[1]products!A:A,0))</f>
        <v>Legal Paper</v>
      </c>
      <c r="M274" t="str">
        <f t="shared" si="4"/>
        <v>2025-09</v>
      </c>
      <c r="N274" t="str">
        <f>INDEX([1]products!C:C,MATCH(C274,[1]products!A:A,0))</f>
        <v>Stationery</v>
      </c>
    </row>
    <row r="275" spans="1:14" x14ac:dyDescent="0.2">
      <c r="A275">
        <v>274</v>
      </c>
      <c r="B275">
        <v>2</v>
      </c>
      <c r="C275">
        <v>114</v>
      </c>
      <c r="D275" s="2">
        <v>45931</v>
      </c>
      <c r="E275">
        <v>640</v>
      </c>
      <c r="F275">
        <v>160</v>
      </c>
      <c r="G275">
        <v>120</v>
      </c>
      <c r="H275">
        <v>670</v>
      </c>
      <c r="I275">
        <v>10</v>
      </c>
      <c r="J275">
        <v>100500</v>
      </c>
      <c r="K275" t="str">
        <f>INDEX([1]warehouses!B:B,MATCH(B275,[1]warehouses!A:A,0))</f>
        <v>Mumbai Distribution Hub</v>
      </c>
      <c r="L275" t="str">
        <f>INDEX([1]products!B:B,MATCH(C275,[1]products!A:A,0))</f>
        <v>Photo Paper</v>
      </c>
      <c r="M275" t="str">
        <f t="shared" si="4"/>
        <v>2025-10</v>
      </c>
      <c r="N275" t="str">
        <f>INDEX([1]products!C:C,MATCH(C275,[1]products!A:A,0))</f>
        <v>Stationery</v>
      </c>
    </row>
    <row r="276" spans="1:14" x14ac:dyDescent="0.2">
      <c r="A276">
        <v>275</v>
      </c>
      <c r="B276">
        <v>3</v>
      </c>
      <c r="C276">
        <v>115</v>
      </c>
      <c r="D276" s="2">
        <v>45932</v>
      </c>
      <c r="E276">
        <v>370</v>
      </c>
      <c r="F276">
        <v>100</v>
      </c>
      <c r="G276">
        <v>75</v>
      </c>
      <c r="H276">
        <v>390</v>
      </c>
      <c r="I276">
        <v>5</v>
      </c>
      <c r="J276">
        <v>58500</v>
      </c>
      <c r="K276" t="str">
        <f>INDEX([1]warehouses!B:B,MATCH(B276,[1]warehouses!A:A,0))</f>
        <v>Bengaluru Tech Warehouse</v>
      </c>
      <c r="L276" t="str">
        <f>INDEX([1]products!B:B,MATCH(C276,[1]products!A:A,0))</f>
        <v>Colored Paper</v>
      </c>
      <c r="M276" t="str">
        <f t="shared" si="4"/>
        <v>2025-10</v>
      </c>
      <c r="N276" t="str">
        <f>INDEX([1]products!C:C,MATCH(C276,[1]products!A:A,0))</f>
        <v>Stationery</v>
      </c>
    </row>
    <row r="277" spans="1:14" x14ac:dyDescent="0.2">
      <c r="A277">
        <v>276</v>
      </c>
      <c r="B277">
        <v>4</v>
      </c>
      <c r="C277">
        <v>116</v>
      </c>
      <c r="D277" s="2">
        <v>45933</v>
      </c>
      <c r="E277">
        <v>550</v>
      </c>
      <c r="F277">
        <v>130</v>
      </c>
      <c r="G277">
        <v>100</v>
      </c>
      <c r="H277">
        <v>570</v>
      </c>
      <c r="I277">
        <v>10</v>
      </c>
      <c r="J277">
        <v>85500</v>
      </c>
      <c r="K277" t="str">
        <f>INDEX([1]warehouses!B:B,MATCH(B277,[1]warehouses!A:A,0))</f>
        <v>Pune Industrial Warehouse</v>
      </c>
      <c r="L277" t="str">
        <f>INDEX([1]products!B:B,MATCH(C277,[1]products!A:A,0))</f>
        <v>Card Sheet Pack</v>
      </c>
      <c r="M277" t="str">
        <f t="shared" si="4"/>
        <v>2025-10</v>
      </c>
      <c r="N277" t="str">
        <f>INDEX([1]products!C:C,MATCH(C277,[1]products!A:A,0))</f>
        <v>Stationery</v>
      </c>
    </row>
    <row r="278" spans="1:14" x14ac:dyDescent="0.2">
      <c r="A278">
        <v>277</v>
      </c>
      <c r="B278">
        <v>5</v>
      </c>
      <c r="C278">
        <v>117</v>
      </c>
      <c r="D278" s="2">
        <v>45934</v>
      </c>
      <c r="E278">
        <v>690</v>
      </c>
      <c r="F278">
        <v>170</v>
      </c>
      <c r="G278">
        <v>130</v>
      </c>
      <c r="H278">
        <v>720</v>
      </c>
      <c r="I278">
        <v>10</v>
      </c>
      <c r="J278">
        <v>108000</v>
      </c>
      <c r="K278" t="str">
        <f>INDEX([1]warehouses!B:B,MATCH(B278,[1]warehouses!A:A,0))</f>
        <v>Chennai Logistics Hub</v>
      </c>
      <c r="L278" t="str">
        <f>INDEX([1]products!B:B,MATCH(C278,[1]products!A:A,0))</f>
        <v>Sticky Notes</v>
      </c>
      <c r="M278" t="str">
        <f t="shared" si="4"/>
        <v>2025-10</v>
      </c>
      <c r="N278" t="str">
        <f>INDEX([1]products!C:C,MATCH(C278,[1]products!A:A,0))</f>
        <v>Stationery</v>
      </c>
    </row>
    <row r="279" spans="1:14" x14ac:dyDescent="0.2">
      <c r="A279">
        <v>278</v>
      </c>
      <c r="B279">
        <v>6</v>
      </c>
      <c r="C279">
        <v>118</v>
      </c>
      <c r="D279" s="2">
        <v>45935</v>
      </c>
      <c r="E279">
        <v>400</v>
      </c>
      <c r="F279">
        <v>110</v>
      </c>
      <c r="G279">
        <v>80</v>
      </c>
      <c r="H279">
        <v>425</v>
      </c>
      <c r="I279">
        <v>5</v>
      </c>
      <c r="J279">
        <v>63750</v>
      </c>
      <c r="K279" t="str">
        <f>INDEX([1]warehouses!B:B,MATCH(B279,[1]warehouses!A:A,0))</f>
        <v>Lucknow Regional Warehouse</v>
      </c>
      <c r="L279" t="str">
        <f>INDEX([1]products!B:B,MATCH(C279,[1]products!A:A,0))</f>
        <v>Notepad</v>
      </c>
      <c r="M279" t="str">
        <f t="shared" si="4"/>
        <v>2025-10</v>
      </c>
      <c r="N279" t="str">
        <f>INDEX([1]products!C:C,MATCH(C279,[1]products!A:A,0))</f>
        <v>Stationery</v>
      </c>
    </row>
    <row r="280" spans="1:14" x14ac:dyDescent="0.2">
      <c r="A280">
        <v>279</v>
      </c>
      <c r="B280">
        <v>7</v>
      </c>
      <c r="C280">
        <v>119</v>
      </c>
      <c r="D280" s="2">
        <v>45936</v>
      </c>
      <c r="E280">
        <v>570</v>
      </c>
      <c r="F280">
        <v>140</v>
      </c>
      <c r="G280">
        <v>100</v>
      </c>
      <c r="H280">
        <v>600</v>
      </c>
      <c r="I280">
        <v>10</v>
      </c>
      <c r="J280">
        <v>90000</v>
      </c>
      <c r="K280" t="str">
        <f>INDEX([1]warehouses!B:B,MATCH(B280,[1]warehouses!A:A,0))</f>
        <v>Ahmedabad Supply Hub</v>
      </c>
      <c r="L280" t="str">
        <f>INDEX([1]products!B:B,MATCH(C280,[1]products!A:A,0))</f>
        <v>Register</v>
      </c>
      <c r="M280" t="str">
        <f t="shared" si="4"/>
        <v>2025-10</v>
      </c>
      <c r="N280" t="str">
        <f>INDEX([1]products!C:C,MATCH(C280,[1]products!A:A,0))</f>
        <v>Stationery</v>
      </c>
    </row>
    <row r="281" spans="1:14" x14ac:dyDescent="0.2">
      <c r="A281">
        <v>280</v>
      </c>
      <c r="B281">
        <v>8</v>
      </c>
      <c r="C281">
        <v>120</v>
      </c>
      <c r="D281" s="2">
        <v>45937</v>
      </c>
      <c r="E281">
        <v>320</v>
      </c>
      <c r="F281">
        <v>90</v>
      </c>
      <c r="G281">
        <v>65</v>
      </c>
      <c r="H281">
        <v>340</v>
      </c>
      <c r="I281">
        <v>5</v>
      </c>
      <c r="J281">
        <v>51000</v>
      </c>
      <c r="K281" t="str">
        <f>INDEX([1]warehouses!B:B,MATCH(B281,[1]warehouses!A:A,0))</f>
        <v>Kolkata Eastern Warehouse</v>
      </c>
      <c r="L281" t="str">
        <f>INDEX([1]products!B:B,MATCH(C281,[1]products!A:A,0))</f>
        <v>Envelope Pack</v>
      </c>
      <c r="M281" t="str">
        <f t="shared" si="4"/>
        <v>2025-10</v>
      </c>
      <c r="N281" t="str">
        <f>INDEX([1]products!C:C,MATCH(C281,[1]products!A:A,0))</f>
        <v>Stationery</v>
      </c>
    </row>
    <row r="282" spans="1:14" x14ac:dyDescent="0.2">
      <c r="A282">
        <v>281</v>
      </c>
      <c r="B282">
        <v>1</v>
      </c>
      <c r="C282">
        <v>121</v>
      </c>
      <c r="D282" s="2">
        <v>45938</v>
      </c>
      <c r="E282">
        <v>480</v>
      </c>
      <c r="F282">
        <v>120</v>
      </c>
      <c r="G282">
        <v>85</v>
      </c>
      <c r="H282">
        <v>510</v>
      </c>
      <c r="I282">
        <v>5</v>
      </c>
      <c r="J282">
        <v>76500</v>
      </c>
      <c r="K282" t="str">
        <f>INDEX([1]warehouses!B:B,MATCH(B282,[1]warehouses!A:A,0))</f>
        <v>Delhi Central Warehouse</v>
      </c>
      <c r="L282" t="str">
        <f>INDEX([1]products!B:B,MATCH(C282,[1]products!A:A,0))</f>
        <v>Stapler</v>
      </c>
      <c r="M282" t="str">
        <f t="shared" si="4"/>
        <v>2025-10</v>
      </c>
      <c r="N282" t="str">
        <f>INDEX([1]products!C:C,MATCH(C282,[1]products!A:A,0))</f>
        <v>Stationery</v>
      </c>
    </row>
    <row r="283" spans="1:14" x14ac:dyDescent="0.2">
      <c r="A283">
        <v>282</v>
      </c>
      <c r="B283">
        <v>2</v>
      </c>
      <c r="C283">
        <v>122</v>
      </c>
      <c r="D283" s="2">
        <v>45939</v>
      </c>
      <c r="E283">
        <v>620</v>
      </c>
      <c r="F283">
        <v>150</v>
      </c>
      <c r="G283">
        <v>115</v>
      </c>
      <c r="H283">
        <v>645</v>
      </c>
      <c r="I283">
        <v>10</v>
      </c>
      <c r="J283">
        <v>96750</v>
      </c>
      <c r="K283" t="str">
        <f>INDEX([1]warehouses!B:B,MATCH(B283,[1]warehouses!A:A,0))</f>
        <v>Mumbai Distribution Hub</v>
      </c>
      <c r="L283" t="str">
        <f>INDEX([1]products!B:B,MATCH(C283,[1]products!A:A,0))</f>
        <v>Stapler Pins</v>
      </c>
      <c r="M283" t="str">
        <f t="shared" si="4"/>
        <v>2025-10</v>
      </c>
      <c r="N283" t="str">
        <f>INDEX([1]products!C:C,MATCH(C283,[1]products!A:A,0))</f>
        <v>Stationery</v>
      </c>
    </row>
    <row r="284" spans="1:14" x14ac:dyDescent="0.2">
      <c r="A284">
        <v>283</v>
      </c>
      <c r="B284">
        <v>3</v>
      </c>
      <c r="C284">
        <v>123</v>
      </c>
      <c r="D284" s="2">
        <v>45940</v>
      </c>
      <c r="E284">
        <v>390</v>
      </c>
      <c r="F284">
        <v>100</v>
      </c>
      <c r="G284">
        <v>70</v>
      </c>
      <c r="H284">
        <v>415</v>
      </c>
      <c r="I284">
        <v>5</v>
      </c>
      <c r="J284">
        <v>62250</v>
      </c>
      <c r="K284" t="str">
        <f>INDEX([1]warehouses!B:B,MATCH(B284,[1]warehouses!A:A,0))</f>
        <v>Bengaluru Tech Warehouse</v>
      </c>
      <c r="L284" t="str">
        <f>INDEX([1]products!B:B,MATCH(C284,[1]products!A:A,0))</f>
        <v>Paper Clips</v>
      </c>
      <c r="M284" t="str">
        <f t="shared" si="4"/>
        <v>2025-10</v>
      </c>
      <c r="N284" t="str">
        <f>INDEX([1]products!C:C,MATCH(C284,[1]products!A:A,0))</f>
        <v>Stationery</v>
      </c>
    </row>
    <row r="285" spans="1:14" x14ac:dyDescent="0.2">
      <c r="A285">
        <v>284</v>
      </c>
      <c r="B285">
        <v>4</v>
      </c>
      <c r="C285">
        <v>124</v>
      </c>
      <c r="D285" s="2">
        <v>45941</v>
      </c>
      <c r="E285">
        <v>540</v>
      </c>
      <c r="F285">
        <v>130</v>
      </c>
      <c r="G285">
        <v>95</v>
      </c>
      <c r="H285">
        <v>565</v>
      </c>
      <c r="I285">
        <v>10</v>
      </c>
      <c r="J285">
        <v>84750</v>
      </c>
      <c r="K285" t="str">
        <f>INDEX([1]warehouses!B:B,MATCH(B285,[1]warehouses!A:A,0))</f>
        <v>Pune Industrial Warehouse</v>
      </c>
      <c r="L285" t="str">
        <f>INDEX([1]products!B:B,MATCH(C285,[1]products!A:A,0))</f>
        <v>Binder Clips</v>
      </c>
      <c r="M285" t="str">
        <f t="shared" si="4"/>
        <v>2025-10</v>
      </c>
      <c r="N285" t="str">
        <f>INDEX([1]products!C:C,MATCH(C285,[1]products!A:A,0))</f>
        <v>Stationery</v>
      </c>
    </row>
    <row r="286" spans="1:14" x14ac:dyDescent="0.2">
      <c r="A286">
        <v>285</v>
      </c>
      <c r="B286">
        <v>5</v>
      </c>
      <c r="C286">
        <v>125</v>
      </c>
      <c r="D286" s="2">
        <v>45942</v>
      </c>
      <c r="E286">
        <v>710</v>
      </c>
      <c r="F286">
        <v>180</v>
      </c>
      <c r="G286">
        <v>140</v>
      </c>
      <c r="H286">
        <v>740</v>
      </c>
      <c r="I286">
        <v>10</v>
      </c>
      <c r="J286">
        <v>111000</v>
      </c>
      <c r="K286" t="str">
        <f>INDEX([1]warehouses!B:B,MATCH(B286,[1]warehouses!A:A,0))</f>
        <v>Chennai Logistics Hub</v>
      </c>
      <c r="L286" t="str">
        <f>INDEX([1]products!B:B,MATCH(C286,[1]products!A:A,0))</f>
        <v>Scissors</v>
      </c>
      <c r="M286" t="str">
        <f t="shared" si="4"/>
        <v>2025-10</v>
      </c>
      <c r="N286" t="str">
        <f>INDEX([1]products!C:C,MATCH(C286,[1]products!A:A,0))</f>
        <v>Stationery</v>
      </c>
    </row>
    <row r="287" spans="1:14" x14ac:dyDescent="0.2">
      <c r="A287">
        <v>286</v>
      </c>
      <c r="B287">
        <v>6</v>
      </c>
      <c r="C287">
        <v>126</v>
      </c>
      <c r="D287" s="2">
        <v>45943</v>
      </c>
      <c r="E287">
        <v>430</v>
      </c>
      <c r="F287">
        <v>110</v>
      </c>
      <c r="G287">
        <v>80</v>
      </c>
      <c r="H287">
        <v>455</v>
      </c>
      <c r="I287">
        <v>5</v>
      </c>
      <c r="J287">
        <v>68250</v>
      </c>
      <c r="K287" t="str">
        <f>INDEX([1]warehouses!B:B,MATCH(B287,[1]warehouses!A:A,0))</f>
        <v>Lucknow Regional Warehouse</v>
      </c>
      <c r="L287" t="str">
        <f>INDEX([1]products!B:B,MATCH(C287,[1]products!A:A,0))</f>
        <v>Paper Cutter</v>
      </c>
      <c r="M287" t="str">
        <f t="shared" si="4"/>
        <v>2025-10</v>
      </c>
      <c r="N287" t="str">
        <f>INDEX([1]products!C:C,MATCH(C287,[1]products!A:A,0))</f>
        <v>Stationery</v>
      </c>
    </row>
    <row r="288" spans="1:14" x14ac:dyDescent="0.2">
      <c r="A288">
        <v>287</v>
      </c>
      <c r="B288">
        <v>7</v>
      </c>
      <c r="C288">
        <v>127</v>
      </c>
      <c r="D288" s="2">
        <v>45944</v>
      </c>
      <c r="E288">
        <v>580</v>
      </c>
      <c r="F288">
        <v>140</v>
      </c>
      <c r="G288">
        <v>105</v>
      </c>
      <c r="H288">
        <v>610</v>
      </c>
      <c r="I288">
        <v>5</v>
      </c>
      <c r="J288">
        <v>91500</v>
      </c>
      <c r="K288" t="str">
        <f>INDEX([1]warehouses!B:B,MATCH(B288,[1]warehouses!A:A,0))</f>
        <v>Ahmedabad Supply Hub</v>
      </c>
      <c r="L288" t="str">
        <f>INDEX([1]products!B:B,MATCH(C288,[1]products!A:A,0))</f>
        <v>Glue Stick</v>
      </c>
      <c r="M288" t="str">
        <f t="shared" si="4"/>
        <v>2025-10</v>
      </c>
      <c r="N288" t="str">
        <f>INDEX([1]products!C:C,MATCH(C288,[1]products!A:A,0))</f>
        <v>Stationery</v>
      </c>
    </row>
    <row r="289" spans="1:14" x14ac:dyDescent="0.2">
      <c r="A289">
        <v>288</v>
      </c>
      <c r="B289">
        <v>8</v>
      </c>
      <c r="C289">
        <v>128</v>
      </c>
      <c r="D289" s="2">
        <v>45945</v>
      </c>
      <c r="E289">
        <v>350</v>
      </c>
      <c r="F289">
        <v>90</v>
      </c>
      <c r="G289">
        <v>60</v>
      </c>
      <c r="H289">
        <v>375</v>
      </c>
      <c r="I289">
        <v>5</v>
      </c>
      <c r="J289">
        <v>56250</v>
      </c>
      <c r="K289" t="str">
        <f>INDEX([1]warehouses!B:B,MATCH(B289,[1]warehouses!A:A,0))</f>
        <v>Kolkata Eastern Warehouse</v>
      </c>
      <c r="L289" t="str">
        <f>INDEX([1]products!B:B,MATCH(C289,[1]products!A:A,0))</f>
        <v>Adhesive Tape</v>
      </c>
      <c r="M289" t="str">
        <f t="shared" si="4"/>
        <v>2025-10</v>
      </c>
      <c r="N289" t="str">
        <f>INDEX([1]products!C:C,MATCH(C289,[1]products!A:A,0))</f>
        <v>Stationery</v>
      </c>
    </row>
    <row r="290" spans="1:14" x14ac:dyDescent="0.2">
      <c r="A290">
        <v>289</v>
      </c>
      <c r="B290">
        <v>1</v>
      </c>
      <c r="C290">
        <v>129</v>
      </c>
      <c r="D290" s="2">
        <v>45946</v>
      </c>
      <c r="E290">
        <v>490</v>
      </c>
      <c r="F290">
        <v>120</v>
      </c>
      <c r="G290">
        <v>90</v>
      </c>
      <c r="H290">
        <v>515</v>
      </c>
      <c r="I290">
        <v>5</v>
      </c>
      <c r="J290">
        <v>77250</v>
      </c>
      <c r="K290" t="str">
        <f>INDEX([1]warehouses!B:B,MATCH(B290,[1]warehouses!A:A,0))</f>
        <v>Delhi Central Warehouse</v>
      </c>
      <c r="L290" t="str">
        <f>INDEX([1]products!B:B,MATCH(C290,[1]products!A:A,0))</f>
        <v>Packing Tape</v>
      </c>
      <c r="M290" t="str">
        <f t="shared" si="4"/>
        <v>2025-10</v>
      </c>
      <c r="N290" t="str">
        <f>INDEX([1]products!C:C,MATCH(C290,[1]products!A:A,0))</f>
        <v>Stationery</v>
      </c>
    </row>
    <row r="291" spans="1:14" x14ac:dyDescent="0.2">
      <c r="A291">
        <v>290</v>
      </c>
      <c r="B291">
        <v>2</v>
      </c>
      <c r="C291">
        <v>130</v>
      </c>
      <c r="D291" s="2">
        <v>45947</v>
      </c>
      <c r="E291">
        <v>630</v>
      </c>
      <c r="F291">
        <v>160</v>
      </c>
      <c r="G291">
        <v>120</v>
      </c>
      <c r="H291">
        <v>660</v>
      </c>
      <c r="I291">
        <v>10</v>
      </c>
      <c r="J291">
        <v>99000</v>
      </c>
      <c r="K291" t="str">
        <f>INDEX([1]warehouses!B:B,MATCH(B291,[1]warehouses!A:A,0))</f>
        <v>Mumbai Distribution Hub</v>
      </c>
      <c r="L291" t="str">
        <f>INDEX([1]products!B:B,MATCH(C291,[1]products!A:A,0))</f>
        <v>Tape Dispenser</v>
      </c>
      <c r="M291" t="str">
        <f t="shared" si="4"/>
        <v>2025-10</v>
      </c>
      <c r="N291" t="str">
        <f>INDEX([1]products!C:C,MATCH(C291,[1]products!A:A,0))</f>
        <v>Stationery</v>
      </c>
    </row>
    <row r="292" spans="1:14" x14ac:dyDescent="0.2">
      <c r="A292">
        <v>291</v>
      </c>
      <c r="B292">
        <v>3</v>
      </c>
      <c r="C292">
        <v>131</v>
      </c>
      <c r="D292" s="2">
        <v>45948</v>
      </c>
      <c r="E292">
        <v>380</v>
      </c>
      <c r="F292">
        <v>100</v>
      </c>
      <c r="G292">
        <v>70</v>
      </c>
      <c r="H292">
        <v>405</v>
      </c>
      <c r="I292">
        <v>5</v>
      </c>
      <c r="J292">
        <v>60750</v>
      </c>
      <c r="K292" t="str">
        <f>INDEX([1]warehouses!B:B,MATCH(B292,[1]warehouses!A:A,0))</f>
        <v>Bengaluru Tech Warehouse</v>
      </c>
      <c r="L292" t="str">
        <f>INDEX([1]products!B:B,MATCH(C292,[1]products!A:A,0))</f>
        <v>Safety Helmet</v>
      </c>
      <c r="M292" t="str">
        <f t="shared" si="4"/>
        <v>2025-10</v>
      </c>
      <c r="N292" t="str">
        <f>INDEX([1]products!C:C,MATCH(C292,[1]products!A:A,0))</f>
        <v>Safety</v>
      </c>
    </row>
    <row r="293" spans="1:14" x14ac:dyDescent="0.2">
      <c r="A293">
        <v>292</v>
      </c>
      <c r="B293">
        <v>4</v>
      </c>
      <c r="C293">
        <v>132</v>
      </c>
      <c r="D293" s="2">
        <v>45949</v>
      </c>
      <c r="E293">
        <v>520</v>
      </c>
      <c r="F293">
        <v>130</v>
      </c>
      <c r="G293">
        <v>90</v>
      </c>
      <c r="H293">
        <v>550</v>
      </c>
      <c r="I293">
        <v>10</v>
      </c>
      <c r="J293">
        <v>82500</v>
      </c>
      <c r="K293" t="str">
        <f>INDEX([1]warehouses!B:B,MATCH(B293,[1]warehouses!A:A,0))</f>
        <v>Pune Industrial Warehouse</v>
      </c>
      <c r="L293" t="str">
        <f>INDEX([1]products!B:B,MATCH(C293,[1]products!A:A,0))</f>
        <v>Safety Gloves</v>
      </c>
      <c r="M293" t="str">
        <f t="shared" si="4"/>
        <v>2025-10</v>
      </c>
      <c r="N293" t="str">
        <f>INDEX([1]products!C:C,MATCH(C293,[1]products!A:A,0))</f>
        <v>Safety</v>
      </c>
    </row>
    <row r="294" spans="1:14" x14ac:dyDescent="0.2">
      <c r="A294">
        <v>293</v>
      </c>
      <c r="B294">
        <v>5</v>
      </c>
      <c r="C294">
        <v>133</v>
      </c>
      <c r="D294" s="2">
        <v>45950</v>
      </c>
      <c r="E294">
        <v>680</v>
      </c>
      <c r="F294">
        <v>170</v>
      </c>
      <c r="G294">
        <v>125</v>
      </c>
      <c r="H294">
        <v>715</v>
      </c>
      <c r="I294">
        <v>10</v>
      </c>
      <c r="J294">
        <v>107250</v>
      </c>
      <c r="K294" t="str">
        <f>INDEX([1]warehouses!B:B,MATCH(B294,[1]warehouses!A:A,0))</f>
        <v>Chennai Logistics Hub</v>
      </c>
      <c r="L294" t="str">
        <f>INDEX([1]products!B:B,MATCH(C294,[1]products!A:A,0))</f>
        <v>Safety Shoes</v>
      </c>
      <c r="M294" t="str">
        <f t="shared" si="4"/>
        <v>2025-10</v>
      </c>
      <c r="N294" t="str">
        <f>INDEX([1]products!C:C,MATCH(C294,[1]products!A:A,0))</f>
        <v>Safety</v>
      </c>
    </row>
    <row r="295" spans="1:14" x14ac:dyDescent="0.2">
      <c r="A295">
        <v>294</v>
      </c>
      <c r="B295">
        <v>6</v>
      </c>
      <c r="C295">
        <v>134</v>
      </c>
      <c r="D295" s="2">
        <v>45951</v>
      </c>
      <c r="E295">
        <v>410</v>
      </c>
      <c r="F295">
        <v>110</v>
      </c>
      <c r="G295">
        <v>80</v>
      </c>
      <c r="H295">
        <v>435</v>
      </c>
      <c r="I295">
        <v>5</v>
      </c>
      <c r="J295">
        <v>65250</v>
      </c>
      <c r="K295" t="str">
        <f>INDEX([1]warehouses!B:B,MATCH(B295,[1]warehouses!A:A,0))</f>
        <v>Lucknow Regional Warehouse</v>
      </c>
      <c r="L295" t="str">
        <f>INDEX([1]products!B:B,MATCH(C295,[1]products!A:A,0))</f>
        <v>Safety Vest</v>
      </c>
      <c r="M295" t="str">
        <f t="shared" si="4"/>
        <v>2025-10</v>
      </c>
      <c r="N295" t="str">
        <f>INDEX([1]products!C:C,MATCH(C295,[1]products!A:A,0))</f>
        <v>Safety</v>
      </c>
    </row>
    <row r="296" spans="1:14" x14ac:dyDescent="0.2">
      <c r="A296">
        <v>295</v>
      </c>
      <c r="B296">
        <v>7</v>
      </c>
      <c r="C296">
        <v>135</v>
      </c>
      <c r="D296" s="2">
        <v>45952</v>
      </c>
      <c r="E296">
        <v>560</v>
      </c>
      <c r="F296">
        <v>140</v>
      </c>
      <c r="G296">
        <v>100</v>
      </c>
      <c r="H296">
        <v>590</v>
      </c>
      <c r="I296">
        <v>10</v>
      </c>
      <c r="J296">
        <v>88500</v>
      </c>
      <c r="K296" t="str">
        <f>INDEX([1]warehouses!B:B,MATCH(B296,[1]warehouses!A:A,0))</f>
        <v>Ahmedabad Supply Hub</v>
      </c>
      <c r="L296" t="str">
        <f>INDEX([1]products!B:B,MATCH(C296,[1]products!A:A,0))</f>
        <v>Safety Goggles</v>
      </c>
      <c r="M296" t="str">
        <f t="shared" si="4"/>
        <v>2025-10</v>
      </c>
      <c r="N296" t="str">
        <f>INDEX([1]products!C:C,MATCH(C296,[1]products!A:A,0))</f>
        <v>Safety</v>
      </c>
    </row>
    <row r="297" spans="1:14" x14ac:dyDescent="0.2">
      <c r="A297">
        <v>296</v>
      </c>
      <c r="B297">
        <v>8</v>
      </c>
      <c r="C297">
        <v>136</v>
      </c>
      <c r="D297" s="2">
        <v>45953</v>
      </c>
      <c r="E297">
        <v>330</v>
      </c>
      <c r="F297">
        <v>90</v>
      </c>
      <c r="G297">
        <v>65</v>
      </c>
      <c r="H297">
        <v>350</v>
      </c>
      <c r="I297">
        <v>5</v>
      </c>
      <c r="J297">
        <v>52500</v>
      </c>
      <c r="K297" t="str">
        <f>INDEX([1]warehouses!B:B,MATCH(B297,[1]warehouses!A:A,0))</f>
        <v>Kolkata Eastern Warehouse</v>
      </c>
      <c r="L297" t="str">
        <f>INDEX([1]products!B:B,MATCH(C297,[1]products!A:A,0))</f>
        <v>Face Mask Pack</v>
      </c>
      <c r="M297" t="str">
        <f t="shared" si="4"/>
        <v>2025-10</v>
      </c>
      <c r="N297" t="str">
        <f>INDEX([1]products!C:C,MATCH(C297,[1]products!A:A,0))</f>
        <v>Safety</v>
      </c>
    </row>
    <row r="298" spans="1:14" x14ac:dyDescent="0.2">
      <c r="A298">
        <v>297</v>
      </c>
      <c r="B298">
        <v>1</v>
      </c>
      <c r="C298">
        <v>137</v>
      </c>
      <c r="D298" s="2">
        <v>45954</v>
      </c>
      <c r="E298">
        <v>470</v>
      </c>
      <c r="F298">
        <v>120</v>
      </c>
      <c r="G298">
        <v>85</v>
      </c>
      <c r="H298">
        <v>500</v>
      </c>
      <c r="I298">
        <v>5</v>
      </c>
      <c r="J298">
        <v>75000</v>
      </c>
      <c r="K298" t="str">
        <f>INDEX([1]warehouses!B:B,MATCH(B298,[1]warehouses!A:A,0))</f>
        <v>Delhi Central Warehouse</v>
      </c>
      <c r="L298" t="str">
        <f>INDEX([1]products!B:B,MATCH(C298,[1]products!A:A,0))</f>
        <v>Ear Protection</v>
      </c>
      <c r="M298" t="str">
        <f t="shared" si="4"/>
        <v>2025-10</v>
      </c>
      <c r="N298" t="str">
        <f>INDEX([1]products!C:C,MATCH(C298,[1]products!A:A,0))</f>
        <v>Safety</v>
      </c>
    </row>
    <row r="299" spans="1:14" x14ac:dyDescent="0.2">
      <c r="A299">
        <v>298</v>
      </c>
      <c r="B299">
        <v>2</v>
      </c>
      <c r="C299">
        <v>138</v>
      </c>
      <c r="D299" s="2">
        <v>45955</v>
      </c>
      <c r="E299">
        <v>610</v>
      </c>
      <c r="F299">
        <v>150</v>
      </c>
      <c r="G299">
        <v>115</v>
      </c>
      <c r="H299">
        <v>635</v>
      </c>
      <c r="I299">
        <v>10</v>
      </c>
      <c r="J299">
        <v>95250</v>
      </c>
      <c r="K299" t="str">
        <f>INDEX([1]warehouses!B:B,MATCH(B299,[1]warehouses!A:A,0))</f>
        <v>Mumbai Distribution Hub</v>
      </c>
      <c r="L299" t="str">
        <f>INDEX([1]products!B:B,MATCH(C299,[1]products!A:A,0))</f>
        <v>Reflective Jacket</v>
      </c>
      <c r="M299" t="str">
        <f t="shared" si="4"/>
        <v>2025-10</v>
      </c>
      <c r="N299" t="str">
        <f>INDEX([1]products!C:C,MATCH(C299,[1]products!A:A,0))</f>
        <v>Safety</v>
      </c>
    </row>
    <row r="300" spans="1:14" x14ac:dyDescent="0.2">
      <c r="A300">
        <v>299</v>
      </c>
      <c r="B300">
        <v>3</v>
      </c>
      <c r="C300">
        <v>139</v>
      </c>
      <c r="D300" s="2">
        <v>45956</v>
      </c>
      <c r="E300">
        <v>400</v>
      </c>
      <c r="F300">
        <v>110</v>
      </c>
      <c r="G300">
        <v>75</v>
      </c>
      <c r="H300">
        <v>430</v>
      </c>
      <c r="I300">
        <v>5</v>
      </c>
      <c r="J300">
        <v>64500</v>
      </c>
      <c r="K300" t="str">
        <f>INDEX([1]warehouses!B:B,MATCH(B300,[1]warehouses!A:A,0))</f>
        <v>Bengaluru Tech Warehouse</v>
      </c>
      <c r="L300" t="str">
        <f>INDEX([1]products!B:B,MATCH(C300,[1]products!A:A,0))</f>
        <v>First Aid Kit</v>
      </c>
      <c r="M300" t="str">
        <f t="shared" si="4"/>
        <v>2025-10</v>
      </c>
      <c r="N300" t="str">
        <f>INDEX([1]products!C:C,MATCH(C300,[1]products!A:A,0))</f>
        <v>Safety</v>
      </c>
    </row>
    <row r="301" spans="1:14" x14ac:dyDescent="0.2">
      <c r="A301">
        <v>300</v>
      </c>
      <c r="B301">
        <v>4</v>
      </c>
      <c r="C301">
        <v>140</v>
      </c>
      <c r="D301" s="2">
        <v>45957</v>
      </c>
      <c r="E301">
        <v>530</v>
      </c>
      <c r="F301">
        <v>130</v>
      </c>
      <c r="G301">
        <v>95</v>
      </c>
      <c r="H301">
        <v>555</v>
      </c>
      <c r="I301">
        <v>10</v>
      </c>
      <c r="J301">
        <v>83250</v>
      </c>
      <c r="K301" t="str">
        <f>INDEX([1]warehouses!B:B,MATCH(B301,[1]warehouses!A:A,0))</f>
        <v>Pune Industrial Warehouse</v>
      </c>
      <c r="L301" t="str">
        <f>INDEX([1]products!B:B,MATCH(C301,[1]products!A:A,0))</f>
        <v>Fire Extinguisher</v>
      </c>
      <c r="M301" t="str">
        <f t="shared" si="4"/>
        <v>2025-10</v>
      </c>
      <c r="N301" t="str">
        <f>INDEX([1]products!C:C,MATCH(C301,[1]products!A:A,0))</f>
        <v>Safety</v>
      </c>
    </row>
    <row r="302" spans="1:14" x14ac:dyDescent="0.2">
      <c r="A302">
        <v>301</v>
      </c>
      <c r="B302">
        <v>5</v>
      </c>
      <c r="C302">
        <v>141</v>
      </c>
      <c r="D302" s="2">
        <v>45958</v>
      </c>
      <c r="E302">
        <v>700</v>
      </c>
      <c r="F302">
        <v>180</v>
      </c>
      <c r="G302">
        <v>135</v>
      </c>
      <c r="H302">
        <v>735</v>
      </c>
      <c r="I302">
        <v>10</v>
      </c>
      <c r="J302">
        <v>110250</v>
      </c>
      <c r="K302" t="str">
        <f>INDEX([1]warehouses!B:B,MATCH(B302,[1]warehouses!A:A,0))</f>
        <v>Chennai Logistics Hub</v>
      </c>
      <c r="L302" t="str">
        <f>INDEX([1]products!B:B,MATCH(C302,[1]products!A:A,0))</f>
        <v>Small Carton Box</v>
      </c>
      <c r="M302" t="str">
        <f t="shared" si="4"/>
        <v>2025-10</v>
      </c>
      <c r="N302" t="str">
        <f>INDEX([1]products!C:C,MATCH(C302,[1]products!A:A,0))</f>
        <v>Packaging</v>
      </c>
    </row>
    <row r="303" spans="1:14" x14ac:dyDescent="0.2">
      <c r="A303">
        <v>302</v>
      </c>
      <c r="B303">
        <v>6</v>
      </c>
      <c r="C303">
        <v>142</v>
      </c>
      <c r="D303" s="2">
        <v>45959</v>
      </c>
      <c r="E303">
        <v>420</v>
      </c>
      <c r="F303">
        <v>110</v>
      </c>
      <c r="G303">
        <v>80</v>
      </c>
      <c r="H303">
        <v>445</v>
      </c>
      <c r="I303">
        <v>5</v>
      </c>
      <c r="J303">
        <v>66750</v>
      </c>
      <c r="K303" t="str">
        <f>INDEX([1]warehouses!B:B,MATCH(B303,[1]warehouses!A:A,0))</f>
        <v>Lucknow Regional Warehouse</v>
      </c>
      <c r="L303" t="str">
        <f>INDEX([1]products!B:B,MATCH(C303,[1]products!A:A,0))</f>
        <v>Medium Carton Box</v>
      </c>
      <c r="M303" t="str">
        <f t="shared" si="4"/>
        <v>2025-10</v>
      </c>
      <c r="N303" t="str">
        <f>INDEX([1]products!C:C,MATCH(C303,[1]products!A:A,0))</f>
        <v>Packaging</v>
      </c>
    </row>
    <row r="304" spans="1:14" x14ac:dyDescent="0.2">
      <c r="A304">
        <v>303</v>
      </c>
      <c r="B304">
        <v>7</v>
      </c>
      <c r="C304">
        <v>143</v>
      </c>
      <c r="D304" s="2">
        <v>45960</v>
      </c>
      <c r="E304">
        <v>590</v>
      </c>
      <c r="F304">
        <v>140</v>
      </c>
      <c r="G304">
        <v>105</v>
      </c>
      <c r="H304">
        <v>620</v>
      </c>
      <c r="I304">
        <v>5</v>
      </c>
      <c r="J304">
        <v>93000</v>
      </c>
      <c r="K304" t="str">
        <f>INDEX([1]warehouses!B:B,MATCH(B304,[1]warehouses!A:A,0))</f>
        <v>Ahmedabad Supply Hub</v>
      </c>
      <c r="L304" t="str">
        <f>INDEX([1]products!B:B,MATCH(C304,[1]products!A:A,0))</f>
        <v>Large Carton Box</v>
      </c>
      <c r="M304" t="str">
        <f t="shared" si="4"/>
        <v>2025-10</v>
      </c>
      <c r="N304" t="str">
        <f>INDEX([1]products!C:C,MATCH(C304,[1]products!A:A,0))</f>
        <v>Packaging</v>
      </c>
    </row>
    <row r="305" spans="1:14" x14ac:dyDescent="0.2">
      <c r="A305">
        <v>304</v>
      </c>
      <c r="B305">
        <v>8</v>
      </c>
      <c r="C305">
        <v>144</v>
      </c>
      <c r="D305" s="2">
        <v>45961</v>
      </c>
      <c r="E305">
        <v>340</v>
      </c>
      <c r="F305">
        <v>90</v>
      </c>
      <c r="G305">
        <v>60</v>
      </c>
      <c r="H305">
        <v>365</v>
      </c>
      <c r="I305">
        <v>5</v>
      </c>
      <c r="J305">
        <v>54750</v>
      </c>
      <c r="K305" t="str">
        <f>INDEX([1]warehouses!B:B,MATCH(B305,[1]warehouses!A:A,0))</f>
        <v>Kolkata Eastern Warehouse</v>
      </c>
      <c r="L305" t="str">
        <f>INDEX([1]products!B:B,MATCH(C305,[1]products!A:A,0))</f>
        <v>Heavy Duty Box</v>
      </c>
      <c r="M305" t="str">
        <f t="shared" si="4"/>
        <v>2025-10</v>
      </c>
      <c r="N305" t="str">
        <f>INDEX([1]products!C:C,MATCH(C305,[1]products!A:A,0))</f>
        <v>Packaging</v>
      </c>
    </row>
    <row r="306" spans="1:14" x14ac:dyDescent="0.2">
      <c r="A306">
        <v>305</v>
      </c>
      <c r="B306">
        <v>1</v>
      </c>
      <c r="C306">
        <v>145</v>
      </c>
      <c r="D306" s="2">
        <v>45962</v>
      </c>
      <c r="E306">
        <v>500</v>
      </c>
      <c r="F306">
        <v>120</v>
      </c>
      <c r="G306">
        <v>90</v>
      </c>
      <c r="H306">
        <v>525</v>
      </c>
      <c r="I306">
        <v>5</v>
      </c>
      <c r="J306">
        <v>78750</v>
      </c>
      <c r="K306" t="str">
        <f>INDEX([1]warehouses!B:B,MATCH(B306,[1]warehouses!A:A,0))</f>
        <v>Delhi Central Warehouse</v>
      </c>
      <c r="L306" t="str">
        <f>INDEX([1]products!B:B,MATCH(C306,[1]products!A:A,0))</f>
        <v>Bubble Wrap Roll</v>
      </c>
      <c r="M306" t="str">
        <f t="shared" si="4"/>
        <v>2025-11</v>
      </c>
      <c r="N306" t="str">
        <f>INDEX([1]products!C:C,MATCH(C306,[1]products!A:A,0))</f>
        <v>Packaging</v>
      </c>
    </row>
    <row r="307" spans="1:14" x14ac:dyDescent="0.2">
      <c r="A307">
        <v>306</v>
      </c>
      <c r="B307">
        <v>2</v>
      </c>
      <c r="C307">
        <v>146</v>
      </c>
      <c r="D307" s="2">
        <v>45963</v>
      </c>
      <c r="E307">
        <v>640</v>
      </c>
      <c r="F307">
        <v>160</v>
      </c>
      <c r="G307">
        <v>120</v>
      </c>
      <c r="H307">
        <v>670</v>
      </c>
      <c r="I307">
        <v>10</v>
      </c>
      <c r="J307">
        <v>100500</v>
      </c>
      <c r="K307" t="str">
        <f>INDEX([1]warehouses!B:B,MATCH(B307,[1]warehouses!A:A,0))</f>
        <v>Mumbai Distribution Hub</v>
      </c>
      <c r="L307" t="str">
        <f>INDEX([1]products!B:B,MATCH(C307,[1]products!A:A,0))</f>
        <v>Stretch Film Roll</v>
      </c>
      <c r="M307" t="str">
        <f t="shared" si="4"/>
        <v>2025-11</v>
      </c>
      <c r="N307" t="str">
        <f>INDEX([1]products!C:C,MATCH(C307,[1]products!A:A,0))</f>
        <v>Packaging</v>
      </c>
    </row>
    <row r="308" spans="1:14" x14ac:dyDescent="0.2">
      <c r="A308">
        <v>307</v>
      </c>
      <c r="B308">
        <v>3</v>
      </c>
      <c r="C308">
        <v>147</v>
      </c>
      <c r="D308" s="2">
        <v>45964</v>
      </c>
      <c r="E308">
        <v>370</v>
      </c>
      <c r="F308">
        <v>100</v>
      </c>
      <c r="G308">
        <v>70</v>
      </c>
      <c r="H308">
        <v>395</v>
      </c>
      <c r="I308">
        <v>5</v>
      </c>
      <c r="J308">
        <v>59250</v>
      </c>
      <c r="K308" t="str">
        <f>INDEX([1]warehouses!B:B,MATCH(B308,[1]warehouses!A:A,0))</f>
        <v>Bengaluru Tech Warehouse</v>
      </c>
      <c r="L308" t="str">
        <f>INDEX([1]products!B:B,MATCH(C308,[1]products!A:A,0))</f>
        <v>Packaging Foam</v>
      </c>
      <c r="M308" t="str">
        <f t="shared" si="4"/>
        <v>2025-11</v>
      </c>
      <c r="N308" t="str">
        <f>INDEX([1]products!C:C,MATCH(C308,[1]products!A:A,0))</f>
        <v>Packaging</v>
      </c>
    </row>
    <row r="309" spans="1:14" x14ac:dyDescent="0.2">
      <c r="A309">
        <v>308</v>
      </c>
      <c r="B309">
        <v>4</v>
      </c>
      <c r="C309">
        <v>148</v>
      </c>
      <c r="D309" s="2">
        <v>45965</v>
      </c>
      <c r="E309">
        <v>550</v>
      </c>
      <c r="F309">
        <v>130</v>
      </c>
      <c r="G309">
        <v>100</v>
      </c>
      <c r="H309">
        <v>570</v>
      </c>
      <c r="I309">
        <v>10</v>
      </c>
      <c r="J309">
        <v>85500</v>
      </c>
      <c r="K309" t="str">
        <f>INDEX([1]warehouses!B:B,MATCH(B309,[1]warehouses!A:A,0))</f>
        <v>Pune Industrial Warehouse</v>
      </c>
      <c r="L309" t="str">
        <f>INDEX([1]products!B:B,MATCH(C309,[1]products!A:A,0))</f>
        <v>Packing Paper</v>
      </c>
      <c r="M309" t="str">
        <f t="shared" si="4"/>
        <v>2025-11</v>
      </c>
      <c r="N309" t="str">
        <f>INDEX([1]products!C:C,MATCH(C309,[1]products!A:A,0))</f>
        <v>Packaging</v>
      </c>
    </row>
    <row r="310" spans="1:14" x14ac:dyDescent="0.2">
      <c r="A310">
        <v>309</v>
      </c>
      <c r="B310">
        <v>5</v>
      </c>
      <c r="C310">
        <v>149</v>
      </c>
      <c r="D310" s="2">
        <v>45966</v>
      </c>
      <c r="E310">
        <v>690</v>
      </c>
      <c r="F310">
        <v>170</v>
      </c>
      <c r="G310">
        <v>130</v>
      </c>
      <c r="H310">
        <v>720</v>
      </c>
      <c r="I310">
        <v>10</v>
      </c>
      <c r="J310">
        <v>108000</v>
      </c>
      <c r="K310" t="str">
        <f>INDEX([1]warehouses!B:B,MATCH(B310,[1]warehouses!A:A,0))</f>
        <v>Chennai Logistics Hub</v>
      </c>
      <c r="L310" t="str">
        <f>INDEX([1]products!B:B,MATCH(C310,[1]products!A:A,0))</f>
        <v>Zip Lock Bags</v>
      </c>
      <c r="M310" t="str">
        <f t="shared" si="4"/>
        <v>2025-11</v>
      </c>
      <c r="N310" t="str">
        <f>INDEX([1]products!C:C,MATCH(C310,[1]products!A:A,0))</f>
        <v>Packaging</v>
      </c>
    </row>
    <row r="311" spans="1:14" x14ac:dyDescent="0.2">
      <c r="A311">
        <v>310</v>
      </c>
      <c r="B311">
        <v>6</v>
      </c>
      <c r="C311">
        <v>150</v>
      </c>
      <c r="D311" s="2">
        <v>45967</v>
      </c>
      <c r="E311">
        <v>400</v>
      </c>
      <c r="F311">
        <v>110</v>
      </c>
      <c r="G311">
        <v>80</v>
      </c>
      <c r="H311">
        <v>425</v>
      </c>
      <c r="I311">
        <v>5</v>
      </c>
      <c r="J311">
        <v>63750</v>
      </c>
      <c r="K311" t="str">
        <f>INDEX([1]warehouses!B:B,MATCH(B311,[1]warehouses!A:A,0))</f>
        <v>Lucknow Regional Warehouse</v>
      </c>
      <c r="L311" t="str">
        <f>INDEX([1]products!B:B,MATCH(C311,[1]products!A:A,0))</f>
        <v>Courier Bags</v>
      </c>
      <c r="M311" t="str">
        <f t="shared" si="4"/>
        <v>2025-11</v>
      </c>
      <c r="N311" t="str">
        <f>INDEX([1]products!C:C,MATCH(C311,[1]products!A:A,0))</f>
        <v>Packaging</v>
      </c>
    </row>
    <row r="312" spans="1:14" x14ac:dyDescent="0.2">
      <c r="A312">
        <v>311</v>
      </c>
      <c r="B312">
        <v>7</v>
      </c>
      <c r="C312">
        <v>151</v>
      </c>
      <c r="D312" s="2">
        <v>45968</v>
      </c>
      <c r="E312">
        <v>570</v>
      </c>
      <c r="F312">
        <v>140</v>
      </c>
      <c r="G312">
        <v>100</v>
      </c>
      <c r="H312">
        <v>600</v>
      </c>
      <c r="I312">
        <v>10</v>
      </c>
      <c r="J312">
        <v>90000</v>
      </c>
      <c r="K312" t="str">
        <f>INDEX([1]warehouses!B:B,MATCH(B312,[1]warehouses!A:A,0))</f>
        <v>Ahmedabad Supply Hub</v>
      </c>
      <c r="L312" t="str">
        <f>INDEX([1]products!B:B,MATCH(C312,[1]products!A:A,0))</f>
        <v>Extension Board</v>
      </c>
      <c r="M312" t="str">
        <f t="shared" si="4"/>
        <v>2025-11</v>
      </c>
      <c r="N312" t="str">
        <f>INDEX([1]products!C:C,MATCH(C312,[1]products!A:A,0))</f>
        <v>Electrical</v>
      </c>
    </row>
    <row r="313" spans="1:14" x14ac:dyDescent="0.2">
      <c r="A313">
        <v>312</v>
      </c>
      <c r="B313">
        <v>8</v>
      </c>
      <c r="C313">
        <v>152</v>
      </c>
      <c r="D313" s="2">
        <v>45969</v>
      </c>
      <c r="E313">
        <v>320</v>
      </c>
      <c r="F313">
        <v>90</v>
      </c>
      <c r="G313">
        <v>65</v>
      </c>
      <c r="H313">
        <v>340</v>
      </c>
      <c r="I313">
        <v>5</v>
      </c>
      <c r="J313">
        <v>51000</v>
      </c>
      <c r="K313" t="str">
        <f>INDEX([1]warehouses!B:B,MATCH(B313,[1]warehouses!A:A,0))</f>
        <v>Kolkata Eastern Warehouse</v>
      </c>
      <c r="L313" t="str">
        <f>INDEX([1]products!B:B,MATCH(C313,[1]products!A:A,0))</f>
        <v>Power Strip</v>
      </c>
      <c r="M313" t="str">
        <f t="shared" si="4"/>
        <v>2025-11</v>
      </c>
      <c r="N313" t="str">
        <f>INDEX([1]products!C:C,MATCH(C313,[1]products!A:A,0))</f>
        <v>Electrical</v>
      </c>
    </row>
    <row r="314" spans="1:14" x14ac:dyDescent="0.2">
      <c r="A314">
        <v>313</v>
      </c>
      <c r="B314">
        <v>1</v>
      </c>
      <c r="C314">
        <v>153</v>
      </c>
      <c r="D314" s="2">
        <v>45970</v>
      </c>
      <c r="E314">
        <v>480</v>
      </c>
      <c r="F314">
        <v>120</v>
      </c>
      <c r="G314">
        <v>85</v>
      </c>
      <c r="H314">
        <v>510</v>
      </c>
      <c r="I314">
        <v>5</v>
      </c>
      <c r="J314">
        <v>76500</v>
      </c>
      <c r="K314" t="str">
        <f>INDEX([1]warehouses!B:B,MATCH(B314,[1]warehouses!A:A,0))</f>
        <v>Delhi Central Warehouse</v>
      </c>
      <c r="L314" t="str">
        <f>INDEX([1]products!B:B,MATCH(C314,[1]products!A:A,0))</f>
        <v>Surge Protector</v>
      </c>
      <c r="M314" t="str">
        <f t="shared" si="4"/>
        <v>2025-11</v>
      </c>
      <c r="N314" t="str">
        <f>INDEX([1]products!C:C,MATCH(C314,[1]products!A:A,0))</f>
        <v>Electrical</v>
      </c>
    </row>
    <row r="315" spans="1:14" x14ac:dyDescent="0.2">
      <c r="A315">
        <v>314</v>
      </c>
      <c r="B315">
        <v>2</v>
      </c>
      <c r="C315">
        <v>154</v>
      </c>
      <c r="D315" s="2">
        <v>45971</v>
      </c>
      <c r="E315">
        <v>620</v>
      </c>
      <c r="F315">
        <v>150</v>
      </c>
      <c r="G315">
        <v>115</v>
      </c>
      <c r="H315">
        <v>645</v>
      </c>
      <c r="I315">
        <v>10</v>
      </c>
      <c r="J315">
        <v>96750</v>
      </c>
      <c r="K315" t="str">
        <f>INDEX([1]warehouses!B:B,MATCH(B315,[1]warehouses!A:A,0))</f>
        <v>Mumbai Distribution Hub</v>
      </c>
      <c r="L315" t="str">
        <f>INDEX([1]products!B:B,MATCH(C315,[1]products!A:A,0))</f>
        <v>UPS 600VA</v>
      </c>
      <c r="M315" t="str">
        <f t="shared" si="4"/>
        <v>2025-11</v>
      </c>
      <c r="N315" t="str">
        <f>INDEX([1]products!C:C,MATCH(C315,[1]products!A:A,0))</f>
        <v>Electrical</v>
      </c>
    </row>
    <row r="316" spans="1:14" x14ac:dyDescent="0.2">
      <c r="A316">
        <v>315</v>
      </c>
      <c r="B316">
        <v>3</v>
      </c>
      <c r="C316">
        <v>155</v>
      </c>
      <c r="D316" s="2">
        <v>45972</v>
      </c>
      <c r="E316">
        <v>390</v>
      </c>
      <c r="F316">
        <v>100</v>
      </c>
      <c r="G316">
        <v>70</v>
      </c>
      <c r="H316">
        <v>415</v>
      </c>
      <c r="I316">
        <v>5</v>
      </c>
      <c r="J316">
        <v>62250</v>
      </c>
      <c r="K316" t="str">
        <f>INDEX([1]warehouses!B:B,MATCH(B316,[1]warehouses!A:A,0))</f>
        <v>Bengaluru Tech Warehouse</v>
      </c>
      <c r="L316" t="str">
        <f>INDEX([1]products!B:B,MATCH(C316,[1]products!A:A,0))</f>
        <v>UPS 1KVA</v>
      </c>
      <c r="M316" t="str">
        <f t="shared" si="4"/>
        <v>2025-11</v>
      </c>
      <c r="N316" t="str">
        <f>INDEX([1]products!C:C,MATCH(C316,[1]products!A:A,0))</f>
        <v>Electrical</v>
      </c>
    </row>
    <row r="317" spans="1:14" x14ac:dyDescent="0.2">
      <c r="A317">
        <v>316</v>
      </c>
      <c r="B317">
        <v>4</v>
      </c>
      <c r="C317">
        <v>156</v>
      </c>
      <c r="D317" s="2">
        <v>45973</v>
      </c>
      <c r="E317">
        <v>540</v>
      </c>
      <c r="F317">
        <v>130</v>
      </c>
      <c r="G317">
        <v>95</v>
      </c>
      <c r="H317">
        <v>565</v>
      </c>
      <c r="I317">
        <v>10</v>
      </c>
      <c r="J317">
        <v>84750</v>
      </c>
      <c r="K317" t="str">
        <f>INDEX([1]warehouses!B:B,MATCH(B317,[1]warehouses!A:A,0))</f>
        <v>Pune Industrial Warehouse</v>
      </c>
      <c r="L317" t="str">
        <f>INDEX([1]products!B:B,MATCH(C317,[1]products!A:A,0))</f>
        <v>Voltage Stabilizer</v>
      </c>
      <c r="M317" t="str">
        <f t="shared" si="4"/>
        <v>2025-11</v>
      </c>
      <c r="N317" t="str">
        <f>INDEX([1]products!C:C,MATCH(C317,[1]products!A:A,0))</f>
        <v>Electrical</v>
      </c>
    </row>
    <row r="318" spans="1:14" x14ac:dyDescent="0.2">
      <c r="A318">
        <v>317</v>
      </c>
      <c r="B318">
        <v>5</v>
      </c>
      <c r="C318">
        <v>157</v>
      </c>
      <c r="D318" s="2">
        <v>45974</v>
      </c>
      <c r="E318">
        <v>710</v>
      </c>
      <c r="F318">
        <v>180</v>
      </c>
      <c r="G318">
        <v>140</v>
      </c>
      <c r="H318">
        <v>740</v>
      </c>
      <c r="I318">
        <v>10</v>
      </c>
      <c r="J318">
        <v>111000</v>
      </c>
      <c r="K318" t="str">
        <f>INDEX([1]warehouses!B:B,MATCH(B318,[1]warehouses!A:A,0))</f>
        <v>Chennai Logistics Hub</v>
      </c>
      <c r="L318" t="str">
        <f>INDEX([1]products!B:B,MATCH(C318,[1]products!A:A,0))</f>
        <v>LED Bulb</v>
      </c>
      <c r="M318" t="str">
        <f t="shared" si="4"/>
        <v>2025-11</v>
      </c>
      <c r="N318" t="str">
        <f>INDEX([1]products!C:C,MATCH(C318,[1]products!A:A,0))</f>
        <v>Electrical</v>
      </c>
    </row>
    <row r="319" spans="1:14" x14ac:dyDescent="0.2">
      <c r="A319">
        <v>318</v>
      </c>
      <c r="B319">
        <v>6</v>
      </c>
      <c r="C319">
        <v>158</v>
      </c>
      <c r="D319" s="2">
        <v>45975</v>
      </c>
      <c r="E319">
        <v>430</v>
      </c>
      <c r="F319">
        <v>110</v>
      </c>
      <c r="G319">
        <v>80</v>
      </c>
      <c r="H319">
        <v>455</v>
      </c>
      <c r="I319">
        <v>5</v>
      </c>
      <c r="J319">
        <v>68250</v>
      </c>
      <c r="K319" t="str">
        <f>INDEX([1]warehouses!B:B,MATCH(B319,[1]warehouses!A:A,0))</f>
        <v>Lucknow Regional Warehouse</v>
      </c>
      <c r="L319" t="str">
        <f>INDEX([1]products!B:B,MATCH(C319,[1]products!A:A,0))</f>
        <v>LED Tube Light</v>
      </c>
      <c r="M319" t="str">
        <f t="shared" si="4"/>
        <v>2025-11</v>
      </c>
      <c r="N319" t="str">
        <f>INDEX([1]products!C:C,MATCH(C319,[1]products!A:A,0))</f>
        <v>Electrical</v>
      </c>
    </row>
    <row r="320" spans="1:14" x14ac:dyDescent="0.2">
      <c r="A320">
        <v>319</v>
      </c>
      <c r="B320">
        <v>7</v>
      </c>
      <c r="C320">
        <v>159</v>
      </c>
      <c r="D320" s="2">
        <v>45976</v>
      </c>
      <c r="E320">
        <v>580</v>
      </c>
      <c r="F320">
        <v>140</v>
      </c>
      <c r="G320">
        <v>105</v>
      </c>
      <c r="H320">
        <v>610</v>
      </c>
      <c r="I320">
        <v>5</v>
      </c>
      <c r="J320">
        <v>91500</v>
      </c>
      <c r="K320" t="str">
        <f>INDEX([1]warehouses!B:B,MATCH(B320,[1]warehouses!A:A,0))</f>
        <v>Ahmedabad Supply Hub</v>
      </c>
      <c r="L320" t="str">
        <f>INDEX([1]products!B:B,MATCH(C320,[1]products!A:A,0))</f>
        <v>Emergency Light</v>
      </c>
      <c r="M320" t="str">
        <f t="shared" si="4"/>
        <v>2025-11</v>
      </c>
      <c r="N320" t="str">
        <f>INDEX([1]products!C:C,MATCH(C320,[1]products!A:A,0))</f>
        <v>Electrical</v>
      </c>
    </row>
    <row r="321" spans="1:14" x14ac:dyDescent="0.2">
      <c r="A321">
        <v>320</v>
      </c>
      <c r="B321">
        <v>8</v>
      </c>
      <c r="C321">
        <v>160</v>
      </c>
      <c r="D321" s="2">
        <v>45977</v>
      </c>
      <c r="E321">
        <v>350</v>
      </c>
      <c r="F321">
        <v>90</v>
      </c>
      <c r="G321">
        <v>60</v>
      </c>
      <c r="H321">
        <v>375</v>
      </c>
      <c r="I321">
        <v>5</v>
      </c>
      <c r="J321">
        <v>56250</v>
      </c>
      <c r="K321" t="str">
        <f>INDEX([1]warehouses!B:B,MATCH(B321,[1]warehouses!A:A,0))</f>
        <v>Kolkata Eastern Warehouse</v>
      </c>
      <c r="L321" t="str">
        <f>INDEX([1]products!B:B,MATCH(C321,[1]products!A:A,0))</f>
        <v>Rechargeable Lamp</v>
      </c>
      <c r="M321" t="str">
        <f t="shared" si="4"/>
        <v>2025-11</v>
      </c>
      <c r="N321" t="str">
        <f>INDEX([1]products!C:C,MATCH(C321,[1]products!A:A,0))</f>
        <v>Electrical</v>
      </c>
    </row>
    <row r="322" spans="1:14" x14ac:dyDescent="0.2">
      <c r="A322">
        <v>321</v>
      </c>
      <c r="B322">
        <v>1</v>
      </c>
      <c r="C322">
        <v>1</v>
      </c>
      <c r="D322" s="2">
        <v>45978</v>
      </c>
      <c r="E322">
        <v>490</v>
      </c>
      <c r="F322">
        <v>120</v>
      </c>
      <c r="G322">
        <v>90</v>
      </c>
      <c r="H322">
        <v>515</v>
      </c>
      <c r="I322">
        <v>5</v>
      </c>
      <c r="J322">
        <v>77250</v>
      </c>
      <c r="K322" t="str">
        <f>INDEX([1]warehouses!B:B,MATCH(B322,[1]warehouses!A:A,0))</f>
        <v>Delhi Central Warehouse</v>
      </c>
      <c r="L322" t="str">
        <f>INDEX([1]products!B:B,MATCH(C322,[1]products!A:A,0))</f>
        <v>Business Laptop 14</v>
      </c>
      <c r="M322" t="str">
        <f t="shared" ref="M322:M385" si="5">TEXT(D322,"yyyy-mm")</f>
        <v>2025-11</v>
      </c>
      <c r="N322" t="str">
        <f>INDEX([1]products!C:C,MATCH(C322,[1]products!A:A,0))</f>
        <v>Electronics</v>
      </c>
    </row>
    <row r="323" spans="1:14" x14ac:dyDescent="0.2">
      <c r="A323">
        <v>322</v>
      </c>
      <c r="B323">
        <v>2</v>
      </c>
      <c r="C323">
        <v>2</v>
      </c>
      <c r="D323" s="2">
        <v>45979</v>
      </c>
      <c r="E323">
        <v>630</v>
      </c>
      <c r="F323">
        <v>160</v>
      </c>
      <c r="G323">
        <v>120</v>
      </c>
      <c r="H323">
        <v>660</v>
      </c>
      <c r="I323">
        <v>10</v>
      </c>
      <c r="J323">
        <v>99000</v>
      </c>
      <c r="K323" t="str">
        <f>INDEX([1]warehouses!B:B,MATCH(B323,[1]warehouses!A:A,0))</f>
        <v>Mumbai Distribution Hub</v>
      </c>
      <c r="L323" t="str">
        <f>INDEX([1]products!B:B,MATCH(C323,[1]products!A:A,0))</f>
        <v>Business Laptop 15</v>
      </c>
      <c r="M323" t="str">
        <f t="shared" si="5"/>
        <v>2025-11</v>
      </c>
      <c r="N323" t="str">
        <f>INDEX([1]products!C:C,MATCH(C323,[1]products!A:A,0))</f>
        <v>Electronics</v>
      </c>
    </row>
    <row r="324" spans="1:14" x14ac:dyDescent="0.2">
      <c r="A324">
        <v>323</v>
      </c>
      <c r="B324">
        <v>3</v>
      </c>
      <c r="C324">
        <v>3</v>
      </c>
      <c r="D324" s="2">
        <v>45980</v>
      </c>
      <c r="E324">
        <v>380</v>
      </c>
      <c r="F324">
        <v>100</v>
      </c>
      <c r="G324">
        <v>70</v>
      </c>
      <c r="H324">
        <v>405</v>
      </c>
      <c r="I324">
        <v>5</v>
      </c>
      <c r="J324">
        <v>60750</v>
      </c>
      <c r="K324" t="str">
        <f>INDEX([1]warehouses!B:B,MATCH(B324,[1]warehouses!A:A,0))</f>
        <v>Bengaluru Tech Warehouse</v>
      </c>
      <c r="L324" t="str">
        <f>INDEX([1]products!B:B,MATCH(C324,[1]products!A:A,0))</f>
        <v>Professional Laptop</v>
      </c>
      <c r="M324" t="str">
        <f t="shared" si="5"/>
        <v>2025-11</v>
      </c>
      <c r="N324" t="str">
        <f>INDEX([1]products!C:C,MATCH(C324,[1]products!A:A,0))</f>
        <v>Electronics</v>
      </c>
    </row>
    <row r="325" spans="1:14" x14ac:dyDescent="0.2">
      <c r="A325">
        <v>324</v>
      </c>
      <c r="B325">
        <v>4</v>
      </c>
      <c r="C325">
        <v>4</v>
      </c>
      <c r="D325" s="2">
        <v>45981</v>
      </c>
      <c r="E325">
        <v>520</v>
      </c>
      <c r="F325">
        <v>130</v>
      </c>
      <c r="G325">
        <v>90</v>
      </c>
      <c r="H325">
        <v>550</v>
      </c>
      <c r="I325">
        <v>10</v>
      </c>
      <c r="J325">
        <v>82500</v>
      </c>
      <c r="K325" t="str">
        <f>INDEX([1]warehouses!B:B,MATCH(B325,[1]warehouses!A:A,0))</f>
        <v>Pune Industrial Warehouse</v>
      </c>
      <c r="L325" t="str">
        <f>INDEX([1]products!B:B,MATCH(C325,[1]products!A:A,0))</f>
        <v>Gaming Laptop</v>
      </c>
      <c r="M325" t="str">
        <f t="shared" si="5"/>
        <v>2025-11</v>
      </c>
      <c r="N325" t="str">
        <f>INDEX([1]products!C:C,MATCH(C325,[1]products!A:A,0))</f>
        <v>Electronics</v>
      </c>
    </row>
    <row r="326" spans="1:14" x14ac:dyDescent="0.2">
      <c r="A326">
        <v>325</v>
      </c>
      <c r="B326">
        <v>5</v>
      </c>
      <c r="C326">
        <v>5</v>
      </c>
      <c r="D326" s="2">
        <v>45982</v>
      </c>
      <c r="E326">
        <v>680</v>
      </c>
      <c r="F326">
        <v>170</v>
      </c>
      <c r="G326">
        <v>125</v>
      </c>
      <c r="H326">
        <v>715</v>
      </c>
      <c r="I326">
        <v>10</v>
      </c>
      <c r="J326">
        <v>107250</v>
      </c>
      <c r="K326" t="str">
        <f>INDEX([1]warehouses!B:B,MATCH(B326,[1]warehouses!A:A,0))</f>
        <v>Chennai Logistics Hub</v>
      </c>
      <c r="L326" t="str">
        <f>INDEX([1]products!B:B,MATCH(C326,[1]products!A:A,0))</f>
        <v>Student Laptop</v>
      </c>
      <c r="M326" t="str">
        <f t="shared" si="5"/>
        <v>2025-11</v>
      </c>
      <c r="N326" t="str">
        <f>INDEX([1]products!C:C,MATCH(C326,[1]products!A:A,0))</f>
        <v>Electronics</v>
      </c>
    </row>
    <row r="327" spans="1:14" x14ac:dyDescent="0.2">
      <c r="A327">
        <v>326</v>
      </c>
      <c r="B327">
        <v>6</v>
      </c>
      <c r="C327">
        <v>6</v>
      </c>
      <c r="D327" s="2">
        <v>45983</v>
      </c>
      <c r="E327">
        <v>410</v>
      </c>
      <c r="F327">
        <v>110</v>
      </c>
      <c r="G327">
        <v>80</v>
      </c>
      <c r="H327">
        <v>435</v>
      </c>
      <c r="I327">
        <v>5</v>
      </c>
      <c r="J327">
        <v>65250</v>
      </c>
      <c r="K327" t="str">
        <f>INDEX([1]warehouses!B:B,MATCH(B327,[1]warehouses!A:A,0))</f>
        <v>Lucknow Regional Warehouse</v>
      </c>
      <c r="L327" t="str">
        <f>INDEX([1]products!B:B,MATCH(C327,[1]products!A:A,0))</f>
        <v>Desktop Computer</v>
      </c>
      <c r="M327" t="str">
        <f t="shared" si="5"/>
        <v>2025-11</v>
      </c>
      <c r="N327" t="str">
        <f>INDEX([1]products!C:C,MATCH(C327,[1]products!A:A,0))</f>
        <v>Electronics</v>
      </c>
    </row>
    <row r="328" spans="1:14" x14ac:dyDescent="0.2">
      <c r="A328">
        <v>327</v>
      </c>
      <c r="B328">
        <v>7</v>
      </c>
      <c r="C328">
        <v>7</v>
      </c>
      <c r="D328" s="2">
        <v>45984</v>
      </c>
      <c r="E328">
        <v>560</v>
      </c>
      <c r="F328">
        <v>140</v>
      </c>
      <c r="G328">
        <v>100</v>
      </c>
      <c r="H328">
        <v>590</v>
      </c>
      <c r="I328">
        <v>10</v>
      </c>
      <c r="J328">
        <v>88500</v>
      </c>
      <c r="K328" t="str">
        <f>INDEX([1]warehouses!B:B,MATCH(B328,[1]warehouses!A:A,0))</f>
        <v>Ahmedabad Supply Hub</v>
      </c>
      <c r="L328" t="str">
        <f>INDEX([1]products!B:B,MATCH(C328,[1]products!A:A,0))</f>
        <v>All in One PC</v>
      </c>
      <c r="M328" t="str">
        <f t="shared" si="5"/>
        <v>2025-11</v>
      </c>
      <c r="N328" t="str">
        <f>INDEX([1]products!C:C,MATCH(C328,[1]products!A:A,0))</f>
        <v>Electronics</v>
      </c>
    </row>
    <row r="329" spans="1:14" x14ac:dyDescent="0.2">
      <c r="A329">
        <v>328</v>
      </c>
      <c r="B329">
        <v>8</v>
      </c>
      <c r="C329">
        <v>8</v>
      </c>
      <c r="D329" s="2">
        <v>45985</v>
      </c>
      <c r="E329">
        <v>330</v>
      </c>
      <c r="F329">
        <v>90</v>
      </c>
      <c r="G329">
        <v>65</v>
      </c>
      <c r="H329">
        <v>350</v>
      </c>
      <c r="I329">
        <v>5</v>
      </c>
      <c r="J329">
        <v>52500</v>
      </c>
      <c r="K329" t="str">
        <f>INDEX([1]warehouses!B:B,MATCH(B329,[1]warehouses!A:A,0))</f>
        <v>Kolkata Eastern Warehouse</v>
      </c>
      <c r="L329" t="str">
        <f>INDEX([1]products!B:B,MATCH(C329,[1]products!A:A,0))</f>
        <v>Mini Desktop PC</v>
      </c>
      <c r="M329" t="str">
        <f t="shared" si="5"/>
        <v>2025-11</v>
      </c>
      <c r="N329" t="str">
        <f>INDEX([1]products!C:C,MATCH(C329,[1]products!A:A,0))</f>
        <v>Electronics</v>
      </c>
    </row>
    <row r="330" spans="1:14" x14ac:dyDescent="0.2">
      <c r="A330">
        <v>329</v>
      </c>
      <c r="B330">
        <v>1</v>
      </c>
      <c r="C330">
        <v>9</v>
      </c>
      <c r="D330" s="2">
        <v>45986</v>
      </c>
      <c r="E330">
        <v>470</v>
      </c>
      <c r="F330">
        <v>120</v>
      </c>
      <c r="G330">
        <v>85</v>
      </c>
      <c r="H330">
        <v>500</v>
      </c>
      <c r="I330">
        <v>5</v>
      </c>
      <c r="J330">
        <v>75000</v>
      </c>
      <c r="K330" t="str">
        <f>INDEX([1]warehouses!B:B,MATCH(B330,[1]warehouses!A:A,0))</f>
        <v>Delhi Central Warehouse</v>
      </c>
      <c r="L330" t="str">
        <f>INDEX([1]products!B:B,MATCH(C330,[1]products!A:A,0))</f>
        <v>Workstation PC</v>
      </c>
      <c r="M330" t="str">
        <f t="shared" si="5"/>
        <v>2025-11</v>
      </c>
      <c r="N330" t="str">
        <f>INDEX([1]products!C:C,MATCH(C330,[1]products!A:A,0))</f>
        <v>Electronics</v>
      </c>
    </row>
    <row r="331" spans="1:14" x14ac:dyDescent="0.2">
      <c r="A331">
        <v>330</v>
      </c>
      <c r="B331">
        <v>2</v>
      </c>
      <c r="C331">
        <v>10</v>
      </c>
      <c r="D331" s="2">
        <v>45987</v>
      </c>
      <c r="E331">
        <v>610</v>
      </c>
      <c r="F331">
        <v>150</v>
      </c>
      <c r="G331">
        <v>115</v>
      </c>
      <c r="H331">
        <v>635</v>
      </c>
      <c r="I331">
        <v>10</v>
      </c>
      <c r="J331">
        <v>95250</v>
      </c>
      <c r="K331" t="str">
        <f>INDEX([1]warehouses!B:B,MATCH(B331,[1]warehouses!A:A,0))</f>
        <v>Mumbai Distribution Hub</v>
      </c>
      <c r="L331" t="str">
        <f>INDEX([1]products!B:B,MATCH(C331,[1]products!A:A,0))</f>
        <v>Thin Client Computer</v>
      </c>
      <c r="M331" t="str">
        <f t="shared" si="5"/>
        <v>2025-11</v>
      </c>
      <c r="N331" t="str">
        <f>INDEX([1]products!C:C,MATCH(C331,[1]products!A:A,0))</f>
        <v>Electronics</v>
      </c>
    </row>
    <row r="332" spans="1:14" x14ac:dyDescent="0.2">
      <c r="A332">
        <v>331</v>
      </c>
      <c r="B332">
        <v>3</v>
      </c>
      <c r="C332">
        <v>11</v>
      </c>
      <c r="D332" s="2">
        <v>45988</v>
      </c>
      <c r="E332">
        <v>400</v>
      </c>
      <c r="F332">
        <v>110</v>
      </c>
      <c r="G332">
        <v>75</v>
      </c>
      <c r="H332">
        <v>430</v>
      </c>
      <c r="I332">
        <v>5</v>
      </c>
      <c r="J332">
        <v>64500</v>
      </c>
      <c r="K332" t="str">
        <f>INDEX([1]warehouses!B:B,MATCH(B332,[1]warehouses!A:A,0))</f>
        <v>Bengaluru Tech Warehouse</v>
      </c>
      <c r="L332" t="str">
        <f>INDEX([1]products!B:B,MATCH(C332,[1]products!A:A,0))</f>
        <v>Wireless Mouse</v>
      </c>
      <c r="M332" t="str">
        <f t="shared" si="5"/>
        <v>2025-11</v>
      </c>
      <c r="N332" t="str">
        <f>INDEX([1]products!C:C,MATCH(C332,[1]products!A:A,0))</f>
        <v>Electronics</v>
      </c>
    </row>
    <row r="333" spans="1:14" x14ac:dyDescent="0.2">
      <c r="A333">
        <v>332</v>
      </c>
      <c r="B333">
        <v>4</v>
      </c>
      <c r="C333">
        <v>12</v>
      </c>
      <c r="D333" s="2">
        <v>45989</v>
      </c>
      <c r="E333">
        <v>530</v>
      </c>
      <c r="F333">
        <v>130</v>
      </c>
      <c r="G333">
        <v>95</v>
      </c>
      <c r="H333">
        <v>555</v>
      </c>
      <c r="I333">
        <v>10</v>
      </c>
      <c r="J333">
        <v>83250</v>
      </c>
      <c r="K333" t="str">
        <f>INDEX([1]warehouses!B:B,MATCH(B333,[1]warehouses!A:A,0))</f>
        <v>Pune Industrial Warehouse</v>
      </c>
      <c r="L333" t="str">
        <f>INDEX([1]products!B:B,MATCH(C333,[1]products!A:A,0))</f>
        <v>Wired Mouse</v>
      </c>
      <c r="M333" t="str">
        <f t="shared" si="5"/>
        <v>2025-11</v>
      </c>
      <c r="N333" t="str">
        <f>INDEX([1]products!C:C,MATCH(C333,[1]products!A:A,0))</f>
        <v>Electronics</v>
      </c>
    </row>
    <row r="334" spans="1:14" x14ac:dyDescent="0.2">
      <c r="A334">
        <v>333</v>
      </c>
      <c r="B334">
        <v>5</v>
      </c>
      <c r="C334">
        <v>13</v>
      </c>
      <c r="D334" s="2">
        <v>45990</v>
      </c>
      <c r="E334">
        <v>700</v>
      </c>
      <c r="F334">
        <v>180</v>
      </c>
      <c r="G334">
        <v>135</v>
      </c>
      <c r="H334">
        <v>735</v>
      </c>
      <c r="I334">
        <v>10</v>
      </c>
      <c r="J334">
        <v>110250</v>
      </c>
      <c r="K334" t="str">
        <f>INDEX([1]warehouses!B:B,MATCH(B334,[1]warehouses!A:A,0))</f>
        <v>Chennai Logistics Hub</v>
      </c>
      <c r="L334" t="str">
        <f>INDEX([1]products!B:B,MATCH(C334,[1]products!A:A,0))</f>
        <v>Wireless Keyboard</v>
      </c>
      <c r="M334" t="str">
        <f t="shared" si="5"/>
        <v>2025-11</v>
      </c>
      <c r="N334" t="str">
        <f>INDEX([1]products!C:C,MATCH(C334,[1]products!A:A,0))</f>
        <v>Electronics</v>
      </c>
    </row>
    <row r="335" spans="1:14" x14ac:dyDescent="0.2">
      <c r="A335">
        <v>334</v>
      </c>
      <c r="B335">
        <v>6</v>
      </c>
      <c r="C335">
        <v>14</v>
      </c>
      <c r="D335" s="2">
        <v>45991</v>
      </c>
      <c r="E335">
        <v>420</v>
      </c>
      <c r="F335">
        <v>110</v>
      </c>
      <c r="G335">
        <v>80</v>
      </c>
      <c r="H335">
        <v>445</v>
      </c>
      <c r="I335">
        <v>5</v>
      </c>
      <c r="J335">
        <v>66750</v>
      </c>
      <c r="K335" t="str">
        <f>INDEX([1]warehouses!B:B,MATCH(B335,[1]warehouses!A:A,0))</f>
        <v>Lucknow Regional Warehouse</v>
      </c>
      <c r="L335" t="str">
        <f>INDEX([1]products!B:B,MATCH(C335,[1]products!A:A,0))</f>
        <v>Mechanical Keyboard</v>
      </c>
      <c r="M335" t="str">
        <f t="shared" si="5"/>
        <v>2025-11</v>
      </c>
      <c r="N335" t="str">
        <f>INDEX([1]products!C:C,MATCH(C335,[1]products!A:A,0))</f>
        <v>Electronics</v>
      </c>
    </row>
    <row r="336" spans="1:14" x14ac:dyDescent="0.2">
      <c r="A336">
        <v>335</v>
      </c>
      <c r="B336">
        <v>7</v>
      </c>
      <c r="C336">
        <v>15</v>
      </c>
      <c r="D336" s="2">
        <v>45992</v>
      </c>
      <c r="E336">
        <v>590</v>
      </c>
      <c r="F336">
        <v>140</v>
      </c>
      <c r="G336">
        <v>105</v>
      </c>
      <c r="H336">
        <v>620</v>
      </c>
      <c r="I336">
        <v>5</v>
      </c>
      <c r="J336">
        <v>93000</v>
      </c>
      <c r="K336" t="str">
        <f>INDEX([1]warehouses!B:B,MATCH(B336,[1]warehouses!A:A,0))</f>
        <v>Ahmedabad Supply Hub</v>
      </c>
      <c r="L336" t="str">
        <f>INDEX([1]products!B:B,MATCH(C336,[1]products!A:A,0))</f>
        <v>USB Keyboard</v>
      </c>
      <c r="M336" t="str">
        <f t="shared" si="5"/>
        <v>2025-12</v>
      </c>
      <c r="N336" t="str">
        <f>INDEX([1]products!C:C,MATCH(C336,[1]products!A:A,0))</f>
        <v>Electronics</v>
      </c>
    </row>
    <row r="337" spans="1:14" x14ac:dyDescent="0.2">
      <c r="A337">
        <v>336</v>
      </c>
      <c r="B337">
        <v>8</v>
      </c>
      <c r="C337">
        <v>16</v>
      </c>
      <c r="D337" s="2">
        <v>45993</v>
      </c>
      <c r="E337">
        <v>340</v>
      </c>
      <c r="F337">
        <v>90</v>
      </c>
      <c r="G337">
        <v>60</v>
      </c>
      <c r="H337">
        <v>365</v>
      </c>
      <c r="I337">
        <v>5</v>
      </c>
      <c r="J337">
        <v>54750</v>
      </c>
      <c r="K337" t="str">
        <f>INDEX([1]warehouses!B:B,MATCH(B337,[1]warehouses!A:A,0))</f>
        <v>Kolkata Eastern Warehouse</v>
      </c>
      <c r="L337" t="str">
        <f>INDEX([1]products!B:B,MATCH(C337,[1]products!A:A,0))</f>
        <v>USB Hub</v>
      </c>
      <c r="M337" t="str">
        <f t="shared" si="5"/>
        <v>2025-12</v>
      </c>
      <c r="N337" t="str">
        <f>INDEX([1]products!C:C,MATCH(C337,[1]products!A:A,0))</f>
        <v>Electronics</v>
      </c>
    </row>
    <row r="338" spans="1:14" x14ac:dyDescent="0.2">
      <c r="A338">
        <v>337</v>
      </c>
      <c r="B338">
        <v>1</v>
      </c>
      <c r="C338">
        <v>17</v>
      </c>
      <c r="D338" s="2">
        <v>45994</v>
      </c>
      <c r="E338">
        <v>500</v>
      </c>
      <c r="F338">
        <v>120</v>
      </c>
      <c r="G338">
        <v>90</v>
      </c>
      <c r="H338">
        <v>525</v>
      </c>
      <c r="I338">
        <v>5</v>
      </c>
      <c r="J338">
        <v>78750</v>
      </c>
      <c r="K338" t="str">
        <f>INDEX([1]warehouses!B:B,MATCH(B338,[1]warehouses!A:A,0))</f>
        <v>Delhi Central Warehouse</v>
      </c>
      <c r="L338" t="str">
        <f>INDEX([1]products!B:B,MATCH(C338,[1]products!A:A,0))</f>
        <v>Laptop Stand</v>
      </c>
      <c r="M338" t="str">
        <f t="shared" si="5"/>
        <v>2025-12</v>
      </c>
      <c r="N338" t="str">
        <f>INDEX([1]products!C:C,MATCH(C338,[1]products!A:A,0))</f>
        <v>Electronics</v>
      </c>
    </row>
    <row r="339" spans="1:14" x14ac:dyDescent="0.2">
      <c r="A339">
        <v>338</v>
      </c>
      <c r="B339">
        <v>2</v>
      </c>
      <c r="C339">
        <v>18</v>
      </c>
      <c r="D339" s="2">
        <v>45995</v>
      </c>
      <c r="E339">
        <v>640</v>
      </c>
      <c r="F339">
        <v>160</v>
      </c>
      <c r="G339">
        <v>120</v>
      </c>
      <c r="H339">
        <v>670</v>
      </c>
      <c r="I339">
        <v>10</v>
      </c>
      <c r="J339">
        <v>100500</v>
      </c>
      <c r="K339" t="str">
        <f>INDEX([1]warehouses!B:B,MATCH(B339,[1]warehouses!A:A,0))</f>
        <v>Mumbai Distribution Hub</v>
      </c>
      <c r="L339" t="str">
        <f>INDEX([1]products!B:B,MATCH(C339,[1]products!A:A,0))</f>
        <v>Laptop Cooling Pad</v>
      </c>
      <c r="M339" t="str">
        <f t="shared" si="5"/>
        <v>2025-12</v>
      </c>
      <c r="N339" t="str">
        <f>INDEX([1]products!C:C,MATCH(C339,[1]products!A:A,0))</f>
        <v>Electronics</v>
      </c>
    </row>
    <row r="340" spans="1:14" x14ac:dyDescent="0.2">
      <c r="A340">
        <v>339</v>
      </c>
      <c r="B340">
        <v>3</v>
      </c>
      <c r="C340">
        <v>19</v>
      </c>
      <c r="D340" s="2">
        <v>45996</v>
      </c>
      <c r="E340">
        <v>370</v>
      </c>
      <c r="F340">
        <v>100</v>
      </c>
      <c r="G340">
        <v>70</v>
      </c>
      <c r="H340">
        <v>395</v>
      </c>
      <c r="I340">
        <v>5</v>
      </c>
      <c r="J340">
        <v>59250</v>
      </c>
      <c r="K340" t="str">
        <f>INDEX([1]warehouses!B:B,MATCH(B340,[1]warehouses!A:A,0))</f>
        <v>Bengaluru Tech Warehouse</v>
      </c>
      <c r="L340" t="str">
        <f>INDEX([1]products!B:B,MATCH(C340,[1]products!A:A,0))</f>
        <v>Webcam HD</v>
      </c>
      <c r="M340" t="str">
        <f t="shared" si="5"/>
        <v>2025-12</v>
      </c>
      <c r="N340" t="str">
        <f>INDEX([1]products!C:C,MATCH(C340,[1]products!A:A,0))</f>
        <v>Electronics</v>
      </c>
    </row>
    <row r="341" spans="1:14" x14ac:dyDescent="0.2">
      <c r="A341">
        <v>340</v>
      </c>
      <c r="B341">
        <v>4</v>
      </c>
      <c r="C341">
        <v>20</v>
      </c>
      <c r="D341" s="2">
        <v>45997</v>
      </c>
      <c r="E341">
        <v>550</v>
      </c>
      <c r="F341">
        <v>130</v>
      </c>
      <c r="G341">
        <v>100</v>
      </c>
      <c r="H341">
        <v>570</v>
      </c>
      <c r="I341">
        <v>10</v>
      </c>
      <c r="J341">
        <v>85500</v>
      </c>
      <c r="K341" t="str">
        <f>INDEX([1]warehouses!B:B,MATCH(B341,[1]warehouses!A:A,0))</f>
        <v>Pune Industrial Warehouse</v>
      </c>
      <c r="L341" t="str">
        <f>INDEX([1]products!B:B,MATCH(C341,[1]products!A:A,0))</f>
        <v>Webcam Full HD</v>
      </c>
      <c r="M341" t="str">
        <f t="shared" si="5"/>
        <v>2025-12</v>
      </c>
      <c r="N341" t="str">
        <f>INDEX([1]products!C:C,MATCH(C341,[1]products!A:A,0))</f>
        <v>Electronics</v>
      </c>
    </row>
    <row r="342" spans="1:14" x14ac:dyDescent="0.2">
      <c r="A342">
        <v>341</v>
      </c>
      <c r="B342">
        <v>5</v>
      </c>
      <c r="C342">
        <v>21</v>
      </c>
      <c r="D342" s="2">
        <v>45998</v>
      </c>
      <c r="E342">
        <v>690</v>
      </c>
      <c r="F342">
        <v>170</v>
      </c>
      <c r="G342">
        <v>130</v>
      </c>
      <c r="H342">
        <v>720</v>
      </c>
      <c r="I342">
        <v>10</v>
      </c>
      <c r="J342">
        <v>108000</v>
      </c>
      <c r="K342" t="str">
        <f>INDEX([1]warehouses!B:B,MATCH(B342,[1]warehouses!A:A,0))</f>
        <v>Chennai Logistics Hub</v>
      </c>
      <c r="L342" t="str">
        <f>INDEX([1]products!B:B,MATCH(C342,[1]products!A:A,0))</f>
        <v>21 Inch Monitor</v>
      </c>
      <c r="M342" t="str">
        <f t="shared" si="5"/>
        <v>2025-12</v>
      </c>
      <c r="N342" t="str">
        <f>INDEX([1]products!C:C,MATCH(C342,[1]products!A:A,0))</f>
        <v>Electronics</v>
      </c>
    </row>
    <row r="343" spans="1:14" x14ac:dyDescent="0.2">
      <c r="A343">
        <v>342</v>
      </c>
      <c r="B343">
        <v>6</v>
      </c>
      <c r="C343">
        <v>22</v>
      </c>
      <c r="D343" s="2">
        <v>45999</v>
      </c>
      <c r="E343">
        <v>400</v>
      </c>
      <c r="F343">
        <v>110</v>
      </c>
      <c r="G343">
        <v>80</v>
      </c>
      <c r="H343">
        <v>425</v>
      </c>
      <c r="I343">
        <v>5</v>
      </c>
      <c r="J343">
        <v>63750</v>
      </c>
      <c r="K343" t="str">
        <f>INDEX([1]warehouses!B:B,MATCH(B343,[1]warehouses!A:A,0))</f>
        <v>Lucknow Regional Warehouse</v>
      </c>
      <c r="L343" t="str">
        <f>INDEX([1]products!B:B,MATCH(C343,[1]products!A:A,0))</f>
        <v>22 Inch Monitor</v>
      </c>
      <c r="M343" t="str">
        <f t="shared" si="5"/>
        <v>2025-12</v>
      </c>
      <c r="N343" t="str">
        <f>INDEX([1]products!C:C,MATCH(C343,[1]products!A:A,0))</f>
        <v>Electronics</v>
      </c>
    </row>
    <row r="344" spans="1:14" x14ac:dyDescent="0.2">
      <c r="A344">
        <v>343</v>
      </c>
      <c r="B344">
        <v>7</v>
      </c>
      <c r="C344">
        <v>23</v>
      </c>
      <c r="D344" s="2">
        <v>46000</v>
      </c>
      <c r="E344">
        <v>570</v>
      </c>
      <c r="F344">
        <v>140</v>
      </c>
      <c r="G344">
        <v>100</v>
      </c>
      <c r="H344">
        <v>600</v>
      </c>
      <c r="I344">
        <v>10</v>
      </c>
      <c r="J344">
        <v>90000</v>
      </c>
      <c r="K344" t="str">
        <f>INDEX([1]warehouses!B:B,MATCH(B344,[1]warehouses!A:A,0))</f>
        <v>Ahmedabad Supply Hub</v>
      </c>
      <c r="L344" t="str">
        <f>INDEX([1]products!B:B,MATCH(C344,[1]products!A:A,0))</f>
        <v>24 Inch Monitor</v>
      </c>
      <c r="M344" t="str">
        <f t="shared" si="5"/>
        <v>2025-12</v>
      </c>
      <c r="N344" t="str">
        <f>INDEX([1]products!C:C,MATCH(C344,[1]products!A:A,0))</f>
        <v>Electronics</v>
      </c>
    </row>
    <row r="345" spans="1:14" x14ac:dyDescent="0.2">
      <c r="A345">
        <v>344</v>
      </c>
      <c r="B345">
        <v>8</v>
      </c>
      <c r="C345">
        <v>24</v>
      </c>
      <c r="D345" s="2">
        <v>46001</v>
      </c>
      <c r="E345">
        <v>320</v>
      </c>
      <c r="F345">
        <v>90</v>
      </c>
      <c r="G345">
        <v>65</v>
      </c>
      <c r="H345">
        <v>340</v>
      </c>
      <c r="I345">
        <v>5</v>
      </c>
      <c r="J345">
        <v>51000</v>
      </c>
      <c r="K345" t="str">
        <f>INDEX([1]warehouses!B:B,MATCH(B345,[1]warehouses!A:A,0))</f>
        <v>Kolkata Eastern Warehouse</v>
      </c>
      <c r="L345" t="str">
        <f>INDEX([1]products!B:B,MATCH(C345,[1]products!A:A,0))</f>
        <v>27 Inch Monitor</v>
      </c>
      <c r="M345" t="str">
        <f t="shared" si="5"/>
        <v>2025-12</v>
      </c>
      <c r="N345" t="str">
        <f>INDEX([1]products!C:C,MATCH(C345,[1]products!A:A,0))</f>
        <v>Electronics</v>
      </c>
    </row>
    <row r="346" spans="1:14" x14ac:dyDescent="0.2">
      <c r="A346">
        <v>345</v>
      </c>
      <c r="B346">
        <v>1</v>
      </c>
      <c r="C346">
        <v>25</v>
      </c>
      <c r="D346" s="2">
        <v>46002</v>
      </c>
      <c r="E346">
        <v>480</v>
      </c>
      <c r="F346">
        <v>120</v>
      </c>
      <c r="G346">
        <v>85</v>
      </c>
      <c r="H346">
        <v>510</v>
      </c>
      <c r="I346">
        <v>5</v>
      </c>
      <c r="J346">
        <v>76500</v>
      </c>
      <c r="K346" t="str">
        <f>INDEX([1]warehouses!B:B,MATCH(B346,[1]warehouses!A:A,0))</f>
        <v>Delhi Central Warehouse</v>
      </c>
      <c r="L346" t="str">
        <f>INDEX([1]products!B:B,MATCH(C346,[1]products!A:A,0))</f>
        <v>32 Inch Monitor</v>
      </c>
      <c r="M346" t="str">
        <f t="shared" si="5"/>
        <v>2025-12</v>
      </c>
      <c r="N346" t="str">
        <f>INDEX([1]products!C:C,MATCH(C346,[1]products!A:A,0))</f>
        <v>Electronics</v>
      </c>
    </row>
    <row r="347" spans="1:14" x14ac:dyDescent="0.2">
      <c r="A347">
        <v>346</v>
      </c>
      <c r="B347">
        <v>2</v>
      </c>
      <c r="C347">
        <v>26</v>
      </c>
      <c r="D347" s="2">
        <v>46003</v>
      </c>
      <c r="E347">
        <v>620</v>
      </c>
      <c r="F347">
        <v>150</v>
      </c>
      <c r="G347">
        <v>115</v>
      </c>
      <c r="H347">
        <v>645</v>
      </c>
      <c r="I347">
        <v>10</v>
      </c>
      <c r="J347">
        <v>96750</v>
      </c>
      <c r="K347" t="str">
        <f>INDEX([1]warehouses!B:B,MATCH(B347,[1]warehouses!A:A,0))</f>
        <v>Mumbai Distribution Hub</v>
      </c>
      <c r="L347" t="str">
        <f>INDEX([1]products!B:B,MATCH(C347,[1]products!A:A,0))</f>
        <v>Ultra Wide Monitor</v>
      </c>
      <c r="M347" t="str">
        <f t="shared" si="5"/>
        <v>2025-12</v>
      </c>
      <c r="N347" t="str">
        <f>INDEX([1]products!C:C,MATCH(C347,[1]products!A:A,0))</f>
        <v>Electronics</v>
      </c>
    </row>
    <row r="348" spans="1:14" x14ac:dyDescent="0.2">
      <c r="A348">
        <v>347</v>
      </c>
      <c r="B348">
        <v>3</v>
      </c>
      <c r="C348">
        <v>27</v>
      </c>
      <c r="D348" s="2">
        <v>46004</v>
      </c>
      <c r="E348">
        <v>390</v>
      </c>
      <c r="F348">
        <v>100</v>
      </c>
      <c r="G348">
        <v>70</v>
      </c>
      <c r="H348">
        <v>415</v>
      </c>
      <c r="I348">
        <v>5</v>
      </c>
      <c r="J348">
        <v>62250</v>
      </c>
      <c r="K348" t="str">
        <f>INDEX([1]warehouses!B:B,MATCH(B348,[1]warehouses!A:A,0))</f>
        <v>Bengaluru Tech Warehouse</v>
      </c>
      <c r="L348" t="str">
        <f>INDEX([1]products!B:B,MATCH(C348,[1]products!A:A,0))</f>
        <v>4K Monitor</v>
      </c>
      <c r="M348" t="str">
        <f t="shared" si="5"/>
        <v>2025-12</v>
      </c>
      <c r="N348" t="str">
        <f>INDEX([1]products!C:C,MATCH(C348,[1]products!A:A,0))</f>
        <v>Electronics</v>
      </c>
    </row>
    <row r="349" spans="1:14" x14ac:dyDescent="0.2">
      <c r="A349">
        <v>348</v>
      </c>
      <c r="B349">
        <v>4</v>
      </c>
      <c r="C349">
        <v>28</v>
      </c>
      <c r="D349" s="2">
        <v>46005</v>
      </c>
      <c r="E349">
        <v>540</v>
      </c>
      <c r="F349">
        <v>130</v>
      </c>
      <c r="G349">
        <v>95</v>
      </c>
      <c r="H349">
        <v>565</v>
      </c>
      <c r="I349">
        <v>10</v>
      </c>
      <c r="J349">
        <v>84750</v>
      </c>
      <c r="K349" t="str">
        <f>INDEX([1]warehouses!B:B,MATCH(B349,[1]warehouses!A:A,0))</f>
        <v>Pune Industrial Warehouse</v>
      </c>
      <c r="L349" t="str">
        <f>INDEX([1]products!B:B,MATCH(C349,[1]products!A:A,0))</f>
        <v>Gaming Monitor</v>
      </c>
      <c r="M349" t="str">
        <f t="shared" si="5"/>
        <v>2025-12</v>
      </c>
      <c r="N349" t="str">
        <f>INDEX([1]products!C:C,MATCH(C349,[1]products!A:A,0))</f>
        <v>Electronics</v>
      </c>
    </row>
    <row r="350" spans="1:14" x14ac:dyDescent="0.2">
      <c r="A350">
        <v>349</v>
      </c>
      <c r="B350">
        <v>5</v>
      </c>
      <c r="C350">
        <v>29</v>
      </c>
      <c r="D350" s="2">
        <v>46006</v>
      </c>
      <c r="E350">
        <v>710</v>
      </c>
      <c r="F350">
        <v>180</v>
      </c>
      <c r="G350">
        <v>140</v>
      </c>
      <c r="H350">
        <v>740</v>
      </c>
      <c r="I350">
        <v>10</v>
      </c>
      <c r="J350">
        <v>111000</v>
      </c>
      <c r="K350" t="str">
        <f>INDEX([1]warehouses!B:B,MATCH(B350,[1]warehouses!A:A,0))</f>
        <v>Chennai Logistics Hub</v>
      </c>
      <c r="L350" t="str">
        <f>INDEX([1]products!B:B,MATCH(C350,[1]products!A:A,0))</f>
        <v>Portable Monitor</v>
      </c>
      <c r="M350" t="str">
        <f t="shared" si="5"/>
        <v>2025-12</v>
      </c>
      <c r="N350" t="str">
        <f>INDEX([1]products!C:C,MATCH(C350,[1]products!A:A,0))</f>
        <v>Electronics</v>
      </c>
    </row>
    <row r="351" spans="1:14" x14ac:dyDescent="0.2">
      <c r="A351">
        <v>350</v>
      </c>
      <c r="B351">
        <v>6</v>
      </c>
      <c r="C351">
        <v>30</v>
      </c>
      <c r="D351" s="2">
        <v>46007</v>
      </c>
      <c r="E351">
        <v>430</v>
      </c>
      <c r="F351">
        <v>110</v>
      </c>
      <c r="G351">
        <v>80</v>
      </c>
      <c r="H351">
        <v>455</v>
      </c>
      <c r="I351">
        <v>5</v>
      </c>
      <c r="J351">
        <v>68250</v>
      </c>
      <c r="K351" t="str">
        <f>INDEX([1]warehouses!B:B,MATCH(B351,[1]warehouses!A:A,0))</f>
        <v>Lucknow Regional Warehouse</v>
      </c>
      <c r="L351" t="str">
        <f>INDEX([1]products!B:B,MATCH(C351,[1]products!A:A,0))</f>
        <v>Curved Monitor</v>
      </c>
      <c r="M351" t="str">
        <f t="shared" si="5"/>
        <v>2025-12</v>
      </c>
      <c r="N351" t="str">
        <f>INDEX([1]products!C:C,MATCH(C351,[1]products!A:A,0))</f>
        <v>Electronics</v>
      </c>
    </row>
    <row r="352" spans="1:14" x14ac:dyDescent="0.2">
      <c r="A352">
        <v>351</v>
      </c>
      <c r="B352">
        <v>7</v>
      </c>
      <c r="C352">
        <v>31</v>
      </c>
      <c r="D352" s="2">
        <v>46008</v>
      </c>
      <c r="E352">
        <v>580</v>
      </c>
      <c r="F352">
        <v>140</v>
      </c>
      <c r="G352">
        <v>105</v>
      </c>
      <c r="H352">
        <v>610</v>
      </c>
      <c r="I352">
        <v>5</v>
      </c>
      <c r="J352">
        <v>91500</v>
      </c>
      <c r="K352" t="str">
        <f>INDEX([1]warehouses!B:B,MATCH(B352,[1]warehouses!A:A,0))</f>
        <v>Ahmedabad Supply Hub</v>
      </c>
      <c r="L352" t="str">
        <f>INDEX([1]products!B:B,MATCH(C352,[1]products!A:A,0))</f>
        <v>Inkjet Printer</v>
      </c>
      <c r="M352" t="str">
        <f t="shared" si="5"/>
        <v>2025-12</v>
      </c>
      <c r="N352" t="str">
        <f>INDEX([1]products!C:C,MATCH(C352,[1]products!A:A,0))</f>
        <v>Electronics</v>
      </c>
    </row>
    <row r="353" spans="1:14" x14ac:dyDescent="0.2">
      <c r="A353">
        <v>352</v>
      </c>
      <c r="B353">
        <v>8</v>
      </c>
      <c r="C353">
        <v>32</v>
      </c>
      <c r="D353" s="2">
        <v>46009</v>
      </c>
      <c r="E353">
        <v>350</v>
      </c>
      <c r="F353">
        <v>90</v>
      </c>
      <c r="G353">
        <v>60</v>
      </c>
      <c r="H353">
        <v>375</v>
      </c>
      <c r="I353">
        <v>5</v>
      </c>
      <c r="J353">
        <v>56250</v>
      </c>
      <c r="K353" t="str">
        <f>INDEX([1]warehouses!B:B,MATCH(B353,[1]warehouses!A:A,0))</f>
        <v>Kolkata Eastern Warehouse</v>
      </c>
      <c r="L353" t="str">
        <f>INDEX([1]products!B:B,MATCH(C353,[1]products!A:A,0))</f>
        <v>Laser Printer</v>
      </c>
      <c r="M353" t="str">
        <f t="shared" si="5"/>
        <v>2025-12</v>
      </c>
      <c r="N353" t="str">
        <f>INDEX([1]products!C:C,MATCH(C353,[1]products!A:A,0))</f>
        <v>Electronics</v>
      </c>
    </row>
    <row r="354" spans="1:14" x14ac:dyDescent="0.2">
      <c r="A354">
        <v>353</v>
      </c>
      <c r="B354">
        <v>1</v>
      </c>
      <c r="C354">
        <v>33</v>
      </c>
      <c r="D354" s="2">
        <v>46010</v>
      </c>
      <c r="E354">
        <v>490</v>
      </c>
      <c r="F354">
        <v>120</v>
      </c>
      <c r="G354">
        <v>90</v>
      </c>
      <c r="H354">
        <v>515</v>
      </c>
      <c r="I354">
        <v>5</v>
      </c>
      <c r="J354">
        <v>77250</v>
      </c>
      <c r="K354" t="str">
        <f>INDEX([1]warehouses!B:B,MATCH(B354,[1]warehouses!A:A,0))</f>
        <v>Delhi Central Warehouse</v>
      </c>
      <c r="L354" t="str">
        <f>INDEX([1]products!B:B,MATCH(C354,[1]products!A:A,0))</f>
        <v>Color Laser Printer</v>
      </c>
      <c r="M354" t="str">
        <f t="shared" si="5"/>
        <v>2025-12</v>
      </c>
      <c r="N354" t="str">
        <f>INDEX([1]products!C:C,MATCH(C354,[1]products!A:A,0))</f>
        <v>Electronics</v>
      </c>
    </row>
    <row r="355" spans="1:14" x14ac:dyDescent="0.2">
      <c r="A355">
        <v>354</v>
      </c>
      <c r="B355">
        <v>2</v>
      </c>
      <c r="C355">
        <v>34</v>
      </c>
      <c r="D355" s="2">
        <v>46011</v>
      </c>
      <c r="E355">
        <v>630</v>
      </c>
      <c r="F355">
        <v>160</v>
      </c>
      <c r="G355">
        <v>120</v>
      </c>
      <c r="H355">
        <v>660</v>
      </c>
      <c r="I355">
        <v>10</v>
      </c>
      <c r="J355">
        <v>99000</v>
      </c>
      <c r="K355" t="str">
        <f>INDEX([1]warehouses!B:B,MATCH(B355,[1]warehouses!A:A,0))</f>
        <v>Mumbai Distribution Hub</v>
      </c>
      <c r="L355" t="str">
        <f>INDEX([1]products!B:B,MATCH(C355,[1]products!A:A,0))</f>
        <v>Multifunction Printer</v>
      </c>
      <c r="M355" t="str">
        <f t="shared" si="5"/>
        <v>2025-12</v>
      </c>
      <c r="N355" t="str">
        <f>INDEX([1]products!C:C,MATCH(C355,[1]products!A:A,0))</f>
        <v>Electronics</v>
      </c>
    </row>
    <row r="356" spans="1:14" x14ac:dyDescent="0.2">
      <c r="A356">
        <v>355</v>
      </c>
      <c r="B356">
        <v>3</v>
      </c>
      <c r="C356">
        <v>35</v>
      </c>
      <c r="D356" s="2">
        <v>46012</v>
      </c>
      <c r="E356">
        <v>380</v>
      </c>
      <c r="F356">
        <v>100</v>
      </c>
      <c r="G356">
        <v>70</v>
      </c>
      <c r="H356">
        <v>405</v>
      </c>
      <c r="I356">
        <v>5</v>
      </c>
      <c r="J356">
        <v>60750</v>
      </c>
      <c r="K356" t="str">
        <f>INDEX([1]warehouses!B:B,MATCH(B356,[1]warehouses!A:A,0))</f>
        <v>Bengaluru Tech Warehouse</v>
      </c>
      <c r="L356" t="str">
        <f>INDEX([1]products!B:B,MATCH(C356,[1]products!A:A,0))</f>
        <v>Office Printer</v>
      </c>
      <c r="M356" t="str">
        <f t="shared" si="5"/>
        <v>2025-12</v>
      </c>
      <c r="N356" t="str">
        <f>INDEX([1]products!C:C,MATCH(C356,[1]products!A:A,0))</f>
        <v>Electronics</v>
      </c>
    </row>
    <row r="357" spans="1:14" x14ac:dyDescent="0.2">
      <c r="A357">
        <v>356</v>
      </c>
      <c r="B357">
        <v>4</v>
      </c>
      <c r="C357">
        <v>36</v>
      </c>
      <c r="D357" s="2">
        <v>46013</v>
      </c>
      <c r="E357">
        <v>520</v>
      </c>
      <c r="F357">
        <v>130</v>
      </c>
      <c r="G357">
        <v>90</v>
      </c>
      <c r="H357">
        <v>550</v>
      </c>
      <c r="I357">
        <v>10</v>
      </c>
      <c r="J357">
        <v>82500</v>
      </c>
      <c r="K357" t="str">
        <f>INDEX([1]warehouses!B:B,MATCH(B357,[1]warehouses!A:A,0))</f>
        <v>Pune Industrial Warehouse</v>
      </c>
      <c r="L357" t="str">
        <f>INDEX([1]products!B:B,MATCH(C357,[1]products!A:A,0))</f>
        <v>Photo Printer</v>
      </c>
      <c r="M357" t="str">
        <f t="shared" si="5"/>
        <v>2025-12</v>
      </c>
      <c r="N357" t="str">
        <f>INDEX([1]products!C:C,MATCH(C357,[1]products!A:A,0))</f>
        <v>Electronics</v>
      </c>
    </row>
    <row r="358" spans="1:14" x14ac:dyDescent="0.2">
      <c r="A358">
        <v>357</v>
      </c>
      <c r="B358">
        <v>5</v>
      </c>
      <c r="C358">
        <v>37</v>
      </c>
      <c r="D358" s="2">
        <v>46014</v>
      </c>
      <c r="E358">
        <v>680</v>
      </c>
      <c r="F358">
        <v>170</v>
      </c>
      <c r="G358">
        <v>125</v>
      </c>
      <c r="H358">
        <v>715</v>
      </c>
      <c r="I358">
        <v>10</v>
      </c>
      <c r="J358">
        <v>107250</v>
      </c>
      <c r="K358" t="str">
        <f>INDEX([1]warehouses!B:B,MATCH(B358,[1]warehouses!A:A,0))</f>
        <v>Chennai Logistics Hub</v>
      </c>
      <c r="L358" t="str">
        <f>INDEX([1]products!B:B,MATCH(C358,[1]products!A:A,0))</f>
        <v>Barcode Printer</v>
      </c>
      <c r="M358" t="str">
        <f t="shared" si="5"/>
        <v>2025-12</v>
      </c>
      <c r="N358" t="str">
        <f>INDEX([1]products!C:C,MATCH(C358,[1]products!A:A,0))</f>
        <v>Electronics</v>
      </c>
    </row>
    <row r="359" spans="1:14" x14ac:dyDescent="0.2">
      <c r="A359">
        <v>358</v>
      </c>
      <c r="B359">
        <v>6</v>
      </c>
      <c r="C359">
        <v>38</v>
      </c>
      <c r="D359" s="2">
        <v>46015</v>
      </c>
      <c r="E359">
        <v>410</v>
      </c>
      <c r="F359">
        <v>110</v>
      </c>
      <c r="G359">
        <v>80</v>
      </c>
      <c r="H359">
        <v>435</v>
      </c>
      <c r="I359">
        <v>5</v>
      </c>
      <c r="J359">
        <v>65250</v>
      </c>
      <c r="K359" t="str">
        <f>INDEX([1]warehouses!B:B,MATCH(B359,[1]warehouses!A:A,0))</f>
        <v>Lucknow Regional Warehouse</v>
      </c>
      <c r="L359" t="str">
        <f>INDEX([1]products!B:B,MATCH(C359,[1]products!A:A,0))</f>
        <v>Thermal Printer</v>
      </c>
      <c r="M359" t="str">
        <f t="shared" si="5"/>
        <v>2025-12</v>
      </c>
      <c r="N359" t="str">
        <f>INDEX([1]products!C:C,MATCH(C359,[1]products!A:A,0))</f>
        <v>Electronics</v>
      </c>
    </row>
    <row r="360" spans="1:14" x14ac:dyDescent="0.2">
      <c r="A360">
        <v>359</v>
      </c>
      <c r="B360">
        <v>7</v>
      </c>
      <c r="C360">
        <v>39</v>
      </c>
      <c r="D360" s="2">
        <v>46016</v>
      </c>
      <c r="E360">
        <v>560</v>
      </c>
      <c r="F360">
        <v>140</v>
      </c>
      <c r="G360">
        <v>100</v>
      </c>
      <c r="H360">
        <v>590</v>
      </c>
      <c r="I360">
        <v>10</v>
      </c>
      <c r="J360">
        <v>88500</v>
      </c>
      <c r="K360" t="str">
        <f>INDEX([1]warehouses!B:B,MATCH(B360,[1]warehouses!A:A,0))</f>
        <v>Ahmedabad Supply Hub</v>
      </c>
      <c r="L360" t="str">
        <f>INDEX([1]products!B:B,MATCH(C360,[1]products!A:A,0))</f>
        <v>Receipt Printer</v>
      </c>
      <c r="M360" t="str">
        <f t="shared" si="5"/>
        <v>2025-12</v>
      </c>
      <c r="N360" t="str">
        <f>INDEX([1]products!C:C,MATCH(C360,[1]products!A:A,0))</f>
        <v>Electronics</v>
      </c>
    </row>
    <row r="361" spans="1:14" x14ac:dyDescent="0.2">
      <c r="A361">
        <v>360</v>
      </c>
      <c r="B361">
        <v>8</v>
      </c>
      <c r="C361">
        <v>40</v>
      </c>
      <c r="D361" s="2">
        <v>46017</v>
      </c>
      <c r="E361">
        <v>330</v>
      </c>
      <c r="F361">
        <v>90</v>
      </c>
      <c r="G361">
        <v>65</v>
      </c>
      <c r="H361">
        <v>350</v>
      </c>
      <c r="I361">
        <v>5</v>
      </c>
      <c r="J361">
        <v>52500</v>
      </c>
      <c r="K361" t="str">
        <f>INDEX([1]warehouses!B:B,MATCH(B361,[1]warehouses!A:A,0))</f>
        <v>Kolkata Eastern Warehouse</v>
      </c>
      <c r="L361" t="str">
        <f>INDEX([1]products!B:B,MATCH(C361,[1]products!A:A,0))</f>
        <v>Portable Printer</v>
      </c>
      <c r="M361" t="str">
        <f t="shared" si="5"/>
        <v>2025-12</v>
      </c>
      <c r="N361" t="str">
        <f>INDEX([1]products!C:C,MATCH(C361,[1]products!A:A,0))</f>
        <v>Electronics</v>
      </c>
    </row>
    <row r="362" spans="1:14" x14ac:dyDescent="0.2">
      <c r="A362">
        <v>361</v>
      </c>
      <c r="B362">
        <v>1</v>
      </c>
      <c r="C362">
        <v>41</v>
      </c>
      <c r="D362" s="2">
        <v>46018</v>
      </c>
      <c r="E362">
        <v>470</v>
      </c>
      <c r="F362">
        <v>120</v>
      </c>
      <c r="G362">
        <v>85</v>
      </c>
      <c r="H362">
        <v>500</v>
      </c>
      <c r="I362">
        <v>5</v>
      </c>
      <c r="J362">
        <v>75000</v>
      </c>
      <c r="K362" t="str">
        <f>INDEX([1]warehouses!B:B,MATCH(B362,[1]warehouses!A:A,0))</f>
        <v>Delhi Central Warehouse</v>
      </c>
      <c r="L362" t="str">
        <f>INDEX([1]products!B:B,MATCH(C362,[1]products!A:A,0))</f>
        <v>WiFi Router</v>
      </c>
      <c r="M362" t="str">
        <f t="shared" si="5"/>
        <v>2025-12</v>
      </c>
      <c r="N362" t="str">
        <f>INDEX([1]products!C:C,MATCH(C362,[1]products!A:A,0))</f>
        <v>Electronics</v>
      </c>
    </row>
    <row r="363" spans="1:14" x14ac:dyDescent="0.2">
      <c r="A363">
        <v>362</v>
      </c>
      <c r="B363">
        <v>2</v>
      </c>
      <c r="C363">
        <v>42</v>
      </c>
      <c r="D363" s="2">
        <v>46019</v>
      </c>
      <c r="E363">
        <v>610</v>
      </c>
      <c r="F363">
        <v>150</v>
      </c>
      <c r="G363">
        <v>115</v>
      </c>
      <c r="H363">
        <v>635</v>
      </c>
      <c r="I363">
        <v>10</v>
      </c>
      <c r="J363">
        <v>95250</v>
      </c>
      <c r="K363" t="str">
        <f>INDEX([1]warehouses!B:B,MATCH(B363,[1]warehouses!A:A,0))</f>
        <v>Mumbai Distribution Hub</v>
      </c>
      <c r="L363" t="str">
        <f>INDEX([1]products!B:B,MATCH(C363,[1]products!A:A,0))</f>
        <v>Dual Band Router</v>
      </c>
      <c r="M363" t="str">
        <f t="shared" si="5"/>
        <v>2025-12</v>
      </c>
      <c r="N363" t="str">
        <f>INDEX([1]products!C:C,MATCH(C363,[1]products!A:A,0))</f>
        <v>Electronics</v>
      </c>
    </row>
    <row r="364" spans="1:14" x14ac:dyDescent="0.2">
      <c r="A364">
        <v>363</v>
      </c>
      <c r="B364">
        <v>3</v>
      </c>
      <c r="C364">
        <v>43</v>
      </c>
      <c r="D364" s="2">
        <v>46020</v>
      </c>
      <c r="E364">
        <v>400</v>
      </c>
      <c r="F364">
        <v>110</v>
      </c>
      <c r="G364">
        <v>75</v>
      </c>
      <c r="H364">
        <v>430</v>
      </c>
      <c r="I364">
        <v>5</v>
      </c>
      <c r="J364">
        <v>64500</v>
      </c>
      <c r="K364" t="str">
        <f>INDEX([1]warehouses!B:B,MATCH(B364,[1]warehouses!A:A,0))</f>
        <v>Bengaluru Tech Warehouse</v>
      </c>
      <c r="L364" t="str">
        <f>INDEX([1]products!B:B,MATCH(C364,[1]products!A:A,0))</f>
        <v>Gigabit Router</v>
      </c>
      <c r="M364" t="str">
        <f t="shared" si="5"/>
        <v>2025-12</v>
      </c>
      <c r="N364" t="str">
        <f>INDEX([1]products!C:C,MATCH(C364,[1]products!A:A,0))</f>
        <v>Electronics</v>
      </c>
    </row>
    <row r="365" spans="1:14" x14ac:dyDescent="0.2">
      <c r="A365">
        <v>364</v>
      </c>
      <c r="B365">
        <v>4</v>
      </c>
      <c r="C365">
        <v>44</v>
      </c>
      <c r="D365" s="2">
        <v>46021</v>
      </c>
      <c r="E365">
        <v>530</v>
      </c>
      <c r="F365">
        <v>130</v>
      </c>
      <c r="G365">
        <v>95</v>
      </c>
      <c r="H365">
        <v>555</v>
      </c>
      <c r="I365">
        <v>10</v>
      </c>
      <c r="J365">
        <v>83250</v>
      </c>
      <c r="K365" t="str">
        <f>INDEX([1]warehouses!B:B,MATCH(B365,[1]warehouses!A:A,0))</f>
        <v>Pune Industrial Warehouse</v>
      </c>
      <c r="L365" t="str">
        <f>INDEX([1]products!B:B,MATCH(C365,[1]products!A:A,0))</f>
        <v>Network Switch 8 Port</v>
      </c>
      <c r="M365" t="str">
        <f t="shared" si="5"/>
        <v>2025-12</v>
      </c>
      <c r="N365" t="str">
        <f>INDEX([1]products!C:C,MATCH(C365,[1]products!A:A,0))</f>
        <v>Electronics</v>
      </c>
    </row>
    <row r="366" spans="1:14" x14ac:dyDescent="0.2">
      <c r="A366">
        <v>365</v>
      </c>
      <c r="B366">
        <v>5</v>
      </c>
      <c r="C366">
        <v>45</v>
      </c>
      <c r="D366" s="2">
        <v>46022</v>
      </c>
      <c r="E366">
        <v>700</v>
      </c>
      <c r="F366">
        <v>180</v>
      </c>
      <c r="G366">
        <v>135</v>
      </c>
      <c r="H366">
        <v>735</v>
      </c>
      <c r="I366">
        <v>10</v>
      </c>
      <c r="J366">
        <v>110250</v>
      </c>
      <c r="K366" t="str">
        <f>INDEX([1]warehouses!B:B,MATCH(B366,[1]warehouses!A:A,0))</f>
        <v>Chennai Logistics Hub</v>
      </c>
      <c r="L366" t="str">
        <f>INDEX([1]products!B:B,MATCH(C366,[1]products!A:A,0))</f>
        <v>Network Switch 16 Port</v>
      </c>
      <c r="M366" t="str">
        <f t="shared" si="5"/>
        <v>2025-12</v>
      </c>
      <c r="N366" t="str">
        <f>INDEX([1]products!C:C,MATCH(C366,[1]products!A:A,0))</f>
        <v>Electronics</v>
      </c>
    </row>
    <row r="367" spans="1:14" x14ac:dyDescent="0.2">
      <c r="A367">
        <v>366</v>
      </c>
      <c r="B367">
        <v>6</v>
      </c>
      <c r="C367">
        <v>46</v>
      </c>
      <c r="D367" s="2">
        <v>46023</v>
      </c>
      <c r="E367">
        <v>420</v>
      </c>
      <c r="F367">
        <v>110</v>
      </c>
      <c r="G367">
        <v>80</v>
      </c>
      <c r="H367">
        <v>445</v>
      </c>
      <c r="I367">
        <v>5</v>
      </c>
      <c r="J367">
        <v>66750</v>
      </c>
      <c r="K367" t="str">
        <f>INDEX([1]warehouses!B:B,MATCH(B367,[1]warehouses!A:A,0))</f>
        <v>Lucknow Regional Warehouse</v>
      </c>
      <c r="L367" t="str">
        <f>INDEX([1]products!B:B,MATCH(C367,[1]products!A:A,0))</f>
        <v>Network Switch 24 Port</v>
      </c>
      <c r="M367" t="str">
        <f t="shared" si="5"/>
        <v>2026-01</v>
      </c>
      <c r="N367" t="str">
        <f>INDEX([1]products!C:C,MATCH(C367,[1]products!A:A,0))</f>
        <v>Electronics</v>
      </c>
    </row>
    <row r="368" spans="1:14" x14ac:dyDescent="0.2">
      <c r="A368">
        <v>367</v>
      </c>
      <c r="B368">
        <v>7</v>
      </c>
      <c r="C368">
        <v>47</v>
      </c>
      <c r="D368" s="2">
        <v>46024</v>
      </c>
      <c r="E368">
        <v>590</v>
      </c>
      <c r="F368">
        <v>140</v>
      </c>
      <c r="G368">
        <v>105</v>
      </c>
      <c r="H368">
        <v>620</v>
      </c>
      <c r="I368">
        <v>5</v>
      </c>
      <c r="J368">
        <v>93000</v>
      </c>
      <c r="K368" t="str">
        <f>INDEX([1]warehouses!B:B,MATCH(B368,[1]warehouses!A:A,0))</f>
        <v>Ahmedabad Supply Hub</v>
      </c>
      <c r="L368" t="str">
        <f>INDEX([1]products!B:B,MATCH(C368,[1]products!A:A,0))</f>
        <v>Wireless Access Point</v>
      </c>
      <c r="M368" t="str">
        <f t="shared" si="5"/>
        <v>2026-01</v>
      </c>
      <c r="N368" t="str">
        <f>INDEX([1]products!C:C,MATCH(C368,[1]products!A:A,0))</f>
        <v>Electronics</v>
      </c>
    </row>
    <row r="369" spans="1:14" x14ac:dyDescent="0.2">
      <c r="A369">
        <v>368</v>
      </c>
      <c r="B369">
        <v>8</v>
      </c>
      <c r="C369">
        <v>48</v>
      </c>
      <c r="D369" s="2">
        <v>46025</v>
      </c>
      <c r="E369">
        <v>340</v>
      </c>
      <c r="F369">
        <v>90</v>
      </c>
      <c r="G369">
        <v>60</v>
      </c>
      <c r="H369">
        <v>365</v>
      </c>
      <c r="I369">
        <v>5</v>
      </c>
      <c r="J369">
        <v>54750</v>
      </c>
      <c r="K369" t="str">
        <f>INDEX([1]warehouses!B:B,MATCH(B369,[1]warehouses!A:A,0))</f>
        <v>Kolkata Eastern Warehouse</v>
      </c>
      <c r="L369" t="str">
        <f>INDEX([1]products!B:B,MATCH(C369,[1]products!A:A,0))</f>
        <v>Network Cable 10m</v>
      </c>
      <c r="M369" t="str">
        <f t="shared" si="5"/>
        <v>2026-01</v>
      </c>
      <c r="N369" t="str">
        <f>INDEX([1]products!C:C,MATCH(C369,[1]products!A:A,0))</f>
        <v>Electronics</v>
      </c>
    </row>
    <row r="370" spans="1:14" x14ac:dyDescent="0.2">
      <c r="A370">
        <v>369</v>
      </c>
      <c r="B370">
        <v>1</v>
      </c>
      <c r="C370">
        <v>49</v>
      </c>
      <c r="D370" s="2">
        <v>46026</v>
      </c>
      <c r="E370">
        <v>500</v>
      </c>
      <c r="F370">
        <v>120</v>
      </c>
      <c r="G370">
        <v>90</v>
      </c>
      <c r="H370">
        <v>525</v>
      </c>
      <c r="I370">
        <v>5</v>
      </c>
      <c r="J370">
        <v>78750</v>
      </c>
      <c r="K370" t="str">
        <f>INDEX([1]warehouses!B:B,MATCH(B370,[1]warehouses!A:A,0))</f>
        <v>Delhi Central Warehouse</v>
      </c>
      <c r="L370" t="str">
        <f>INDEX([1]products!B:B,MATCH(C370,[1]products!A:A,0))</f>
        <v>Network Cable 20m</v>
      </c>
      <c r="M370" t="str">
        <f t="shared" si="5"/>
        <v>2026-01</v>
      </c>
      <c r="N370" t="str">
        <f>INDEX([1]products!C:C,MATCH(C370,[1]products!A:A,0))</f>
        <v>Electronics</v>
      </c>
    </row>
    <row r="371" spans="1:14" x14ac:dyDescent="0.2">
      <c r="A371">
        <v>370</v>
      </c>
      <c r="B371">
        <v>2</v>
      </c>
      <c r="C371">
        <v>50</v>
      </c>
      <c r="D371" s="2">
        <v>46027</v>
      </c>
      <c r="E371">
        <v>640</v>
      </c>
      <c r="F371">
        <v>160</v>
      </c>
      <c r="G371">
        <v>120</v>
      </c>
      <c r="H371">
        <v>670</v>
      </c>
      <c r="I371">
        <v>10</v>
      </c>
      <c r="J371">
        <v>100500</v>
      </c>
      <c r="K371" t="str">
        <f>INDEX([1]warehouses!B:B,MATCH(B371,[1]warehouses!A:A,0))</f>
        <v>Mumbai Distribution Hub</v>
      </c>
      <c r="L371" t="str">
        <f>INDEX([1]products!B:B,MATCH(C371,[1]products!A:A,0))</f>
        <v>Network Adapter</v>
      </c>
      <c r="M371" t="str">
        <f t="shared" si="5"/>
        <v>2026-01</v>
      </c>
      <c r="N371" t="str">
        <f>INDEX([1]products!C:C,MATCH(C371,[1]products!A:A,0))</f>
        <v>Electronics</v>
      </c>
    </row>
    <row r="372" spans="1:14" x14ac:dyDescent="0.2">
      <c r="A372">
        <v>371</v>
      </c>
      <c r="B372">
        <v>3</v>
      </c>
      <c r="C372">
        <v>51</v>
      </c>
      <c r="D372" s="2">
        <v>46028</v>
      </c>
      <c r="E372">
        <v>370</v>
      </c>
      <c r="F372">
        <v>100</v>
      </c>
      <c r="G372">
        <v>70</v>
      </c>
      <c r="H372">
        <v>395</v>
      </c>
      <c r="I372">
        <v>5</v>
      </c>
      <c r="J372">
        <v>59250</v>
      </c>
      <c r="K372" t="str">
        <f>INDEX([1]warehouses!B:B,MATCH(B372,[1]warehouses!A:A,0))</f>
        <v>Bengaluru Tech Warehouse</v>
      </c>
      <c r="L372" t="str">
        <f>INDEX([1]products!B:B,MATCH(C372,[1]products!A:A,0))</f>
        <v>SSD 256GB</v>
      </c>
      <c r="M372" t="str">
        <f t="shared" si="5"/>
        <v>2026-01</v>
      </c>
      <c r="N372" t="str">
        <f>INDEX([1]products!C:C,MATCH(C372,[1]products!A:A,0))</f>
        <v>Electronics</v>
      </c>
    </row>
    <row r="373" spans="1:14" x14ac:dyDescent="0.2">
      <c r="A373">
        <v>372</v>
      </c>
      <c r="B373">
        <v>4</v>
      </c>
      <c r="C373">
        <v>52</v>
      </c>
      <c r="D373" s="2">
        <v>46029</v>
      </c>
      <c r="E373">
        <v>550</v>
      </c>
      <c r="F373">
        <v>130</v>
      </c>
      <c r="G373">
        <v>100</v>
      </c>
      <c r="H373">
        <v>570</v>
      </c>
      <c r="I373">
        <v>10</v>
      </c>
      <c r="J373">
        <v>85500</v>
      </c>
      <c r="K373" t="str">
        <f>INDEX([1]warehouses!B:B,MATCH(B373,[1]warehouses!A:A,0))</f>
        <v>Pune Industrial Warehouse</v>
      </c>
      <c r="L373" t="str">
        <f>INDEX([1]products!B:B,MATCH(C373,[1]products!A:A,0))</f>
        <v>SSD 512GB</v>
      </c>
      <c r="M373" t="str">
        <f t="shared" si="5"/>
        <v>2026-01</v>
      </c>
      <c r="N373" t="str">
        <f>INDEX([1]products!C:C,MATCH(C373,[1]products!A:A,0))</f>
        <v>Electronics</v>
      </c>
    </row>
    <row r="374" spans="1:14" x14ac:dyDescent="0.2">
      <c r="A374">
        <v>373</v>
      </c>
      <c r="B374">
        <v>5</v>
      </c>
      <c r="C374">
        <v>53</v>
      </c>
      <c r="D374" s="2">
        <v>46030</v>
      </c>
      <c r="E374">
        <v>690</v>
      </c>
      <c r="F374">
        <v>170</v>
      </c>
      <c r="G374">
        <v>130</v>
      </c>
      <c r="H374">
        <v>720</v>
      </c>
      <c r="I374">
        <v>10</v>
      </c>
      <c r="J374">
        <v>108000</v>
      </c>
      <c r="K374" t="str">
        <f>INDEX([1]warehouses!B:B,MATCH(B374,[1]warehouses!A:A,0))</f>
        <v>Chennai Logistics Hub</v>
      </c>
      <c r="L374" t="str">
        <f>INDEX([1]products!B:B,MATCH(C374,[1]products!A:A,0))</f>
        <v>SSD 1TB</v>
      </c>
      <c r="M374" t="str">
        <f t="shared" si="5"/>
        <v>2026-01</v>
      </c>
      <c r="N374" t="str">
        <f>INDEX([1]products!C:C,MATCH(C374,[1]products!A:A,0))</f>
        <v>Electronics</v>
      </c>
    </row>
    <row r="375" spans="1:14" x14ac:dyDescent="0.2">
      <c r="A375">
        <v>374</v>
      </c>
      <c r="B375">
        <v>6</v>
      </c>
      <c r="C375">
        <v>54</v>
      </c>
      <c r="D375" s="2">
        <v>46031</v>
      </c>
      <c r="E375">
        <v>400</v>
      </c>
      <c r="F375">
        <v>110</v>
      </c>
      <c r="G375">
        <v>80</v>
      </c>
      <c r="H375">
        <v>425</v>
      </c>
      <c r="I375">
        <v>5</v>
      </c>
      <c r="J375">
        <v>63750</v>
      </c>
      <c r="K375" t="str">
        <f>INDEX([1]warehouses!B:B,MATCH(B375,[1]warehouses!A:A,0))</f>
        <v>Lucknow Regional Warehouse</v>
      </c>
      <c r="L375" t="str">
        <f>INDEX([1]products!B:B,MATCH(C375,[1]products!A:A,0))</f>
        <v>HDD 1TB</v>
      </c>
      <c r="M375" t="str">
        <f t="shared" si="5"/>
        <v>2026-01</v>
      </c>
      <c r="N375" t="str">
        <f>INDEX([1]products!C:C,MATCH(C375,[1]products!A:A,0))</f>
        <v>Electronics</v>
      </c>
    </row>
    <row r="376" spans="1:14" x14ac:dyDescent="0.2">
      <c r="A376">
        <v>375</v>
      </c>
      <c r="B376">
        <v>7</v>
      </c>
      <c r="C376">
        <v>55</v>
      </c>
      <c r="D376" s="2">
        <v>46032</v>
      </c>
      <c r="E376">
        <v>570</v>
      </c>
      <c r="F376">
        <v>140</v>
      </c>
      <c r="G376">
        <v>100</v>
      </c>
      <c r="H376">
        <v>600</v>
      </c>
      <c r="I376">
        <v>10</v>
      </c>
      <c r="J376">
        <v>90000</v>
      </c>
      <c r="K376" t="str">
        <f>INDEX([1]warehouses!B:B,MATCH(B376,[1]warehouses!A:A,0))</f>
        <v>Ahmedabad Supply Hub</v>
      </c>
      <c r="L376" t="str">
        <f>INDEX([1]products!B:B,MATCH(C376,[1]products!A:A,0))</f>
        <v>HDD 2TB</v>
      </c>
      <c r="M376" t="str">
        <f t="shared" si="5"/>
        <v>2026-01</v>
      </c>
      <c r="N376" t="str">
        <f>INDEX([1]products!C:C,MATCH(C376,[1]products!A:A,0))</f>
        <v>Electronics</v>
      </c>
    </row>
    <row r="377" spans="1:14" x14ac:dyDescent="0.2">
      <c r="A377">
        <v>376</v>
      </c>
      <c r="B377">
        <v>8</v>
      </c>
      <c r="C377">
        <v>56</v>
      </c>
      <c r="D377" s="2">
        <v>46033</v>
      </c>
      <c r="E377">
        <v>320</v>
      </c>
      <c r="F377">
        <v>90</v>
      </c>
      <c r="G377">
        <v>65</v>
      </c>
      <c r="H377">
        <v>340</v>
      </c>
      <c r="I377">
        <v>5</v>
      </c>
      <c r="J377">
        <v>51000</v>
      </c>
      <c r="K377" t="str">
        <f>INDEX([1]warehouses!B:B,MATCH(B377,[1]warehouses!A:A,0))</f>
        <v>Kolkata Eastern Warehouse</v>
      </c>
      <c r="L377" t="str">
        <f>INDEX([1]products!B:B,MATCH(C377,[1]products!A:A,0))</f>
        <v>External SSD 500GB</v>
      </c>
      <c r="M377" t="str">
        <f t="shared" si="5"/>
        <v>2026-01</v>
      </c>
      <c r="N377" t="str">
        <f>INDEX([1]products!C:C,MATCH(C377,[1]products!A:A,0))</f>
        <v>Electronics</v>
      </c>
    </row>
    <row r="378" spans="1:14" x14ac:dyDescent="0.2">
      <c r="A378">
        <v>377</v>
      </c>
      <c r="B378">
        <v>1</v>
      </c>
      <c r="C378">
        <v>57</v>
      </c>
      <c r="D378" s="2">
        <v>46034</v>
      </c>
      <c r="E378">
        <v>480</v>
      </c>
      <c r="F378">
        <v>120</v>
      </c>
      <c r="G378">
        <v>85</v>
      </c>
      <c r="H378">
        <v>510</v>
      </c>
      <c r="I378">
        <v>5</v>
      </c>
      <c r="J378">
        <v>76500</v>
      </c>
      <c r="K378" t="str">
        <f>INDEX([1]warehouses!B:B,MATCH(B378,[1]warehouses!A:A,0))</f>
        <v>Delhi Central Warehouse</v>
      </c>
      <c r="L378" t="str">
        <f>INDEX([1]products!B:B,MATCH(C378,[1]products!A:A,0))</f>
        <v>External HDD 1TB</v>
      </c>
      <c r="M378" t="str">
        <f t="shared" si="5"/>
        <v>2026-01</v>
      </c>
      <c r="N378" t="str">
        <f>INDEX([1]products!C:C,MATCH(C378,[1]products!A:A,0))</f>
        <v>Electronics</v>
      </c>
    </row>
    <row r="379" spans="1:14" x14ac:dyDescent="0.2">
      <c r="A379">
        <v>378</v>
      </c>
      <c r="B379">
        <v>2</v>
      </c>
      <c r="C379">
        <v>58</v>
      </c>
      <c r="D379" s="2">
        <v>46035</v>
      </c>
      <c r="E379">
        <v>620</v>
      </c>
      <c r="F379">
        <v>150</v>
      </c>
      <c r="G379">
        <v>115</v>
      </c>
      <c r="H379">
        <v>645</v>
      </c>
      <c r="I379">
        <v>10</v>
      </c>
      <c r="J379">
        <v>96750</v>
      </c>
      <c r="K379" t="str">
        <f>INDEX([1]warehouses!B:B,MATCH(B379,[1]warehouses!A:A,0))</f>
        <v>Mumbai Distribution Hub</v>
      </c>
      <c r="L379" t="str">
        <f>INDEX([1]products!B:B,MATCH(C379,[1]products!A:A,0))</f>
        <v>External HDD 2TB</v>
      </c>
      <c r="M379" t="str">
        <f t="shared" si="5"/>
        <v>2026-01</v>
      </c>
      <c r="N379" t="str">
        <f>INDEX([1]products!C:C,MATCH(C379,[1]products!A:A,0))</f>
        <v>Electronics</v>
      </c>
    </row>
    <row r="380" spans="1:14" x14ac:dyDescent="0.2">
      <c r="A380">
        <v>379</v>
      </c>
      <c r="B380">
        <v>3</v>
      </c>
      <c r="C380">
        <v>59</v>
      </c>
      <c r="D380" s="2">
        <v>46036</v>
      </c>
      <c r="E380">
        <v>390</v>
      </c>
      <c r="F380">
        <v>100</v>
      </c>
      <c r="G380">
        <v>70</v>
      </c>
      <c r="H380">
        <v>415</v>
      </c>
      <c r="I380">
        <v>5</v>
      </c>
      <c r="J380">
        <v>62250</v>
      </c>
      <c r="K380" t="str">
        <f>INDEX([1]warehouses!B:B,MATCH(B380,[1]warehouses!A:A,0))</f>
        <v>Bengaluru Tech Warehouse</v>
      </c>
      <c r="L380" t="str">
        <f>INDEX([1]products!B:B,MATCH(C380,[1]products!A:A,0))</f>
        <v>USB Flash Drive 64GB</v>
      </c>
      <c r="M380" t="str">
        <f t="shared" si="5"/>
        <v>2026-01</v>
      </c>
      <c r="N380" t="str">
        <f>INDEX([1]products!C:C,MATCH(C380,[1]products!A:A,0))</f>
        <v>Electronics</v>
      </c>
    </row>
    <row r="381" spans="1:14" x14ac:dyDescent="0.2">
      <c r="A381">
        <v>380</v>
      </c>
      <c r="B381">
        <v>4</v>
      </c>
      <c r="C381">
        <v>60</v>
      </c>
      <c r="D381" s="2">
        <v>46037</v>
      </c>
      <c r="E381">
        <v>540</v>
      </c>
      <c r="F381">
        <v>130</v>
      </c>
      <c r="G381">
        <v>95</v>
      </c>
      <c r="H381">
        <v>565</v>
      </c>
      <c r="I381">
        <v>10</v>
      </c>
      <c r="J381">
        <v>84750</v>
      </c>
      <c r="K381" t="str">
        <f>INDEX([1]warehouses!B:B,MATCH(B381,[1]warehouses!A:A,0))</f>
        <v>Pune Industrial Warehouse</v>
      </c>
      <c r="L381" t="str">
        <f>INDEX([1]products!B:B,MATCH(C381,[1]products!A:A,0))</f>
        <v>USB Flash Drive 128GB</v>
      </c>
      <c r="M381" t="str">
        <f t="shared" si="5"/>
        <v>2026-01</v>
      </c>
      <c r="N381" t="str">
        <f>INDEX([1]products!C:C,MATCH(C381,[1]products!A:A,0))</f>
        <v>Electronics</v>
      </c>
    </row>
    <row r="382" spans="1:14" x14ac:dyDescent="0.2">
      <c r="A382">
        <v>381</v>
      </c>
      <c r="B382">
        <v>5</v>
      </c>
      <c r="C382">
        <v>61</v>
      </c>
      <c r="D382" s="2">
        <v>46038</v>
      </c>
      <c r="E382">
        <v>710</v>
      </c>
      <c r="F382">
        <v>180</v>
      </c>
      <c r="G382">
        <v>140</v>
      </c>
      <c r="H382">
        <v>740</v>
      </c>
      <c r="I382">
        <v>10</v>
      </c>
      <c r="J382">
        <v>111000</v>
      </c>
      <c r="K382" t="str">
        <f>INDEX([1]warehouses!B:B,MATCH(B382,[1]warehouses!A:A,0))</f>
        <v>Chennai Logistics Hub</v>
      </c>
      <c r="L382" t="str">
        <f>INDEX([1]products!B:B,MATCH(C382,[1]products!A:A,0))</f>
        <v>Office Chair Basic</v>
      </c>
      <c r="M382" t="str">
        <f t="shared" si="5"/>
        <v>2026-01</v>
      </c>
      <c r="N382" t="str">
        <f>INDEX([1]products!C:C,MATCH(C382,[1]products!A:A,0))</f>
        <v>Furniture</v>
      </c>
    </row>
    <row r="383" spans="1:14" x14ac:dyDescent="0.2">
      <c r="A383">
        <v>382</v>
      </c>
      <c r="B383">
        <v>6</v>
      </c>
      <c r="C383">
        <v>62</v>
      </c>
      <c r="D383" s="2">
        <v>46039</v>
      </c>
      <c r="E383">
        <v>430</v>
      </c>
      <c r="F383">
        <v>110</v>
      </c>
      <c r="G383">
        <v>80</v>
      </c>
      <c r="H383">
        <v>455</v>
      </c>
      <c r="I383">
        <v>5</v>
      </c>
      <c r="J383">
        <v>68250</v>
      </c>
      <c r="K383" t="str">
        <f>INDEX([1]warehouses!B:B,MATCH(B383,[1]warehouses!A:A,0))</f>
        <v>Lucknow Regional Warehouse</v>
      </c>
      <c r="L383" t="str">
        <f>INDEX([1]products!B:B,MATCH(C383,[1]products!A:A,0))</f>
        <v>Office Chair Premium</v>
      </c>
      <c r="M383" t="str">
        <f t="shared" si="5"/>
        <v>2026-01</v>
      </c>
      <c r="N383" t="str">
        <f>INDEX([1]products!C:C,MATCH(C383,[1]products!A:A,0))</f>
        <v>Furniture</v>
      </c>
    </row>
    <row r="384" spans="1:14" x14ac:dyDescent="0.2">
      <c r="A384">
        <v>383</v>
      </c>
      <c r="B384">
        <v>7</v>
      </c>
      <c r="C384">
        <v>63</v>
      </c>
      <c r="D384" s="2">
        <v>46040</v>
      </c>
      <c r="E384">
        <v>580</v>
      </c>
      <c r="F384">
        <v>140</v>
      </c>
      <c r="G384">
        <v>105</v>
      </c>
      <c r="H384">
        <v>610</v>
      </c>
      <c r="I384">
        <v>5</v>
      </c>
      <c r="J384">
        <v>91500</v>
      </c>
      <c r="K384" t="str">
        <f>INDEX([1]warehouses!B:B,MATCH(B384,[1]warehouses!A:A,0))</f>
        <v>Ahmedabad Supply Hub</v>
      </c>
      <c r="L384" t="str">
        <f>INDEX([1]products!B:B,MATCH(C384,[1]products!A:A,0))</f>
        <v>Executive Chair</v>
      </c>
      <c r="M384" t="str">
        <f t="shared" si="5"/>
        <v>2026-01</v>
      </c>
      <c r="N384" t="str">
        <f>INDEX([1]products!C:C,MATCH(C384,[1]products!A:A,0))</f>
        <v>Furniture</v>
      </c>
    </row>
    <row r="385" spans="1:14" x14ac:dyDescent="0.2">
      <c r="A385">
        <v>384</v>
      </c>
      <c r="B385">
        <v>8</v>
      </c>
      <c r="C385">
        <v>64</v>
      </c>
      <c r="D385" s="2">
        <v>46041</v>
      </c>
      <c r="E385">
        <v>350</v>
      </c>
      <c r="F385">
        <v>90</v>
      </c>
      <c r="G385">
        <v>60</v>
      </c>
      <c r="H385">
        <v>375</v>
      </c>
      <c r="I385">
        <v>5</v>
      </c>
      <c r="J385">
        <v>56250</v>
      </c>
      <c r="K385" t="str">
        <f>INDEX([1]warehouses!B:B,MATCH(B385,[1]warehouses!A:A,0))</f>
        <v>Kolkata Eastern Warehouse</v>
      </c>
      <c r="L385" t="str">
        <f>INDEX([1]products!B:B,MATCH(C385,[1]products!A:A,0))</f>
        <v>Ergonomic Chair</v>
      </c>
      <c r="M385" t="str">
        <f t="shared" si="5"/>
        <v>2026-01</v>
      </c>
      <c r="N385" t="str">
        <f>INDEX([1]products!C:C,MATCH(C385,[1]products!A:A,0))</f>
        <v>Furniture</v>
      </c>
    </row>
    <row r="386" spans="1:14" x14ac:dyDescent="0.2">
      <c r="A386">
        <v>385</v>
      </c>
      <c r="B386">
        <v>1</v>
      </c>
      <c r="C386">
        <v>65</v>
      </c>
      <c r="D386" s="2">
        <v>46042</v>
      </c>
      <c r="E386">
        <v>490</v>
      </c>
      <c r="F386">
        <v>120</v>
      </c>
      <c r="G386">
        <v>90</v>
      </c>
      <c r="H386">
        <v>515</v>
      </c>
      <c r="I386">
        <v>5</v>
      </c>
      <c r="J386">
        <v>77250</v>
      </c>
      <c r="K386" t="str">
        <f>INDEX([1]warehouses!B:B,MATCH(B386,[1]warehouses!A:A,0))</f>
        <v>Delhi Central Warehouse</v>
      </c>
      <c r="L386" t="str">
        <f>INDEX([1]products!B:B,MATCH(C386,[1]products!A:A,0))</f>
        <v>Visitor Chair</v>
      </c>
      <c r="M386" t="str">
        <f t="shared" ref="M386:M449" si="6">TEXT(D386,"yyyy-mm")</f>
        <v>2026-01</v>
      </c>
      <c r="N386" t="str">
        <f>INDEX([1]products!C:C,MATCH(C386,[1]products!A:A,0))</f>
        <v>Furniture</v>
      </c>
    </row>
    <row r="387" spans="1:14" x14ac:dyDescent="0.2">
      <c r="A387">
        <v>386</v>
      </c>
      <c r="B387">
        <v>2</v>
      </c>
      <c r="C387">
        <v>66</v>
      </c>
      <c r="D387" s="2">
        <v>46043</v>
      </c>
      <c r="E387">
        <v>630</v>
      </c>
      <c r="F387">
        <v>160</v>
      </c>
      <c r="G387">
        <v>120</v>
      </c>
      <c r="H387">
        <v>660</v>
      </c>
      <c r="I387">
        <v>10</v>
      </c>
      <c r="J387">
        <v>99000</v>
      </c>
      <c r="K387" t="str">
        <f>INDEX([1]warehouses!B:B,MATCH(B387,[1]warehouses!A:A,0))</f>
        <v>Mumbai Distribution Hub</v>
      </c>
      <c r="L387" t="str">
        <f>INDEX([1]products!B:B,MATCH(C387,[1]products!A:A,0))</f>
        <v>Mesh Chair</v>
      </c>
      <c r="M387" t="str">
        <f t="shared" si="6"/>
        <v>2026-01</v>
      </c>
      <c r="N387" t="str">
        <f>INDEX([1]products!C:C,MATCH(C387,[1]products!A:A,0))</f>
        <v>Furniture</v>
      </c>
    </row>
    <row r="388" spans="1:14" x14ac:dyDescent="0.2">
      <c r="A388">
        <v>387</v>
      </c>
      <c r="B388">
        <v>3</v>
      </c>
      <c r="C388">
        <v>67</v>
      </c>
      <c r="D388" s="2">
        <v>46044</v>
      </c>
      <c r="E388">
        <v>380</v>
      </c>
      <c r="F388">
        <v>100</v>
      </c>
      <c r="G388">
        <v>70</v>
      </c>
      <c r="H388">
        <v>405</v>
      </c>
      <c r="I388">
        <v>5</v>
      </c>
      <c r="J388">
        <v>60750</v>
      </c>
      <c r="K388" t="str">
        <f>INDEX([1]warehouses!B:B,MATCH(B388,[1]warehouses!A:A,0))</f>
        <v>Bengaluru Tech Warehouse</v>
      </c>
      <c r="L388" t="str">
        <f>INDEX([1]products!B:B,MATCH(C388,[1]products!A:A,0))</f>
        <v>Conference Chair</v>
      </c>
      <c r="M388" t="str">
        <f t="shared" si="6"/>
        <v>2026-01</v>
      </c>
      <c r="N388" t="str">
        <f>INDEX([1]products!C:C,MATCH(C388,[1]products!A:A,0))</f>
        <v>Furniture</v>
      </c>
    </row>
    <row r="389" spans="1:14" x14ac:dyDescent="0.2">
      <c r="A389">
        <v>388</v>
      </c>
      <c r="B389">
        <v>4</v>
      </c>
      <c r="C389">
        <v>68</v>
      </c>
      <c r="D389" s="2">
        <v>46045</v>
      </c>
      <c r="E389">
        <v>520</v>
      </c>
      <c r="F389">
        <v>130</v>
      </c>
      <c r="G389">
        <v>90</v>
      </c>
      <c r="H389">
        <v>550</v>
      </c>
      <c r="I389">
        <v>10</v>
      </c>
      <c r="J389">
        <v>82500</v>
      </c>
      <c r="K389" t="str">
        <f>INDEX([1]warehouses!B:B,MATCH(B389,[1]warehouses!A:A,0))</f>
        <v>Pune Industrial Warehouse</v>
      </c>
      <c r="L389" t="str">
        <f>INDEX([1]products!B:B,MATCH(C389,[1]products!A:A,0))</f>
        <v>Reception Chair</v>
      </c>
      <c r="M389" t="str">
        <f t="shared" si="6"/>
        <v>2026-01</v>
      </c>
      <c r="N389" t="str">
        <f>INDEX([1]products!C:C,MATCH(C389,[1]products!A:A,0))</f>
        <v>Furniture</v>
      </c>
    </row>
    <row r="390" spans="1:14" x14ac:dyDescent="0.2">
      <c r="A390">
        <v>389</v>
      </c>
      <c r="B390">
        <v>5</v>
      </c>
      <c r="C390">
        <v>69</v>
      </c>
      <c r="D390" s="2">
        <v>46046</v>
      </c>
      <c r="E390">
        <v>680</v>
      </c>
      <c r="F390">
        <v>170</v>
      </c>
      <c r="G390">
        <v>125</v>
      </c>
      <c r="H390">
        <v>715</v>
      </c>
      <c r="I390">
        <v>10</v>
      </c>
      <c r="J390">
        <v>107250</v>
      </c>
      <c r="K390" t="str">
        <f>INDEX([1]warehouses!B:B,MATCH(B390,[1]warehouses!A:A,0))</f>
        <v>Chennai Logistics Hub</v>
      </c>
      <c r="L390" t="str">
        <f>INDEX([1]products!B:B,MATCH(C390,[1]products!A:A,0))</f>
        <v>Staff Chair</v>
      </c>
      <c r="M390" t="str">
        <f t="shared" si="6"/>
        <v>2026-01</v>
      </c>
      <c r="N390" t="str">
        <f>INDEX([1]products!C:C,MATCH(C390,[1]products!A:A,0))</f>
        <v>Furniture</v>
      </c>
    </row>
    <row r="391" spans="1:14" x14ac:dyDescent="0.2">
      <c r="A391">
        <v>390</v>
      </c>
      <c r="B391">
        <v>6</v>
      </c>
      <c r="C391">
        <v>70</v>
      </c>
      <c r="D391" s="2">
        <v>46047</v>
      </c>
      <c r="E391">
        <v>410</v>
      </c>
      <c r="F391">
        <v>110</v>
      </c>
      <c r="G391">
        <v>80</v>
      </c>
      <c r="H391">
        <v>435</v>
      </c>
      <c r="I391">
        <v>5</v>
      </c>
      <c r="J391">
        <v>65250</v>
      </c>
      <c r="K391" t="str">
        <f>INDEX([1]warehouses!B:B,MATCH(B391,[1]warehouses!A:A,0))</f>
        <v>Lucknow Regional Warehouse</v>
      </c>
      <c r="L391" t="str">
        <f>INDEX([1]products!B:B,MATCH(C391,[1]products!A:A,0))</f>
        <v>Adjustable Chair</v>
      </c>
      <c r="M391" t="str">
        <f t="shared" si="6"/>
        <v>2026-01</v>
      </c>
      <c r="N391" t="str">
        <f>INDEX([1]products!C:C,MATCH(C391,[1]products!A:A,0))</f>
        <v>Furniture</v>
      </c>
    </row>
    <row r="392" spans="1:14" x14ac:dyDescent="0.2">
      <c r="A392">
        <v>391</v>
      </c>
      <c r="B392">
        <v>7</v>
      </c>
      <c r="C392">
        <v>71</v>
      </c>
      <c r="D392" s="2">
        <v>46048</v>
      </c>
      <c r="E392">
        <v>560</v>
      </c>
      <c r="F392">
        <v>140</v>
      </c>
      <c r="G392">
        <v>100</v>
      </c>
      <c r="H392">
        <v>590</v>
      </c>
      <c r="I392">
        <v>10</v>
      </c>
      <c r="J392">
        <v>88500</v>
      </c>
      <c r="K392" t="str">
        <f>INDEX([1]warehouses!B:B,MATCH(B392,[1]warehouses!A:A,0))</f>
        <v>Ahmedabad Supply Hub</v>
      </c>
      <c r="L392" t="str">
        <f>INDEX([1]products!B:B,MATCH(C392,[1]products!A:A,0))</f>
        <v>Office Desk</v>
      </c>
      <c r="M392" t="str">
        <f t="shared" si="6"/>
        <v>2026-01</v>
      </c>
      <c r="N392" t="str">
        <f>INDEX([1]products!C:C,MATCH(C392,[1]products!A:A,0))</f>
        <v>Furniture</v>
      </c>
    </row>
    <row r="393" spans="1:14" x14ac:dyDescent="0.2">
      <c r="A393">
        <v>392</v>
      </c>
      <c r="B393">
        <v>8</v>
      </c>
      <c r="C393">
        <v>72</v>
      </c>
      <c r="D393" s="2">
        <v>46049</v>
      </c>
      <c r="E393">
        <v>330</v>
      </c>
      <c r="F393">
        <v>90</v>
      </c>
      <c r="G393">
        <v>65</v>
      </c>
      <c r="H393">
        <v>350</v>
      </c>
      <c r="I393">
        <v>5</v>
      </c>
      <c r="J393">
        <v>52500</v>
      </c>
      <c r="K393" t="str">
        <f>INDEX([1]warehouses!B:B,MATCH(B393,[1]warehouses!A:A,0))</f>
        <v>Kolkata Eastern Warehouse</v>
      </c>
      <c r="L393" t="str">
        <f>INDEX([1]products!B:B,MATCH(C393,[1]products!A:A,0))</f>
        <v>Executive Desk</v>
      </c>
      <c r="M393" t="str">
        <f t="shared" si="6"/>
        <v>2026-01</v>
      </c>
      <c r="N393" t="str">
        <f>INDEX([1]products!C:C,MATCH(C393,[1]products!A:A,0))</f>
        <v>Furniture</v>
      </c>
    </row>
    <row r="394" spans="1:14" x14ac:dyDescent="0.2">
      <c r="A394">
        <v>393</v>
      </c>
      <c r="B394">
        <v>1</v>
      </c>
      <c r="C394">
        <v>73</v>
      </c>
      <c r="D394" s="2">
        <v>46050</v>
      </c>
      <c r="E394">
        <v>470</v>
      </c>
      <c r="F394">
        <v>120</v>
      </c>
      <c r="G394">
        <v>85</v>
      </c>
      <c r="H394">
        <v>500</v>
      </c>
      <c r="I394">
        <v>5</v>
      </c>
      <c r="J394">
        <v>75000</v>
      </c>
      <c r="K394" t="str">
        <f>INDEX([1]warehouses!B:B,MATCH(B394,[1]warehouses!A:A,0))</f>
        <v>Delhi Central Warehouse</v>
      </c>
      <c r="L394" t="str">
        <f>INDEX([1]products!B:B,MATCH(C394,[1]products!A:A,0))</f>
        <v>Computer Desk</v>
      </c>
      <c r="M394" t="str">
        <f t="shared" si="6"/>
        <v>2026-01</v>
      </c>
      <c r="N394" t="str">
        <f>INDEX([1]products!C:C,MATCH(C394,[1]products!A:A,0))</f>
        <v>Furniture</v>
      </c>
    </row>
    <row r="395" spans="1:14" x14ac:dyDescent="0.2">
      <c r="A395">
        <v>394</v>
      </c>
      <c r="B395">
        <v>2</v>
      </c>
      <c r="C395">
        <v>74</v>
      </c>
      <c r="D395" s="2">
        <v>46051</v>
      </c>
      <c r="E395">
        <v>610</v>
      </c>
      <c r="F395">
        <v>150</v>
      </c>
      <c r="G395">
        <v>115</v>
      </c>
      <c r="H395">
        <v>635</v>
      </c>
      <c r="I395">
        <v>10</v>
      </c>
      <c r="J395">
        <v>95250</v>
      </c>
      <c r="K395" t="str">
        <f>INDEX([1]warehouses!B:B,MATCH(B395,[1]warehouses!A:A,0))</f>
        <v>Mumbai Distribution Hub</v>
      </c>
      <c r="L395" t="str">
        <f>INDEX([1]products!B:B,MATCH(C395,[1]products!A:A,0))</f>
        <v>Workstation Desk</v>
      </c>
      <c r="M395" t="str">
        <f t="shared" si="6"/>
        <v>2026-01</v>
      </c>
      <c r="N395" t="str">
        <f>INDEX([1]products!C:C,MATCH(C395,[1]products!A:A,0))</f>
        <v>Furniture</v>
      </c>
    </row>
    <row r="396" spans="1:14" x14ac:dyDescent="0.2">
      <c r="A396">
        <v>395</v>
      </c>
      <c r="B396">
        <v>3</v>
      </c>
      <c r="C396">
        <v>75</v>
      </c>
      <c r="D396" s="2">
        <v>46052</v>
      </c>
      <c r="E396">
        <v>400</v>
      </c>
      <c r="F396">
        <v>110</v>
      </c>
      <c r="G396">
        <v>75</v>
      </c>
      <c r="H396">
        <v>430</v>
      </c>
      <c r="I396">
        <v>5</v>
      </c>
      <c r="J396">
        <v>64500</v>
      </c>
      <c r="K396" t="str">
        <f>INDEX([1]warehouses!B:B,MATCH(B396,[1]warehouses!A:A,0))</f>
        <v>Bengaluru Tech Warehouse</v>
      </c>
      <c r="L396" t="str">
        <f>INDEX([1]products!B:B,MATCH(C396,[1]products!A:A,0))</f>
        <v>Conference Table</v>
      </c>
      <c r="M396" t="str">
        <f t="shared" si="6"/>
        <v>2026-01</v>
      </c>
      <c r="N396" t="str">
        <f>INDEX([1]products!C:C,MATCH(C396,[1]products!A:A,0))</f>
        <v>Furniture</v>
      </c>
    </row>
    <row r="397" spans="1:14" x14ac:dyDescent="0.2">
      <c r="A397">
        <v>396</v>
      </c>
      <c r="B397">
        <v>4</v>
      </c>
      <c r="C397">
        <v>76</v>
      </c>
      <c r="D397" s="2">
        <v>46053</v>
      </c>
      <c r="E397">
        <v>530</v>
      </c>
      <c r="F397">
        <v>130</v>
      </c>
      <c r="G397">
        <v>95</v>
      </c>
      <c r="H397">
        <v>555</v>
      </c>
      <c r="I397">
        <v>10</v>
      </c>
      <c r="J397">
        <v>83250</v>
      </c>
      <c r="K397" t="str">
        <f>INDEX([1]warehouses!B:B,MATCH(B397,[1]warehouses!A:A,0))</f>
        <v>Pune Industrial Warehouse</v>
      </c>
      <c r="L397" t="str">
        <f>INDEX([1]products!B:B,MATCH(C397,[1]products!A:A,0))</f>
        <v>Reception Table</v>
      </c>
      <c r="M397" t="str">
        <f t="shared" si="6"/>
        <v>2026-01</v>
      </c>
      <c r="N397" t="str">
        <f>INDEX([1]products!C:C,MATCH(C397,[1]products!A:A,0))</f>
        <v>Furniture</v>
      </c>
    </row>
    <row r="398" spans="1:14" x14ac:dyDescent="0.2">
      <c r="A398">
        <v>397</v>
      </c>
      <c r="B398">
        <v>5</v>
      </c>
      <c r="C398">
        <v>77</v>
      </c>
      <c r="D398" s="2">
        <v>46054</v>
      </c>
      <c r="E398">
        <v>700</v>
      </c>
      <c r="F398">
        <v>180</v>
      </c>
      <c r="G398">
        <v>135</v>
      </c>
      <c r="H398">
        <v>735</v>
      </c>
      <c r="I398">
        <v>10</v>
      </c>
      <c r="J398">
        <v>110250</v>
      </c>
      <c r="K398" t="str">
        <f>INDEX([1]warehouses!B:B,MATCH(B398,[1]warehouses!A:A,0))</f>
        <v>Chennai Logistics Hub</v>
      </c>
      <c r="L398" t="str">
        <f>INDEX([1]products!B:B,MATCH(C398,[1]products!A:A,0))</f>
        <v>Training Table</v>
      </c>
      <c r="M398" t="str">
        <f t="shared" si="6"/>
        <v>2026-02</v>
      </c>
      <c r="N398" t="str">
        <f>INDEX([1]products!C:C,MATCH(C398,[1]products!A:A,0))</f>
        <v>Furniture</v>
      </c>
    </row>
    <row r="399" spans="1:14" x14ac:dyDescent="0.2">
      <c r="A399">
        <v>398</v>
      </c>
      <c r="B399">
        <v>6</v>
      </c>
      <c r="C399">
        <v>78</v>
      </c>
      <c r="D399" s="2">
        <v>46055</v>
      </c>
      <c r="E399">
        <v>420</v>
      </c>
      <c r="F399">
        <v>110</v>
      </c>
      <c r="G399">
        <v>80</v>
      </c>
      <c r="H399">
        <v>445</v>
      </c>
      <c r="I399">
        <v>5</v>
      </c>
      <c r="J399">
        <v>66750</v>
      </c>
      <c r="K399" t="str">
        <f>INDEX([1]warehouses!B:B,MATCH(B399,[1]warehouses!A:A,0))</f>
        <v>Lucknow Regional Warehouse</v>
      </c>
      <c r="L399" t="str">
        <f>INDEX([1]products!B:B,MATCH(C399,[1]products!A:A,0))</f>
        <v>Meeting Table</v>
      </c>
      <c r="M399" t="str">
        <f t="shared" si="6"/>
        <v>2026-02</v>
      </c>
      <c r="N399" t="str">
        <f>INDEX([1]products!C:C,MATCH(C399,[1]products!A:A,0))</f>
        <v>Furniture</v>
      </c>
    </row>
    <row r="400" spans="1:14" x14ac:dyDescent="0.2">
      <c r="A400">
        <v>399</v>
      </c>
      <c r="B400">
        <v>7</v>
      </c>
      <c r="C400">
        <v>79</v>
      </c>
      <c r="D400" s="2">
        <v>46056</v>
      </c>
      <c r="E400">
        <v>590</v>
      </c>
      <c r="F400">
        <v>140</v>
      </c>
      <c r="G400">
        <v>105</v>
      </c>
      <c r="H400">
        <v>620</v>
      </c>
      <c r="I400">
        <v>5</v>
      </c>
      <c r="J400">
        <v>93000</v>
      </c>
      <c r="K400" t="str">
        <f>INDEX([1]warehouses!B:B,MATCH(B400,[1]warehouses!A:A,0))</f>
        <v>Ahmedabad Supply Hub</v>
      </c>
      <c r="L400" t="str">
        <f>INDEX([1]products!B:B,MATCH(C400,[1]products!A:A,0))</f>
        <v>Side Table</v>
      </c>
      <c r="M400" t="str">
        <f t="shared" si="6"/>
        <v>2026-02</v>
      </c>
      <c r="N400" t="str">
        <f>INDEX([1]products!C:C,MATCH(C400,[1]products!A:A,0))</f>
        <v>Furniture</v>
      </c>
    </row>
    <row r="401" spans="1:14" x14ac:dyDescent="0.2">
      <c r="A401">
        <v>400</v>
      </c>
      <c r="B401">
        <v>8</v>
      </c>
      <c r="C401">
        <v>80</v>
      </c>
      <c r="D401" s="2">
        <v>46057</v>
      </c>
      <c r="E401">
        <v>340</v>
      </c>
      <c r="F401">
        <v>90</v>
      </c>
      <c r="G401">
        <v>60</v>
      </c>
      <c r="H401">
        <v>365</v>
      </c>
      <c r="I401">
        <v>5</v>
      </c>
      <c r="J401">
        <v>54750</v>
      </c>
      <c r="K401" t="str">
        <f>INDEX([1]warehouses!B:B,MATCH(B401,[1]warehouses!A:A,0))</f>
        <v>Kolkata Eastern Warehouse</v>
      </c>
      <c r="L401" t="str">
        <f>INDEX([1]products!B:B,MATCH(C401,[1]products!A:A,0))</f>
        <v>Folding Table</v>
      </c>
      <c r="M401" t="str">
        <f t="shared" si="6"/>
        <v>2026-02</v>
      </c>
      <c r="N401" t="str">
        <f>INDEX([1]products!C:C,MATCH(C401,[1]products!A:A,0))</f>
        <v>Furniture</v>
      </c>
    </row>
    <row r="402" spans="1:14" x14ac:dyDescent="0.2">
      <c r="A402">
        <v>401</v>
      </c>
      <c r="B402">
        <v>1</v>
      </c>
      <c r="C402">
        <v>81</v>
      </c>
      <c r="D402" s="2">
        <v>46058</v>
      </c>
      <c r="E402">
        <v>500</v>
      </c>
      <c r="F402">
        <v>120</v>
      </c>
      <c r="G402">
        <v>90</v>
      </c>
      <c r="H402">
        <v>525</v>
      </c>
      <c r="I402">
        <v>5</v>
      </c>
      <c r="J402">
        <v>78750</v>
      </c>
      <c r="K402" t="str">
        <f>INDEX([1]warehouses!B:B,MATCH(B402,[1]warehouses!A:A,0))</f>
        <v>Delhi Central Warehouse</v>
      </c>
      <c r="L402" t="str">
        <f>INDEX([1]products!B:B,MATCH(C402,[1]products!A:A,0))</f>
        <v>Office Cabinet</v>
      </c>
      <c r="M402" t="str">
        <f t="shared" si="6"/>
        <v>2026-02</v>
      </c>
      <c r="N402" t="str">
        <f>INDEX([1]products!C:C,MATCH(C402,[1]products!A:A,0))</f>
        <v>Furniture</v>
      </c>
    </row>
    <row r="403" spans="1:14" x14ac:dyDescent="0.2">
      <c r="A403">
        <v>402</v>
      </c>
      <c r="B403">
        <v>2</v>
      </c>
      <c r="C403">
        <v>82</v>
      </c>
      <c r="D403" s="2">
        <v>46059</v>
      </c>
      <c r="E403">
        <v>640</v>
      </c>
      <c r="F403">
        <v>160</v>
      </c>
      <c r="G403">
        <v>120</v>
      </c>
      <c r="H403">
        <v>670</v>
      </c>
      <c r="I403">
        <v>10</v>
      </c>
      <c r="J403">
        <v>100500</v>
      </c>
      <c r="K403" t="str">
        <f>INDEX([1]warehouses!B:B,MATCH(B403,[1]warehouses!A:A,0))</f>
        <v>Mumbai Distribution Hub</v>
      </c>
      <c r="L403" t="str">
        <f>INDEX([1]products!B:B,MATCH(C403,[1]products!A:A,0))</f>
        <v>File Cabinet</v>
      </c>
      <c r="M403" t="str">
        <f t="shared" si="6"/>
        <v>2026-02</v>
      </c>
      <c r="N403" t="str">
        <f>INDEX([1]products!C:C,MATCH(C403,[1]products!A:A,0))</f>
        <v>Furniture</v>
      </c>
    </row>
    <row r="404" spans="1:14" x14ac:dyDescent="0.2">
      <c r="A404">
        <v>403</v>
      </c>
      <c r="B404">
        <v>3</v>
      </c>
      <c r="C404">
        <v>83</v>
      </c>
      <c r="D404" s="2">
        <v>46060</v>
      </c>
      <c r="E404">
        <v>370</v>
      </c>
      <c r="F404">
        <v>100</v>
      </c>
      <c r="G404">
        <v>70</v>
      </c>
      <c r="H404">
        <v>395</v>
      </c>
      <c r="I404">
        <v>5</v>
      </c>
      <c r="J404">
        <v>59250</v>
      </c>
      <c r="K404" t="str">
        <f>INDEX([1]warehouses!B:B,MATCH(B404,[1]warehouses!A:A,0))</f>
        <v>Bengaluru Tech Warehouse</v>
      </c>
      <c r="L404" t="str">
        <f>INDEX([1]products!B:B,MATCH(C404,[1]products!A:A,0))</f>
        <v>Steel Cabinet</v>
      </c>
      <c r="M404" t="str">
        <f t="shared" si="6"/>
        <v>2026-02</v>
      </c>
      <c r="N404" t="str">
        <f>INDEX([1]products!C:C,MATCH(C404,[1]products!A:A,0))</f>
        <v>Furniture</v>
      </c>
    </row>
    <row r="405" spans="1:14" x14ac:dyDescent="0.2">
      <c r="A405">
        <v>404</v>
      </c>
      <c r="B405">
        <v>4</v>
      </c>
      <c r="C405">
        <v>84</v>
      </c>
      <c r="D405" s="2">
        <v>46061</v>
      </c>
      <c r="E405">
        <v>550</v>
      </c>
      <c r="F405">
        <v>130</v>
      </c>
      <c r="G405">
        <v>100</v>
      </c>
      <c r="H405">
        <v>570</v>
      </c>
      <c r="I405">
        <v>10</v>
      </c>
      <c r="J405">
        <v>85500</v>
      </c>
      <c r="K405" t="str">
        <f>INDEX([1]warehouses!B:B,MATCH(B405,[1]warehouses!A:A,0))</f>
        <v>Pune Industrial Warehouse</v>
      </c>
      <c r="L405" t="str">
        <f>INDEX([1]products!B:B,MATCH(C405,[1]products!A:A,0))</f>
        <v>Storage Rack</v>
      </c>
      <c r="M405" t="str">
        <f t="shared" si="6"/>
        <v>2026-02</v>
      </c>
      <c r="N405" t="str">
        <f>INDEX([1]products!C:C,MATCH(C405,[1]products!A:A,0))</f>
        <v>Furniture</v>
      </c>
    </row>
    <row r="406" spans="1:14" x14ac:dyDescent="0.2">
      <c r="A406">
        <v>405</v>
      </c>
      <c r="B406">
        <v>5</v>
      </c>
      <c r="C406">
        <v>85</v>
      </c>
      <c r="D406" s="2">
        <v>46062</v>
      </c>
      <c r="E406">
        <v>690</v>
      </c>
      <c r="F406">
        <v>170</v>
      </c>
      <c r="G406">
        <v>130</v>
      </c>
      <c r="H406">
        <v>720</v>
      </c>
      <c r="I406">
        <v>10</v>
      </c>
      <c r="J406">
        <v>108000</v>
      </c>
      <c r="K406" t="str">
        <f>INDEX([1]warehouses!B:B,MATCH(B406,[1]warehouses!A:A,0))</f>
        <v>Chennai Logistics Hub</v>
      </c>
      <c r="L406" t="str">
        <f>INDEX([1]products!B:B,MATCH(C406,[1]products!A:A,0))</f>
        <v>Bookshelf</v>
      </c>
      <c r="M406" t="str">
        <f t="shared" si="6"/>
        <v>2026-02</v>
      </c>
      <c r="N406" t="str">
        <f>INDEX([1]products!C:C,MATCH(C406,[1]products!A:A,0))</f>
        <v>Furniture</v>
      </c>
    </row>
    <row r="407" spans="1:14" x14ac:dyDescent="0.2">
      <c r="A407">
        <v>406</v>
      </c>
      <c r="B407">
        <v>6</v>
      </c>
      <c r="C407">
        <v>86</v>
      </c>
      <c r="D407" s="2">
        <v>46063</v>
      </c>
      <c r="E407">
        <v>400</v>
      </c>
      <c r="F407">
        <v>110</v>
      </c>
      <c r="G407">
        <v>80</v>
      </c>
      <c r="H407">
        <v>425</v>
      </c>
      <c r="I407">
        <v>5</v>
      </c>
      <c r="J407">
        <v>63750</v>
      </c>
      <c r="K407" t="str">
        <f>INDEX([1]warehouses!B:B,MATCH(B407,[1]warehouses!A:A,0))</f>
        <v>Lucknow Regional Warehouse</v>
      </c>
      <c r="L407" t="str">
        <f>INDEX([1]products!B:B,MATCH(C407,[1]products!A:A,0))</f>
        <v>Display Cabinet</v>
      </c>
      <c r="M407" t="str">
        <f t="shared" si="6"/>
        <v>2026-02</v>
      </c>
      <c r="N407" t="str">
        <f>INDEX([1]products!C:C,MATCH(C407,[1]products!A:A,0))</f>
        <v>Furniture</v>
      </c>
    </row>
    <row r="408" spans="1:14" x14ac:dyDescent="0.2">
      <c r="A408">
        <v>407</v>
      </c>
      <c r="B408">
        <v>7</v>
      </c>
      <c r="C408">
        <v>87</v>
      </c>
      <c r="D408" s="2">
        <v>46064</v>
      </c>
      <c r="E408">
        <v>570</v>
      </c>
      <c r="F408">
        <v>140</v>
      </c>
      <c r="G408">
        <v>100</v>
      </c>
      <c r="H408">
        <v>600</v>
      </c>
      <c r="I408">
        <v>10</v>
      </c>
      <c r="J408">
        <v>90000</v>
      </c>
      <c r="K408" t="str">
        <f>INDEX([1]warehouses!B:B,MATCH(B408,[1]warehouses!A:A,0))</f>
        <v>Ahmedabad Supply Hub</v>
      </c>
      <c r="L408" t="str">
        <f>INDEX([1]products!B:B,MATCH(C408,[1]products!A:A,0))</f>
        <v>Drawer Unit</v>
      </c>
      <c r="M408" t="str">
        <f t="shared" si="6"/>
        <v>2026-02</v>
      </c>
      <c r="N408" t="str">
        <f>INDEX([1]products!C:C,MATCH(C408,[1]products!A:A,0))</f>
        <v>Furniture</v>
      </c>
    </row>
    <row r="409" spans="1:14" x14ac:dyDescent="0.2">
      <c r="A409">
        <v>408</v>
      </c>
      <c r="B409">
        <v>8</v>
      </c>
      <c r="C409">
        <v>88</v>
      </c>
      <c r="D409" s="2">
        <v>46065</v>
      </c>
      <c r="E409">
        <v>320</v>
      </c>
      <c r="F409">
        <v>90</v>
      </c>
      <c r="G409">
        <v>65</v>
      </c>
      <c r="H409">
        <v>340</v>
      </c>
      <c r="I409">
        <v>5</v>
      </c>
      <c r="J409">
        <v>51000</v>
      </c>
      <c r="K409" t="str">
        <f>INDEX([1]warehouses!B:B,MATCH(B409,[1]warehouses!A:A,0))</f>
        <v>Kolkata Eastern Warehouse</v>
      </c>
      <c r="L409" t="str">
        <f>INDEX([1]products!B:B,MATCH(C409,[1]products!A:A,0))</f>
        <v>Mobile Pedestal</v>
      </c>
      <c r="M409" t="str">
        <f t="shared" si="6"/>
        <v>2026-02</v>
      </c>
      <c r="N409" t="str">
        <f>INDEX([1]products!C:C,MATCH(C409,[1]products!A:A,0))</f>
        <v>Furniture</v>
      </c>
    </row>
    <row r="410" spans="1:14" x14ac:dyDescent="0.2">
      <c r="A410">
        <v>409</v>
      </c>
      <c r="B410">
        <v>1</v>
      </c>
      <c r="C410">
        <v>89</v>
      </c>
      <c r="D410" s="2">
        <v>46066</v>
      </c>
      <c r="E410">
        <v>480</v>
      </c>
      <c r="F410">
        <v>120</v>
      </c>
      <c r="G410">
        <v>85</v>
      </c>
      <c r="H410">
        <v>510</v>
      </c>
      <c r="I410">
        <v>5</v>
      </c>
      <c r="J410">
        <v>76500</v>
      </c>
      <c r="K410" t="str">
        <f>INDEX([1]warehouses!B:B,MATCH(B410,[1]warehouses!A:A,0))</f>
        <v>Delhi Central Warehouse</v>
      </c>
      <c r="L410" t="str">
        <f>INDEX([1]products!B:B,MATCH(C410,[1]products!A:A,0))</f>
        <v>Document Locker</v>
      </c>
      <c r="M410" t="str">
        <f t="shared" si="6"/>
        <v>2026-02</v>
      </c>
      <c r="N410" t="str">
        <f>INDEX([1]products!C:C,MATCH(C410,[1]products!A:A,0))</f>
        <v>Furniture</v>
      </c>
    </row>
    <row r="411" spans="1:14" x14ac:dyDescent="0.2">
      <c r="A411">
        <v>410</v>
      </c>
      <c r="B411">
        <v>2</v>
      </c>
      <c r="C411">
        <v>90</v>
      </c>
      <c r="D411" s="2">
        <v>46067</v>
      </c>
      <c r="E411">
        <v>620</v>
      </c>
      <c r="F411">
        <v>150</v>
      </c>
      <c r="G411">
        <v>115</v>
      </c>
      <c r="H411">
        <v>645</v>
      </c>
      <c r="I411">
        <v>10</v>
      </c>
      <c r="J411">
        <v>96750</v>
      </c>
      <c r="K411" t="str">
        <f>INDEX([1]warehouses!B:B,MATCH(B411,[1]warehouses!A:A,0))</f>
        <v>Mumbai Distribution Hub</v>
      </c>
      <c r="L411" t="str">
        <f>INDEX([1]products!B:B,MATCH(C411,[1]products!A:A,0))</f>
        <v>Warehouse Rack</v>
      </c>
      <c r="M411" t="str">
        <f t="shared" si="6"/>
        <v>2026-02</v>
      </c>
      <c r="N411" t="str">
        <f>INDEX([1]products!C:C,MATCH(C411,[1]products!A:A,0))</f>
        <v>Furniture</v>
      </c>
    </row>
    <row r="412" spans="1:14" x14ac:dyDescent="0.2">
      <c r="A412">
        <v>411</v>
      </c>
      <c r="B412">
        <v>3</v>
      </c>
      <c r="C412">
        <v>91</v>
      </c>
      <c r="D412" s="2">
        <v>46068</v>
      </c>
      <c r="E412">
        <v>390</v>
      </c>
      <c r="F412">
        <v>100</v>
      </c>
      <c r="G412">
        <v>70</v>
      </c>
      <c r="H412">
        <v>415</v>
      </c>
      <c r="I412">
        <v>5</v>
      </c>
      <c r="J412">
        <v>62250</v>
      </c>
      <c r="K412" t="str">
        <f>INDEX([1]warehouses!B:B,MATCH(B412,[1]warehouses!A:A,0))</f>
        <v>Bengaluru Tech Warehouse</v>
      </c>
      <c r="L412" t="str">
        <f>INDEX([1]products!B:B,MATCH(C412,[1]products!A:A,0))</f>
        <v>Keyboard Tray</v>
      </c>
      <c r="M412" t="str">
        <f t="shared" si="6"/>
        <v>2026-02</v>
      </c>
      <c r="N412" t="str">
        <f>INDEX([1]products!C:C,MATCH(C412,[1]products!A:A,0))</f>
        <v>Furniture</v>
      </c>
    </row>
    <row r="413" spans="1:14" x14ac:dyDescent="0.2">
      <c r="A413">
        <v>412</v>
      </c>
      <c r="B413">
        <v>4</v>
      </c>
      <c r="C413">
        <v>92</v>
      </c>
      <c r="D413" s="2">
        <v>46069</v>
      </c>
      <c r="E413">
        <v>540</v>
      </c>
      <c r="F413">
        <v>130</v>
      </c>
      <c r="G413">
        <v>95</v>
      </c>
      <c r="H413">
        <v>565</v>
      </c>
      <c r="I413">
        <v>10</v>
      </c>
      <c r="J413">
        <v>84750</v>
      </c>
      <c r="K413" t="str">
        <f>INDEX([1]warehouses!B:B,MATCH(B413,[1]warehouses!A:A,0))</f>
        <v>Pune Industrial Warehouse</v>
      </c>
      <c r="L413" t="str">
        <f>INDEX([1]products!B:B,MATCH(C413,[1]products!A:A,0))</f>
        <v>Monitor Stand</v>
      </c>
      <c r="M413" t="str">
        <f t="shared" si="6"/>
        <v>2026-02</v>
      </c>
      <c r="N413" t="str">
        <f>INDEX([1]products!C:C,MATCH(C413,[1]products!A:A,0))</f>
        <v>Furniture</v>
      </c>
    </row>
    <row r="414" spans="1:14" x14ac:dyDescent="0.2">
      <c r="A414">
        <v>413</v>
      </c>
      <c r="B414">
        <v>5</v>
      </c>
      <c r="C414">
        <v>93</v>
      </c>
      <c r="D414" s="2">
        <v>46070</v>
      </c>
      <c r="E414">
        <v>710</v>
      </c>
      <c r="F414">
        <v>180</v>
      </c>
      <c r="G414">
        <v>140</v>
      </c>
      <c r="H414">
        <v>740</v>
      </c>
      <c r="I414">
        <v>10</v>
      </c>
      <c r="J414">
        <v>111000</v>
      </c>
      <c r="K414" t="str">
        <f>INDEX([1]warehouses!B:B,MATCH(B414,[1]warehouses!A:A,0))</f>
        <v>Chennai Logistics Hub</v>
      </c>
      <c r="L414" t="str">
        <f>INDEX([1]products!B:B,MATCH(C414,[1]products!A:A,0))</f>
        <v>Foot Rest</v>
      </c>
      <c r="M414" t="str">
        <f t="shared" si="6"/>
        <v>2026-02</v>
      </c>
      <c r="N414" t="str">
        <f>INDEX([1]products!C:C,MATCH(C414,[1]products!A:A,0))</f>
        <v>Furniture</v>
      </c>
    </row>
    <row r="415" spans="1:14" x14ac:dyDescent="0.2">
      <c r="A415">
        <v>414</v>
      </c>
      <c r="B415">
        <v>6</v>
      </c>
      <c r="C415">
        <v>94</v>
      </c>
      <c r="D415" s="2">
        <v>46071</v>
      </c>
      <c r="E415">
        <v>430</v>
      </c>
      <c r="F415">
        <v>110</v>
      </c>
      <c r="G415">
        <v>80</v>
      </c>
      <c r="H415">
        <v>455</v>
      </c>
      <c r="I415">
        <v>5</v>
      </c>
      <c r="J415">
        <v>68250</v>
      </c>
      <c r="K415" t="str">
        <f>INDEX([1]warehouses!B:B,MATCH(B415,[1]warehouses!A:A,0))</f>
        <v>Lucknow Regional Warehouse</v>
      </c>
      <c r="L415" t="str">
        <f>INDEX([1]products!B:B,MATCH(C415,[1]products!A:A,0))</f>
        <v>Desk Organizer</v>
      </c>
      <c r="M415" t="str">
        <f t="shared" si="6"/>
        <v>2026-02</v>
      </c>
      <c r="N415" t="str">
        <f>INDEX([1]products!C:C,MATCH(C415,[1]products!A:A,0))</f>
        <v>Furniture</v>
      </c>
    </row>
    <row r="416" spans="1:14" x14ac:dyDescent="0.2">
      <c r="A416">
        <v>415</v>
      </c>
      <c r="B416">
        <v>7</v>
      </c>
      <c r="C416">
        <v>95</v>
      </c>
      <c r="D416" s="2">
        <v>46072</v>
      </c>
      <c r="E416">
        <v>580</v>
      </c>
      <c r="F416">
        <v>140</v>
      </c>
      <c r="G416">
        <v>105</v>
      </c>
      <c r="H416">
        <v>610</v>
      </c>
      <c r="I416">
        <v>5</v>
      </c>
      <c r="J416">
        <v>91500</v>
      </c>
      <c r="K416" t="str">
        <f>INDEX([1]warehouses!B:B,MATCH(B416,[1]warehouses!A:A,0))</f>
        <v>Ahmedabad Supply Hub</v>
      </c>
      <c r="L416" t="str">
        <f>INDEX([1]products!B:B,MATCH(C416,[1]products!A:A,0))</f>
        <v>Cable Management Tray</v>
      </c>
      <c r="M416" t="str">
        <f t="shared" si="6"/>
        <v>2026-02</v>
      </c>
      <c r="N416" t="str">
        <f>INDEX([1]products!C:C,MATCH(C416,[1]products!A:A,0))</f>
        <v>Furniture</v>
      </c>
    </row>
    <row r="417" spans="1:14" x14ac:dyDescent="0.2">
      <c r="A417">
        <v>416</v>
      </c>
      <c r="B417">
        <v>8</v>
      </c>
      <c r="C417">
        <v>96</v>
      </c>
      <c r="D417" s="2">
        <v>46073</v>
      </c>
      <c r="E417">
        <v>350</v>
      </c>
      <c r="F417">
        <v>90</v>
      </c>
      <c r="G417">
        <v>60</v>
      </c>
      <c r="H417">
        <v>375</v>
      </c>
      <c r="I417">
        <v>5</v>
      </c>
      <c r="J417">
        <v>56250</v>
      </c>
      <c r="K417" t="str">
        <f>INDEX([1]warehouses!B:B,MATCH(B417,[1]warehouses!A:A,0))</f>
        <v>Kolkata Eastern Warehouse</v>
      </c>
      <c r="L417" t="str">
        <f>INDEX([1]products!B:B,MATCH(C417,[1]products!A:A,0))</f>
        <v>Desk Mat</v>
      </c>
      <c r="M417" t="str">
        <f t="shared" si="6"/>
        <v>2026-02</v>
      </c>
      <c r="N417" t="str">
        <f>INDEX([1]products!C:C,MATCH(C417,[1]products!A:A,0))</f>
        <v>Furniture</v>
      </c>
    </row>
    <row r="418" spans="1:14" x14ac:dyDescent="0.2">
      <c r="A418">
        <v>417</v>
      </c>
      <c r="B418">
        <v>1</v>
      </c>
      <c r="C418">
        <v>97</v>
      </c>
      <c r="D418" s="2">
        <v>46074</v>
      </c>
      <c r="E418">
        <v>490</v>
      </c>
      <c r="F418">
        <v>120</v>
      </c>
      <c r="G418">
        <v>90</v>
      </c>
      <c r="H418">
        <v>515</v>
      </c>
      <c r="I418">
        <v>5</v>
      </c>
      <c r="J418">
        <v>77250</v>
      </c>
      <c r="K418" t="str">
        <f>INDEX([1]warehouses!B:B,MATCH(B418,[1]warehouses!A:A,0))</f>
        <v>Delhi Central Warehouse</v>
      </c>
      <c r="L418" t="str">
        <f>INDEX([1]products!B:B,MATCH(C418,[1]products!A:A,0))</f>
        <v>Office Partition</v>
      </c>
      <c r="M418" t="str">
        <f t="shared" si="6"/>
        <v>2026-02</v>
      </c>
      <c r="N418" t="str">
        <f>INDEX([1]products!C:C,MATCH(C418,[1]products!A:A,0))</f>
        <v>Furniture</v>
      </c>
    </row>
    <row r="419" spans="1:14" x14ac:dyDescent="0.2">
      <c r="A419">
        <v>418</v>
      </c>
      <c r="B419">
        <v>2</v>
      </c>
      <c r="C419">
        <v>98</v>
      </c>
      <c r="D419" s="2">
        <v>46075</v>
      </c>
      <c r="E419">
        <v>630</v>
      </c>
      <c r="F419">
        <v>160</v>
      </c>
      <c r="G419">
        <v>120</v>
      </c>
      <c r="H419">
        <v>660</v>
      </c>
      <c r="I419">
        <v>10</v>
      </c>
      <c r="J419">
        <v>99000</v>
      </c>
      <c r="K419" t="str">
        <f>INDEX([1]warehouses!B:B,MATCH(B419,[1]warehouses!A:A,0))</f>
        <v>Mumbai Distribution Hub</v>
      </c>
      <c r="L419" t="str">
        <f>INDEX([1]products!B:B,MATCH(C419,[1]products!A:A,0))</f>
        <v>Whiteboard</v>
      </c>
      <c r="M419" t="str">
        <f t="shared" si="6"/>
        <v>2026-02</v>
      </c>
      <c r="N419" t="str">
        <f>INDEX([1]products!C:C,MATCH(C419,[1]products!A:A,0))</f>
        <v>Furniture</v>
      </c>
    </row>
    <row r="420" spans="1:14" x14ac:dyDescent="0.2">
      <c r="A420">
        <v>419</v>
      </c>
      <c r="B420">
        <v>3</v>
      </c>
      <c r="C420">
        <v>99</v>
      </c>
      <c r="D420" s="2">
        <v>46076</v>
      </c>
      <c r="E420">
        <v>380</v>
      </c>
      <c r="F420">
        <v>100</v>
      </c>
      <c r="G420">
        <v>70</v>
      </c>
      <c r="H420">
        <v>405</v>
      </c>
      <c r="I420">
        <v>5</v>
      </c>
      <c r="J420">
        <v>60750</v>
      </c>
      <c r="K420" t="str">
        <f>INDEX([1]warehouses!B:B,MATCH(B420,[1]warehouses!A:A,0))</f>
        <v>Bengaluru Tech Warehouse</v>
      </c>
      <c r="L420" t="str">
        <f>INDEX([1]products!B:B,MATCH(C420,[1]products!A:A,0))</f>
        <v>Notice Board</v>
      </c>
      <c r="M420" t="str">
        <f t="shared" si="6"/>
        <v>2026-02</v>
      </c>
      <c r="N420" t="str">
        <f>INDEX([1]products!C:C,MATCH(C420,[1]products!A:A,0))</f>
        <v>Furniture</v>
      </c>
    </row>
    <row r="421" spans="1:14" x14ac:dyDescent="0.2">
      <c r="A421">
        <v>420</v>
      </c>
      <c r="B421">
        <v>4</v>
      </c>
      <c r="C421">
        <v>100</v>
      </c>
      <c r="D421" s="2">
        <v>46077</v>
      </c>
      <c r="E421">
        <v>520</v>
      </c>
      <c r="F421">
        <v>130</v>
      </c>
      <c r="G421">
        <v>90</v>
      </c>
      <c r="H421">
        <v>550</v>
      </c>
      <c r="I421">
        <v>10</v>
      </c>
      <c r="J421">
        <v>82500</v>
      </c>
      <c r="K421" t="str">
        <f>INDEX([1]warehouses!B:B,MATCH(B421,[1]warehouses!A:A,0))</f>
        <v>Pune Industrial Warehouse</v>
      </c>
      <c r="L421" t="str">
        <f>INDEX([1]products!B:B,MATCH(C421,[1]products!A:A,0))</f>
        <v>Laptop Table</v>
      </c>
      <c r="M421" t="str">
        <f t="shared" si="6"/>
        <v>2026-02</v>
      </c>
      <c r="N421" t="str">
        <f>INDEX([1]products!C:C,MATCH(C421,[1]products!A:A,0))</f>
        <v>Furniture</v>
      </c>
    </row>
    <row r="422" spans="1:14" x14ac:dyDescent="0.2">
      <c r="A422">
        <v>421</v>
      </c>
      <c r="B422">
        <v>5</v>
      </c>
      <c r="C422">
        <v>101</v>
      </c>
      <c r="D422" s="2">
        <v>46078</v>
      </c>
      <c r="E422">
        <v>680</v>
      </c>
      <c r="F422">
        <v>170</v>
      </c>
      <c r="G422">
        <v>125</v>
      </c>
      <c r="H422">
        <v>715</v>
      </c>
      <c r="I422">
        <v>10</v>
      </c>
      <c r="J422">
        <v>107250</v>
      </c>
      <c r="K422" t="str">
        <f>INDEX([1]warehouses!B:B,MATCH(B422,[1]warehouses!A:A,0))</f>
        <v>Chennai Logistics Hub</v>
      </c>
      <c r="L422" t="str">
        <f>INDEX([1]products!B:B,MATCH(C422,[1]products!A:A,0))</f>
        <v>Ball Pen Pack</v>
      </c>
      <c r="M422" t="str">
        <f t="shared" si="6"/>
        <v>2026-02</v>
      </c>
      <c r="N422" t="str">
        <f>INDEX([1]products!C:C,MATCH(C422,[1]products!A:A,0))</f>
        <v>Stationery</v>
      </c>
    </row>
    <row r="423" spans="1:14" x14ac:dyDescent="0.2">
      <c r="A423">
        <v>422</v>
      </c>
      <c r="B423">
        <v>6</v>
      </c>
      <c r="C423">
        <v>102</v>
      </c>
      <c r="D423" s="2">
        <v>46079</v>
      </c>
      <c r="E423">
        <v>410</v>
      </c>
      <c r="F423">
        <v>110</v>
      </c>
      <c r="G423">
        <v>80</v>
      </c>
      <c r="H423">
        <v>435</v>
      </c>
      <c r="I423">
        <v>5</v>
      </c>
      <c r="J423">
        <v>65250</v>
      </c>
      <c r="K423" t="str">
        <f>INDEX([1]warehouses!B:B,MATCH(B423,[1]warehouses!A:A,0))</f>
        <v>Lucknow Regional Warehouse</v>
      </c>
      <c r="L423" t="str">
        <f>INDEX([1]products!B:B,MATCH(C423,[1]products!A:A,0))</f>
        <v>Gel Pen Pack</v>
      </c>
      <c r="M423" t="str">
        <f t="shared" si="6"/>
        <v>2026-02</v>
      </c>
      <c r="N423" t="str">
        <f>INDEX([1]products!C:C,MATCH(C423,[1]products!A:A,0))</f>
        <v>Stationery</v>
      </c>
    </row>
    <row r="424" spans="1:14" x14ac:dyDescent="0.2">
      <c r="A424">
        <v>423</v>
      </c>
      <c r="B424">
        <v>7</v>
      </c>
      <c r="C424">
        <v>103</v>
      </c>
      <c r="D424" s="2">
        <v>46080</v>
      </c>
      <c r="E424">
        <v>560</v>
      </c>
      <c r="F424">
        <v>140</v>
      </c>
      <c r="G424">
        <v>100</v>
      </c>
      <c r="H424">
        <v>590</v>
      </c>
      <c r="I424">
        <v>10</v>
      </c>
      <c r="J424">
        <v>88500</v>
      </c>
      <c r="K424" t="str">
        <f>INDEX([1]warehouses!B:B,MATCH(B424,[1]warehouses!A:A,0))</f>
        <v>Ahmedabad Supply Hub</v>
      </c>
      <c r="L424" t="str">
        <f>INDEX([1]products!B:B,MATCH(C424,[1]products!A:A,0))</f>
        <v>Marker Pack</v>
      </c>
      <c r="M424" t="str">
        <f t="shared" si="6"/>
        <v>2026-02</v>
      </c>
      <c r="N424" t="str">
        <f>INDEX([1]products!C:C,MATCH(C424,[1]products!A:A,0))</f>
        <v>Stationery</v>
      </c>
    </row>
    <row r="425" spans="1:14" x14ac:dyDescent="0.2">
      <c r="A425">
        <v>424</v>
      </c>
      <c r="B425">
        <v>8</v>
      </c>
      <c r="C425">
        <v>104</v>
      </c>
      <c r="D425" s="2">
        <v>46081</v>
      </c>
      <c r="E425">
        <v>330</v>
      </c>
      <c r="F425">
        <v>90</v>
      </c>
      <c r="G425">
        <v>65</v>
      </c>
      <c r="H425">
        <v>350</v>
      </c>
      <c r="I425">
        <v>5</v>
      </c>
      <c r="J425">
        <v>52500</v>
      </c>
      <c r="K425" t="str">
        <f>INDEX([1]warehouses!B:B,MATCH(B425,[1]warehouses!A:A,0))</f>
        <v>Kolkata Eastern Warehouse</v>
      </c>
      <c r="L425" t="str">
        <f>INDEX([1]products!B:B,MATCH(C425,[1]products!A:A,0))</f>
        <v>Permanent Marker</v>
      </c>
      <c r="M425" t="str">
        <f t="shared" si="6"/>
        <v>2026-02</v>
      </c>
      <c r="N425" t="str">
        <f>INDEX([1]products!C:C,MATCH(C425,[1]products!A:A,0))</f>
        <v>Stationery</v>
      </c>
    </row>
    <row r="426" spans="1:14" x14ac:dyDescent="0.2">
      <c r="A426">
        <v>425</v>
      </c>
      <c r="B426">
        <v>1</v>
      </c>
      <c r="C426">
        <v>105</v>
      </c>
      <c r="D426" s="2">
        <v>46082</v>
      </c>
      <c r="E426">
        <v>470</v>
      </c>
      <c r="F426">
        <v>120</v>
      </c>
      <c r="G426">
        <v>85</v>
      </c>
      <c r="H426">
        <v>500</v>
      </c>
      <c r="I426">
        <v>5</v>
      </c>
      <c r="J426">
        <v>75000</v>
      </c>
      <c r="K426" t="str">
        <f>INDEX([1]warehouses!B:B,MATCH(B426,[1]warehouses!A:A,0))</f>
        <v>Delhi Central Warehouse</v>
      </c>
      <c r="L426" t="str">
        <f>INDEX([1]products!B:B,MATCH(C426,[1]products!A:A,0))</f>
        <v>Whiteboard Marker</v>
      </c>
      <c r="M426" t="str">
        <f t="shared" si="6"/>
        <v>2026-03</v>
      </c>
      <c r="N426" t="str">
        <f>INDEX([1]products!C:C,MATCH(C426,[1]products!A:A,0))</f>
        <v>Stationery</v>
      </c>
    </row>
    <row r="427" spans="1:14" x14ac:dyDescent="0.2">
      <c r="A427">
        <v>426</v>
      </c>
      <c r="B427">
        <v>2</v>
      </c>
      <c r="C427">
        <v>106</v>
      </c>
      <c r="D427" s="2">
        <v>46083</v>
      </c>
      <c r="E427">
        <v>610</v>
      </c>
      <c r="F427">
        <v>150</v>
      </c>
      <c r="G427">
        <v>115</v>
      </c>
      <c r="H427">
        <v>635</v>
      </c>
      <c r="I427">
        <v>10</v>
      </c>
      <c r="J427">
        <v>95250</v>
      </c>
      <c r="K427" t="str">
        <f>INDEX([1]warehouses!B:B,MATCH(B427,[1]warehouses!A:A,0))</f>
        <v>Mumbai Distribution Hub</v>
      </c>
      <c r="L427" t="str">
        <f>INDEX([1]products!B:B,MATCH(C427,[1]products!A:A,0))</f>
        <v>Pencil Pack</v>
      </c>
      <c r="M427" t="str">
        <f t="shared" si="6"/>
        <v>2026-03</v>
      </c>
      <c r="N427" t="str">
        <f>INDEX([1]products!C:C,MATCH(C427,[1]products!A:A,0))</f>
        <v>Stationery</v>
      </c>
    </row>
    <row r="428" spans="1:14" x14ac:dyDescent="0.2">
      <c r="A428">
        <v>427</v>
      </c>
      <c r="B428">
        <v>3</v>
      </c>
      <c r="C428">
        <v>107</v>
      </c>
      <c r="D428" s="2">
        <v>46084</v>
      </c>
      <c r="E428">
        <v>400</v>
      </c>
      <c r="F428">
        <v>110</v>
      </c>
      <c r="G428">
        <v>75</v>
      </c>
      <c r="H428">
        <v>430</v>
      </c>
      <c r="I428">
        <v>5</v>
      </c>
      <c r="J428">
        <v>64500</v>
      </c>
      <c r="K428" t="str">
        <f>INDEX([1]warehouses!B:B,MATCH(B428,[1]warehouses!A:A,0))</f>
        <v>Bengaluru Tech Warehouse</v>
      </c>
      <c r="L428" t="str">
        <f>INDEX([1]products!B:B,MATCH(C428,[1]products!A:A,0))</f>
        <v>Highlighter Pack</v>
      </c>
      <c r="M428" t="str">
        <f t="shared" si="6"/>
        <v>2026-03</v>
      </c>
      <c r="N428" t="str">
        <f>INDEX([1]products!C:C,MATCH(C428,[1]products!A:A,0))</f>
        <v>Stationery</v>
      </c>
    </row>
    <row r="429" spans="1:14" x14ac:dyDescent="0.2">
      <c r="A429">
        <v>428</v>
      </c>
      <c r="B429">
        <v>4</v>
      </c>
      <c r="C429">
        <v>108</v>
      </c>
      <c r="D429" s="2">
        <v>46085</v>
      </c>
      <c r="E429">
        <v>530</v>
      </c>
      <c r="F429">
        <v>130</v>
      </c>
      <c r="G429">
        <v>95</v>
      </c>
      <c r="H429">
        <v>555</v>
      </c>
      <c r="I429">
        <v>10</v>
      </c>
      <c r="J429">
        <v>83250</v>
      </c>
      <c r="K429" t="str">
        <f>INDEX([1]warehouses!B:B,MATCH(B429,[1]warehouses!A:A,0))</f>
        <v>Pune Industrial Warehouse</v>
      </c>
      <c r="L429" t="str">
        <f>INDEX([1]products!B:B,MATCH(C429,[1]products!A:A,0))</f>
        <v>Correction Pen</v>
      </c>
      <c r="M429" t="str">
        <f t="shared" si="6"/>
        <v>2026-03</v>
      </c>
      <c r="N429" t="str">
        <f>INDEX([1]products!C:C,MATCH(C429,[1]products!A:A,0))</f>
        <v>Stationery</v>
      </c>
    </row>
    <row r="430" spans="1:14" x14ac:dyDescent="0.2">
      <c r="A430">
        <v>429</v>
      </c>
      <c r="B430">
        <v>5</v>
      </c>
      <c r="C430">
        <v>109</v>
      </c>
      <c r="D430" s="2">
        <v>46086</v>
      </c>
      <c r="E430">
        <v>700</v>
      </c>
      <c r="F430">
        <v>180</v>
      </c>
      <c r="G430">
        <v>135</v>
      </c>
      <c r="H430">
        <v>735</v>
      </c>
      <c r="I430">
        <v>10</v>
      </c>
      <c r="J430">
        <v>110250</v>
      </c>
      <c r="K430" t="str">
        <f>INDEX([1]warehouses!B:B,MATCH(B430,[1]warehouses!A:A,0))</f>
        <v>Chennai Logistics Hub</v>
      </c>
      <c r="L430" t="str">
        <f>INDEX([1]products!B:B,MATCH(C430,[1]products!A:A,0))</f>
        <v>Sketch Pen Pack</v>
      </c>
      <c r="M430" t="str">
        <f t="shared" si="6"/>
        <v>2026-03</v>
      </c>
      <c r="N430" t="str">
        <f>INDEX([1]products!C:C,MATCH(C430,[1]products!A:A,0))</f>
        <v>Stationery</v>
      </c>
    </row>
    <row r="431" spans="1:14" x14ac:dyDescent="0.2">
      <c r="A431">
        <v>430</v>
      </c>
      <c r="B431">
        <v>6</v>
      </c>
      <c r="C431">
        <v>110</v>
      </c>
      <c r="D431" s="2">
        <v>46087</v>
      </c>
      <c r="E431">
        <v>420</v>
      </c>
      <c r="F431">
        <v>110</v>
      </c>
      <c r="G431">
        <v>80</v>
      </c>
      <c r="H431">
        <v>445</v>
      </c>
      <c r="I431">
        <v>5</v>
      </c>
      <c r="J431">
        <v>66750</v>
      </c>
      <c r="K431" t="str">
        <f>INDEX([1]warehouses!B:B,MATCH(B431,[1]warehouses!A:A,0))</f>
        <v>Lucknow Regional Warehouse</v>
      </c>
      <c r="L431" t="str">
        <f>INDEX([1]products!B:B,MATCH(C431,[1]products!A:A,0))</f>
        <v>Writing Pad</v>
      </c>
      <c r="M431" t="str">
        <f t="shared" si="6"/>
        <v>2026-03</v>
      </c>
      <c r="N431" t="str">
        <f>INDEX([1]products!C:C,MATCH(C431,[1]products!A:A,0))</f>
        <v>Stationery</v>
      </c>
    </row>
    <row r="432" spans="1:14" x14ac:dyDescent="0.2">
      <c r="A432">
        <v>431</v>
      </c>
      <c r="B432">
        <v>7</v>
      </c>
      <c r="C432">
        <v>111</v>
      </c>
      <c r="D432" s="2">
        <v>46088</v>
      </c>
      <c r="E432">
        <v>590</v>
      </c>
      <c r="F432">
        <v>140</v>
      </c>
      <c r="G432">
        <v>105</v>
      </c>
      <c r="H432">
        <v>620</v>
      </c>
      <c r="I432">
        <v>5</v>
      </c>
      <c r="J432">
        <v>93000</v>
      </c>
      <c r="K432" t="str">
        <f>INDEX([1]warehouses!B:B,MATCH(B432,[1]warehouses!A:A,0))</f>
        <v>Ahmedabad Supply Hub</v>
      </c>
      <c r="L432" t="str">
        <f>INDEX([1]products!B:B,MATCH(C432,[1]products!A:A,0))</f>
        <v>A4 Copier Paper</v>
      </c>
      <c r="M432" t="str">
        <f t="shared" si="6"/>
        <v>2026-03</v>
      </c>
      <c r="N432" t="str">
        <f>INDEX([1]products!C:C,MATCH(C432,[1]products!A:A,0))</f>
        <v>Stationery</v>
      </c>
    </row>
    <row r="433" spans="1:14" x14ac:dyDescent="0.2">
      <c r="A433">
        <v>432</v>
      </c>
      <c r="B433">
        <v>8</v>
      </c>
      <c r="C433">
        <v>112</v>
      </c>
      <c r="D433" s="2">
        <v>46089</v>
      </c>
      <c r="E433">
        <v>340</v>
      </c>
      <c r="F433">
        <v>90</v>
      </c>
      <c r="G433">
        <v>60</v>
      </c>
      <c r="H433">
        <v>365</v>
      </c>
      <c r="I433">
        <v>5</v>
      </c>
      <c r="J433">
        <v>54750</v>
      </c>
      <c r="K433" t="str">
        <f>INDEX([1]warehouses!B:B,MATCH(B433,[1]warehouses!A:A,0))</f>
        <v>Kolkata Eastern Warehouse</v>
      </c>
      <c r="L433" t="str">
        <f>INDEX([1]products!B:B,MATCH(C433,[1]products!A:A,0))</f>
        <v>A3 Copier Paper</v>
      </c>
      <c r="M433" t="str">
        <f t="shared" si="6"/>
        <v>2026-03</v>
      </c>
      <c r="N433" t="str">
        <f>INDEX([1]products!C:C,MATCH(C433,[1]products!A:A,0))</f>
        <v>Stationery</v>
      </c>
    </row>
    <row r="434" spans="1:14" x14ac:dyDescent="0.2">
      <c r="A434">
        <v>433</v>
      </c>
      <c r="B434">
        <v>1</v>
      </c>
      <c r="C434">
        <v>113</v>
      </c>
      <c r="D434" s="2">
        <v>46090</v>
      </c>
      <c r="E434">
        <v>500</v>
      </c>
      <c r="F434">
        <v>120</v>
      </c>
      <c r="G434">
        <v>90</v>
      </c>
      <c r="H434">
        <v>525</v>
      </c>
      <c r="I434">
        <v>5</v>
      </c>
      <c r="J434">
        <v>78750</v>
      </c>
      <c r="K434" t="str">
        <f>INDEX([1]warehouses!B:B,MATCH(B434,[1]warehouses!A:A,0))</f>
        <v>Delhi Central Warehouse</v>
      </c>
      <c r="L434" t="str">
        <f>INDEX([1]products!B:B,MATCH(C434,[1]products!A:A,0))</f>
        <v>Legal Paper</v>
      </c>
      <c r="M434" t="str">
        <f t="shared" si="6"/>
        <v>2026-03</v>
      </c>
      <c r="N434" t="str">
        <f>INDEX([1]products!C:C,MATCH(C434,[1]products!A:A,0))</f>
        <v>Stationery</v>
      </c>
    </row>
    <row r="435" spans="1:14" x14ac:dyDescent="0.2">
      <c r="A435">
        <v>434</v>
      </c>
      <c r="B435">
        <v>2</v>
      </c>
      <c r="C435">
        <v>114</v>
      </c>
      <c r="D435" s="2">
        <v>46091</v>
      </c>
      <c r="E435">
        <v>640</v>
      </c>
      <c r="F435">
        <v>160</v>
      </c>
      <c r="G435">
        <v>120</v>
      </c>
      <c r="H435">
        <v>670</v>
      </c>
      <c r="I435">
        <v>10</v>
      </c>
      <c r="J435">
        <v>100500</v>
      </c>
      <c r="K435" t="str">
        <f>INDEX([1]warehouses!B:B,MATCH(B435,[1]warehouses!A:A,0))</f>
        <v>Mumbai Distribution Hub</v>
      </c>
      <c r="L435" t="str">
        <f>INDEX([1]products!B:B,MATCH(C435,[1]products!A:A,0))</f>
        <v>Photo Paper</v>
      </c>
      <c r="M435" t="str">
        <f t="shared" si="6"/>
        <v>2026-03</v>
      </c>
      <c r="N435" t="str">
        <f>INDEX([1]products!C:C,MATCH(C435,[1]products!A:A,0))</f>
        <v>Stationery</v>
      </c>
    </row>
    <row r="436" spans="1:14" x14ac:dyDescent="0.2">
      <c r="A436">
        <v>435</v>
      </c>
      <c r="B436">
        <v>3</v>
      </c>
      <c r="C436">
        <v>115</v>
      </c>
      <c r="D436" s="2">
        <v>46092</v>
      </c>
      <c r="E436">
        <v>370</v>
      </c>
      <c r="F436">
        <v>100</v>
      </c>
      <c r="G436">
        <v>70</v>
      </c>
      <c r="H436">
        <v>395</v>
      </c>
      <c r="I436">
        <v>5</v>
      </c>
      <c r="J436">
        <v>59250</v>
      </c>
      <c r="K436" t="str">
        <f>INDEX([1]warehouses!B:B,MATCH(B436,[1]warehouses!A:A,0))</f>
        <v>Bengaluru Tech Warehouse</v>
      </c>
      <c r="L436" t="str">
        <f>INDEX([1]products!B:B,MATCH(C436,[1]products!A:A,0))</f>
        <v>Colored Paper</v>
      </c>
      <c r="M436" t="str">
        <f t="shared" si="6"/>
        <v>2026-03</v>
      </c>
      <c r="N436" t="str">
        <f>INDEX([1]products!C:C,MATCH(C436,[1]products!A:A,0))</f>
        <v>Stationery</v>
      </c>
    </row>
    <row r="437" spans="1:14" x14ac:dyDescent="0.2">
      <c r="A437">
        <v>436</v>
      </c>
      <c r="B437">
        <v>4</v>
      </c>
      <c r="C437">
        <v>116</v>
      </c>
      <c r="D437" s="2">
        <v>46093</v>
      </c>
      <c r="E437">
        <v>550</v>
      </c>
      <c r="F437">
        <v>130</v>
      </c>
      <c r="G437">
        <v>100</v>
      </c>
      <c r="H437">
        <v>570</v>
      </c>
      <c r="I437">
        <v>10</v>
      </c>
      <c r="J437">
        <v>85500</v>
      </c>
      <c r="K437" t="str">
        <f>INDEX([1]warehouses!B:B,MATCH(B437,[1]warehouses!A:A,0))</f>
        <v>Pune Industrial Warehouse</v>
      </c>
      <c r="L437" t="str">
        <f>INDEX([1]products!B:B,MATCH(C437,[1]products!A:A,0))</f>
        <v>Card Sheet Pack</v>
      </c>
      <c r="M437" t="str">
        <f t="shared" si="6"/>
        <v>2026-03</v>
      </c>
      <c r="N437" t="str">
        <f>INDEX([1]products!C:C,MATCH(C437,[1]products!A:A,0))</f>
        <v>Stationery</v>
      </c>
    </row>
    <row r="438" spans="1:14" x14ac:dyDescent="0.2">
      <c r="A438">
        <v>437</v>
      </c>
      <c r="B438">
        <v>5</v>
      </c>
      <c r="C438">
        <v>117</v>
      </c>
      <c r="D438" s="2">
        <v>46094</v>
      </c>
      <c r="E438">
        <v>690</v>
      </c>
      <c r="F438">
        <v>170</v>
      </c>
      <c r="G438">
        <v>130</v>
      </c>
      <c r="H438">
        <v>720</v>
      </c>
      <c r="I438">
        <v>10</v>
      </c>
      <c r="J438">
        <v>108000</v>
      </c>
      <c r="K438" t="str">
        <f>INDEX([1]warehouses!B:B,MATCH(B438,[1]warehouses!A:A,0))</f>
        <v>Chennai Logistics Hub</v>
      </c>
      <c r="L438" t="str">
        <f>INDEX([1]products!B:B,MATCH(C438,[1]products!A:A,0))</f>
        <v>Sticky Notes</v>
      </c>
      <c r="M438" t="str">
        <f t="shared" si="6"/>
        <v>2026-03</v>
      </c>
      <c r="N438" t="str">
        <f>INDEX([1]products!C:C,MATCH(C438,[1]products!A:A,0))</f>
        <v>Stationery</v>
      </c>
    </row>
    <row r="439" spans="1:14" x14ac:dyDescent="0.2">
      <c r="A439">
        <v>438</v>
      </c>
      <c r="B439">
        <v>6</v>
      </c>
      <c r="C439">
        <v>118</v>
      </c>
      <c r="D439" s="2">
        <v>46095</v>
      </c>
      <c r="E439">
        <v>400</v>
      </c>
      <c r="F439">
        <v>110</v>
      </c>
      <c r="G439">
        <v>80</v>
      </c>
      <c r="H439">
        <v>425</v>
      </c>
      <c r="I439">
        <v>5</v>
      </c>
      <c r="J439">
        <v>63750</v>
      </c>
      <c r="K439" t="str">
        <f>INDEX([1]warehouses!B:B,MATCH(B439,[1]warehouses!A:A,0))</f>
        <v>Lucknow Regional Warehouse</v>
      </c>
      <c r="L439" t="str">
        <f>INDEX([1]products!B:B,MATCH(C439,[1]products!A:A,0))</f>
        <v>Notepad</v>
      </c>
      <c r="M439" t="str">
        <f t="shared" si="6"/>
        <v>2026-03</v>
      </c>
      <c r="N439" t="str">
        <f>INDEX([1]products!C:C,MATCH(C439,[1]products!A:A,0))</f>
        <v>Stationery</v>
      </c>
    </row>
    <row r="440" spans="1:14" x14ac:dyDescent="0.2">
      <c r="A440">
        <v>439</v>
      </c>
      <c r="B440">
        <v>7</v>
      </c>
      <c r="C440">
        <v>119</v>
      </c>
      <c r="D440" s="2">
        <v>46096</v>
      </c>
      <c r="E440">
        <v>570</v>
      </c>
      <c r="F440">
        <v>140</v>
      </c>
      <c r="G440">
        <v>100</v>
      </c>
      <c r="H440">
        <v>600</v>
      </c>
      <c r="I440">
        <v>10</v>
      </c>
      <c r="J440">
        <v>90000</v>
      </c>
      <c r="K440" t="str">
        <f>INDEX([1]warehouses!B:B,MATCH(B440,[1]warehouses!A:A,0))</f>
        <v>Ahmedabad Supply Hub</v>
      </c>
      <c r="L440" t="str">
        <f>INDEX([1]products!B:B,MATCH(C440,[1]products!A:A,0))</f>
        <v>Register</v>
      </c>
      <c r="M440" t="str">
        <f t="shared" si="6"/>
        <v>2026-03</v>
      </c>
      <c r="N440" t="str">
        <f>INDEX([1]products!C:C,MATCH(C440,[1]products!A:A,0))</f>
        <v>Stationery</v>
      </c>
    </row>
    <row r="441" spans="1:14" x14ac:dyDescent="0.2">
      <c r="A441">
        <v>440</v>
      </c>
      <c r="B441">
        <v>8</v>
      </c>
      <c r="C441">
        <v>120</v>
      </c>
      <c r="D441" s="2">
        <v>46097</v>
      </c>
      <c r="E441">
        <v>320</v>
      </c>
      <c r="F441">
        <v>90</v>
      </c>
      <c r="G441">
        <v>65</v>
      </c>
      <c r="H441">
        <v>340</v>
      </c>
      <c r="I441">
        <v>5</v>
      </c>
      <c r="J441">
        <v>51000</v>
      </c>
      <c r="K441" t="str">
        <f>INDEX([1]warehouses!B:B,MATCH(B441,[1]warehouses!A:A,0))</f>
        <v>Kolkata Eastern Warehouse</v>
      </c>
      <c r="L441" t="str">
        <f>INDEX([1]products!B:B,MATCH(C441,[1]products!A:A,0))</f>
        <v>Envelope Pack</v>
      </c>
      <c r="M441" t="str">
        <f t="shared" si="6"/>
        <v>2026-03</v>
      </c>
      <c r="N441" t="str">
        <f>INDEX([1]products!C:C,MATCH(C441,[1]products!A:A,0))</f>
        <v>Stationery</v>
      </c>
    </row>
    <row r="442" spans="1:14" x14ac:dyDescent="0.2">
      <c r="A442">
        <v>441</v>
      </c>
      <c r="B442">
        <v>1</v>
      </c>
      <c r="C442">
        <v>121</v>
      </c>
      <c r="D442" s="2">
        <v>46098</v>
      </c>
      <c r="E442">
        <v>480</v>
      </c>
      <c r="F442">
        <v>120</v>
      </c>
      <c r="G442">
        <v>85</v>
      </c>
      <c r="H442">
        <v>510</v>
      </c>
      <c r="I442">
        <v>5</v>
      </c>
      <c r="J442">
        <v>76500</v>
      </c>
      <c r="K442" t="str">
        <f>INDEX([1]warehouses!B:B,MATCH(B442,[1]warehouses!A:A,0))</f>
        <v>Delhi Central Warehouse</v>
      </c>
      <c r="L442" t="str">
        <f>INDEX([1]products!B:B,MATCH(C442,[1]products!A:A,0))</f>
        <v>Stapler</v>
      </c>
      <c r="M442" t="str">
        <f t="shared" si="6"/>
        <v>2026-03</v>
      </c>
      <c r="N442" t="str">
        <f>INDEX([1]products!C:C,MATCH(C442,[1]products!A:A,0))</f>
        <v>Stationery</v>
      </c>
    </row>
    <row r="443" spans="1:14" x14ac:dyDescent="0.2">
      <c r="A443">
        <v>442</v>
      </c>
      <c r="B443">
        <v>2</v>
      </c>
      <c r="C443">
        <v>122</v>
      </c>
      <c r="D443" s="2">
        <v>46099</v>
      </c>
      <c r="E443">
        <v>620</v>
      </c>
      <c r="F443">
        <v>150</v>
      </c>
      <c r="G443">
        <v>115</v>
      </c>
      <c r="H443">
        <v>645</v>
      </c>
      <c r="I443">
        <v>10</v>
      </c>
      <c r="J443">
        <v>96750</v>
      </c>
      <c r="K443" t="str">
        <f>INDEX([1]warehouses!B:B,MATCH(B443,[1]warehouses!A:A,0))</f>
        <v>Mumbai Distribution Hub</v>
      </c>
      <c r="L443" t="str">
        <f>INDEX([1]products!B:B,MATCH(C443,[1]products!A:A,0))</f>
        <v>Stapler Pins</v>
      </c>
      <c r="M443" t="str">
        <f t="shared" si="6"/>
        <v>2026-03</v>
      </c>
      <c r="N443" t="str">
        <f>INDEX([1]products!C:C,MATCH(C443,[1]products!A:A,0))</f>
        <v>Stationery</v>
      </c>
    </row>
    <row r="444" spans="1:14" x14ac:dyDescent="0.2">
      <c r="A444">
        <v>443</v>
      </c>
      <c r="B444">
        <v>3</v>
      </c>
      <c r="C444">
        <v>123</v>
      </c>
      <c r="D444" s="2">
        <v>46100</v>
      </c>
      <c r="E444">
        <v>390</v>
      </c>
      <c r="F444">
        <v>100</v>
      </c>
      <c r="G444">
        <v>70</v>
      </c>
      <c r="H444">
        <v>415</v>
      </c>
      <c r="I444">
        <v>5</v>
      </c>
      <c r="J444">
        <v>62250</v>
      </c>
      <c r="K444" t="str">
        <f>INDEX([1]warehouses!B:B,MATCH(B444,[1]warehouses!A:A,0))</f>
        <v>Bengaluru Tech Warehouse</v>
      </c>
      <c r="L444" t="str">
        <f>INDEX([1]products!B:B,MATCH(C444,[1]products!A:A,0))</f>
        <v>Paper Clips</v>
      </c>
      <c r="M444" t="str">
        <f t="shared" si="6"/>
        <v>2026-03</v>
      </c>
      <c r="N444" t="str">
        <f>INDEX([1]products!C:C,MATCH(C444,[1]products!A:A,0))</f>
        <v>Stationery</v>
      </c>
    </row>
    <row r="445" spans="1:14" x14ac:dyDescent="0.2">
      <c r="A445">
        <v>444</v>
      </c>
      <c r="B445">
        <v>4</v>
      </c>
      <c r="C445">
        <v>124</v>
      </c>
      <c r="D445" s="2">
        <v>46101</v>
      </c>
      <c r="E445">
        <v>540</v>
      </c>
      <c r="F445">
        <v>130</v>
      </c>
      <c r="G445">
        <v>95</v>
      </c>
      <c r="H445">
        <v>565</v>
      </c>
      <c r="I445">
        <v>10</v>
      </c>
      <c r="J445">
        <v>84750</v>
      </c>
      <c r="K445" t="str">
        <f>INDEX([1]warehouses!B:B,MATCH(B445,[1]warehouses!A:A,0))</f>
        <v>Pune Industrial Warehouse</v>
      </c>
      <c r="L445" t="str">
        <f>INDEX([1]products!B:B,MATCH(C445,[1]products!A:A,0))</f>
        <v>Binder Clips</v>
      </c>
      <c r="M445" t="str">
        <f t="shared" si="6"/>
        <v>2026-03</v>
      </c>
      <c r="N445" t="str">
        <f>INDEX([1]products!C:C,MATCH(C445,[1]products!A:A,0))</f>
        <v>Stationery</v>
      </c>
    </row>
    <row r="446" spans="1:14" x14ac:dyDescent="0.2">
      <c r="A446">
        <v>445</v>
      </c>
      <c r="B446">
        <v>5</v>
      </c>
      <c r="C446">
        <v>125</v>
      </c>
      <c r="D446" s="2">
        <v>46102</v>
      </c>
      <c r="E446">
        <v>710</v>
      </c>
      <c r="F446">
        <v>180</v>
      </c>
      <c r="G446">
        <v>140</v>
      </c>
      <c r="H446">
        <v>740</v>
      </c>
      <c r="I446">
        <v>10</v>
      </c>
      <c r="J446">
        <v>111000</v>
      </c>
      <c r="K446" t="str">
        <f>INDEX([1]warehouses!B:B,MATCH(B446,[1]warehouses!A:A,0))</f>
        <v>Chennai Logistics Hub</v>
      </c>
      <c r="L446" t="str">
        <f>INDEX([1]products!B:B,MATCH(C446,[1]products!A:A,0))</f>
        <v>Scissors</v>
      </c>
      <c r="M446" t="str">
        <f t="shared" si="6"/>
        <v>2026-03</v>
      </c>
      <c r="N446" t="str">
        <f>INDEX([1]products!C:C,MATCH(C446,[1]products!A:A,0))</f>
        <v>Stationery</v>
      </c>
    </row>
    <row r="447" spans="1:14" x14ac:dyDescent="0.2">
      <c r="A447">
        <v>446</v>
      </c>
      <c r="B447">
        <v>6</v>
      </c>
      <c r="C447">
        <v>126</v>
      </c>
      <c r="D447" s="2">
        <v>46103</v>
      </c>
      <c r="E447">
        <v>430</v>
      </c>
      <c r="F447">
        <v>110</v>
      </c>
      <c r="G447">
        <v>80</v>
      </c>
      <c r="H447">
        <v>455</v>
      </c>
      <c r="I447">
        <v>5</v>
      </c>
      <c r="J447">
        <v>68250</v>
      </c>
      <c r="K447" t="str">
        <f>INDEX([1]warehouses!B:B,MATCH(B447,[1]warehouses!A:A,0))</f>
        <v>Lucknow Regional Warehouse</v>
      </c>
      <c r="L447" t="str">
        <f>INDEX([1]products!B:B,MATCH(C447,[1]products!A:A,0))</f>
        <v>Paper Cutter</v>
      </c>
      <c r="M447" t="str">
        <f t="shared" si="6"/>
        <v>2026-03</v>
      </c>
      <c r="N447" t="str">
        <f>INDEX([1]products!C:C,MATCH(C447,[1]products!A:A,0))</f>
        <v>Stationery</v>
      </c>
    </row>
    <row r="448" spans="1:14" x14ac:dyDescent="0.2">
      <c r="A448">
        <v>447</v>
      </c>
      <c r="B448">
        <v>7</v>
      </c>
      <c r="C448">
        <v>127</v>
      </c>
      <c r="D448" s="2">
        <v>46104</v>
      </c>
      <c r="E448">
        <v>580</v>
      </c>
      <c r="F448">
        <v>140</v>
      </c>
      <c r="G448">
        <v>105</v>
      </c>
      <c r="H448">
        <v>610</v>
      </c>
      <c r="I448">
        <v>5</v>
      </c>
      <c r="J448">
        <v>91500</v>
      </c>
      <c r="K448" t="str">
        <f>INDEX([1]warehouses!B:B,MATCH(B448,[1]warehouses!A:A,0))</f>
        <v>Ahmedabad Supply Hub</v>
      </c>
      <c r="L448" t="str">
        <f>INDEX([1]products!B:B,MATCH(C448,[1]products!A:A,0))</f>
        <v>Glue Stick</v>
      </c>
      <c r="M448" t="str">
        <f t="shared" si="6"/>
        <v>2026-03</v>
      </c>
      <c r="N448" t="str">
        <f>INDEX([1]products!C:C,MATCH(C448,[1]products!A:A,0))</f>
        <v>Stationery</v>
      </c>
    </row>
    <row r="449" spans="1:14" x14ac:dyDescent="0.2">
      <c r="A449">
        <v>448</v>
      </c>
      <c r="B449">
        <v>8</v>
      </c>
      <c r="C449">
        <v>128</v>
      </c>
      <c r="D449" s="2">
        <v>46105</v>
      </c>
      <c r="E449">
        <v>350</v>
      </c>
      <c r="F449">
        <v>90</v>
      </c>
      <c r="G449">
        <v>60</v>
      </c>
      <c r="H449">
        <v>375</v>
      </c>
      <c r="I449">
        <v>5</v>
      </c>
      <c r="J449">
        <v>56250</v>
      </c>
      <c r="K449" t="str">
        <f>INDEX([1]warehouses!B:B,MATCH(B449,[1]warehouses!A:A,0))</f>
        <v>Kolkata Eastern Warehouse</v>
      </c>
      <c r="L449" t="str">
        <f>INDEX([1]products!B:B,MATCH(C449,[1]products!A:A,0))</f>
        <v>Adhesive Tape</v>
      </c>
      <c r="M449" t="str">
        <f t="shared" si="6"/>
        <v>2026-03</v>
      </c>
      <c r="N449" t="str">
        <f>INDEX([1]products!C:C,MATCH(C449,[1]products!A:A,0))</f>
        <v>Stationery</v>
      </c>
    </row>
    <row r="450" spans="1:14" x14ac:dyDescent="0.2">
      <c r="A450">
        <v>449</v>
      </c>
      <c r="B450">
        <v>1</v>
      </c>
      <c r="C450">
        <v>129</v>
      </c>
      <c r="D450" s="2">
        <v>46106</v>
      </c>
      <c r="E450">
        <v>490</v>
      </c>
      <c r="F450">
        <v>120</v>
      </c>
      <c r="G450">
        <v>90</v>
      </c>
      <c r="H450">
        <v>515</v>
      </c>
      <c r="I450">
        <v>5</v>
      </c>
      <c r="J450">
        <v>77250</v>
      </c>
      <c r="K450" t="str">
        <f>INDEX([1]warehouses!B:B,MATCH(B450,[1]warehouses!A:A,0))</f>
        <v>Delhi Central Warehouse</v>
      </c>
      <c r="L450" t="str">
        <f>INDEX([1]products!B:B,MATCH(C450,[1]products!A:A,0))</f>
        <v>Packing Tape</v>
      </c>
      <c r="M450" t="str">
        <f t="shared" ref="M450:M501" si="7">TEXT(D450,"yyyy-mm")</f>
        <v>2026-03</v>
      </c>
      <c r="N450" t="str">
        <f>INDEX([1]products!C:C,MATCH(C450,[1]products!A:A,0))</f>
        <v>Stationery</v>
      </c>
    </row>
    <row r="451" spans="1:14" x14ac:dyDescent="0.2">
      <c r="A451">
        <v>450</v>
      </c>
      <c r="B451">
        <v>2</v>
      </c>
      <c r="C451">
        <v>130</v>
      </c>
      <c r="D451" s="2">
        <v>46107</v>
      </c>
      <c r="E451">
        <v>630</v>
      </c>
      <c r="F451">
        <v>160</v>
      </c>
      <c r="G451">
        <v>120</v>
      </c>
      <c r="H451">
        <v>660</v>
      </c>
      <c r="I451">
        <v>10</v>
      </c>
      <c r="J451">
        <v>99000</v>
      </c>
      <c r="K451" t="str">
        <f>INDEX([1]warehouses!B:B,MATCH(B451,[1]warehouses!A:A,0))</f>
        <v>Mumbai Distribution Hub</v>
      </c>
      <c r="L451" t="str">
        <f>INDEX([1]products!B:B,MATCH(C451,[1]products!A:A,0))</f>
        <v>Tape Dispenser</v>
      </c>
      <c r="M451" t="str">
        <f t="shared" si="7"/>
        <v>2026-03</v>
      </c>
      <c r="N451" t="str">
        <f>INDEX([1]products!C:C,MATCH(C451,[1]products!A:A,0))</f>
        <v>Stationery</v>
      </c>
    </row>
    <row r="452" spans="1:14" x14ac:dyDescent="0.2">
      <c r="A452">
        <v>451</v>
      </c>
      <c r="B452">
        <v>3</v>
      </c>
      <c r="C452">
        <v>131</v>
      </c>
      <c r="D452" s="2">
        <v>46108</v>
      </c>
      <c r="E452">
        <v>380</v>
      </c>
      <c r="F452">
        <v>100</v>
      </c>
      <c r="G452">
        <v>70</v>
      </c>
      <c r="H452">
        <v>405</v>
      </c>
      <c r="I452">
        <v>5</v>
      </c>
      <c r="J452">
        <v>60750</v>
      </c>
      <c r="K452" t="str">
        <f>INDEX([1]warehouses!B:B,MATCH(B452,[1]warehouses!A:A,0))</f>
        <v>Bengaluru Tech Warehouse</v>
      </c>
      <c r="L452" t="str">
        <f>INDEX([1]products!B:B,MATCH(C452,[1]products!A:A,0))</f>
        <v>Safety Helmet</v>
      </c>
      <c r="M452" t="str">
        <f t="shared" si="7"/>
        <v>2026-03</v>
      </c>
      <c r="N452" t="str">
        <f>INDEX([1]products!C:C,MATCH(C452,[1]products!A:A,0))</f>
        <v>Safety</v>
      </c>
    </row>
    <row r="453" spans="1:14" x14ac:dyDescent="0.2">
      <c r="A453">
        <v>452</v>
      </c>
      <c r="B453">
        <v>4</v>
      </c>
      <c r="C453">
        <v>132</v>
      </c>
      <c r="D453" s="2">
        <v>46109</v>
      </c>
      <c r="E453">
        <v>520</v>
      </c>
      <c r="F453">
        <v>130</v>
      </c>
      <c r="G453">
        <v>90</v>
      </c>
      <c r="H453">
        <v>550</v>
      </c>
      <c r="I453">
        <v>10</v>
      </c>
      <c r="J453">
        <v>82500</v>
      </c>
      <c r="K453" t="str">
        <f>INDEX([1]warehouses!B:B,MATCH(B453,[1]warehouses!A:A,0))</f>
        <v>Pune Industrial Warehouse</v>
      </c>
      <c r="L453" t="str">
        <f>INDEX([1]products!B:B,MATCH(C453,[1]products!A:A,0))</f>
        <v>Safety Gloves</v>
      </c>
      <c r="M453" t="str">
        <f t="shared" si="7"/>
        <v>2026-03</v>
      </c>
      <c r="N453" t="str">
        <f>INDEX([1]products!C:C,MATCH(C453,[1]products!A:A,0))</f>
        <v>Safety</v>
      </c>
    </row>
    <row r="454" spans="1:14" x14ac:dyDescent="0.2">
      <c r="A454">
        <v>453</v>
      </c>
      <c r="B454">
        <v>5</v>
      </c>
      <c r="C454">
        <v>133</v>
      </c>
      <c r="D454" s="2">
        <v>46110</v>
      </c>
      <c r="E454">
        <v>680</v>
      </c>
      <c r="F454">
        <v>170</v>
      </c>
      <c r="G454">
        <v>125</v>
      </c>
      <c r="H454">
        <v>715</v>
      </c>
      <c r="I454">
        <v>10</v>
      </c>
      <c r="J454">
        <v>107250</v>
      </c>
      <c r="K454" t="str">
        <f>INDEX([1]warehouses!B:B,MATCH(B454,[1]warehouses!A:A,0))</f>
        <v>Chennai Logistics Hub</v>
      </c>
      <c r="L454" t="str">
        <f>INDEX([1]products!B:B,MATCH(C454,[1]products!A:A,0))</f>
        <v>Safety Shoes</v>
      </c>
      <c r="M454" t="str">
        <f t="shared" si="7"/>
        <v>2026-03</v>
      </c>
      <c r="N454" t="str">
        <f>INDEX([1]products!C:C,MATCH(C454,[1]products!A:A,0))</f>
        <v>Safety</v>
      </c>
    </row>
    <row r="455" spans="1:14" x14ac:dyDescent="0.2">
      <c r="A455">
        <v>454</v>
      </c>
      <c r="B455">
        <v>6</v>
      </c>
      <c r="C455">
        <v>134</v>
      </c>
      <c r="D455" s="2">
        <v>46111</v>
      </c>
      <c r="E455">
        <v>410</v>
      </c>
      <c r="F455">
        <v>110</v>
      </c>
      <c r="G455">
        <v>80</v>
      </c>
      <c r="H455">
        <v>435</v>
      </c>
      <c r="I455">
        <v>5</v>
      </c>
      <c r="J455">
        <v>65250</v>
      </c>
      <c r="K455" t="str">
        <f>INDEX([1]warehouses!B:B,MATCH(B455,[1]warehouses!A:A,0))</f>
        <v>Lucknow Regional Warehouse</v>
      </c>
      <c r="L455" t="str">
        <f>INDEX([1]products!B:B,MATCH(C455,[1]products!A:A,0))</f>
        <v>Safety Vest</v>
      </c>
      <c r="M455" t="str">
        <f t="shared" si="7"/>
        <v>2026-03</v>
      </c>
      <c r="N455" t="str">
        <f>INDEX([1]products!C:C,MATCH(C455,[1]products!A:A,0))</f>
        <v>Safety</v>
      </c>
    </row>
    <row r="456" spans="1:14" x14ac:dyDescent="0.2">
      <c r="A456">
        <v>455</v>
      </c>
      <c r="B456">
        <v>7</v>
      </c>
      <c r="C456">
        <v>135</v>
      </c>
      <c r="D456" s="2">
        <v>46112</v>
      </c>
      <c r="E456">
        <v>560</v>
      </c>
      <c r="F456">
        <v>140</v>
      </c>
      <c r="G456">
        <v>100</v>
      </c>
      <c r="H456">
        <v>590</v>
      </c>
      <c r="I456">
        <v>10</v>
      </c>
      <c r="J456">
        <v>88500</v>
      </c>
      <c r="K456" t="str">
        <f>INDEX([1]warehouses!B:B,MATCH(B456,[1]warehouses!A:A,0))</f>
        <v>Ahmedabad Supply Hub</v>
      </c>
      <c r="L456" t="str">
        <f>INDEX([1]products!B:B,MATCH(C456,[1]products!A:A,0))</f>
        <v>Safety Goggles</v>
      </c>
      <c r="M456" t="str">
        <f t="shared" si="7"/>
        <v>2026-03</v>
      </c>
      <c r="N456" t="str">
        <f>INDEX([1]products!C:C,MATCH(C456,[1]products!A:A,0))</f>
        <v>Safety</v>
      </c>
    </row>
    <row r="457" spans="1:14" x14ac:dyDescent="0.2">
      <c r="A457">
        <v>456</v>
      </c>
      <c r="B457">
        <v>8</v>
      </c>
      <c r="C457">
        <v>136</v>
      </c>
      <c r="D457" s="2">
        <v>46113</v>
      </c>
      <c r="E457">
        <v>330</v>
      </c>
      <c r="F457">
        <v>90</v>
      </c>
      <c r="G457">
        <v>65</v>
      </c>
      <c r="H457">
        <v>350</v>
      </c>
      <c r="I457">
        <v>5</v>
      </c>
      <c r="J457">
        <v>52500</v>
      </c>
      <c r="K457" t="str">
        <f>INDEX([1]warehouses!B:B,MATCH(B457,[1]warehouses!A:A,0))</f>
        <v>Kolkata Eastern Warehouse</v>
      </c>
      <c r="L457" t="str">
        <f>INDEX([1]products!B:B,MATCH(C457,[1]products!A:A,0))</f>
        <v>Face Mask Pack</v>
      </c>
      <c r="M457" t="str">
        <f t="shared" si="7"/>
        <v>2026-04</v>
      </c>
      <c r="N457" t="str">
        <f>INDEX([1]products!C:C,MATCH(C457,[1]products!A:A,0))</f>
        <v>Safety</v>
      </c>
    </row>
    <row r="458" spans="1:14" x14ac:dyDescent="0.2">
      <c r="A458">
        <v>457</v>
      </c>
      <c r="B458">
        <v>1</v>
      </c>
      <c r="C458">
        <v>137</v>
      </c>
      <c r="D458" s="2">
        <v>46114</v>
      </c>
      <c r="E458">
        <v>470</v>
      </c>
      <c r="F458">
        <v>120</v>
      </c>
      <c r="G458">
        <v>85</v>
      </c>
      <c r="H458">
        <v>500</v>
      </c>
      <c r="I458">
        <v>5</v>
      </c>
      <c r="J458">
        <v>75000</v>
      </c>
      <c r="K458" t="str">
        <f>INDEX([1]warehouses!B:B,MATCH(B458,[1]warehouses!A:A,0))</f>
        <v>Delhi Central Warehouse</v>
      </c>
      <c r="L458" t="str">
        <f>INDEX([1]products!B:B,MATCH(C458,[1]products!A:A,0))</f>
        <v>Ear Protection</v>
      </c>
      <c r="M458" t="str">
        <f t="shared" si="7"/>
        <v>2026-04</v>
      </c>
      <c r="N458" t="str">
        <f>INDEX([1]products!C:C,MATCH(C458,[1]products!A:A,0))</f>
        <v>Safety</v>
      </c>
    </row>
    <row r="459" spans="1:14" x14ac:dyDescent="0.2">
      <c r="A459">
        <v>458</v>
      </c>
      <c r="B459">
        <v>2</v>
      </c>
      <c r="C459">
        <v>138</v>
      </c>
      <c r="D459" s="2">
        <v>46115</v>
      </c>
      <c r="E459">
        <v>610</v>
      </c>
      <c r="F459">
        <v>150</v>
      </c>
      <c r="G459">
        <v>115</v>
      </c>
      <c r="H459">
        <v>635</v>
      </c>
      <c r="I459">
        <v>10</v>
      </c>
      <c r="J459">
        <v>95250</v>
      </c>
      <c r="K459" t="str">
        <f>INDEX([1]warehouses!B:B,MATCH(B459,[1]warehouses!A:A,0))</f>
        <v>Mumbai Distribution Hub</v>
      </c>
      <c r="L459" t="str">
        <f>INDEX([1]products!B:B,MATCH(C459,[1]products!A:A,0))</f>
        <v>Reflective Jacket</v>
      </c>
      <c r="M459" t="str">
        <f t="shared" si="7"/>
        <v>2026-04</v>
      </c>
      <c r="N459" t="str">
        <f>INDEX([1]products!C:C,MATCH(C459,[1]products!A:A,0))</f>
        <v>Safety</v>
      </c>
    </row>
    <row r="460" spans="1:14" x14ac:dyDescent="0.2">
      <c r="A460">
        <v>459</v>
      </c>
      <c r="B460">
        <v>3</v>
      </c>
      <c r="C460">
        <v>139</v>
      </c>
      <c r="D460" s="2">
        <v>46116</v>
      </c>
      <c r="E460">
        <v>400</v>
      </c>
      <c r="F460">
        <v>110</v>
      </c>
      <c r="G460">
        <v>75</v>
      </c>
      <c r="H460">
        <v>430</v>
      </c>
      <c r="I460">
        <v>5</v>
      </c>
      <c r="J460">
        <v>64500</v>
      </c>
      <c r="K460" t="str">
        <f>INDEX([1]warehouses!B:B,MATCH(B460,[1]warehouses!A:A,0))</f>
        <v>Bengaluru Tech Warehouse</v>
      </c>
      <c r="L460" t="str">
        <f>INDEX([1]products!B:B,MATCH(C460,[1]products!A:A,0))</f>
        <v>First Aid Kit</v>
      </c>
      <c r="M460" t="str">
        <f t="shared" si="7"/>
        <v>2026-04</v>
      </c>
      <c r="N460" t="str">
        <f>INDEX([1]products!C:C,MATCH(C460,[1]products!A:A,0))</f>
        <v>Safety</v>
      </c>
    </row>
    <row r="461" spans="1:14" x14ac:dyDescent="0.2">
      <c r="A461">
        <v>460</v>
      </c>
      <c r="B461">
        <v>4</v>
      </c>
      <c r="C461">
        <v>140</v>
      </c>
      <c r="D461" s="2">
        <v>46117</v>
      </c>
      <c r="E461">
        <v>530</v>
      </c>
      <c r="F461">
        <v>130</v>
      </c>
      <c r="G461">
        <v>95</v>
      </c>
      <c r="H461">
        <v>555</v>
      </c>
      <c r="I461">
        <v>10</v>
      </c>
      <c r="J461">
        <v>83250</v>
      </c>
      <c r="K461" t="str">
        <f>INDEX([1]warehouses!B:B,MATCH(B461,[1]warehouses!A:A,0))</f>
        <v>Pune Industrial Warehouse</v>
      </c>
      <c r="L461" t="str">
        <f>INDEX([1]products!B:B,MATCH(C461,[1]products!A:A,0))</f>
        <v>Fire Extinguisher</v>
      </c>
      <c r="M461" t="str">
        <f t="shared" si="7"/>
        <v>2026-04</v>
      </c>
      <c r="N461" t="str">
        <f>INDEX([1]products!C:C,MATCH(C461,[1]products!A:A,0))</f>
        <v>Safety</v>
      </c>
    </row>
    <row r="462" spans="1:14" x14ac:dyDescent="0.2">
      <c r="A462">
        <v>461</v>
      </c>
      <c r="B462">
        <v>5</v>
      </c>
      <c r="C462">
        <v>141</v>
      </c>
      <c r="D462" s="2">
        <v>46118</v>
      </c>
      <c r="E462">
        <v>700</v>
      </c>
      <c r="F462">
        <v>180</v>
      </c>
      <c r="G462">
        <v>135</v>
      </c>
      <c r="H462">
        <v>735</v>
      </c>
      <c r="I462">
        <v>10</v>
      </c>
      <c r="J462">
        <v>110250</v>
      </c>
      <c r="K462" t="str">
        <f>INDEX([1]warehouses!B:B,MATCH(B462,[1]warehouses!A:A,0))</f>
        <v>Chennai Logistics Hub</v>
      </c>
      <c r="L462" t="str">
        <f>INDEX([1]products!B:B,MATCH(C462,[1]products!A:A,0))</f>
        <v>Small Carton Box</v>
      </c>
      <c r="M462" t="str">
        <f t="shared" si="7"/>
        <v>2026-04</v>
      </c>
      <c r="N462" t="str">
        <f>INDEX([1]products!C:C,MATCH(C462,[1]products!A:A,0))</f>
        <v>Packaging</v>
      </c>
    </row>
    <row r="463" spans="1:14" x14ac:dyDescent="0.2">
      <c r="A463">
        <v>462</v>
      </c>
      <c r="B463">
        <v>6</v>
      </c>
      <c r="C463">
        <v>142</v>
      </c>
      <c r="D463" s="2">
        <v>46119</v>
      </c>
      <c r="E463">
        <v>420</v>
      </c>
      <c r="F463">
        <v>110</v>
      </c>
      <c r="G463">
        <v>80</v>
      </c>
      <c r="H463">
        <v>445</v>
      </c>
      <c r="I463">
        <v>5</v>
      </c>
      <c r="J463">
        <v>66750</v>
      </c>
      <c r="K463" t="str">
        <f>INDEX([1]warehouses!B:B,MATCH(B463,[1]warehouses!A:A,0))</f>
        <v>Lucknow Regional Warehouse</v>
      </c>
      <c r="L463" t="str">
        <f>INDEX([1]products!B:B,MATCH(C463,[1]products!A:A,0))</f>
        <v>Medium Carton Box</v>
      </c>
      <c r="M463" t="str">
        <f t="shared" si="7"/>
        <v>2026-04</v>
      </c>
      <c r="N463" t="str">
        <f>INDEX([1]products!C:C,MATCH(C463,[1]products!A:A,0))</f>
        <v>Packaging</v>
      </c>
    </row>
    <row r="464" spans="1:14" x14ac:dyDescent="0.2">
      <c r="A464">
        <v>463</v>
      </c>
      <c r="B464">
        <v>7</v>
      </c>
      <c r="C464">
        <v>143</v>
      </c>
      <c r="D464" s="2">
        <v>46120</v>
      </c>
      <c r="E464">
        <v>590</v>
      </c>
      <c r="F464">
        <v>140</v>
      </c>
      <c r="G464">
        <v>105</v>
      </c>
      <c r="H464">
        <v>620</v>
      </c>
      <c r="I464">
        <v>5</v>
      </c>
      <c r="J464">
        <v>93000</v>
      </c>
      <c r="K464" t="str">
        <f>INDEX([1]warehouses!B:B,MATCH(B464,[1]warehouses!A:A,0))</f>
        <v>Ahmedabad Supply Hub</v>
      </c>
      <c r="L464" t="str">
        <f>INDEX([1]products!B:B,MATCH(C464,[1]products!A:A,0))</f>
        <v>Large Carton Box</v>
      </c>
      <c r="M464" t="str">
        <f t="shared" si="7"/>
        <v>2026-04</v>
      </c>
      <c r="N464" t="str">
        <f>INDEX([1]products!C:C,MATCH(C464,[1]products!A:A,0))</f>
        <v>Packaging</v>
      </c>
    </row>
    <row r="465" spans="1:14" x14ac:dyDescent="0.2">
      <c r="A465">
        <v>464</v>
      </c>
      <c r="B465">
        <v>8</v>
      </c>
      <c r="C465">
        <v>144</v>
      </c>
      <c r="D465" s="2">
        <v>46121</v>
      </c>
      <c r="E465">
        <v>340</v>
      </c>
      <c r="F465">
        <v>90</v>
      </c>
      <c r="G465">
        <v>60</v>
      </c>
      <c r="H465">
        <v>365</v>
      </c>
      <c r="I465">
        <v>5</v>
      </c>
      <c r="J465">
        <v>54750</v>
      </c>
      <c r="K465" t="str">
        <f>INDEX([1]warehouses!B:B,MATCH(B465,[1]warehouses!A:A,0))</f>
        <v>Kolkata Eastern Warehouse</v>
      </c>
      <c r="L465" t="str">
        <f>INDEX([1]products!B:B,MATCH(C465,[1]products!A:A,0))</f>
        <v>Heavy Duty Box</v>
      </c>
      <c r="M465" t="str">
        <f t="shared" si="7"/>
        <v>2026-04</v>
      </c>
      <c r="N465" t="str">
        <f>INDEX([1]products!C:C,MATCH(C465,[1]products!A:A,0))</f>
        <v>Packaging</v>
      </c>
    </row>
    <row r="466" spans="1:14" x14ac:dyDescent="0.2">
      <c r="A466">
        <v>465</v>
      </c>
      <c r="B466">
        <v>1</v>
      </c>
      <c r="C466">
        <v>145</v>
      </c>
      <c r="D466" s="2">
        <v>46122</v>
      </c>
      <c r="E466">
        <v>500</v>
      </c>
      <c r="F466">
        <v>120</v>
      </c>
      <c r="G466">
        <v>90</v>
      </c>
      <c r="H466">
        <v>525</v>
      </c>
      <c r="I466">
        <v>5</v>
      </c>
      <c r="J466">
        <v>78750</v>
      </c>
      <c r="K466" t="str">
        <f>INDEX([1]warehouses!B:B,MATCH(B466,[1]warehouses!A:A,0))</f>
        <v>Delhi Central Warehouse</v>
      </c>
      <c r="L466" t="str">
        <f>INDEX([1]products!B:B,MATCH(C466,[1]products!A:A,0))</f>
        <v>Bubble Wrap Roll</v>
      </c>
      <c r="M466" t="str">
        <f t="shared" si="7"/>
        <v>2026-04</v>
      </c>
      <c r="N466" t="str">
        <f>INDEX([1]products!C:C,MATCH(C466,[1]products!A:A,0))</f>
        <v>Packaging</v>
      </c>
    </row>
    <row r="467" spans="1:14" x14ac:dyDescent="0.2">
      <c r="A467">
        <v>466</v>
      </c>
      <c r="B467">
        <v>2</v>
      </c>
      <c r="C467">
        <v>146</v>
      </c>
      <c r="D467" s="2">
        <v>46123</v>
      </c>
      <c r="E467">
        <v>640</v>
      </c>
      <c r="F467">
        <v>160</v>
      </c>
      <c r="G467">
        <v>120</v>
      </c>
      <c r="H467">
        <v>670</v>
      </c>
      <c r="I467">
        <v>10</v>
      </c>
      <c r="J467">
        <v>100500</v>
      </c>
      <c r="K467" t="str">
        <f>INDEX([1]warehouses!B:B,MATCH(B467,[1]warehouses!A:A,0))</f>
        <v>Mumbai Distribution Hub</v>
      </c>
      <c r="L467" t="str">
        <f>INDEX([1]products!B:B,MATCH(C467,[1]products!A:A,0))</f>
        <v>Stretch Film Roll</v>
      </c>
      <c r="M467" t="str">
        <f t="shared" si="7"/>
        <v>2026-04</v>
      </c>
      <c r="N467" t="str">
        <f>INDEX([1]products!C:C,MATCH(C467,[1]products!A:A,0))</f>
        <v>Packaging</v>
      </c>
    </row>
    <row r="468" spans="1:14" x14ac:dyDescent="0.2">
      <c r="A468">
        <v>467</v>
      </c>
      <c r="B468">
        <v>3</v>
      </c>
      <c r="C468">
        <v>147</v>
      </c>
      <c r="D468" s="2">
        <v>46124</v>
      </c>
      <c r="E468">
        <v>370</v>
      </c>
      <c r="F468">
        <v>100</v>
      </c>
      <c r="G468">
        <v>70</v>
      </c>
      <c r="H468">
        <v>395</v>
      </c>
      <c r="I468">
        <v>5</v>
      </c>
      <c r="J468">
        <v>59250</v>
      </c>
      <c r="K468" t="str">
        <f>INDEX([1]warehouses!B:B,MATCH(B468,[1]warehouses!A:A,0))</f>
        <v>Bengaluru Tech Warehouse</v>
      </c>
      <c r="L468" t="str">
        <f>INDEX([1]products!B:B,MATCH(C468,[1]products!A:A,0))</f>
        <v>Packaging Foam</v>
      </c>
      <c r="M468" t="str">
        <f t="shared" si="7"/>
        <v>2026-04</v>
      </c>
      <c r="N468" t="str">
        <f>INDEX([1]products!C:C,MATCH(C468,[1]products!A:A,0))</f>
        <v>Packaging</v>
      </c>
    </row>
    <row r="469" spans="1:14" x14ac:dyDescent="0.2">
      <c r="A469">
        <v>468</v>
      </c>
      <c r="B469">
        <v>4</v>
      </c>
      <c r="C469">
        <v>148</v>
      </c>
      <c r="D469" s="2">
        <v>46125</v>
      </c>
      <c r="E469">
        <v>550</v>
      </c>
      <c r="F469">
        <v>130</v>
      </c>
      <c r="G469">
        <v>100</v>
      </c>
      <c r="H469">
        <v>570</v>
      </c>
      <c r="I469">
        <v>10</v>
      </c>
      <c r="J469">
        <v>85500</v>
      </c>
      <c r="K469" t="str">
        <f>INDEX([1]warehouses!B:B,MATCH(B469,[1]warehouses!A:A,0))</f>
        <v>Pune Industrial Warehouse</v>
      </c>
      <c r="L469" t="str">
        <f>INDEX([1]products!B:B,MATCH(C469,[1]products!A:A,0))</f>
        <v>Packing Paper</v>
      </c>
      <c r="M469" t="str">
        <f t="shared" si="7"/>
        <v>2026-04</v>
      </c>
      <c r="N469" t="str">
        <f>INDEX([1]products!C:C,MATCH(C469,[1]products!A:A,0))</f>
        <v>Packaging</v>
      </c>
    </row>
    <row r="470" spans="1:14" x14ac:dyDescent="0.2">
      <c r="A470">
        <v>469</v>
      </c>
      <c r="B470">
        <v>5</v>
      </c>
      <c r="C470">
        <v>149</v>
      </c>
      <c r="D470" s="2">
        <v>46126</v>
      </c>
      <c r="E470">
        <v>690</v>
      </c>
      <c r="F470">
        <v>170</v>
      </c>
      <c r="G470">
        <v>130</v>
      </c>
      <c r="H470">
        <v>720</v>
      </c>
      <c r="I470">
        <v>10</v>
      </c>
      <c r="J470">
        <v>108000</v>
      </c>
      <c r="K470" t="str">
        <f>INDEX([1]warehouses!B:B,MATCH(B470,[1]warehouses!A:A,0))</f>
        <v>Chennai Logistics Hub</v>
      </c>
      <c r="L470" t="str">
        <f>INDEX([1]products!B:B,MATCH(C470,[1]products!A:A,0))</f>
        <v>Zip Lock Bags</v>
      </c>
      <c r="M470" t="str">
        <f t="shared" si="7"/>
        <v>2026-04</v>
      </c>
      <c r="N470" t="str">
        <f>INDEX([1]products!C:C,MATCH(C470,[1]products!A:A,0))</f>
        <v>Packaging</v>
      </c>
    </row>
    <row r="471" spans="1:14" x14ac:dyDescent="0.2">
      <c r="A471">
        <v>470</v>
      </c>
      <c r="B471">
        <v>6</v>
      </c>
      <c r="C471">
        <v>150</v>
      </c>
      <c r="D471" s="2">
        <v>46127</v>
      </c>
      <c r="E471">
        <v>400</v>
      </c>
      <c r="F471">
        <v>110</v>
      </c>
      <c r="G471">
        <v>80</v>
      </c>
      <c r="H471">
        <v>425</v>
      </c>
      <c r="I471">
        <v>5</v>
      </c>
      <c r="J471">
        <v>63750</v>
      </c>
      <c r="K471" t="str">
        <f>INDEX([1]warehouses!B:B,MATCH(B471,[1]warehouses!A:A,0))</f>
        <v>Lucknow Regional Warehouse</v>
      </c>
      <c r="L471" t="str">
        <f>INDEX([1]products!B:B,MATCH(C471,[1]products!A:A,0))</f>
        <v>Courier Bags</v>
      </c>
      <c r="M471" t="str">
        <f t="shared" si="7"/>
        <v>2026-04</v>
      </c>
      <c r="N471" t="str">
        <f>INDEX([1]products!C:C,MATCH(C471,[1]products!A:A,0))</f>
        <v>Packaging</v>
      </c>
    </row>
    <row r="472" spans="1:14" x14ac:dyDescent="0.2">
      <c r="A472">
        <v>471</v>
      </c>
      <c r="B472">
        <v>7</v>
      </c>
      <c r="C472">
        <v>151</v>
      </c>
      <c r="D472" s="2">
        <v>46128</v>
      </c>
      <c r="E472">
        <v>570</v>
      </c>
      <c r="F472">
        <v>140</v>
      </c>
      <c r="G472">
        <v>100</v>
      </c>
      <c r="H472">
        <v>600</v>
      </c>
      <c r="I472">
        <v>10</v>
      </c>
      <c r="J472">
        <v>90000</v>
      </c>
      <c r="K472" t="str">
        <f>INDEX([1]warehouses!B:B,MATCH(B472,[1]warehouses!A:A,0))</f>
        <v>Ahmedabad Supply Hub</v>
      </c>
      <c r="L472" t="str">
        <f>INDEX([1]products!B:B,MATCH(C472,[1]products!A:A,0))</f>
        <v>Extension Board</v>
      </c>
      <c r="M472" t="str">
        <f t="shared" si="7"/>
        <v>2026-04</v>
      </c>
      <c r="N472" t="str">
        <f>INDEX([1]products!C:C,MATCH(C472,[1]products!A:A,0))</f>
        <v>Electrical</v>
      </c>
    </row>
    <row r="473" spans="1:14" x14ac:dyDescent="0.2">
      <c r="A473">
        <v>472</v>
      </c>
      <c r="B473">
        <v>8</v>
      </c>
      <c r="C473">
        <v>152</v>
      </c>
      <c r="D473" s="2">
        <v>46129</v>
      </c>
      <c r="E473">
        <v>320</v>
      </c>
      <c r="F473">
        <v>90</v>
      </c>
      <c r="G473">
        <v>65</v>
      </c>
      <c r="H473">
        <v>340</v>
      </c>
      <c r="I473">
        <v>5</v>
      </c>
      <c r="J473">
        <v>51000</v>
      </c>
      <c r="K473" t="str">
        <f>INDEX([1]warehouses!B:B,MATCH(B473,[1]warehouses!A:A,0))</f>
        <v>Kolkata Eastern Warehouse</v>
      </c>
      <c r="L473" t="str">
        <f>INDEX([1]products!B:B,MATCH(C473,[1]products!A:A,0))</f>
        <v>Power Strip</v>
      </c>
      <c r="M473" t="str">
        <f t="shared" si="7"/>
        <v>2026-04</v>
      </c>
      <c r="N473" t="str">
        <f>INDEX([1]products!C:C,MATCH(C473,[1]products!A:A,0))</f>
        <v>Electrical</v>
      </c>
    </row>
    <row r="474" spans="1:14" x14ac:dyDescent="0.2">
      <c r="A474">
        <v>473</v>
      </c>
      <c r="B474">
        <v>1</v>
      </c>
      <c r="C474">
        <v>153</v>
      </c>
      <c r="D474" s="2">
        <v>46130</v>
      </c>
      <c r="E474">
        <v>480</v>
      </c>
      <c r="F474">
        <v>120</v>
      </c>
      <c r="G474">
        <v>85</v>
      </c>
      <c r="H474">
        <v>510</v>
      </c>
      <c r="I474">
        <v>5</v>
      </c>
      <c r="J474">
        <v>76500</v>
      </c>
      <c r="K474" t="str">
        <f>INDEX([1]warehouses!B:B,MATCH(B474,[1]warehouses!A:A,0))</f>
        <v>Delhi Central Warehouse</v>
      </c>
      <c r="L474" t="str">
        <f>INDEX([1]products!B:B,MATCH(C474,[1]products!A:A,0))</f>
        <v>Surge Protector</v>
      </c>
      <c r="M474" t="str">
        <f t="shared" si="7"/>
        <v>2026-04</v>
      </c>
      <c r="N474" t="str">
        <f>INDEX([1]products!C:C,MATCH(C474,[1]products!A:A,0))</f>
        <v>Electrical</v>
      </c>
    </row>
    <row r="475" spans="1:14" x14ac:dyDescent="0.2">
      <c r="A475">
        <v>474</v>
      </c>
      <c r="B475">
        <v>2</v>
      </c>
      <c r="C475">
        <v>154</v>
      </c>
      <c r="D475" s="2">
        <v>46131</v>
      </c>
      <c r="E475">
        <v>620</v>
      </c>
      <c r="F475">
        <v>150</v>
      </c>
      <c r="G475">
        <v>115</v>
      </c>
      <c r="H475">
        <v>645</v>
      </c>
      <c r="I475">
        <v>10</v>
      </c>
      <c r="J475">
        <v>96750</v>
      </c>
      <c r="K475" t="str">
        <f>INDEX([1]warehouses!B:B,MATCH(B475,[1]warehouses!A:A,0))</f>
        <v>Mumbai Distribution Hub</v>
      </c>
      <c r="L475" t="str">
        <f>INDEX([1]products!B:B,MATCH(C475,[1]products!A:A,0))</f>
        <v>UPS 600VA</v>
      </c>
      <c r="M475" t="str">
        <f t="shared" si="7"/>
        <v>2026-04</v>
      </c>
      <c r="N475" t="str">
        <f>INDEX([1]products!C:C,MATCH(C475,[1]products!A:A,0))</f>
        <v>Electrical</v>
      </c>
    </row>
    <row r="476" spans="1:14" x14ac:dyDescent="0.2">
      <c r="A476">
        <v>475</v>
      </c>
      <c r="B476">
        <v>3</v>
      </c>
      <c r="C476">
        <v>155</v>
      </c>
      <c r="D476" s="2">
        <v>46132</v>
      </c>
      <c r="E476">
        <v>390</v>
      </c>
      <c r="F476">
        <v>100</v>
      </c>
      <c r="G476">
        <v>70</v>
      </c>
      <c r="H476">
        <v>415</v>
      </c>
      <c r="I476">
        <v>5</v>
      </c>
      <c r="J476">
        <v>62250</v>
      </c>
      <c r="K476" t="str">
        <f>INDEX([1]warehouses!B:B,MATCH(B476,[1]warehouses!A:A,0))</f>
        <v>Bengaluru Tech Warehouse</v>
      </c>
      <c r="L476" t="str">
        <f>INDEX([1]products!B:B,MATCH(C476,[1]products!A:A,0))</f>
        <v>UPS 1KVA</v>
      </c>
      <c r="M476" t="str">
        <f t="shared" si="7"/>
        <v>2026-04</v>
      </c>
      <c r="N476" t="str">
        <f>INDEX([1]products!C:C,MATCH(C476,[1]products!A:A,0))</f>
        <v>Electrical</v>
      </c>
    </row>
    <row r="477" spans="1:14" x14ac:dyDescent="0.2">
      <c r="A477">
        <v>476</v>
      </c>
      <c r="B477">
        <v>4</v>
      </c>
      <c r="C477">
        <v>156</v>
      </c>
      <c r="D477" s="2">
        <v>46133</v>
      </c>
      <c r="E477">
        <v>540</v>
      </c>
      <c r="F477">
        <v>130</v>
      </c>
      <c r="G477">
        <v>95</v>
      </c>
      <c r="H477">
        <v>565</v>
      </c>
      <c r="I477">
        <v>10</v>
      </c>
      <c r="J477">
        <v>84750</v>
      </c>
      <c r="K477" t="str">
        <f>INDEX([1]warehouses!B:B,MATCH(B477,[1]warehouses!A:A,0))</f>
        <v>Pune Industrial Warehouse</v>
      </c>
      <c r="L477" t="str">
        <f>INDEX([1]products!B:B,MATCH(C477,[1]products!A:A,0))</f>
        <v>Voltage Stabilizer</v>
      </c>
      <c r="M477" t="str">
        <f t="shared" si="7"/>
        <v>2026-04</v>
      </c>
      <c r="N477" t="str">
        <f>INDEX([1]products!C:C,MATCH(C477,[1]products!A:A,0))</f>
        <v>Electrical</v>
      </c>
    </row>
    <row r="478" spans="1:14" x14ac:dyDescent="0.2">
      <c r="A478">
        <v>477</v>
      </c>
      <c r="B478">
        <v>5</v>
      </c>
      <c r="C478">
        <v>157</v>
      </c>
      <c r="D478" s="2">
        <v>46134</v>
      </c>
      <c r="E478">
        <v>710</v>
      </c>
      <c r="F478">
        <v>180</v>
      </c>
      <c r="G478">
        <v>140</v>
      </c>
      <c r="H478">
        <v>740</v>
      </c>
      <c r="I478">
        <v>10</v>
      </c>
      <c r="J478">
        <v>111000</v>
      </c>
      <c r="K478" t="str">
        <f>INDEX([1]warehouses!B:B,MATCH(B478,[1]warehouses!A:A,0))</f>
        <v>Chennai Logistics Hub</v>
      </c>
      <c r="L478" t="str">
        <f>INDEX([1]products!B:B,MATCH(C478,[1]products!A:A,0))</f>
        <v>LED Bulb</v>
      </c>
      <c r="M478" t="str">
        <f t="shared" si="7"/>
        <v>2026-04</v>
      </c>
      <c r="N478" t="str">
        <f>INDEX([1]products!C:C,MATCH(C478,[1]products!A:A,0))</f>
        <v>Electrical</v>
      </c>
    </row>
    <row r="479" spans="1:14" x14ac:dyDescent="0.2">
      <c r="A479">
        <v>478</v>
      </c>
      <c r="B479">
        <v>6</v>
      </c>
      <c r="C479">
        <v>158</v>
      </c>
      <c r="D479" s="2">
        <v>46135</v>
      </c>
      <c r="E479">
        <v>430</v>
      </c>
      <c r="F479">
        <v>110</v>
      </c>
      <c r="G479">
        <v>80</v>
      </c>
      <c r="H479">
        <v>455</v>
      </c>
      <c r="I479">
        <v>5</v>
      </c>
      <c r="J479">
        <v>68250</v>
      </c>
      <c r="K479" t="str">
        <f>INDEX([1]warehouses!B:B,MATCH(B479,[1]warehouses!A:A,0))</f>
        <v>Lucknow Regional Warehouse</v>
      </c>
      <c r="L479" t="str">
        <f>INDEX([1]products!B:B,MATCH(C479,[1]products!A:A,0))</f>
        <v>LED Tube Light</v>
      </c>
      <c r="M479" t="str">
        <f t="shared" si="7"/>
        <v>2026-04</v>
      </c>
      <c r="N479" t="str">
        <f>INDEX([1]products!C:C,MATCH(C479,[1]products!A:A,0))</f>
        <v>Electrical</v>
      </c>
    </row>
    <row r="480" spans="1:14" x14ac:dyDescent="0.2">
      <c r="A480">
        <v>479</v>
      </c>
      <c r="B480">
        <v>7</v>
      </c>
      <c r="C480">
        <v>159</v>
      </c>
      <c r="D480" s="2">
        <v>46136</v>
      </c>
      <c r="E480">
        <v>580</v>
      </c>
      <c r="F480">
        <v>140</v>
      </c>
      <c r="G480">
        <v>105</v>
      </c>
      <c r="H480">
        <v>610</v>
      </c>
      <c r="I480">
        <v>5</v>
      </c>
      <c r="J480">
        <v>91500</v>
      </c>
      <c r="K480" t="str">
        <f>INDEX([1]warehouses!B:B,MATCH(B480,[1]warehouses!A:A,0))</f>
        <v>Ahmedabad Supply Hub</v>
      </c>
      <c r="L480" t="str">
        <f>INDEX([1]products!B:B,MATCH(C480,[1]products!A:A,0))</f>
        <v>Emergency Light</v>
      </c>
      <c r="M480" t="str">
        <f t="shared" si="7"/>
        <v>2026-04</v>
      </c>
      <c r="N480" t="str">
        <f>INDEX([1]products!C:C,MATCH(C480,[1]products!A:A,0))</f>
        <v>Electrical</v>
      </c>
    </row>
    <row r="481" spans="1:14" x14ac:dyDescent="0.2">
      <c r="A481">
        <v>480</v>
      </c>
      <c r="B481">
        <v>8</v>
      </c>
      <c r="C481">
        <v>160</v>
      </c>
      <c r="D481" s="2">
        <v>46137</v>
      </c>
      <c r="E481">
        <v>350</v>
      </c>
      <c r="F481">
        <v>90</v>
      </c>
      <c r="G481">
        <v>60</v>
      </c>
      <c r="H481">
        <v>375</v>
      </c>
      <c r="I481">
        <v>5</v>
      </c>
      <c r="J481">
        <v>56250</v>
      </c>
      <c r="K481" t="str">
        <f>INDEX([1]warehouses!B:B,MATCH(B481,[1]warehouses!A:A,0))</f>
        <v>Kolkata Eastern Warehouse</v>
      </c>
      <c r="L481" t="str">
        <f>INDEX([1]products!B:B,MATCH(C481,[1]products!A:A,0))</f>
        <v>Rechargeable Lamp</v>
      </c>
      <c r="M481" t="str">
        <f t="shared" si="7"/>
        <v>2026-04</v>
      </c>
      <c r="N481" t="str">
        <f>INDEX([1]products!C:C,MATCH(C481,[1]products!A:A,0))</f>
        <v>Electrical</v>
      </c>
    </row>
    <row r="482" spans="1:14" x14ac:dyDescent="0.2">
      <c r="A482">
        <v>481</v>
      </c>
      <c r="B482">
        <v>1</v>
      </c>
      <c r="C482">
        <v>1</v>
      </c>
      <c r="D482" s="2">
        <v>46138</v>
      </c>
      <c r="E482">
        <v>490</v>
      </c>
      <c r="F482">
        <v>120</v>
      </c>
      <c r="G482">
        <v>90</v>
      </c>
      <c r="H482">
        <v>515</v>
      </c>
      <c r="I482">
        <v>5</v>
      </c>
      <c r="J482">
        <v>77250</v>
      </c>
      <c r="K482" t="str">
        <f>INDEX([1]warehouses!B:B,MATCH(B482,[1]warehouses!A:A,0))</f>
        <v>Delhi Central Warehouse</v>
      </c>
      <c r="L482" t="str">
        <f>INDEX([1]products!B:B,MATCH(C482,[1]products!A:A,0))</f>
        <v>Business Laptop 14</v>
      </c>
      <c r="M482" t="str">
        <f t="shared" si="7"/>
        <v>2026-04</v>
      </c>
      <c r="N482" t="str">
        <f>INDEX([1]products!C:C,MATCH(C482,[1]products!A:A,0))</f>
        <v>Electronics</v>
      </c>
    </row>
    <row r="483" spans="1:14" x14ac:dyDescent="0.2">
      <c r="A483">
        <v>482</v>
      </c>
      <c r="B483">
        <v>2</v>
      </c>
      <c r="C483">
        <v>2</v>
      </c>
      <c r="D483" s="2">
        <v>46139</v>
      </c>
      <c r="E483">
        <v>630</v>
      </c>
      <c r="F483">
        <v>160</v>
      </c>
      <c r="G483">
        <v>120</v>
      </c>
      <c r="H483">
        <v>660</v>
      </c>
      <c r="I483">
        <v>10</v>
      </c>
      <c r="J483">
        <v>99000</v>
      </c>
      <c r="K483" t="str">
        <f>INDEX([1]warehouses!B:B,MATCH(B483,[1]warehouses!A:A,0))</f>
        <v>Mumbai Distribution Hub</v>
      </c>
      <c r="L483" t="str">
        <f>INDEX([1]products!B:B,MATCH(C483,[1]products!A:A,0))</f>
        <v>Business Laptop 15</v>
      </c>
      <c r="M483" t="str">
        <f t="shared" si="7"/>
        <v>2026-04</v>
      </c>
      <c r="N483" t="str">
        <f>INDEX([1]products!C:C,MATCH(C483,[1]products!A:A,0))</f>
        <v>Electronics</v>
      </c>
    </row>
    <row r="484" spans="1:14" x14ac:dyDescent="0.2">
      <c r="A484">
        <v>483</v>
      </c>
      <c r="B484">
        <v>3</v>
      </c>
      <c r="C484">
        <v>3</v>
      </c>
      <c r="D484" s="2">
        <v>46140</v>
      </c>
      <c r="E484">
        <v>380</v>
      </c>
      <c r="F484">
        <v>100</v>
      </c>
      <c r="G484">
        <v>70</v>
      </c>
      <c r="H484">
        <v>405</v>
      </c>
      <c r="I484">
        <v>5</v>
      </c>
      <c r="J484">
        <v>60750</v>
      </c>
      <c r="K484" t="str">
        <f>INDEX([1]warehouses!B:B,MATCH(B484,[1]warehouses!A:A,0))</f>
        <v>Bengaluru Tech Warehouse</v>
      </c>
      <c r="L484" t="str">
        <f>INDEX([1]products!B:B,MATCH(C484,[1]products!A:A,0))</f>
        <v>Professional Laptop</v>
      </c>
      <c r="M484" t="str">
        <f t="shared" si="7"/>
        <v>2026-04</v>
      </c>
      <c r="N484" t="str">
        <f>INDEX([1]products!C:C,MATCH(C484,[1]products!A:A,0))</f>
        <v>Electronics</v>
      </c>
    </row>
    <row r="485" spans="1:14" x14ac:dyDescent="0.2">
      <c r="A485">
        <v>484</v>
      </c>
      <c r="B485">
        <v>4</v>
      </c>
      <c r="C485">
        <v>4</v>
      </c>
      <c r="D485" s="2">
        <v>46141</v>
      </c>
      <c r="E485">
        <v>520</v>
      </c>
      <c r="F485">
        <v>130</v>
      </c>
      <c r="G485">
        <v>90</v>
      </c>
      <c r="H485">
        <v>550</v>
      </c>
      <c r="I485">
        <v>10</v>
      </c>
      <c r="J485">
        <v>82500</v>
      </c>
      <c r="K485" t="str">
        <f>INDEX([1]warehouses!B:B,MATCH(B485,[1]warehouses!A:A,0))</f>
        <v>Pune Industrial Warehouse</v>
      </c>
      <c r="L485" t="str">
        <f>INDEX([1]products!B:B,MATCH(C485,[1]products!A:A,0))</f>
        <v>Gaming Laptop</v>
      </c>
      <c r="M485" t="str">
        <f t="shared" si="7"/>
        <v>2026-04</v>
      </c>
      <c r="N485" t="str">
        <f>INDEX([1]products!C:C,MATCH(C485,[1]products!A:A,0))</f>
        <v>Electronics</v>
      </c>
    </row>
    <row r="486" spans="1:14" x14ac:dyDescent="0.2">
      <c r="A486">
        <v>485</v>
      </c>
      <c r="B486">
        <v>5</v>
      </c>
      <c r="C486">
        <v>5</v>
      </c>
      <c r="D486" s="2">
        <v>46142</v>
      </c>
      <c r="E486">
        <v>680</v>
      </c>
      <c r="F486">
        <v>170</v>
      </c>
      <c r="G486">
        <v>125</v>
      </c>
      <c r="H486">
        <v>715</v>
      </c>
      <c r="I486">
        <v>10</v>
      </c>
      <c r="J486">
        <v>107250</v>
      </c>
      <c r="K486" t="str">
        <f>INDEX([1]warehouses!B:B,MATCH(B486,[1]warehouses!A:A,0))</f>
        <v>Chennai Logistics Hub</v>
      </c>
      <c r="L486" t="str">
        <f>INDEX([1]products!B:B,MATCH(C486,[1]products!A:A,0))</f>
        <v>Student Laptop</v>
      </c>
      <c r="M486" t="str">
        <f t="shared" si="7"/>
        <v>2026-04</v>
      </c>
      <c r="N486" t="str">
        <f>INDEX([1]products!C:C,MATCH(C486,[1]products!A:A,0))</f>
        <v>Electronics</v>
      </c>
    </row>
    <row r="487" spans="1:14" x14ac:dyDescent="0.2">
      <c r="A487">
        <v>486</v>
      </c>
      <c r="B487">
        <v>6</v>
      </c>
      <c r="C487">
        <v>6</v>
      </c>
      <c r="D487" s="2">
        <v>46143</v>
      </c>
      <c r="E487">
        <v>410</v>
      </c>
      <c r="F487">
        <v>110</v>
      </c>
      <c r="G487">
        <v>80</v>
      </c>
      <c r="H487">
        <v>435</v>
      </c>
      <c r="I487">
        <v>5</v>
      </c>
      <c r="J487">
        <v>65250</v>
      </c>
      <c r="K487" t="str">
        <f>INDEX([1]warehouses!B:B,MATCH(B487,[1]warehouses!A:A,0))</f>
        <v>Lucknow Regional Warehouse</v>
      </c>
      <c r="L487" t="str">
        <f>INDEX([1]products!B:B,MATCH(C487,[1]products!A:A,0))</f>
        <v>Desktop Computer</v>
      </c>
      <c r="M487" t="str">
        <f t="shared" si="7"/>
        <v>2026-05</v>
      </c>
      <c r="N487" t="str">
        <f>INDEX([1]products!C:C,MATCH(C487,[1]products!A:A,0))</f>
        <v>Electronics</v>
      </c>
    </row>
    <row r="488" spans="1:14" x14ac:dyDescent="0.2">
      <c r="A488">
        <v>487</v>
      </c>
      <c r="B488">
        <v>7</v>
      </c>
      <c r="C488">
        <v>7</v>
      </c>
      <c r="D488" s="2">
        <v>46144</v>
      </c>
      <c r="E488">
        <v>560</v>
      </c>
      <c r="F488">
        <v>140</v>
      </c>
      <c r="G488">
        <v>100</v>
      </c>
      <c r="H488">
        <v>590</v>
      </c>
      <c r="I488">
        <v>10</v>
      </c>
      <c r="J488">
        <v>88500</v>
      </c>
      <c r="K488" t="str">
        <f>INDEX([1]warehouses!B:B,MATCH(B488,[1]warehouses!A:A,0))</f>
        <v>Ahmedabad Supply Hub</v>
      </c>
      <c r="L488" t="str">
        <f>INDEX([1]products!B:B,MATCH(C488,[1]products!A:A,0))</f>
        <v>All in One PC</v>
      </c>
      <c r="M488" t="str">
        <f t="shared" si="7"/>
        <v>2026-05</v>
      </c>
      <c r="N488" t="str">
        <f>INDEX([1]products!C:C,MATCH(C488,[1]products!A:A,0))</f>
        <v>Electronics</v>
      </c>
    </row>
    <row r="489" spans="1:14" x14ac:dyDescent="0.2">
      <c r="A489">
        <v>488</v>
      </c>
      <c r="B489">
        <v>8</v>
      </c>
      <c r="C489">
        <v>8</v>
      </c>
      <c r="D489" s="2">
        <v>46145</v>
      </c>
      <c r="E489">
        <v>330</v>
      </c>
      <c r="F489">
        <v>90</v>
      </c>
      <c r="G489">
        <v>65</v>
      </c>
      <c r="H489">
        <v>350</v>
      </c>
      <c r="I489">
        <v>5</v>
      </c>
      <c r="J489">
        <v>52500</v>
      </c>
      <c r="K489" t="str">
        <f>INDEX([1]warehouses!B:B,MATCH(B489,[1]warehouses!A:A,0))</f>
        <v>Kolkata Eastern Warehouse</v>
      </c>
      <c r="L489" t="str">
        <f>INDEX([1]products!B:B,MATCH(C489,[1]products!A:A,0))</f>
        <v>Mini Desktop PC</v>
      </c>
      <c r="M489" t="str">
        <f t="shared" si="7"/>
        <v>2026-05</v>
      </c>
      <c r="N489" t="str">
        <f>INDEX([1]products!C:C,MATCH(C489,[1]products!A:A,0))</f>
        <v>Electronics</v>
      </c>
    </row>
    <row r="490" spans="1:14" x14ac:dyDescent="0.2">
      <c r="A490">
        <v>489</v>
      </c>
      <c r="B490">
        <v>1</v>
      </c>
      <c r="C490">
        <v>9</v>
      </c>
      <c r="D490" s="2">
        <v>46146</v>
      </c>
      <c r="E490">
        <v>470</v>
      </c>
      <c r="F490">
        <v>120</v>
      </c>
      <c r="G490">
        <v>85</v>
      </c>
      <c r="H490">
        <v>500</v>
      </c>
      <c r="I490">
        <v>5</v>
      </c>
      <c r="J490">
        <v>75000</v>
      </c>
      <c r="K490" t="str">
        <f>INDEX([1]warehouses!B:B,MATCH(B490,[1]warehouses!A:A,0))</f>
        <v>Delhi Central Warehouse</v>
      </c>
      <c r="L490" t="str">
        <f>INDEX([1]products!B:B,MATCH(C490,[1]products!A:A,0))</f>
        <v>Workstation PC</v>
      </c>
      <c r="M490" t="str">
        <f t="shared" si="7"/>
        <v>2026-05</v>
      </c>
      <c r="N490" t="str">
        <f>INDEX([1]products!C:C,MATCH(C490,[1]products!A:A,0))</f>
        <v>Electronics</v>
      </c>
    </row>
    <row r="491" spans="1:14" x14ac:dyDescent="0.2">
      <c r="A491">
        <v>490</v>
      </c>
      <c r="B491">
        <v>2</v>
      </c>
      <c r="C491">
        <v>10</v>
      </c>
      <c r="D491" s="2">
        <v>46147</v>
      </c>
      <c r="E491">
        <v>610</v>
      </c>
      <c r="F491">
        <v>150</v>
      </c>
      <c r="G491">
        <v>115</v>
      </c>
      <c r="H491">
        <v>635</v>
      </c>
      <c r="I491">
        <v>10</v>
      </c>
      <c r="J491">
        <v>95250</v>
      </c>
      <c r="K491" t="str">
        <f>INDEX([1]warehouses!B:B,MATCH(B491,[1]warehouses!A:A,0))</f>
        <v>Mumbai Distribution Hub</v>
      </c>
      <c r="L491" t="str">
        <f>INDEX([1]products!B:B,MATCH(C491,[1]products!A:A,0))</f>
        <v>Thin Client Computer</v>
      </c>
      <c r="M491" t="str">
        <f t="shared" si="7"/>
        <v>2026-05</v>
      </c>
      <c r="N491" t="str">
        <f>INDEX([1]products!C:C,MATCH(C491,[1]products!A:A,0))</f>
        <v>Electronics</v>
      </c>
    </row>
    <row r="492" spans="1:14" x14ac:dyDescent="0.2">
      <c r="A492">
        <v>491</v>
      </c>
      <c r="B492">
        <v>3</v>
      </c>
      <c r="C492">
        <v>11</v>
      </c>
      <c r="D492" s="2">
        <v>46148</v>
      </c>
      <c r="E492">
        <v>400</v>
      </c>
      <c r="F492">
        <v>110</v>
      </c>
      <c r="G492">
        <v>75</v>
      </c>
      <c r="H492">
        <v>430</v>
      </c>
      <c r="I492">
        <v>5</v>
      </c>
      <c r="J492">
        <v>64500</v>
      </c>
      <c r="K492" t="str">
        <f>INDEX([1]warehouses!B:B,MATCH(B492,[1]warehouses!A:A,0))</f>
        <v>Bengaluru Tech Warehouse</v>
      </c>
      <c r="L492" t="str">
        <f>INDEX([1]products!B:B,MATCH(C492,[1]products!A:A,0))</f>
        <v>Wireless Mouse</v>
      </c>
      <c r="M492" t="str">
        <f t="shared" si="7"/>
        <v>2026-05</v>
      </c>
      <c r="N492" t="str">
        <f>INDEX([1]products!C:C,MATCH(C492,[1]products!A:A,0))</f>
        <v>Electronics</v>
      </c>
    </row>
    <row r="493" spans="1:14" x14ac:dyDescent="0.2">
      <c r="A493">
        <v>492</v>
      </c>
      <c r="B493">
        <v>4</v>
      </c>
      <c r="C493">
        <v>12</v>
      </c>
      <c r="D493" s="2">
        <v>46149</v>
      </c>
      <c r="E493">
        <v>530</v>
      </c>
      <c r="F493">
        <v>130</v>
      </c>
      <c r="G493">
        <v>95</v>
      </c>
      <c r="H493">
        <v>555</v>
      </c>
      <c r="I493">
        <v>10</v>
      </c>
      <c r="J493">
        <v>83250</v>
      </c>
      <c r="K493" t="str">
        <f>INDEX([1]warehouses!B:B,MATCH(B493,[1]warehouses!A:A,0))</f>
        <v>Pune Industrial Warehouse</v>
      </c>
      <c r="L493" t="str">
        <f>INDEX([1]products!B:B,MATCH(C493,[1]products!A:A,0))</f>
        <v>Wired Mouse</v>
      </c>
      <c r="M493" t="str">
        <f t="shared" si="7"/>
        <v>2026-05</v>
      </c>
      <c r="N493" t="str">
        <f>INDEX([1]products!C:C,MATCH(C493,[1]products!A:A,0))</f>
        <v>Electronics</v>
      </c>
    </row>
    <row r="494" spans="1:14" x14ac:dyDescent="0.2">
      <c r="A494">
        <v>493</v>
      </c>
      <c r="B494">
        <v>5</v>
      </c>
      <c r="C494">
        <v>13</v>
      </c>
      <c r="D494" s="2">
        <v>46150</v>
      </c>
      <c r="E494">
        <v>700</v>
      </c>
      <c r="F494">
        <v>180</v>
      </c>
      <c r="G494">
        <v>135</v>
      </c>
      <c r="H494">
        <v>735</v>
      </c>
      <c r="I494">
        <v>10</v>
      </c>
      <c r="J494">
        <v>110250</v>
      </c>
      <c r="K494" t="str">
        <f>INDEX([1]warehouses!B:B,MATCH(B494,[1]warehouses!A:A,0))</f>
        <v>Chennai Logistics Hub</v>
      </c>
      <c r="L494" t="str">
        <f>INDEX([1]products!B:B,MATCH(C494,[1]products!A:A,0))</f>
        <v>Wireless Keyboard</v>
      </c>
      <c r="M494" t="str">
        <f t="shared" si="7"/>
        <v>2026-05</v>
      </c>
      <c r="N494" t="str">
        <f>INDEX([1]products!C:C,MATCH(C494,[1]products!A:A,0))</f>
        <v>Electronics</v>
      </c>
    </row>
    <row r="495" spans="1:14" x14ac:dyDescent="0.2">
      <c r="A495">
        <v>494</v>
      </c>
      <c r="B495">
        <v>6</v>
      </c>
      <c r="C495">
        <v>14</v>
      </c>
      <c r="D495" s="2">
        <v>46151</v>
      </c>
      <c r="E495">
        <v>420</v>
      </c>
      <c r="F495">
        <v>110</v>
      </c>
      <c r="G495">
        <v>80</v>
      </c>
      <c r="H495">
        <v>445</v>
      </c>
      <c r="I495">
        <v>5</v>
      </c>
      <c r="J495">
        <v>66750</v>
      </c>
      <c r="K495" t="str">
        <f>INDEX([1]warehouses!B:B,MATCH(B495,[1]warehouses!A:A,0))</f>
        <v>Lucknow Regional Warehouse</v>
      </c>
      <c r="L495" t="str">
        <f>INDEX([1]products!B:B,MATCH(C495,[1]products!A:A,0))</f>
        <v>Mechanical Keyboard</v>
      </c>
      <c r="M495" t="str">
        <f t="shared" si="7"/>
        <v>2026-05</v>
      </c>
      <c r="N495" t="str">
        <f>INDEX([1]products!C:C,MATCH(C495,[1]products!A:A,0))</f>
        <v>Electronics</v>
      </c>
    </row>
    <row r="496" spans="1:14" x14ac:dyDescent="0.2">
      <c r="A496">
        <v>495</v>
      </c>
      <c r="B496">
        <v>7</v>
      </c>
      <c r="C496">
        <v>15</v>
      </c>
      <c r="D496" s="2">
        <v>46152</v>
      </c>
      <c r="E496">
        <v>590</v>
      </c>
      <c r="F496">
        <v>140</v>
      </c>
      <c r="G496">
        <v>105</v>
      </c>
      <c r="H496">
        <v>620</v>
      </c>
      <c r="I496">
        <v>5</v>
      </c>
      <c r="J496">
        <v>93000</v>
      </c>
      <c r="K496" t="str">
        <f>INDEX([1]warehouses!B:B,MATCH(B496,[1]warehouses!A:A,0))</f>
        <v>Ahmedabad Supply Hub</v>
      </c>
      <c r="L496" t="str">
        <f>INDEX([1]products!B:B,MATCH(C496,[1]products!A:A,0))</f>
        <v>USB Keyboard</v>
      </c>
      <c r="M496" t="str">
        <f t="shared" si="7"/>
        <v>2026-05</v>
      </c>
      <c r="N496" t="str">
        <f>INDEX([1]products!C:C,MATCH(C496,[1]products!A:A,0))</f>
        <v>Electronics</v>
      </c>
    </row>
    <row r="497" spans="1:14" x14ac:dyDescent="0.2">
      <c r="A497">
        <v>496</v>
      </c>
      <c r="B497">
        <v>8</v>
      </c>
      <c r="C497">
        <v>16</v>
      </c>
      <c r="D497" s="2">
        <v>46153</v>
      </c>
      <c r="E497">
        <v>340</v>
      </c>
      <c r="F497">
        <v>90</v>
      </c>
      <c r="G497">
        <v>60</v>
      </c>
      <c r="H497">
        <v>365</v>
      </c>
      <c r="I497">
        <v>5</v>
      </c>
      <c r="J497">
        <v>54750</v>
      </c>
      <c r="K497" t="str">
        <f>INDEX([1]warehouses!B:B,MATCH(B497,[1]warehouses!A:A,0))</f>
        <v>Kolkata Eastern Warehouse</v>
      </c>
      <c r="L497" t="str">
        <f>INDEX([1]products!B:B,MATCH(C497,[1]products!A:A,0))</f>
        <v>USB Hub</v>
      </c>
      <c r="M497" t="str">
        <f t="shared" si="7"/>
        <v>2026-05</v>
      </c>
      <c r="N497" t="str">
        <f>INDEX([1]products!C:C,MATCH(C497,[1]products!A:A,0))</f>
        <v>Electronics</v>
      </c>
    </row>
    <row r="498" spans="1:14" x14ac:dyDescent="0.2">
      <c r="A498">
        <v>497</v>
      </c>
      <c r="B498">
        <v>1</v>
      </c>
      <c r="C498">
        <v>17</v>
      </c>
      <c r="D498" s="2">
        <v>46154</v>
      </c>
      <c r="E498">
        <v>500</v>
      </c>
      <c r="F498">
        <v>120</v>
      </c>
      <c r="G498">
        <v>90</v>
      </c>
      <c r="H498">
        <v>525</v>
      </c>
      <c r="I498">
        <v>5</v>
      </c>
      <c r="J498">
        <v>78750</v>
      </c>
      <c r="K498" t="str">
        <f>INDEX([1]warehouses!B:B,MATCH(B498,[1]warehouses!A:A,0))</f>
        <v>Delhi Central Warehouse</v>
      </c>
      <c r="L498" t="str">
        <f>INDEX([1]products!B:B,MATCH(C498,[1]products!A:A,0))</f>
        <v>Laptop Stand</v>
      </c>
      <c r="M498" t="str">
        <f t="shared" si="7"/>
        <v>2026-05</v>
      </c>
      <c r="N498" t="str">
        <f>INDEX([1]products!C:C,MATCH(C498,[1]products!A:A,0))</f>
        <v>Electronics</v>
      </c>
    </row>
    <row r="499" spans="1:14" x14ac:dyDescent="0.2">
      <c r="A499">
        <v>498</v>
      </c>
      <c r="B499">
        <v>2</v>
      </c>
      <c r="C499">
        <v>18</v>
      </c>
      <c r="D499" s="2">
        <v>46155</v>
      </c>
      <c r="E499">
        <v>640</v>
      </c>
      <c r="F499">
        <v>160</v>
      </c>
      <c r="G499">
        <v>120</v>
      </c>
      <c r="H499">
        <v>670</v>
      </c>
      <c r="I499">
        <v>10</v>
      </c>
      <c r="J499">
        <v>100500</v>
      </c>
      <c r="K499" t="str">
        <f>INDEX([1]warehouses!B:B,MATCH(B499,[1]warehouses!A:A,0))</f>
        <v>Mumbai Distribution Hub</v>
      </c>
      <c r="L499" t="str">
        <f>INDEX([1]products!B:B,MATCH(C499,[1]products!A:A,0))</f>
        <v>Laptop Cooling Pad</v>
      </c>
      <c r="M499" t="str">
        <f t="shared" si="7"/>
        <v>2026-05</v>
      </c>
      <c r="N499" t="str">
        <f>INDEX([1]products!C:C,MATCH(C499,[1]products!A:A,0))</f>
        <v>Electronics</v>
      </c>
    </row>
    <row r="500" spans="1:14" x14ac:dyDescent="0.2">
      <c r="A500">
        <v>499</v>
      </c>
      <c r="B500">
        <v>3</v>
      </c>
      <c r="C500">
        <v>19</v>
      </c>
      <c r="D500" s="2">
        <v>46156</v>
      </c>
      <c r="E500">
        <v>370</v>
      </c>
      <c r="F500">
        <v>100</v>
      </c>
      <c r="G500">
        <v>70</v>
      </c>
      <c r="H500">
        <v>395</v>
      </c>
      <c r="I500">
        <v>5</v>
      </c>
      <c r="J500">
        <v>59250</v>
      </c>
      <c r="K500" t="str">
        <f>INDEX([1]warehouses!B:B,MATCH(B500,[1]warehouses!A:A,0))</f>
        <v>Bengaluru Tech Warehouse</v>
      </c>
      <c r="L500" t="str">
        <f>INDEX([1]products!B:B,MATCH(C500,[1]products!A:A,0))</f>
        <v>Webcam HD</v>
      </c>
      <c r="M500" t="str">
        <f t="shared" si="7"/>
        <v>2026-05</v>
      </c>
      <c r="N500" t="str">
        <f>INDEX([1]products!C:C,MATCH(C500,[1]products!A:A,0))</f>
        <v>Electronics</v>
      </c>
    </row>
    <row r="501" spans="1:14" x14ac:dyDescent="0.2">
      <c r="A501">
        <v>500</v>
      </c>
      <c r="B501">
        <v>4</v>
      </c>
      <c r="C501">
        <v>20</v>
      </c>
      <c r="D501" s="2">
        <v>46157</v>
      </c>
      <c r="E501">
        <v>550</v>
      </c>
      <c r="F501">
        <v>130</v>
      </c>
      <c r="G501">
        <v>100</v>
      </c>
      <c r="H501">
        <v>570</v>
      </c>
      <c r="I501">
        <v>10</v>
      </c>
      <c r="J501">
        <v>85500</v>
      </c>
      <c r="K501" t="str">
        <f>INDEX([1]warehouses!B:B,MATCH(B501,[1]warehouses!A:A,0))</f>
        <v>Pune Industrial Warehouse</v>
      </c>
      <c r="L501" t="str">
        <f>INDEX([1]products!B:B,MATCH(C501,[1]products!A:A,0))</f>
        <v>Webcam Full HD</v>
      </c>
      <c r="M501" t="str">
        <f t="shared" si="7"/>
        <v>2026-05</v>
      </c>
      <c r="N501" t="str">
        <f>INDEX([1]products!C:C,MATCH(C501,[1]products!A:A,0))</f>
        <v>Electronics</v>
      </c>
    </row>
  </sheetData>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83D7B-0D1B-41E7-8412-4B1F8B955F0D}">
  <dimension ref="A1:G501"/>
  <sheetViews>
    <sheetView workbookViewId="0">
      <selection activeCell="I10" sqref="I10"/>
    </sheetView>
  </sheetViews>
  <sheetFormatPr defaultRowHeight="15" x14ac:dyDescent="0.2"/>
  <cols>
    <col min="1" max="1" width="10.35546875" bestFit="1" customWidth="1"/>
    <col min="2" max="2" width="13.71875" bestFit="1" customWidth="1"/>
    <col min="3" max="3" width="14.9296875" bestFit="1" customWidth="1"/>
    <col min="4" max="4" width="12.5078125" bestFit="1" customWidth="1"/>
    <col min="5" max="5" width="15.06640625" bestFit="1" customWidth="1"/>
    <col min="6" max="6" width="13.71875" bestFit="1" customWidth="1"/>
    <col min="7" max="7" width="12.64453125" bestFit="1" customWidth="1"/>
  </cols>
  <sheetData>
    <row r="1" spans="1:7" x14ac:dyDescent="0.2">
      <c r="A1" t="s">
        <v>416</v>
      </c>
      <c r="B1" t="s">
        <v>343</v>
      </c>
      <c r="C1" t="s">
        <v>319</v>
      </c>
      <c r="D1" t="s">
        <v>399</v>
      </c>
      <c r="E1" t="s">
        <v>417</v>
      </c>
      <c r="F1" t="s">
        <v>418</v>
      </c>
      <c r="G1" t="s">
        <v>419</v>
      </c>
    </row>
    <row r="2" spans="1:7" x14ac:dyDescent="0.2">
      <c r="A2">
        <v>1</v>
      </c>
      <c r="B2">
        <v>1</v>
      </c>
      <c r="C2">
        <v>1</v>
      </c>
      <c r="D2" s="3">
        <v>45659</v>
      </c>
      <c r="E2" s="3">
        <v>45664</v>
      </c>
      <c r="F2" t="s">
        <v>402</v>
      </c>
      <c r="G2">
        <v>12500</v>
      </c>
    </row>
    <row r="3" spans="1:7" x14ac:dyDescent="0.2">
      <c r="A3">
        <v>2</v>
      </c>
      <c r="B3">
        <v>2</v>
      </c>
      <c r="C3">
        <v>2</v>
      </c>
      <c r="D3" s="3">
        <v>45660</v>
      </c>
      <c r="E3" s="3">
        <v>45666</v>
      </c>
      <c r="F3" t="s">
        <v>402</v>
      </c>
      <c r="G3">
        <v>18400</v>
      </c>
    </row>
    <row r="4" spans="1:7" x14ac:dyDescent="0.2">
      <c r="A4">
        <v>3</v>
      </c>
      <c r="B4">
        <v>3</v>
      </c>
      <c r="C4">
        <v>3</v>
      </c>
      <c r="D4" s="3">
        <v>45661</v>
      </c>
      <c r="E4" s="3">
        <v>45667</v>
      </c>
      <c r="F4" t="s">
        <v>402</v>
      </c>
      <c r="G4">
        <v>9600</v>
      </c>
    </row>
    <row r="5" spans="1:7" x14ac:dyDescent="0.2">
      <c r="A5">
        <v>4</v>
      </c>
      <c r="B5">
        <v>4</v>
      </c>
      <c r="C5">
        <v>4</v>
      </c>
      <c r="D5" s="3">
        <v>45662</v>
      </c>
      <c r="E5" s="3">
        <v>45669</v>
      </c>
      <c r="F5" t="s">
        <v>402</v>
      </c>
      <c r="G5">
        <v>22300</v>
      </c>
    </row>
    <row r="6" spans="1:7" x14ac:dyDescent="0.2">
      <c r="A6">
        <v>5</v>
      </c>
      <c r="B6">
        <v>5</v>
      </c>
      <c r="C6">
        <v>5</v>
      </c>
      <c r="D6" s="3">
        <v>45663</v>
      </c>
      <c r="E6" s="3">
        <v>45670</v>
      </c>
      <c r="F6" t="s">
        <v>402</v>
      </c>
      <c r="G6">
        <v>15750</v>
      </c>
    </row>
    <row r="7" spans="1:7" x14ac:dyDescent="0.2">
      <c r="A7">
        <v>6</v>
      </c>
      <c r="B7">
        <v>6</v>
      </c>
      <c r="C7">
        <v>6</v>
      </c>
      <c r="D7" s="3">
        <v>45664</v>
      </c>
      <c r="E7" s="3">
        <v>45671</v>
      </c>
      <c r="F7" t="s">
        <v>402</v>
      </c>
      <c r="G7">
        <v>19800</v>
      </c>
    </row>
    <row r="8" spans="1:7" x14ac:dyDescent="0.2">
      <c r="A8">
        <v>7</v>
      </c>
      <c r="B8">
        <v>7</v>
      </c>
      <c r="C8">
        <v>7</v>
      </c>
      <c r="D8" s="3">
        <v>45665</v>
      </c>
      <c r="E8" s="3">
        <v>45672</v>
      </c>
      <c r="F8" t="s">
        <v>402</v>
      </c>
      <c r="G8">
        <v>11200</v>
      </c>
    </row>
    <row r="9" spans="1:7" x14ac:dyDescent="0.2">
      <c r="A9">
        <v>8</v>
      </c>
      <c r="B9">
        <v>8</v>
      </c>
      <c r="C9">
        <v>8</v>
      </c>
      <c r="D9" s="3">
        <v>45666</v>
      </c>
      <c r="E9" s="3">
        <v>45673</v>
      </c>
      <c r="F9" t="s">
        <v>402</v>
      </c>
      <c r="G9">
        <v>27600</v>
      </c>
    </row>
    <row r="10" spans="1:7" x14ac:dyDescent="0.2">
      <c r="A10">
        <v>9</v>
      </c>
      <c r="B10">
        <v>9</v>
      </c>
      <c r="C10">
        <v>1</v>
      </c>
      <c r="D10" s="3">
        <v>45667</v>
      </c>
      <c r="E10" s="3">
        <v>45674</v>
      </c>
      <c r="F10" t="s">
        <v>402</v>
      </c>
      <c r="G10">
        <v>14300</v>
      </c>
    </row>
    <row r="11" spans="1:7" x14ac:dyDescent="0.2">
      <c r="A11">
        <v>10</v>
      </c>
      <c r="B11">
        <v>10</v>
      </c>
      <c r="C11">
        <v>2</v>
      </c>
      <c r="D11" s="3">
        <v>45668</v>
      </c>
      <c r="E11" s="3">
        <v>45675</v>
      </c>
      <c r="F11" t="s">
        <v>402</v>
      </c>
      <c r="G11">
        <v>18900</v>
      </c>
    </row>
    <row r="12" spans="1:7" x14ac:dyDescent="0.2">
      <c r="A12">
        <v>11</v>
      </c>
      <c r="B12">
        <v>11</v>
      </c>
      <c r="C12">
        <v>3</v>
      </c>
      <c r="D12" s="3">
        <v>45669</v>
      </c>
      <c r="E12" s="3">
        <v>45676</v>
      </c>
      <c r="F12" t="s">
        <v>402</v>
      </c>
      <c r="G12">
        <v>22100</v>
      </c>
    </row>
    <row r="13" spans="1:7" x14ac:dyDescent="0.2">
      <c r="A13">
        <v>12</v>
      </c>
      <c r="B13">
        <v>12</v>
      </c>
      <c r="C13">
        <v>4</v>
      </c>
      <c r="D13" s="3">
        <v>45670</v>
      </c>
      <c r="E13" s="3">
        <v>45677</v>
      </c>
      <c r="F13" t="s">
        <v>402</v>
      </c>
      <c r="G13">
        <v>13400</v>
      </c>
    </row>
    <row r="14" spans="1:7" x14ac:dyDescent="0.2">
      <c r="A14">
        <v>13</v>
      </c>
      <c r="B14">
        <v>13</v>
      </c>
      <c r="C14">
        <v>5</v>
      </c>
      <c r="D14" s="3">
        <v>45671</v>
      </c>
      <c r="E14" s="3">
        <v>45678</v>
      </c>
      <c r="F14" t="s">
        <v>402</v>
      </c>
      <c r="G14">
        <v>16700</v>
      </c>
    </row>
    <row r="15" spans="1:7" x14ac:dyDescent="0.2">
      <c r="A15">
        <v>14</v>
      </c>
      <c r="B15">
        <v>14</v>
      </c>
      <c r="C15">
        <v>6</v>
      </c>
      <c r="D15" s="3">
        <v>45672</v>
      </c>
      <c r="E15" s="3">
        <v>45679</v>
      </c>
      <c r="F15" t="s">
        <v>402</v>
      </c>
      <c r="G15">
        <v>24800</v>
      </c>
    </row>
    <row r="16" spans="1:7" x14ac:dyDescent="0.2">
      <c r="A16">
        <v>15</v>
      </c>
      <c r="B16">
        <v>15</v>
      </c>
      <c r="C16">
        <v>7</v>
      </c>
      <c r="D16" s="3">
        <v>45673</v>
      </c>
      <c r="E16" s="3">
        <v>45680</v>
      </c>
      <c r="F16" t="s">
        <v>402</v>
      </c>
      <c r="G16">
        <v>10900</v>
      </c>
    </row>
    <row r="17" spans="1:7" x14ac:dyDescent="0.2">
      <c r="A17">
        <v>16</v>
      </c>
      <c r="B17">
        <v>16</v>
      </c>
      <c r="C17">
        <v>8</v>
      </c>
      <c r="D17" s="3">
        <v>45674</v>
      </c>
      <c r="E17" s="3">
        <v>45681</v>
      </c>
      <c r="F17" t="s">
        <v>402</v>
      </c>
      <c r="G17">
        <v>19500</v>
      </c>
    </row>
    <row r="18" spans="1:7" x14ac:dyDescent="0.2">
      <c r="A18">
        <v>17</v>
      </c>
      <c r="B18">
        <v>17</v>
      </c>
      <c r="C18">
        <v>1</v>
      </c>
      <c r="D18" s="3">
        <v>45675</v>
      </c>
      <c r="E18" s="3">
        <v>45682</v>
      </c>
      <c r="F18" t="s">
        <v>402</v>
      </c>
      <c r="G18">
        <v>23100</v>
      </c>
    </row>
    <row r="19" spans="1:7" x14ac:dyDescent="0.2">
      <c r="A19">
        <v>18</v>
      </c>
      <c r="B19">
        <v>18</v>
      </c>
      <c r="C19">
        <v>2</v>
      </c>
      <c r="D19" s="3">
        <v>45676</v>
      </c>
      <c r="E19" s="3">
        <v>45683</v>
      </c>
      <c r="F19" t="s">
        <v>402</v>
      </c>
      <c r="G19">
        <v>15200</v>
      </c>
    </row>
    <row r="20" spans="1:7" x14ac:dyDescent="0.2">
      <c r="A20">
        <v>19</v>
      </c>
      <c r="B20">
        <v>19</v>
      </c>
      <c r="C20">
        <v>3</v>
      </c>
      <c r="D20" s="3">
        <v>45677</v>
      </c>
      <c r="E20" s="3">
        <v>45684</v>
      </c>
      <c r="F20" t="s">
        <v>402</v>
      </c>
      <c r="G20">
        <v>28700</v>
      </c>
    </row>
    <row r="21" spans="1:7" x14ac:dyDescent="0.2">
      <c r="A21">
        <v>20</v>
      </c>
      <c r="B21">
        <v>20</v>
      </c>
      <c r="C21">
        <v>4</v>
      </c>
      <c r="D21" s="3">
        <v>45678</v>
      </c>
      <c r="E21" s="3">
        <v>45685</v>
      </c>
      <c r="F21" t="s">
        <v>402</v>
      </c>
      <c r="G21">
        <v>11900</v>
      </c>
    </row>
    <row r="22" spans="1:7" x14ac:dyDescent="0.2">
      <c r="A22">
        <v>21</v>
      </c>
      <c r="B22">
        <v>21</v>
      </c>
      <c r="C22">
        <v>5</v>
      </c>
      <c r="D22" s="3">
        <v>45679</v>
      </c>
      <c r="E22" s="3">
        <v>45686</v>
      </c>
      <c r="F22" t="s">
        <v>402</v>
      </c>
      <c r="G22">
        <v>17600</v>
      </c>
    </row>
    <row r="23" spans="1:7" x14ac:dyDescent="0.2">
      <c r="A23">
        <v>22</v>
      </c>
      <c r="B23">
        <v>22</v>
      </c>
      <c r="C23">
        <v>6</v>
      </c>
      <c r="D23" s="3">
        <v>45680</v>
      </c>
      <c r="E23" s="3">
        <v>45687</v>
      </c>
      <c r="F23" t="s">
        <v>402</v>
      </c>
      <c r="G23">
        <v>21400</v>
      </c>
    </row>
    <row r="24" spans="1:7" x14ac:dyDescent="0.2">
      <c r="A24">
        <v>23</v>
      </c>
      <c r="B24">
        <v>23</v>
      </c>
      <c r="C24">
        <v>7</v>
      </c>
      <c r="D24" s="3">
        <v>45681</v>
      </c>
      <c r="E24" s="3">
        <v>45688</v>
      </c>
      <c r="F24" t="s">
        <v>402</v>
      </c>
      <c r="G24">
        <v>13800</v>
      </c>
    </row>
    <row r="25" spans="1:7" x14ac:dyDescent="0.2">
      <c r="A25">
        <v>24</v>
      </c>
      <c r="B25">
        <v>24</v>
      </c>
      <c r="C25">
        <v>8</v>
      </c>
      <c r="D25" s="3">
        <v>45682</v>
      </c>
      <c r="E25" s="3">
        <v>45689</v>
      </c>
      <c r="F25" t="s">
        <v>402</v>
      </c>
      <c r="G25">
        <v>25900</v>
      </c>
    </row>
    <row r="26" spans="1:7" x14ac:dyDescent="0.2">
      <c r="A26">
        <v>25</v>
      </c>
      <c r="B26">
        <v>25</v>
      </c>
      <c r="C26">
        <v>1</v>
      </c>
      <c r="D26" s="3">
        <v>45683</v>
      </c>
      <c r="E26" s="3">
        <v>45690</v>
      </c>
      <c r="F26" t="s">
        <v>402</v>
      </c>
      <c r="G26">
        <v>16400</v>
      </c>
    </row>
    <row r="27" spans="1:7" x14ac:dyDescent="0.2">
      <c r="A27">
        <v>26</v>
      </c>
      <c r="B27">
        <v>26</v>
      </c>
      <c r="C27">
        <v>2</v>
      </c>
      <c r="D27" s="3">
        <v>45684</v>
      </c>
      <c r="E27" s="3">
        <v>45691</v>
      </c>
      <c r="F27" t="s">
        <v>402</v>
      </c>
      <c r="G27">
        <v>19700</v>
      </c>
    </row>
    <row r="28" spans="1:7" x14ac:dyDescent="0.2">
      <c r="A28">
        <v>27</v>
      </c>
      <c r="B28">
        <v>27</v>
      </c>
      <c r="C28">
        <v>3</v>
      </c>
      <c r="D28" s="3">
        <v>45685</v>
      </c>
      <c r="E28" s="3">
        <v>45692</v>
      </c>
      <c r="F28" t="s">
        <v>402</v>
      </c>
      <c r="G28">
        <v>14500</v>
      </c>
    </row>
    <row r="29" spans="1:7" x14ac:dyDescent="0.2">
      <c r="A29">
        <v>28</v>
      </c>
      <c r="B29">
        <v>28</v>
      </c>
      <c r="C29">
        <v>4</v>
      </c>
      <c r="D29" s="3">
        <v>45686</v>
      </c>
      <c r="E29" s="3">
        <v>45693</v>
      </c>
      <c r="F29" t="s">
        <v>402</v>
      </c>
      <c r="G29">
        <v>26800</v>
      </c>
    </row>
    <row r="30" spans="1:7" x14ac:dyDescent="0.2">
      <c r="A30">
        <v>29</v>
      </c>
      <c r="B30">
        <v>29</v>
      </c>
      <c r="C30">
        <v>5</v>
      </c>
      <c r="D30" s="3">
        <v>45687</v>
      </c>
      <c r="E30" s="3">
        <v>45694</v>
      </c>
      <c r="F30" t="s">
        <v>402</v>
      </c>
      <c r="G30">
        <v>18200</v>
      </c>
    </row>
    <row r="31" spans="1:7" x14ac:dyDescent="0.2">
      <c r="A31">
        <v>30</v>
      </c>
      <c r="B31">
        <v>30</v>
      </c>
      <c r="C31">
        <v>6</v>
      </c>
      <c r="D31" s="3">
        <v>45688</v>
      </c>
      <c r="E31" s="3">
        <v>45695</v>
      </c>
      <c r="F31" t="s">
        <v>402</v>
      </c>
      <c r="G31">
        <v>22600</v>
      </c>
    </row>
    <row r="32" spans="1:7" x14ac:dyDescent="0.2">
      <c r="A32">
        <v>31</v>
      </c>
      <c r="B32">
        <v>31</v>
      </c>
      <c r="C32">
        <v>7</v>
      </c>
      <c r="D32" s="3">
        <v>45689</v>
      </c>
      <c r="E32" s="3">
        <v>45696</v>
      </c>
      <c r="F32" t="s">
        <v>402</v>
      </c>
      <c r="G32">
        <v>13100</v>
      </c>
    </row>
    <row r="33" spans="1:7" x14ac:dyDescent="0.2">
      <c r="A33">
        <v>32</v>
      </c>
      <c r="B33">
        <v>32</v>
      </c>
      <c r="C33">
        <v>8</v>
      </c>
      <c r="D33" s="3">
        <v>45690</v>
      </c>
      <c r="E33" s="3">
        <v>45697</v>
      </c>
      <c r="F33" t="s">
        <v>402</v>
      </c>
      <c r="G33">
        <v>20500</v>
      </c>
    </row>
    <row r="34" spans="1:7" x14ac:dyDescent="0.2">
      <c r="A34">
        <v>33</v>
      </c>
      <c r="B34">
        <v>33</v>
      </c>
      <c r="C34">
        <v>1</v>
      </c>
      <c r="D34" s="3">
        <v>45691</v>
      </c>
      <c r="E34" s="3">
        <v>45698</v>
      </c>
      <c r="F34" t="s">
        <v>402</v>
      </c>
      <c r="G34">
        <v>17400</v>
      </c>
    </row>
    <row r="35" spans="1:7" x14ac:dyDescent="0.2">
      <c r="A35">
        <v>34</v>
      </c>
      <c r="B35">
        <v>34</v>
      </c>
      <c r="C35">
        <v>2</v>
      </c>
      <c r="D35" s="3">
        <v>45692</v>
      </c>
      <c r="E35" s="3">
        <v>45699</v>
      </c>
      <c r="F35" t="s">
        <v>402</v>
      </c>
      <c r="G35">
        <v>24300</v>
      </c>
    </row>
    <row r="36" spans="1:7" x14ac:dyDescent="0.2">
      <c r="A36">
        <v>35</v>
      </c>
      <c r="B36">
        <v>35</v>
      </c>
      <c r="C36">
        <v>3</v>
      </c>
      <c r="D36" s="3">
        <v>45693</v>
      </c>
      <c r="E36" s="3">
        <v>45700</v>
      </c>
      <c r="F36" t="s">
        <v>402</v>
      </c>
      <c r="G36">
        <v>11600</v>
      </c>
    </row>
    <row r="37" spans="1:7" x14ac:dyDescent="0.2">
      <c r="A37">
        <v>36</v>
      </c>
      <c r="B37">
        <v>36</v>
      </c>
      <c r="C37">
        <v>4</v>
      </c>
      <c r="D37" s="3">
        <v>45694</v>
      </c>
      <c r="E37" s="3">
        <v>45701</v>
      </c>
      <c r="F37" t="s">
        <v>402</v>
      </c>
      <c r="G37">
        <v>29100</v>
      </c>
    </row>
    <row r="38" spans="1:7" x14ac:dyDescent="0.2">
      <c r="A38">
        <v>37</v>
      </c>
      <c r="B38">
        <v>37</v>
      </c>
      <c r="C38">
        <v>5</v>
      </c>
      <c r="D38" s="3">
        <v>45695</v>
      </c>
      <c r="E38" s="3">
        <v>45702</v>
      </c>
      <c r="F38" t="s">
        <v>402</v>
      </c>
      <c r="G38">
        <v>15800</v>
      </c>
    </row>
    <row r="39" spans="1:7" x14ac:dyDescent="0.2">
      <c r="A39">
        <v>38</v>
      </c>
      <c r="B39">
        <v>38</v>
      </c>
      <c r="C39">
        <v>6</v>
      </c>
      <c r="D39" s="3">
        <v>45696</v>
      </c>
      <c r="E39" s="3">
        <v>45703</v>
      </c>
      <c r="F39" t="s">
        <v>402</v>
      </c>
      <c r="G39">
        <v>21200</v>
      </c>
    </row>
    <row r="40" spans="1:7" x14ac:dyDescent="0.2">
      <c r="A40">
        <v>39</v>
      </c>
      <c r="B40">
        <v>39</v>
      </c>
      <c r="C40">
        <v>7</v>
      </c>
      <c r="D40" s="3">
        <v>45697</v>
      </c>
      <c r="E40" s="3">
        <v>45704</v>
      </c>
      <c r="F40" t="s">
        <v>402</v>
      </c>
      <c r="G40">
        <v>18700</v>
      </c>
    </row>
    <row r="41" spans="1:7" x14ac:dyDescent="0.2">
      <c r="A41">
        <v>40</v>
      </c>
      <c r="B41">
        <v>40</v>
      </c>
      <c r="C41">
        <v>8</v>
      </c>
      <c r="D41" s="3">
        <v>45698</v>
      </c>
      <c r="E41" s="3">
        <v>45705</v>
      </c>
      <c r="F41" t="s">
        <v>402</v>
      </c>
      <c r="G41">
        <v>26400</v>
      </c>
    </row>
    <row r="42" spans="1:7" x14ac:dyDescent="0.2">
      <c r="A42">
        <v>41</v>
      </c>
      <c r="B42">
        <v>41</v>
      </c>
      <c r="C42">
        <v>1</v>
      </c>
      <c r="D42" s="3">
        <v>45699</v>
      </c>
      <c r="E42" s="3">
        <v>45706</v>
      </c>
      <c r="F42" t="s">
        <v>402</v>
      </c>
      <c r="G42">
        <v>14900</v>
      </c>
    </row>
    <row r="43" spans="1:7" x14ac:dyDescent="0.2">
      <c r="A43">
        <v>42</v>
      </c>
      <c r="B43">
        <v>42</v>
      </c>
      <c r="C43">
        <v>2</v>
      </c>
      <c r="D43" s="3">
        <v>45700</v>
      </c>
      <c r="E43" s="3">
        <v>45707</v>
      </c>
      <c r="F43" t="s">
        <v>402</v>
      </c>
      <c r="G43">
        <v>22100</v>
      </c>
    </row>
    <row r="44" spans="1:7" x14ac:dyDescent="0.2">
      <c r="A44">
        <v>43</v>
      </c>
      <c r="B44">
        <v>43</v>
      </c>
      <c r="C44">
        <v>3</v>
      </c>
      <c r="D44" s="3">
        <v>45701</v>
      </c>
      <c r="E44" s="3">
        <v>45708</v>
      </c>
      <c r="F44" t="s">
        <v>402</v>
      </c>
      <c r="G44">
        <v>19600</v>
      </c>
    </row>
    <row r="45" spans="1:7" x14ac:dyDescent="0.2">
      <c r="A45">
        <v>44</v>
      </c>
      <c r="B45">
        <v>44</v>
      </c>
      <c r="C45">
        <v>4</v>
      </c>
      <c r="D45" s="3">
        <v>45702</v>
      </c>
      <c r="E45" s="3">
        <v>45709</v>
      </c>
      <c r="F45" t="s">
        <v>402</v>
      </c>
      <c r="G45">
        <v>27500</v>
      </c>
    </row>
    <row r="46" spans="1:7" x14ac:dyDescent="0.2">
      <c r="A46">
        <v>45</v>
      </c>
      <c r="B46">
        <v>45</v>
      </c>
      <c r="C46">
        <v>5</v>
      </c>
      <c r="D46" s="3">
        <v>45703</v>
      </c>
      <c r="E46" s="3">
        <v>45710</v>
      </c>
      <c r="F46" t="s">
        <v>402</v>
      </c>
      <c r="G46">
        <v>12800</v>
      </c>
    </row>
    <row r="47" spans="1:7" x14ac:dyDescent="0.2">
      <c r="A47">
        <v>46</v>
      </c>
      <c r="B47">
        <v>46</v>
      </c>
      <c r="C47">
        <v>6</v>
      </c>
      <c r="D47" s="3">
        <v>45704</v>
      </c>
      <c r="E47" s="3">
        <v>45711</v>
      </c>
      <c r="F47" t="s">
        <v>402</v>
      </c>
      <c r="G47">
        <v>23400</v>
      </c>
    </row>
    <row r="48" spans="1:7" x14ac:dyDescent="0.2">
      <c r="A48">
        <v>47</v>
      </c>
      <c r="B48">
        <v>47</v>
      </c>
      <c r="C48">
        <v>7</v>
      </c>
      <c r="D48" s="3">
        <v>45705</v>
      </c>
      <c r="E48" s="3">
        <v>45712</v>
      </c>
      <c r="F48" t="s">
        <v>402</v>
      </c>
      <c r="G48">
        <v>16900</v>
      </c>
    </row>
    <row r="49" spans="1:7" x14ac:dyDescent="0.2">
      <c r="A49">
        <v>48</v>
      </c>
      <c r="B49">
        <v>48</v>
      </c>
      <c r="C49">
        <v>8</v>
      </c>
      <c r="D49" s="3">
        <v>45706</v>
      </c>
      <c r="E49" s="3">
        <v>45713</v>
      </c>
      <c r="F49" t="s">
        <v>402</v>
      </c>
      <c r="G49">
        <v>24700</v>
      </c>
    </row>
    <row r="50" spans="1:7" x14ac:dyDescent="0.2">
      <c r="A50">
        <v>49</v>
      </c>
      <c r="B50">
        <v>49</v>
      </c>
      <c r="C50">
        <v>1</v>
      </c>
      <c r="D50" s="3">
        <v>45707</v>
      </c>
      <c r="E50" s="3">
        <v>45714</v>
      </c>
      <c r="F50" t="s">
        <v>402</v>
      </c>
      <c r="G50">
        <v>15300</v>
      </c>
    </row>
    <row r="51" spans="1:7" x14ac:dyDescent="0.2">
      <c r="A51">
        <v>50</v>
      </c>
      <c r="B51">
        <v>50</v>
      </c>
      <c r="C51">
        <v>2</v>
      </c>
      <c r="D51" s="3">
        <v>45708</v>
      </c>
      <c r="E51" s="3">
        <v>45715</v>
      </c>
      <c r="F51" t="s">
        <v>402</v>
      </c>
      <c r="G51">
        <v>21800</v>
      </c>
    </row>
    <row r="52" spans="1:7" x14ac:dyDescent="0.2">
      <c r="A52">
        <v>51</v>
      </c>
      <c r="B52">
        <v>1</v>
      </c>
      <c r="C52">
        <v>3</v>
      </c>
      <c r="D52" s="3">
        <v>45709</v>
      </c>
      <c r="E52" s="3">
        <v>45716</v>
      </c>
      <c r="F52" t="s">
        <v>402</v>
      </c>
      <c r="G52">
        <v>18600</v>
      </c>
    </row>
    <row r="53" spans="1:7" x14ac:dyDescent="0.2">
      <c r="A53">
        <v>52</v>
      </c>
      <c r="B53">
        <v>2</v>
      </c>
      <c r="C53">
        <v>4</v>
      </c>
      <c r="D53" s="3">
        <v>45710</v>
      </c>
      <c r="E53" s="3">
        <v>45717</v>
      </c>
      <c r="F53" t="s">
        <v>402</v>
      </c>
      <c r="G53">
        <v>25900</v>
      </c>
    </row>
    <row r="54" spans="1:7" x14ac:dyDescent="0.2">
      <c r="A54">
        <v>53</v>
      </c>
      <c r="B54">
        <v>3</v>
      </c>
      <c r="C54">
        <v>5</v>
      </c>
      <c r="D54" s="3">
        <v>45711</v>
      </c>
      <c r="E54" s="3">
        <v>45718</v>
      </c>
      <c r="F54" t="s">
        <v>402</v>
      </c>
      <c r="G54">
        <v>14200</v>
      </c>
    </row>
    <row r="55" spans="1:7" x14ac:dyDescent="0.2">
      <c r="A55">
        <v>54</v>
      </c>
      <c r="B55">
        <v>4</v>
      </c>
      <c r="C55">
        <v>6</v>
      </c>
      <c r="D55" s="3">
        <v>45712</v>
      </c>
      <c r="E55" s="3">
        <v>45719</v>
      </c>
      <c r="F55" t="s">
        <v>402</v>
      </c>
      <c r="G55">
        <v>20500</v>
      </c>
    </row>
    <row r="56" spans="1:7" x14ac:dyDescent="0.2">
      <c r="A56">
        <v>55</v>
      </c>
      <c r="B56">
        <v>5</v>
      </c>
      <c r="C56">
        <v>7</v>
      </c>
      <c r="D56" s="3">
        <v>45713</v>
      </c>
      <c r="E56" s="3">
        <v>45720</v>
      </c>
      <c r="F56" t="s">
        <v>402</v>
      </c>
      <c r="G56">
        <v>23100</v>
      </c>
    </row>
    <row r="57" spans="1:7" x14ac:dyDescent="0.2">
      <c r="A57">
        <v>56</v>
      </c>
      <c r="B57">
        <v>6</v>
      </c>
      <c r="C57">
        <v>8</v>
      </c>
      <c r="D57" s="3">
        <v>45714</v>
      </c>
      <c r="E57" s="3">
        <v>45721</v>
      </c>
      <c r="F57" t="s">
        <v>402</v>
      </c>
      <c r="G57">
        <v>12700</v>
      </c>
    </row>
    <row r="58" spans="1:7" x14ac:dyDescent="0.2">
      <c r="A58">
        <v>57</v>
      </c>
      <c r="B58">
        <v>7</v>
      </c>
      <c r="C58">
        <v>1</v>
      </c>
      <c r="D58" s="3">
        <v>45715</v>
      </c>
      <c r="E58" s="3">
        <v>45722</v>
      </c>
      <c r="F58" t="s">
        <v>402</v>
      </c>
      <c r="G58">
        <v>27400</v>
      </c>
    </row>
    <row r="59" spans="1:7" x14ac:dyDescent="0.2">
      <c r="A59">
        <v>58</v>
      </c>
      <c r="B59">
        <v>8</v>
      </c>
      <c r="C59">
        <v>2</v>
      </c>
      <c r="D59" s="3">
        <v>45716</v>
      </c>
      <c r="E59" s="3">
        <v>45723</v>
      </c>
      <c r="F59" t="s">
        <v>402</v>
      </c>
      <c r="G59">
        <v>16100</v>
      </c>
    </row>
    <row r="60" spans="1:7" x14ac:dyDescent="0.2">
      <c r="A60">
        <v>59</v>
      </c>
      <c r="B60">
        <v>9</v>
      </c>
      <c r="C60">
        <v>3</v>
      </c>
      <c r="D60" s="3">
        <v>45717</v>
      </c>
      <c r="E60" s="3">
        <v>45724</v>
      </c>
      <c r="F60" t="s">
        <v>402</v>
      </c>
      <c r="G60">
        <v>19800</v>
      </c>
    </row>
    <row r="61" spans="1:7" x14ac:dyDescent="0.2">
      <c r="A61">
        <v>60</v>
      </c>
      <c r="B61">
        <v>10</v>
      </c>
      <c r="C61">
        <v>4</v>
      </c>
      <c r="D61" s="3">
        <v>45718</v>
      </c>
      <c r="E61" s="3">
        <v>45725</v>
      </c>
      <c r="F61" t="s">
        <v>402</v>
      </c>
      <c r="G61">
        <v>22300</v>
      </c>
    </row>
    <row r="62" spans="1:7" x14ac:dyDescent="0.2">
      <c r="A62">
        <v>61</v>
      </c>
      <c r="B62">
        <v>11</v>
      </c>
      <c r="C62">
        <v>5</v>
      </c>
      <c r="D62" s="3">
        <v>45719</v>
      </c>
      <c r="E62" s="3">
        <v>45726</v>
      </c>
      <c r="F62" t="s">
        <v>402</v>
      </c>
      <c r="G62">
        <v>15400</v>
      </c>
    </row>
    <row r="63" spans="1:7" x14ac:dyDescent="0.2">
      <c r="A63">
        <v>62</v>
      </c>
      <c r="B63">
        <v>12</v>
      </c>
      <c r="C63">
        <v>6</v>
      </c>
      <c r="D63" s="3">
        <v>45720</v>
      </c>
      <c r="E63" s="3">
        <v>45727</v>
      </c>
      <c r="F63" t="s">
        <v>402</v>
      </c>
      <c r="G63">
        <v>28900</v>
      </c>
    </row>
    <row r="64" spans="1:7" x14ac:dyDescent="0.2">
      <c r="A64">
        <v>63</v>
      </c>
      <c r="B64">
        <v>13</v>
      </c>
      <c r="C64">
        <v>7</v>
      </c>
      <c r="D64" s="3">
        <v>45721</v>
      </c>
      <c r="E64" s="3">
        <v>45728</v>
      </c>
      <c r="F64" t="s">
        <v>402</v>
      </c>
      <c r="G64">
        <v>17200</v>
      </c>
    </row>
    <row r="65" spans="1:7" x14ac:dyDescent="0.2">
      <c r="A65">
        <v>64</v>
      </c>
      <c r="B65">
        <v>14</v>
      </c>
      <c r="C65">
        <v>8</v>
      </c>
      <c r="D65" s="3">
        <v>45722</v>
      </c>
      <c r="E65" s="3">
        <v>45729</v>
      </c>
      <c r="F65" t="s">
        <v>402</v>
      </c>
      <c r="G65">
        <v>24600</v>
      </c>
    </row>
    <row r="66" spans="1:7" x14ac:dyDescent="0.2">
      <c r="A66">
        <v>65</v>
      </c>
      <c r="B66">
        <v>15</v>
      </c>
      <c r="C66">
        <v>1</v>
      </c>
      <c r="D66" s="3">
        <v>45723</v>
      </c>
      <c r="E66" s="3">
        <v>45730</v>
      </c>
      <c r="F66" t="s">
        <v>402</v>
      </c>
      <c r="G66">
        <v>13500</v>
      </c>
    </row>
    <row r="67" spans="1:7" x14ac:dyDescent="0.2">
      <c r="A67">
        <v>66</v>
      </c>
      <c r="B67">
        <v>16</v>
      </c>
      <c r="C67">
        <v>2</v>
      </c>
      <c r="D67" s="3">
        <v>45724</v>
      </c>
      <c r="E67" s="3">
        <v>45731</v>
      </c>
      <c r="F67" t="s">
        <v>402</v>
      </c>
      <c r="G67">
        <v>21700</v>
      </c>
    </row>
    <row r="68" spans="1:7" x14ac:dyDescent="0.2">
      <c r="A68">
        <v>67</v>
      </c>
      <c r="B68">
        <v>17</v>
      </c>
      <c r="C68">
        <v>3</v>
      </c>
      <c r="D68" s="3">
        <v>45725</v>
      </c>
      <c r="E68" s="3">
        <v>45732</v>
      </c>
      <c r="F68" t="s">
        <v>402</v>
      </c>
      <c r="G68">
        <v>18300</v>
      </c>
    </row>
    <row r="69" spans="1:7" x14ac:dyDescent="0.2">
      <c r="A69">
        <v>68</v>
      </c>
      <c r="B69">
        <v>18</v>
      </c>
      <c r="C69">
        <v>4</v>
      </c>
      <c r="D69" s="3">
        <v>45726</v>
      </c>
      <c r="E69" s="3">
        <v>45733</v>
      </c>
      <c r="F69" t="s">
        <v>402</v>
      </c>
      <c r="G69">
        <v>26400</v>
      </c>
    </row>
    <row r="70" spans="1:7" x14ac:dyDescent="0.2">
      <c r="A70">
        <v>69</v>
      </c>
      <c r="B70">
        <v>19</v>
      </c>
      <c r="C70">
        <v>5</v>
      </c>
      <c r="D70" s="3">
        <v>45727</v>
      </c>
      <c r="E70" s="3">
        <v>45734</v>
      </c>
      <c r="F70" t="s">
        <v>402</v>
      </c>
      <c r="G70">
        <v>15100</v>
      </c>
    </row>
    <row r="71" spans="1:7" x14ac:dyDescent="0.2">
      <c r="A71">
        <v>70</v>
      </c>
      <c r="B71">
        <v>20</v>
      </c>
      <c r="C71">
        <v>6</v>
      </c>
      <c r="D71" s="3">
        <v>45728</v>
      </c>
      <c r="E71" s="3">
        <v>45735</v>
      </c>
      <c r="F71" t="s">
        <v>402</v>
      </c>
      <c r="G71">
        <v>23800</v>
      </c>
    </row>
    <row r="72" spans="1:7" x14ac:dyDescent="0.2">
      <c r="A72">
        <v>71</v>
      </c>
      <c r="B72">
        <v>21</v>
      </c>
      <c r="C72">
        <v>7</v>
      </c>
      <c r="D72" s="3">
        <v>45729</v>
      </c>
      <c r="E72" s="3">
        <v>45736</v>
      </c>
      <c r="F72" t="s">
        <v>402</v>
      </c>
      <c r="G72">
        <v>19400</v>
      </c>
    </row>
    <row r="73" spans="1:7" x14ac:dyDescent="0.2">
      <c r="A73">
        <v>72</v>
      </c>
      <c r="B73">
        <v>22</v>
      </c>
      <c r="C73">
        <v>8</v>
      </c>
      <c r="D73" s="3">
        <v>45730</v>
      </c>
      <c r="E73" s="3">
        <v>45737</v>
      </c>
      <c r="F73" t="s">
        <v>402</v>
      </c>
      <c r="G73">
        <v>27100</v>
      </c>
    </row>
    <row r="74" spans="1:7" x14ac:dyDescent="0.2">
      <c r="A74">
        <v>73</v>
      </c>
      <c r="B74">
        <v>23</v>
      </c>
      <c r="C74">
        <v>1</v>
      </c>
      <c r="D74" s="3">
        <v>45731</v>
      </c>
      <c r="E74" s="3">
        <v>45738</v>
      </c>
      <c r="F74" t="s">
        <v>402</v>
      </c>
      <c r="G74">
        <v>12600</v>
      </c>
    </row>
    <row r="75" spans="1:7" x14ac:dyDescent="0.2">
      <c r="A75">
        <v>74</v>
      </c>
      <c r="B75">
        <v>24</v>
      </c>
      <c r="C75">
        <v>2</v>
      </c>
      <c r="D75" s="3">
        <v>45732</v>
      </c>
      <c r="E75" s="3">
        <v>45739</v>
      </c>
      <c r="F75" t="s">
        <v>402</v>
      </c>
      <c r="G75">
        <v>20800</v>
      </c>
    </row>
    <row r="76" spans="1:7" x14ac:dyDescent="0.2">
      <c r="A76">
        <v>75</v>
      </c>
      <c r="B76">
        <v>25</v>
      </c>
      <c r="C76">
        <v>3</v>
      </c>
      <c r="D76" s="3">
        <v>45733</v>
      </c>
      <c r="E76" s="3">
        <v>45740</v>
      </c>
      <c r="F76" t="s">
        <v>402</v>
      </c>
      <c r="G76">
        <v>22500</v>
      </c>
    </row>
    <row r="77" spans="1:7" x14ac:dyDescent="0.2">
      <c r="A77">
        <v>76</v>
      </c>
      <c r="B77">
        <v>26</v>
      </c>
      <c r="C77">
        <v>4</v>
      </c>
      <c r="D77" s="3">
        <v>45734</v>
      </c>
      <c r="E77" s="3">
        <v>45741</v>
      </c>
      <c r="F77" t="s">
        <v>402</v>
      </c>
      <c r="G77">
        <v>15900</v>
      </c>
    </row>
    <row r="78" spans="1:7" x14ac:dyDescent="0.2">
      <c r="A78">
        <v>77</v>
      </c>
      <c r="B78">
        <v>27</v>
      </c>
      <c r="C78">
        <v>5</v>
      </c>
      <c r="D78" s="3">
        <v>45735</v>
      </c>
      <c r="E78" s="3">
        <v>45742</v>
      </c>
      <c r="F78" t="s">
        <v>402</v>
      </c>
      <c r="G78">
        <v>28600</v>
      </c>
    </row>
    <row r="79" spans="1:7" x14ac:dyDescent="0.2">
      <c r="A79">
        <v>78</v>
      </c>
      <c r="B79">
        <v>28</v>
      </c>
      <c r="C79">
        <v>6</v>
      </c>
      <c r="D79" s="3">
        <v>45736</v>
      </c>
      <c r="E79" s="3">
        <v>45743</v>
      </c>
      <c r="F79" t="s">
        <v>402</v>
      </c>
      <c r="G79">
        <v>14700</v>
      </c>
    </row>
    <row r="80" spans="1:7" x14ac:dyDescent="0.2">
      <c r="A80">
        <v>79</v>
      </c>
      <c r="B80">
        <v>29</v>
      </c>
      <c r="C80">
        <v>7</v>
      </c>
      <c r="D80" s="3">
        <v>45737</v>
      </c>
      <c r="E80" s="3">
        <v>45744</v>
      </c>
      <c r="F80" t="s">
        <v>402</v>
      </c>
      <c r="G80">
        <v>21300</v>
      </c>
    </row>
    <row r="81" spans="1:7" x14ac:dyDescent="0.2">
      <c r="A81">
        <v>80</v>
      </c>
      <c r="B81">
        <v>30</v>
      </c>
      <c r="C81">
        <v>8</v>
      </c>
      <c r="D81" s="3">
        <v>45738</v>
      </c>
      <c r="E81" s="3">
        <v>45745</v>
      </c>
      <c r="F81" t="s">
        <v>402</v>
      </c>
      <c r="G81">
        <v>17800</v>
      </c>
    </row>
    <row r="82" spans="1:7" x14ac:dyDescent="0.2">
      <c r="A82">
        <v>81</v>
      </c>
      <c r="B82">
        <v>31</v>
      </c>
      <c r="C82">
        <v>1</v>
      </c>
      <c r="D82" s="3">
        <v>45739</v>
      </c>
      <c r="E82" s="3">
        <v>45746</v>
      </c>
      <c r="F82" t="s">
        <v>402</v>
      </c>
      <c r="G82">
        <v>25200</v>
      </c>
    </row>
    <row r="83" spans="1:7" x14ac:dyDescent="0.2">
      <c r="A83">
        <v>82</v>
      </c>
      <c r="B83">
        <v>32</v>
      </c>
      <c r="C83">
        <v>2</v>
      </c>
      <c r="D83" s="3">
        <v>45740</v>
      </c>
      <c r="E83" s="3">
        <v>45747</v>
      </c>
      <c r="F83" t="s">
        <v>402</v>
      </c>
      <c r="G83">
        <v>13600</v>
      </c>
    </row>
    <row r="84" spans="1:7" x14ac:dyDescent="0.2">
      <c r="A84">
        <v>83</v>
      </c>
      <c r="B84">
        <v>33</v>
      </c>
      <c r="C84">
        <v>3</v>
      </c>
      <c r="D84" s="3">
        <v>45741</v>
      </c>
      <c r="E84" s="3">
        <v>45748</v>
      </c>
      <c r="F84" t="s">
        <v>402</v>
      </c>
      <c r="G84">
        <v>22900</v>
      </c>
    </row>
    <row r="85" spans="1:7" x14ac:dyDescent="0.2">
      <c r="A85">
        <v>84</v>
      </c>
      <c r="B85">
        <v>34</v>
      </c>
      <c r="C85">
        <v>4</v>
      </c>
      <c r="D85" s="3">
        <v>45742</v>
      </c>
      <c r="E85" s="3">
        <v>45749</v>
      </c>
      <c r="F85" t="s">
        <v>402</v>
      </c>
      <c r="G85">
        <v>19700</v>
      </c>
    </row>
    <row r="86" spans="1:7" x14ac:dyDescent="0.2">
      <c r="A86">
        <v>85</v>
      </c>
      <c r="B86">
        <v>35</v>
      </c>
      <c r="C86">
        <v>5</v>
      </c>
      <c r="D86" s="3">
        <v>45743</v>
      </c>
      <c r="E86" s="3">
        <v>45750</v>
      </c>
      <c r="F86" t="s">
        <v>402</v>
      </c>
      <c r="G86">
        <v>26400</v>
      </c>
    </row>
    <row r="87" spans="1:7" x14ac:dyDescent="0.2">
      <c r="A87">
        <v>86</v>
      </c>
      <c r="B87">
        <v>36</v>
      </c>
      <c r="C87">
        <v>6</v>
      </c>
      <c r="D87" s="3">
        <v>45744</v>
      </c>
      <c r="E87" s="3">
        <v>45751</v>
      </c>
      <c r="F87" t="s">
        <v>402</v>
      </c>
      <c r="G87">
        <v>14800</v>
      </c>
    </row>
    <row r="88" spans="1:7" x14ac:dyDescent="0.2">
      <c r="A88">
        <v>87</v>
      </c>
      <c r="B88">
        <v>37</v>
      </c>
      <c r="C88">
        <v>7</v>
      </c>
      <c r="D88" s="3">
        <v>45745</v>
      </c>
      <c r="E88" s="3">
        <v>45752</v>
      </c>
      <c r="F88" t="s">
        <v>402</v>
      </c>
      <c r="G88">
        <v>21800</v>
      </c>
    </row>
    <row r="89" spans="1:7" x14ac:dyDescent="0.2">
      <c r="A89">
        <v>88</v>
      </c>
      <c r="B89">
        <v>38</v>
      </c>
      <c r="C89">
        <v>8</v>
      </c>
      <c r="D89" s="3">
        <v>45746</v>
      </c>
      <c r="E89" s="3">
        <v>45753</v>
      </c>
      <c r="F89" t="s">
        <v>402</v>
      </c>
      <c r="G89">
        <v>17500</v>
      </c>
    </row>
    <row r="90" spans="1:7" x14ac:dyDescent="0.2">
      <c r="A90">
        <v>89</v>
      </c>
      <c r="B90">
        <v>39</v>
      </c>
      <c r="C90">
        <v>1</v>
      </c>
      <c r="D90" s="3">
        <v>45747</v>
      </c>
      <c r="E90" s="3">
        <v>45754</v>
      </c>
      <c r="F90" t="s">
        <v>402</v>
      </c>
      <c r="G90">
        <v>24300</v>
      </c>
    </row>
    <row r="91" spans="1:7" x14ac:dyDescent="0.2">
      <c r="A91">
        <v>90</v>
      </c>
      <c r="B91">
        <v>40</v>
      </c>
      <c r="C91">
        <v>2</v>
      </c>
      <c r="D91" s="3">
        <v>45748</v>
      </c>
      <c r="E91" s="3">
        <v>45755</v>
      </c>
      <c r="F91" t="s">
        <v>402</v>
      </c>
      <c r="G91">
        <v>15800</v>
      </c>
    </row>
    <row r="92" spans="1:7" x14ac:dyDescent="0.2">
      <c r="A92">
        <v>91</v>
      </c>
      <c r="B92">
        <v>41</v>
      </c>
      <c r="C92">
        <v>3</v>
      </c>
      <c r="D92" s="3">
        <v>45749</v>
      </c>
      <c r="E92" s="3">
        <v>45756</v>
      </c>
      <c r="F92" t="s">
        <v>402</v>
      </c>
      <c r="G92">
        <v>27600</v>
      </c>
    </row>
    <row r="93" spans="1:7" x14ac:dyDescent="0.2">
      <c r="A93">
        <v>92</v>
      </c>
      <c r="B93">
        <v>42</v>
      </c>
      <c r="C93">
        <v>4</v>
      </c>
      <c r="D93" s="3">
        <v>45750</v>
      </c>
      <c r="E93" s="3">
        <v>45757</v>
      </c>
      <c r="F93" t="s">
        <v>402</v>
      </c>
      <c r="G93">
        <v>16400</v>
      </c>
    </row>
    <row r="94" spans="1:7" x14ac:dyDescent="0.2">
      <c r="A94">
        <v>93</v>
      </c>
      <c r="B94">
        <v>43</v>
      </c>
      <c r="C94">
        <v>5</v>
      </c>
      <c r="D94" s="3">
        <v>45751</v>
      </c>
      <c r="E94" s="3">
        <v>45758</v>
      </c>
      <c r="F94" t="s">
        <v>402</v>
      </c>
      <c r="G94">
        <v>20900</v>
      </c>
    </row>
    <row r="95" spans="1:7" x14ac:dyDescent="0.2">
      <c r="A95">
        <v>94</v>
      </c>
      <c r="B95">
        <v>44</v>
      </c>
      <c r="C95">
        <v>6</v>
      </c>
      <c r="D95" s="3">
        <v>45752</v>
      </c>
      <c r="E95" s="3">
        <v>45759</v>
      </c>
      <c r="F95" t="s">
        <v>402</v>
      </c>
      <c r="G95">
        <v>23100</v>
      </c>
    </row>
    <row r="96" spans="1:7" x14ac:dyDescent="0.2">
      <c r="A96">
        <v>95</v>
      </c>
      <c r="B96">
        <v>45</v>
      </c>
      <c r="C96">
        <v>7</v>
      </c>
      <c r="D96" s="3">
        <v>45753</v>
      </c>
      <c r="E96" s="3">
        <v>45760</v>
      </c>
      <c r="F96" t="s">
        <v>402</v>
      </c>
      <c r="G96">
        <v>14300</v>
      </c>
    </row>
    <row r="97" spans="1:7" x14ac:dyDescent="0.2">
      <c r="A97">
        <v>96</v>
      </c>
      <c r="B97">
        <v>46</v>
      </c>
      <c r="C97">
        <v>8</v>
      </c>
      <c r="D97" s="3">
        <v>45754</v>
      </c>
      <c r="E97" s="3">
        <v>45761</v>
      </c>
      <c r="F97" t="s">
        <v>402</v>
      </c>
      <c r="G97">
        <v>26700</v>
      </c>
    </row>
    <row r="98" spans="1:7" x14ac:dyDescent="0.2">
      <c r="A98">
        <v>97</v>
      </c>
      <c r="B98">
        <v>47</v>
      </c>
      <c r="C98">
        <v>1</v>
      </c>
      <c r="D98" s="3">
        <v>45755</v>
      </c>
      <c r="E98" s="3">
        <v>45762</v>
      </c>
      <c r="F98" t="s">
        <v>402</v>
      </c>
      <c r="G98">
        <v>18900</v>
      </c>
    </row>
    <row r="99" spans="1:7" x14ac:dyDescent="0.2">
      <c r="A99">
        <v>98</v>
      </c>
      <c r="B99">
        <v>48</v>
      </c>
      <c r="C99">
        <v>2</v>
      </c>
      <c r="D99" s="3">
        <v>45756</v>
      </c>
      <c r="E99" s="3">
        <v>45763</v>
      </c>
      <c r="F99" t="s">
        <v>402</v>
      </c>
      <c r="G99">
        <v>21500</v>
      </c>
    </row>
    <row r="100" spans="1:7" x14ac:dyDescent="0.2">
      <c r="A100">
        <v>99</v>
      </c>
      <c r="B100">
        <v>49</v>
      </c>
      <c r="C100">
        <v>3</v>
      </c>
      <c r="D100" s="3">
        <v>45757</v>
      </c>
      <c r="E100" s="3">
        <v>45764</v>
      </c>
      <c r="F100" t="s">
        <v>402</v>
      </c>
      <c r="G100">
        <v>15200</v>
      </c>
    </row>
    <row r="101" spans="1:7" x14ac:dyDescent="0.2">
      <c r="A101">
        <v>100</v>
      </c>
      <c r="B101">
        <v>50</v>
      </c>
      <c r="C101">
        <v>4</v>
      </c>
      <c r="D101" s="3">
        <v>45758</v>
      </c>
      <c r="E101" s="3">
        <v>45765</v>
      </c>
      <c r="F101" t="s">
        <v>402</v>
      </c>
      <c r="G101">
        <v>28400</v>
      </c>
    </row>
    <row r="102" spans="1:7" x14ac:dyDescent="0.2">
      <c r="A102">
        <v>101</v>
      </c>
      <c r="B102">
        <v>1</v>
      </c>
      <c r="C102">
        <v>5</v>
      </c>
      <c r="D102" s="3">
        <v>45759</v>
      </c>
      <c r="E102" s="3">
        <v>45766</v>
      </c>
      <c r="F102" t="s">
        <v>402</v>
      </c>
      <c r="G102">
        <v>17300</v>
      </c>
    </row>
    <row r="103" spans="1:7" x14ac:dyDescent="0.2">
      <c r="A103">
        <v>102</v>
      </c>
      <c r="B103">
        <v>2</v>
      </c>
      <c r="C103">
        <v>6</v>
      </c>
      <c r="D103" s="3">
        <v>45760</v>
      </c>
      <c r="E103" s="3">
        <v>45767</v>
      </c>
      <c r="F103" t="s">
        <v>402</v>
      </c>
      <c r="G103">
        <v>24600</v>
      </c>
    </row>
    <row r="104" spans="1:7" x14ac:dyDescent="0.2">
      <c r="A104">
        <v>103</v>
      </c>
      <c r="B104">
        <v>3</v>
      </c>
      <c r="C104">
        <v>7</v>
      </c>
      <c r="D104" s="3">
        <v>45761</v>
      </c>
      <c r="E104" s="3">
        <v>45768</v>
      </c>
      <c r="F104" t="s">
        <v>402</v>
      </c>
      <c r="G104">
        <v>13900</v>
      </c>
    </row>
    <row r="105" spans="1:7" x14ac:dyDescent="0.2">
      <c r="A105">
        <v>104</v>
      </c>
      <c r="B105">
        <v>4</v>
      </c>
      <c r="C105">
        <v>8</v>
      </c>
      <c r="D105" s="3">
        <v>45762</v>
      </c>
      <c r="E105" s="3">
        <v>45769</v>
      </c>
      <c r="F105" t="s">
        <v>402</v>
      </c>
      <c r="G105">
        <v>22100</v>
      </c>
    </row>
    <row r="106" spans="1:7" x14ac:dyDescent="0.2">
      <c r="A106">
        <v>105</v>
      </c>
      <c r="B106">
        <v>5</v>
      </c>
      <c r="C106">
        <v>1</v>
      </c>
      <c r="D106" s="3">
        <v>45763</v>
      </c>
      <c r="E106" s="3">
        <v>45770</v>
      </c>
      <c r="F106" t="s">
        <v>402</v>
      </c>
      <c r="G106">
        <v>19400</v>
      </c>
    </row>
    <row r="107" spans="1:7" x14ac:dyDescent="0.2">
      <c r="A107">
        <v>106</v>
      </c>
      <c r="B107">
        <v>6</v>
      </c>
      <c r="C107">
        <v>2</v>
      </c>
      <c r="D107" s="3">
        <v>45764</v>
      </c>
      <c r="E107" s="3">
        <v>45771</v>
      </c>
      <c r="F107" t="s">
        <v>402</v>
      </c>
      <c r="G107">
        <v>26900</v>
      </c>
    </row>
    <row r="108" spans="1:7" x14ac:dyDescent="0.2">
      <c r="A108">
        <v>107</v>
      </c>
      <c r="B108">
        <v>7</v>
      </c>
      <c r="C108">
        <v>3</v>
      </c>
      <c r="D108" s="3">
        <v>45765</v>
      </c>
      <c r="E108" s="3">
        <v>45772</v>
      </c>
      <c r="F108" t="s">
        <v>402</v>
      </c>
      <c r="G108">
        <v>15700</v>
      </c>
    </row>
    <row r="109" spans="1:7" x14ac:dyDescent="0.2">
      <c r="A109">
        <v>108</v>
      </c>
      <c r="B109">
        <v>8</v>
      </c>
      <c r="C109">
        <v>4</v>
      </c>
      <c r="D109" s="3">
        <v>45766</v>
      </c>
      <c r="E109" s="3">
        <v>45773</v>
      </c>
      <c r="F109" t="s">
        <v>402</v>
      </c>
      <c r="G109">
        <v>23800</v>
      </c>
    </row>
    <row r="110" spans="1:7" x14ac:dyDescent="0.2">
      <c r="A110">
        <v>109</v>
      </c>
      <c r="B110">
        <v>9</v>
      </c>
      <c r="C110">
        <v>5</v>
      </c>
      <c r="D110" s="3">
        <v>45767</v>
      </c>
      <c r="E110" s="3">
        <v>45774</v>
      </c>
      <c r="F110" t="s">
        <v>402</v>
      </c>
      <c r="G110">
        <v>18100</v>
      </c>
    </row>
    <row r="111" spans="1:7" x14ac:dyDescent="0.2">
      <c r="A111">
        <v>110</v>
      </c>
      <c r="B111">
        <v>10</v>
      </c>
      <c r="C111">
        <v>6</v>
      </c>
      <c r="D111" s="3">
        <v>45768</v>
      </c>
      <c r="E111" s="3">
        <v>45775</v>
      </c>
      <c r="F111" t="s">
        <v>402</v>
      </c>
      <c r="G111">
        <v>25400</v>
      </c>
    </row>
    <row r="112" spans="1:7" x14ac:dyDescent="0.2">
      <c r="A112">
        <v>111</v>
      </c>
      <c r="B112">
        <v>11</v>
      </c>
      <c r="C112">
        <v>7</v>
      </c>
      <c r="D112" s="3">
        <v>45769</v>
      </c>
      <c r="E112" s="3">
        <v>45776</v>
      </c>
      <c r="F112" t="s">
        <v>402</v>
      </c>
      <c r="G112">
        <v>14600</v>
      </c>
    </row>
    <row r="113" spans="1:7" x14ac:dyDescent="0.2">
      <c r="A113">
        <v>112</v>
      </c>
      <c r="B113">
        <v>12</v>
      </c>
      <c r="C113">
        <v>8</v>
      </c>
      <c r="D113" s="3">
        <v>45770</v>
      </c>
      <c r="E113" s="3">
        <v>45777</v>
      </c>
      <c r="F113" t="s">
        <v>402</v>
      </c>
      <c r="G113">
        <v>27300</v>
      </c>
    </row>
    <row r="114" spans="1:7" x14ac:dyDescent="0.2">
      <c r="A114">
        <v>113</v>
      </c>
      <c r="B114">
        <v>13</v>
      </c>
      <c r="C114">
        <v>1</v>
      </c>
      <c r="D114" s="3">
        <v>45771</v>
      </c>
      <c r="E114" s="3">
        <v>45778</v>
      </c>
      <c r="F114" t="s">
        <v>402</v>
      </c>
      <c r="G114">
        <v>16200</v>
      </c>
    </row>
    <row r="115" spans="1:7" x14ac:dyDescent="0.2">
      <c r="A115">
        <v>114</v>
      </c>
      <c r="B115">
        <v>14</v>
      </c>
      <c r="C115">
        <v>2</v>
      </c>
      <c r="D115" s="3">
        <v>45772</v>
      </c>
      <c r="E115" s="3">
        <v>45779</v>
      </c>
      <c r="F115" t="s">
        <v>402</v>
      </c>
      <c r="G115">
        <v>20700</v>
      </c>
    </row>
    <row r="116" spans="1:7" x14ac:dyDescent="0.2">
      <c r="A116">
        <v>115</v>
      </c>
      <c r="B116">
        <v>15</v>
      </c>
      <c r="C116">
        <v>3</v>
      </c>
      <c r="D116" s="3">
        <v>45773</v>
      </c>
      <c r="E116" s="3">
        <v>45780</v>
      </c>
      <c r="F116" t="s">
        <v>402</v>
      </c>
      <c r="G116">
        <v>23500</v>
      </c>
    </row>
    <row r="117" spans="1:7" x14ac:dyDescent="0.2">
      <c r="A117">
        <v>116</v>
      </c>
      <c r="B117">
        <v>16</v>
      </c>
      <c r="C117">
        <v>4</v>
      </c>
      <c r="D117" s="3">
        <v>45774</v>
      </c>
      <c r="E117" s="3">
        <v>45781</v>
      </c>
      <c r="F117" t="s">
        <v>402</v>
      </c>
      <c r="G117">
        <v>12800</v>
      </c>
    </row>
    <row r="118" spans="1:7" x14ac:dyDescent="0.2">
      <c r="A118">
        <v>117</v>
      </c>
      <c r="B118">
        <v>17</v>
      </c>
      <c r="C118">
        <v>5</v>
      </c>
      <c r="D118" s="3">
        <v>45775</v>
      </c>
      <c r="E118" s="3">
        <v>45782</v>
      </c>
      <c r="F118" t="s">
        <v>402</v>
      </c>
      <c r="G118">
        <v>29100</v>
      </c>
    </row>
    <row r="119" spans="1:7" x14ac:dyDescent="0.2">
      <c r="A119">
        <v>118</v>
      </c>
      <c r="B119">
        <v>18</v>
      </c>
      <c r="C119">
        <v>6</v>
      </c>
      <c r="D119" s="3">
        <v>45776</v>
      </c>
      <c r="E119" s="3">
        <v>45783</v>
      </c>
      <c r="F119" t="s">
        <v>402</v>
      </c>
      <c r="G119">
        <v>17400</v>
      </c>
    </row>
    <row r="120" spans="1:7" x14ac:dyDescent="0.2">
      <c r="A120">
        <v>119</v>
      </c>
      <c r="B120">
        <v>19</v>
      </c>
      <c r="C120">
        <v>7</v>
      </c>
      <c r="D120" s="3">
        <v>45777</v>
      </c>
      <c r="E120" s="3">
        <v>45784</v>
      </c>
      <c r="F120" t="s">
        <v>402</v>
      </c>
      <c r="G120">
        <v>21900</v>
      </c>
    </row>
    <row r="121" spans="1:7" x14ac:dyDescent="0.2">
      <c r="A121">
        <v>120</v>
      </c>
      <c r="B121">
        <v>20</v>
      </c>
      <c r="C121">
        <v>8</v>
      </c>
      <c r="D121" s="3">
        <v>45778</v>
      </c>
      <c r="E121" s="3">
        <v>45785</v>
      </c>
      <c r="F121" t="s">
        <v>402</v>
      </c>
      <c r="G121">
        <v>15300</v>
      </c>
    </row>
    <row r="122" spans="1:7" x14ac:dyDescent="0.2">
      <c r="A122">
        <v>121</v>
      </c>
      <c r="B122">
        <v>21</v>
      </c>
      <c r="C122">
        <v>1</v>
      </c>
      <c r="D122" s="3">
        <v>45779</v>
      </c>
      <c r="E122" s="3">
        <v>45786</v>
      </c>
      <c r="F122" t="s">
        <v>402</v>
      </c>
      <c r="G122">
        <v>26200</v>
      </c>
    </row>
    <row r="123" spans="1:7" x14ac:dyDescent="0.2">
      <c r="A123">
        <v>122</v>
      </c>
      <c r="B123">
        <v>22</v>
      </c>
      <c r="C123">
        <v>2</v>
      </c>
      <c r="D123" s="3">
        <v>45780</v>
      </c>
      <c r="E123" s="3">
        <v>45787</v>
      </c>
      <c r="F123" t="s">
        <v>402</v>
      </c>
      <c r="G123">
        <v>18500</v>
      </c>
    </row>
    <row r="124" spans="1:7" x14ac:dyDescent="0.2">
      <c r="A124">
        <v>123</v>
      </c>
      <c r="B124">
        <v>23</v>
      </c>
      <c r="C124">
        <v>3</v>
      </c>
      <c r="D124" s="3">
        <v>45781</v>
      </c>
      <c r="E124" s="3">
        <v>45788</v>
      </c>
      <c r="F124" t="s">
        <v>402</v>
      </c>
      <c r="G124">
        <v>24700</v>
      </c>
    </row>
    <row r="125" spans="1:7" x14ac:dyDescent="0.2">
      <c r="A125">
        <v>124</v>
      </c>
      <c r="B125">
        <v>24</v>
      </c>
      <c r="C125">
        <v>4</v>
      </c>
      <c r="D125" s="3">
        <v>45782</v>
      </c>
      <c r="E125" s="3">
        <v>45789</v>
      </c>
      <c r="F125" t="s">
        <v>402</v>
      </c>
      <c r="G125">
        <v>14100</v>
      </c>
    </row>
    <row r="126" spans="1:7" x14ac:dyDescent="0.2">
      <c r="A126">
        <v>125</v>
      </c>
      <c r="B126">
        <v>25</v>
      </c>
      <c r="C126">
        <v>5</v>
      </c>
      <c r="D126" s="3">
        <v>45783</v>
      </c>
      <c r="E126" s="3">
        <v>45790</v>
      </c>
      <c r="F126" t="s">
        <v>402</v>
      </c>
      <c r="G126">
        <v>22800</v>
      </c>
    </row>
    <row r="127" spans="1:7" x14ac:dyDescent="0.2">
      <c r="A127">
        <v>126</v>
      </c>
      <c r="B127">
        <v>26</v>
      </c>
      <c r="C127">
        <v>6</v>
      </c>
      <c r="D127" s="3">
        <v>45784</v>
      </c>
      <c r="E127" s="3">
        <v>45791</v>
      </c>
      <c r="F127" t="s">
        <v>402</v>
      </c>
      <c r="G127">
        <v>19600</v>
      </c>
    </row>
    <row r="128" spans="1:7" x14ac:dyDescent="0.2">
      <c r="A128">
        <v>127</v>
      </c>
      <c r="B128">
        <v>27</v>
      </c>
      <c r="C128">
        <v>7</v>
      </c>
      <c r="D128" s="3">
        <v>45785</v>
      </c>
      <c r="E128" s="3">
        <v>45792</v>
      </c>
      <c r="F128" t="s">
        <v>402</v>
      </c>
      <c r="G128">
        <v>27100</v>
      </c>
    </row>
    <row r="129" spans="1:7" x14ac:dyDescent="0.2">
      <c r="A129">
        <v>128</v>
      </c>
      <c r="B129">
        <v>28</v>
      </c>
      <c r="C129">
        <v>8</v>
      </c>
      <c r="D129" s="3">
        <v>45786</v>
      </c>
      <c r="E129" s="3">
        <v>45793</v>
      </c>
      <c r="F129" t="s">
        <v>402</v>
      </c>
      <c r="G129">
        <v>15900</v>
      </c>
    </row>
    <row r="130" spans="1:7" x14ac:dyDescent="0.2">
      <c r="A130">
        <v>129</v>
      </c>
      <c r="B130">
        <v>29</v>
      </c>
      <c r="C130">
        <v>1</v>
      </c>
      <c r="D130" s="3">
        <v>45787</v>
      </c>
      <c r="E130" s="3">
        <v>45794</v>
      </c>
      <c r="F130" t="s">
        <v>402</v>
      </c>
      <c r="G130">
        <v>21400</v>
      </c>
    </row>
    <row r="131" spans="1:7" x14ac:dyDescent="0.2">
      <c r="A131">
        <v>130</v>
      </c>
      <c r="B131">
        <v>30</v>
      </c>
      <c r="C131">
        <v>2</v>
      </c>
      <c r="D131" s="3">
        <v>45788</v>
      </c>
      <c r="E131" s="3">
        <v>45795</v>
      </c>
      <c r="F131" t="s">
        <v>402</v>
      </c>
      <c r="G131">
        <v>18300</v>
      </c>
    </row>
    <row r="132" spans="1:7" x14ac:dyDescent="0.2">
      <c r="A132">
        <v>131</v>
      </c>
      <c r="B132">
        <v>31</v>
      </c>
      <c r="C132">
        <v>3</v>
      </c>
      <c r="D132" s="3">
        <v>45789</v>
      </c>
      <c r="E132" s="3">
        <v>45796</v>
      </c>
      <c r="F132" t="s">
        <v>402</v>
      </c>
      <c r="G132">
        <v>25600</v>
      </c>
    </row>
    <row r="133" spans="1:7" x14ac:dyDescent="0.2">
      <c r="A133">
        <v>132</v>
      </c>
      <c r="B133">
        <v>32</v>
      </c>
      <c r="C133">
        <v>4</v>
      </c>
      <c r="D133" s="3">
        <v>45790</v>
      </c>
      <c r="E133" s="3">
        <v>45797</v>
      </c>
      <c r="F133" t="s">
        <v>402</v>
      </c>
      <c r="G133">
        <v>14700</v>
      </c>
    </row>
    <row r="134" spans="1:7" x14ac:dyDescent="0.2">
      <c r="A134">
        <v>133</v>
      </c>
      <c r="B134">
        <v>33</v>
      </c>
      <c r="C134">
        <v>5</v>
      </c>
      <c r="D134" s="3">
        <v>45791</v>
      </c>
      <c r="E134" s="3">
        <v>45798</v>
      </c>
      <c r="F134" t="s">
        <v>402</v>
      </c>
      <c r="G134">
        <v>23200</v>
      </c>
    </row>
    <row r="135" spans="1:7" x14ac:dyDescent="0.2">
      <c r="A135">
        <v>134</v>
      </c>
      <c r="B135">
        <v>34</v>
      </c>
      <c r="C135">
        <v>6</v>
      </c>
      <c r="D135" s="3">
        <v>45792</v>
      </c>
      <c r="E135" s="3">
        <v>45799</v>
      </c>
      <c r="F135" t="s">
        <v>402</v>
      </c>
      <c r="G135">
        <v>19800</v>
      </c>
    </row>
    <row r="136" spans="1:7" x14ac:dyDescent="0.2">
      <c r="A136">
        <v>135</v>
      </c>
      <c r="B136">
        <v>35</v>
      </c>
      <c r="C136">
        <v>7</v>
      </c>
      <c r="D136" s="3">
        <v>45793</v>
      </c>
      <c r="E136" s="3">
        <v>45800</v>
      </c>
      <c r="F136" t="s">
        <v>402</v>
      </c>
      <c r="G136">
        <v>27400</v>
      </c>
    </row>
    <row r="137" spans="1:7" x14ac:dyDescent="0.2">
      <c r="A137">
        <v>136</v>
      </c>
      <c r="B137">
        <v>36</v>
      </c>
      <c r="C137">
        <v>8</v>
      </c>
      <c r="D137" s="3">
        <v>45794</v>
      </c>
      <c r="E137" s="3">
        <v>45801</v>
      </c>
      <c r="F137" t="s">
        <v>402</v>
      </c>
      <c r="G137">
        <v>16300</v>
      </c>
    </row>
    <row r="138" spans="1:7" x14ac:dyDescent="0.2">
      <c r="A138">
        <v>137</v>
      </c>
      <c r="B138">
        <v>37</v>
      </c>
      <c r="C138">
        <v>1</v>
      </c>
      <c r="D138" s="3">
        <v>45795</v>
      </c>
      <c r="E138" s="3">
        <v>45802</v>
      </c>
      <c r="F138" t="s">
        <v>402</v>
      </c>
      <c r="G138">
        <v>21800</v>
      </c>
    </row>
    <row r="139" spans="1:7" x14ac:dyDescent="0.2">
      <c r="A139">
        <v>138</v>
      </c>
      <c r="B139">
        <v>38</v>
      </c>
      <c r="C139">
        <v>2</v>
      </c>
      <c r="D139" s="3">
        <v>45796</v>
      </c>
      <c r="E139" s="3">
        <v>45803</v>
      </c>
      <c r="F139" t="s">
        <v>402</v>
      </c>
      <c r="G139">
        <v>24500</v>
      </c>
    </row>
    <row r="140" spans="1:7" x14ac:dyDescent="0.2">
      <c r="A140">
        <v>139</v>
      </c>
      <c r="B140">
        <v>39</v>
      </c>
      <c r="C140">
        <v>3</v>
      </c>
      <c r="D140" s="3">
        <v>45797</v>
      </c>
      <c r="E140" s="3">
        <v>45804</v>
      </c>
      <c r="F140" t="s">
        <v>402</v>
      </c>
      <c r="G140">
        <v>15100</v>
      </c>
    </row>
    <row r="141" spans="1:7" x14ac:dyDescent="0.2">
      <c r="A141">
        <v>140</v>
      </c>
      <c r="B141">
        <v>40</v>
      </c>
      <c r="C141">
        <v>4</v>
      </c>
      <c r="D141" s="3">
        <v>45798</v>
      </c>
      <c r="E141" s="3">
        <v>45805</v>
      </c>
      <c r="F141" t="s">
        <v>402</v>
      </c>
      <c r="G141">
        <v>28600</v>
      </c>
    </row>
    <row r="142" spans="1:7" x14ac:dyDescent="0.2">
      <c r="A142">
        <v>141</v>
      </c>
      <c r="B142">
        <v>41</v>
      </c>
      <c r="C142">
        <v>5</v>
      </c>
      <c r="D142" s="3">
        <v>45799</v>
      </c>
      <c r="E142" s="3">
        <v>45806</v>
      </c>
      <c r="F142" t="s">
        <v>402</v>
      </c>
      <c r="G142">
        <v>17600</v>
      </c>
    </row>
    <row r="143" spans="1:7" x14ac:dyDescent="0.2">
      <c r="A143">
        <v>142</v>
      </c>
      <c r="B143">
        <v>42</v>
      </c>
      <c r="C143">
        <v>6</v>
      </c>
      <c r="D143" s="3">
        <v>45800</v>
      </c>
      <c r="E143" s="3">
        <v>45807</v>
      </c>
      <c r="F143" t="s">
        <v>402</v>
      </c>
      <c r="G143">
        <v>23900</v>
      </c>
    </row>
    <row r="144" spans="1:7" x14ac:dyDescent="0.2">
      <c r="A144">
        <v>143</v>
      </c>
      <c r="B144">
        <v>43</v>
      </c>
      <c r="C144">
        <v>7</v>
      </c>
      <c r="D144" s="3">
        <v>45801</v>
      </c>
      <c r="E144" s="3">
        <v>45808</v>
      </c>
      <c r="F144" t="s">
        <v>402</v>
      </c>
      <c r="G144">
        <v>13400</v>
      </c>
    </row>
    <row r="145" spans="1:7" x14ac:dyDescent="0.2">
      <c r="A145">
        <v>144</v>
      </c>
      <c r="B145">
        <v>44</v>
      </c>
      <c r="C145">
        <v>8</v>
      </c>
      <c r="D145" s="3">
        <v>45802</v>
      </c>
      <c r="E145" s="3">
        <v>45809</v>
      </c>
      <c r="F145" t="s">
        <v>402</v>
      </c>
      <c r="G145">
        <v>26100</v>
      </c>
    </row>
    <row r="146" spans="1:7" x14ac:dyDescent="0.2">
      <c r="A146">
        <v>145</v>
      </c>
      <c r="B146">
        <v>45</v>
      </c>
      <c r="C146">
        <v>1</v>
      </c>
      <c r="D146" s="3">
        <v>45803</v>
      </c>
      <c r="E146" s="3">
        <v>45810</v>
      </c>
      <c r="F146" t="s">
        <v>402</v>
      </c>
      <c r="G146">
        <v>18700</v>
      </c>
    </row>
    <row r="147" spans="1:7" x14ac:dyDescent="0.2">
      <c r="A147">
        <v>146</v>
      </c>
      <c r="B147">
        <v>46</v>
      </c>
      <c r="C147">
        <v>2</v>
      </c>
      <c r="D147" s="3">
        <v>45804</v>
      </c>
      <c r="E147" s="3">
        <v>45811</v>
      </c>
      <c r="F147" t="s">
        <v>402</v>
      </c>
      <c r="G147">
        <v>21500</v>
      </c>
    </row>
    <row r="148" spans="1:7" x14ac:dyDescent="0.2">
      <c r="A148">
        <v>147</v>
      </c>
      <c r="B148">
        <v>47</v>
      </c>
      <c r="C148">
        <v>3</v>
      </c>
      <c r="D148" s="3">
        <v>45805</v>
      </c>
      <c r="E148" s="3">
        <v>45812</v>
      </c>
      <c r="F148" t="s">
        <v>402</v>
      </c>
      <c r="G148">
        <v>24800</v>
      </c>
    </row>
    <row r="149" spans="1:7" x14ac:dyDescent="0.2">
      <c r="A149">
        <v>148</v>
      </c>
      <c r="B149">
        <v>48</v>
      </c>
      <c r="C149">
        <v>4</v>
      </c>
      <c r="D149" s="3">
        <v>45806</v>
      </c>
      <c r="E149" s="3">
        <v>45813</v>
      </c>
      <c r="F149" t="s">
        <v>402</v>
      </c>
      <c r="G149">
        <v>15600</v>
      </c>
    </row>
    <row r="150" spans="1:7" x14ac:dyDescent="0.2">
      <c r="A150">
        <v>149</v>
      </c>
      <c r="B150">
        <v>49</v>
      </c>
      <c r="C150">
        <v>5</v>
      </c>
      <c r="D150" s="3">
        <v>45807</v>
      </c>
      <c r="E150" s="3">
        <v>45814</v>
      </c>
      <c r="F150" t="s">
        <v>402</v>
      </c>
      <c r="G150">
        <v>22900</v>
      </c>
    </row>
    <row r="151" spans="1:7" x14ac:dyDescent="0.2">
      <c r="A151">
        <v>150</v>
      </c>
      <c r="B151">
        <v>50</v>
      </c>
      <c r="C151">
        <v>6</v>
      </c>
      <c r="D151" s="3">
        <v>45808</v>
      </c>
      <c r="E151" s="3">
        <v>45815</v>
      </c>
      <c r="F151" t="s">
        <v>402</v>
      </c>
      <c r="G151">
        <v>19300</v>
      </c>
    </row>
    <row r="152" spans="1:7" x14ac:dyDescent="0.2">
      <c r="A152">
        <v>151</v>
      </c>
      <c r="B152">
        <v>1</v>
      </c>
      <c r="C152">
        <v>7</v>
      </c>
      <c r="D152" s="3">
        <v>45809</v>
      </c>
      <c r="E152" s="3">
        <v>45816</v>
      </c>
      <c r="F152" t="s">
        <v>402</v>
      </c>
      <c r="G152">
        <v>26700</v>
      </c>
    </row>
    <row r="153" spans="1:7" x14ac:dyDescent="0.2">
      <c r="A153">
        <v>152</v>
      </c>
      <c r="B153">
        <v>2</v>
      </c>
      <c r="C153">
        <v>8</v>
      </c>
      <c r="D153" s="3">
        <v>45810</v>
      </c>
      <c r="E153" s="3">
        <v>45817</v>
      </c>
      <c r="F153" t="s">
        <v>402</v>
      </c>
      <c r="G153">
        <v>14800</v>
      </c>
    </row>
    <row r="154" spans="1:7" x14ac:dyDescent="0.2">
      <c r="A154">
        <v>153</v>
      </c>
      <c r="B154">
        <v>3</v>
      </c>
      <c r="C154">
        <v>1</v>
      </c>
      <c r="D154" s="3">
        <v>45811</v>
      </c>
      <c r="E154" s="3">
        <v>45818</v>
      </c>
      <c r="F154" t="s">
        <v>402</v>
      </c>
      <c r="G154">
        <v>22400</v>
      </c>
    </row>
    <row r="155" spans="1:7" x14ac:dyDescent="0.2">
      <c r="A155">
        <v>154</v>
      </c>
      <c r="B155">
        <v>4</v>
      </c>
      <c r="C155">
        <v>2</v>
      </c>
      <c r="D155" s="3">
        <v>45812</v>
      </c>
      <c r="E155" s="3">
        <v>45819</v>
      </c>
      <c r="F155" t="s">
        <v>402</v>
      </c>
      <c r="G155">
        <v>17900</v>
      </c>
    </row>
    <row r="156" spans="1:7" x14ac:dyDescent="0.2">
      <c r="A156">
        <v>155</v>
      </c>
      <c r="B156">
        <v>5</v>
      </c>
      <c r="C156">
        <v>3</v>
      </c>
      <c r="D156" s="3">
        <v>45813</v>
      </c>
      <c r="E156" s="3">
        <v>45820</v>
      </c>
      <c r="F156" t="s">
        <v>402</v>
      </c>
      <c r="G156">
        <v>25200</v>
      </c>
    </row>
    <row r="157" spans="1:7" x14ac:dyDescent="0.2">
      <c r="A157">
        <v>156</v>
      </c>
      <c r="B157">
        <v>6</v>
      </c>
      <c r="C157">
        <v>4</v>
      </c>
      <c r="D157" s="3">
        <v>45814</v>
      </c>
      <c r="E157" s="3">
        <v>45821</v>
      </c>
      <c r="F157" t="s">
        <v>402</v>
      </c>
      <c r="G157">
        <v>16400</v>
      </c>
    </row>
    <row r="158" spans="1:7" x14ac:dyDescent="0.2">
      <c r="A158">
        <v>157</v>
      </c>
      <c r="B158">
        <v>7</v>
      </c>
      <c r="C158">
        <v>5</v>
      </c>
      <c r="D158" s="3">
        <v>45815</v>
      </c>
      <c r="E158" s="3">
        <v>45822</v>
      </c>
      <c r="F158" t="s">
        <v>402</v>
      </c>
      <c r="G158">
        <v>23800</v>
      </c>
    </row>
    <row r="159" spans="1:7" x14ac:dyDescent="0.2">
      <c r="A159">
        <v>158</v>
      </c>
      <c r="B159">
        <v>8</v>
      </c>
      <c r="C159">
        <v>6</v>
      </c>
      <c r="D159" s="3">
        <v>45816</v>
      </c>
      <c r="E159" s="3">
        <v>45823</v>
      </c>
      <c r="F159" t="s">
        <v>402</v>
      </c>
      <c r="G159">
        <v>20100</v>
      </c>
    </row>
    <row r="160" spans="1:7" x14ac:dyDescent="0.2">
      <c r="A160">
        <v>159</v>
      </c>
      <c r="B160">
        <v>9</v>
      </c>
      <c r="C160">
        <v>7</v>
      </c>
      <c r="D160" s="3">
        <v>45817</v>
      </c>
      <c r="E160" s="3">
        <v>45824</v>
      </c>
      <c r="F160" t="s">
        <v>402</v>
      </c>
      <c r="G160">
        <v>27500</v>
      </c>
    </row>
    <row r="161" spans="1:7" x14ac:dyDescent="0.2">
      <c r="A161">
        <v>160</v>
      </c>
      <c r="B161">
        <v>10</v>
      </c>
      <c r="C161">
        <v>8</v>
      </c>
      <c r="D161" s="3">
        <v>45818</v>
      </c>
      <c r="E161" s="3">
        <v>45825</v>
      </c>
      <c r="F161" t="s">
        <v>402</v>
      </c>
      <c r="G161">
        <v>14200</v>
      </c>
    </row>
    <row r="162" spans="1:7" x14ac:dyDescent="0.2">
      <c r="A162">
        <v>161</v>
      </c>
      <c r="B162">
        <v>11</v>
      </c>
      <c r="C162">
        <v>1</v>
      </c>
      <c r="D162" s="3">
        <v>45819</v>
      </c>
      <c r="E162" s="3">
        <v>45826</v>
      </c>
      <c r="F162" t="s">
        <v>402</v>
      </c>
      <c r="G162">
        <v>21900</v>
      </c>
    </row>
    <row r="163" spans="1:7" x14ac:dyDescent="0.2">
      <c r="A163">
        <v>162</v>
      </c>
      <c r="B163">
        <v>12</v>
      </c>
      <c r="C163">
        <v>2</v>
      </c>
      <c r="D163" s="3">
        <v>45820</v>
      </c>
      <c r="E163" s="3">
        <v>45827</v>
      </c>
      <c r="F163" t="s">
        <v>402</v>
      </c>
      <c r="G163">
        <v>18500</v>
      </c>
    </row>
    <row r="164" spans="1:7" x14ac:dyDescent="0.2">
      <c r="A164">
        <v>163</v>
      </c>
      <c r="B164">
        <v>13</v>
      </c>
      <c r="C164">
        <v>3</v>
      </c>
      <c r="D164" s="3">
        <v>45821</v>
      </c>
      <c r="E164" s="3">
        <v>45828</v>
      </c>
      <c r="F164" t="s">
        <v>402</v>
      </c>
      <c r="G164">
        <v>26300</v>
      </c>
    </row>
    <row r="165" spans="1:7" x14ac:dyDescent="0.2">
      <c r="A165">
        <v>164</v>
      </c>
      <c r="B165">
        <v>14</v>
      </c>
      <c r="C165">
        <v>4</v>
      </c>
      <c r="D165" s="3">
        <v>45822</v>
      </c>
      <c r="E165" s="3">
        <v>45829</v>
      </c>
      <c r="F165" t="s">
        <v>402</v>
      </c>
      <c r="G165">
        <v>15700</v>
      </c>
    </row>
    <row r="166" spans="1:7" x14ac:dyDescent="0.2">
      <c r="A166">
        <v>165</v>
      </c>
      <c r="B166">
        <v>15</v>
      </c>
      <c r="C166">
        <v>5</v>
      </c>
      <c r="D166" s="3">
        <v>45823</v>
      </c>
      <c r="E166" s="3">
        <v>45830</v>
      </c>
      <c r="F166" t="s">
        <v>402</v>
      </c>
      <c r="G166">
        <v>23100</v>
      </c>
    </row>
    <row r="167" spans="1:7" x14ac:dyDescent="0.2">
      <c r="A167">
        <v>166</v>
      </c>
      <c r="B167">
        <v>16</v>
      </c>
      <c r="C167">
        <v>6</v>
      </c>
      <c r="D167" s="3">
        <v>45824</v>
      </c>
      <c r="E167" s="3">
        <v>45831</v>
      </c>
      <c r="F167" t="s">
        <v>402</v>
      </c>
      <c r="G167">
        <v>19800</v>
      </c>
    </row>
    <row r="168" spans="1:7" x14ac:dyDescent="0.2">
      <c r="A168">
        <v>167</v>
      </c>
      <c r="B168">
        <v>17</v>
      </c>
      <c r="C168">
        <v>7</v>
      </c>
      <c r="D168" s="3">
        <v>45825</v>
      </c>
      <c r="E168" s="3">
        <v>45832</v>
      </c>
      <c r="F168" t="s">
        <v>402</v>
      </c>
      <c r="G168">
        <v>24600</v>
      </c>
    </row>
    <row r="169" spans="1:7" x14ac:dyDescent="0.2">
      <c r="A169">
        <v>168</v>
      </c>
      <c r="B169">
        <v>18</v>
      </c>
      <c r="C169">
        <v>8</v>
      </c>
      <c r="D169" s="3">
        <v>45826</v>
      </c>
      <c r="E169" s="3">
        <v>45833</v>
      </c>
      <c r="F169" t="s">
        <v>402</v>
      </c>
      <c r="G169">
        <v>17200</v>
      </c>
    </row>
    <row r="170" spans="1:7" x14ac:dyDescent="0.2">
      <c r="A170">
        <v>169</v>
      </c>
      <c r="B170">
        <v>19</v>
      </c>
      <c r="C170">
        <v>1</v>
      </c>
      <c r="D170" s="3">
        <v>45827</v>
      </c>
      <c r="E170" s="3">
        <v>45834</v>
      </c>
      <c r="F170" t="s">
        <v>402</v>
      </c>
      <c r="G170">
        <v>28700</v>
      </c>
    </row>
    <row r="171" spans="1:7" x14ac:dyDescent="0.2">
      <c r="A171">
        <v>170</v>
      </c>
      <c r="B171">
        <v>20</v>
      </c>
      <c r="C171">
        <v>2</v>
      </c>
      <c r="D171" s="3">
        <v>45828</v>
      </c>
      <c r="E171" s="3">
        <v>45835</v>
      </c>
      <c r="F171" t="s">
        <v>402</v>
      </c>
      <c r="G171">
        <v>14900</v>
      </c>
    </row>
    <row r="172" spans="1:7" x14ac:dyDescent="0.2">
      <c r="A172">
        <v>171</v>
      </c>
      <c r="B172">
        <v>21</v>
      </c>
      <c r="C172">
        <v>3</v>
      </c>
      <c r="D172" s="3">
        <v>45829</v>
      </c>
      <c r="E172" s="3">
        <v>45836</v>
      </c>
      <c r="F172" t="s">
        <v>402</v>
      </c>
      <c r="G172">
        <v>21600</v>
      </c>
    </row>
    <row r="173" spans="1:7" x14ac:dyDescent="0.2">
      <c r="A173">
        <v>172</v>
      </c>
      <c r="B173">
        <v>22</v>
      </c>
      <c r="C173">
        <v>4</v>
      </c>
      <c r="D173" s="3">
        <v>45830</v>
      </c>
      <c r="E173" s="3">
        <v>45837</v>
      </c>
      <c r="F173" t="s">
        <v>402</v>
      </c>
      <c r="G173">
        <v>19400</v>
      </c>
    </row>
    <row r="174" spans="1:7" x14ac:dyDescent="0.2">
      <c r="A174">
        <v>173</v>
      </c>
      <c r="B174">
        <v>23</v>
      </c>
      <c r="C174">
        <v>5</v>
      </c>
      <c r="D174" s="3">
        <v>45831</v>
      </c>
      <c r="E174" s="3">
        <v>45838</v>
      </c>
      <c r="F174" t="s">
        <v>402</v>
      </c>
      <c r="G174">
        <v>25800</v>
      </c>
    </row>
    <row r="175" spans="1:7" x14ac:dyDescent="0.2">
      <c r="A175">
        <v>174</v>
      </c>
      <c r="B175">
        <v>24</v>
      </c>
      <c r="C175">
        <v>6</v>
      </c>
      <c r="D175" s="3">
        <v>45832</v>
      </c>
      <c r="E175" s="3">
        <v>45839</v>
      </c>
      <c r="F175" t="s">
        <v>402</v>
      </c>
      <c r="G175">
        <v>16300</v>
      </c>
    </row>
    <row r="176" spans="1:7" x14ac:dyDescent="0.2">
      <c r="A176">
        <v>175</v>
      </c>
      <c r="B176">
        <v>25</v>
      </c>
      <c r="C176">
        <v>7</v>
      </c>
      <c r="D176" s="3">
        <v>45833</v>
      </c>
      <c r="E176" s="3">
        <v>45840</v>
      </c>
      <c r="F176" t="s">
        <v>402</v>
      </c>
      <c r="G176">
        <v>22900</v>
      </c>
    </row>
    <row r="177" spans="1:7" x14ac:dyDescent="0.2">
      <c r="A177">
        <v>176</v>
      </c>
      <c r="B177">
        <v>26</v>
      </c>
      <c r="C177">
        <v>8</v>
      </c>
      <c r="D177" s="3">
        <v>45834</v>
      </c>
      <c r="E177" s="3">
        <v>45841</v>
      </c>
      <c r="F177" t="s">
        <v>402</v>
      </c>
      <c r="G177">
        <v>18100</v>
      </c>
    </row>
    <row r="178" spans="1:7" x14ac:dyDescent="0.2">
      <c r="A178">
        <v>177</v>
      </c>
      <c r="B178">
        <v>27</v>
      </c>
      <c r="C178">
        <v>1</v>
      </c>
      <c r="D178" s="3">
        <v>45835</v>
      </c>
      <c r="E178" s="3">
        <v>45842</v>
      </c>
      <c r="F178" t="s">
        <v>402</v>
      </c>
      <c r="G178">
        <v>27200</v>
      </c>
    </row>
    <row r="179" spans="1:7" x14ac:dyDescent="0.2">
      <c r="A179">
        <v>178</v>
      </c>
      <c r="B179">
        <v>28</v>
      </c>
      <c r="C179">
        <v>2</v>
      </c>
      <c r="D179" s="3">
        <v>45836</v>
      </c>
      <c r="E179" s="3">
        <v>45843</v>
      </c>
      <c r="F179" t="s">
        <v>402</v>
      </c>
      <c r="G179">
        <v>14600</v>
      </c>
    </row>
    <row r="180" spans="1:7" x14ac:dyDescent="0.2">
      <c r="A180">
        <v>179</v>
      </c>
      <c r="B180">
        <v>29</v>
      </c>
      <c r="C180">
        <v>3</v>
      </c>
      <c r="D180" s="3">
        <v>45837</v>
      </c>
      <c r="E180" s="3">
        <v>45844</v>
      </c>
      <c r="F180" t="s">
        <v>402</v>
      </c>
      <c r="G180">
        <v>23700</v>
      </c>
    </row>
    <row r="181" spans="1:7" x14ac:dyDescent="0.2">
      <c r="A181">
        <v>180</v>
      </c>
      <c r="B181">
        <v>30</v>
      </c>
      <c r="C181">
        <v>4</v>
      </c>
      <c r="D181" s="3">
        <v>45838</v>
      </c>
      <c r="E181" s="3">
        <v>45845</v>
      </c>
      <c r="F181" t="s">
        <v>402</v>
      </c>
      <c r="G181">
        <v>20500</v>
      </c>
    </row>
    <row r="182" spans="1:7" x14ac:dyDescent="0.2">
      <c r="A182">
        <v>181</v>
      </c>
      <c r="B182">
        <v>31</v>
      </c>
      <c r="C182">
        <v>5</v>
      </c>
      <c r="D182" s="3">
        <v>45839</v>
      </c>
      <c r="E182" s="3">
        <v>45846</v>
      </c>
      <c r="F182" t="s">
        <v>402</v>
      </c>
      <c r="G182">
        <v>26100</v>
      </c>
    </row>
    <row r="183" spans="1:7" x14ac:dyDescent="0.2">
      <c r="A183">
        <v>182</v>
      </c>
      <c r="B183">
        <v>32</v>
      </c>
      <c r="C183">
        <v>6</v>
      </c>
      <c r="D183" s="3">
        <v>45840</v>
      </c>
      <c r="E183" s="3">
        <v>45847</v>
      </c>
      <c r="F183" t="s">
        <v>402</v>
      </c>
      <c r="G183">
        <v>17400</v>
      </c>
    </row>
    <row r="184" spans="1:7" x14ac:dyDescent="0.2">
      <c r="A184">
        <v>183</v>
      </c>
      <c r="B184">
        <v>33</v>
      </c>
      <c r="C184">
        <v>7</v>
      </c>
      <c r="D184" s="3">
        <v>45841</v>
      </c>
      <c r="E184" s="3">
        <v>45848</v>
      </c>
      <c r="F184" t="s">
        <v>402</v>
      </c>
      <c r="G184">
        <v>22300</v>
      </c>
    </row>
    <row r="185" spans="1:7" x14ac:dyDescent="0.2">
      <c r="A185">
        <v>184</v>
      </c>
      <c r="B185">
        <v>34</v>
      </c>
      <c r="C185">
        <v>8</v>
      </c>
      <c r="D185" s="3">
        <v>45842</v>
      </c>
      <c r="E185" s="3">
        <v>45849</v>
      </c>
      <c r="F185" t="s">
        <v>402</v>
      </c>
      <c r="G185">
        <v>18900</v>
      </c>
    </row>
    <row r="186" spans="1:7" x14ac:dyDescent="0.2">
      <c r="A186">
        <v>185</v>
      </c>
      <c r="B186">
        <v>35</v>
      </c>
      <c r="C186">
        <v>1</v>
      </c>
      <c r="D186" s="3">
        <v>45843</v>
      </c>
      <c r="E186" s="3">
        <v>45850</v>
      </c>
      <c r="F186" t="s">
        <v>402</v>
      </c>
      <c r="G186">
        <v>24700</v>
      </c>
    </row>
    <row r="187" spans="1:7" x14ac:dyDescent="0.2">
      <c r="A187">
        <v>186</v>
      </c>
      <c r="B187">
        <v>36</v>
      </c>
      <c r="C187">
        <v>2</v>
      </c>
      <c r="D187" s="3">
        <v>45844</v>
      </c>
      <c r="E187" s="3">
        <v>45851</v>
      </c>
      <c r="F187" t="s">
        <v>402</v>
      </c>
      <c r="G187">
        <v>15200</v>
      </c>
    </row>
    <row r="188" spans="1:7" x14ac:dyDescent="0.2">
      <c r="A188">
        <v>187</v>
      </c>
      <c r="B188">
        <v>37</v>
      </c>
      <c r="C188">
        <v>3</v>
      </c>
      <c r="D188" s="3">
        <v>45845</v>
      </c>
      <c r="E188" s="3">
        <v>45852</v>
      </c>
      <c r="F188" t="s">
        <v>402</v>
      </c>
      <c r="G188">
        <v>27800</v>
      </c>
    </row>
    <row r="189" spans="1:7" x14ac:dyDescent="0.2">
      <c r="A189">
        <v>188</v>
      </c>
      <c r="B189">
        <v>38</v>
      </c>
      <c r="C189">
        <v>4</v>
      </c>
      <c r="D189" s="3">
        <v>45846</v>
      </c>
      <c r="E189" s="3">
        <v>45853</v>
      </c>
      <c r="F189" t="s">
        <v>402</v>
      </c>
      <c r="G189">
        <v>16800</v>
      </c>
    </row>
    <row r="190" spans="1:7" x14ac:dyDescent="0.2">
      <c r="A190">
        <v>189</v>
      </c>
      <c r="B190">
        <v>39</v>
      </c>
      <c r="C190">
        <v>5</v>
      </c>
      <c r="D190" s="3">
        <v>45847</v>
      </c>
      <c r="E190" s="3">
        <v>45854</v>
      </c>
      <c r="F190" t="s">
        <v>402</v>
      </c>
      <c r="G190">
        <v>23400</v>
      </c>
    </row>
    <row r="191" spans="1:7" x14ac:dyDescent="0.2">
      <c r="A191">
        <v>190</v>
      </c>
      <c r="B191">
        <v>40</v>
      </c>
      <c r="C191">
        <v>6</v>
      </c>
      <c r="D191" s="3">
        <v>45848</v>
      </c>
      <c r="E191" s="3">
        <v>45855</v>
      </c>
      <c r="F191" t="s">
        <v>402</v>
      </c>
      <c r="G191">
        <v>19600</v>
      </c>
    </row>
    <row r="192" spans="1:7" x14ac:dyDescent="0.2">
      <c r="A192">
        <v>191</v>
      </c>
      <c r="B192">
        <v>41</v>
      </c>
      <c r="C192">
        <v>7</v>
      </c>
      <c r="D192" s="3">
        <v>45849</v>
      </c>
      <c r="E192" s="3">
        <v>45856</v>
      </c>
      <c r="F192" t="s">
        <v>402</v>
      </c>
      <c r="G192">
        <v>26900</v>
      </c>
    </row>
    <row r="193" spans="1:7" x14ac:dyDescent="0.2">
      <c r="A193">
        <v>192</v>
      </c>
      <c r="B193">
        <v>42</v>
      </c>
      <c r="C193">
        <v>8</v>
      </c>
      <c r="D193" s="3">
        <v>45850</v>
      </c>
      <c r="E193" s="3">
        <v>45857</v>
      </c>
      <c r="F193" t="s">
        <v>402</v>
      </c>
      <c r="G193">
        <v>14300</v>
      </c>
    </row>
    <row r="194" spans="1:7" x14ac:dyDescent="0.2">
      <c r="A194">
        <v>193</v>
      </c>
      <c r="B194">
        <v>43</v>
      </c>
      <c r="C194">
        <v>1</v>
      </c>
      <c r="D194" s="3">
        <v>45851</v>
      </c>
      <c r="E194" s="3">
        <v>45858</v>
      </c>
      <c r="F194" t="s">
        <v>402</v>
      </c>
      <c r="G194">
        <v>21800</v>
      </c>
    </row>
    <row r="195" spans="1:7" x14ac:dyDescent="0.2">
      <c r="A195">
        <v>194</v>
      </c>
      <c r="B195">
        <v>44</v>
      </c>
      <c r="C195">
        <v>2</v>
      </c>
      <c r="D195" s="3">
        <v>45852</v>
      </c>
      <c r="E195" s="3">
        <v>45859</v>
      </c>
      <c r="F195" t="s">
        <v>402</v>
      </c>
      <c r="G195">
        <v>18300</v>
      </c>
    </row>
    <row r="196" spans="1:7" x14ac:dyDescent="0.2">
      <c r="A196">
        <v>195</v>
      </c>
      <c r="B196">
        <v>45</v>
      </c>
      <c r="C196">
        <v>3</v>
      </c>
      <c r="D196" s="3">
        <v>45853</v>
      </c>
      <c r="E196" s="3">
        <v>45860</v>
      </c>
      <c r="F196" t="s">
        <v>402</v>
      </c>
      <c r="G196">
        <v>25100</v>
      </c>
    </row>
    <row r="197" spans="1:7" x14ac:dyDescent="0.2">
      <c r="A197">
        <v>196</v>
      </c>
      <c r="B197">
        <v>46</v>
      </c>
      <c r="C197">
        <v>4</v>
      </c>
      <c r="D197" s="3">
        <v>45854</v>
      </c>
      <c r="E197" s="3">
        <v>45861</v>
      </c>
      <c r="F197" t="s">
        <v>402</v>
      </c>
      <c r="G197">
        <v>15900</v>
      </c>
    </row>
    <row r="198" spans="1:7" x14ac:dyDescent="0.2">
      <c r="A198">
        <v>197</v>
      </c>
      <c r="B198">
        <v>47</v>
      </c>
      <c r="C198">
        <v>5</v>
      </c>
      <c r="D198" s="3">
        <v>45855</v>
      </c>
      <c r="E198" s="3">
        <v>45862</v>
      </c>
      <c r="F198" t="s">
        <v>402</v>
      </c>
      <c r="G198">
        <v>22600</v>
      </c>
    </row>
    <row r="199" spans="1:7" x14ac:dyDescent="0.2">
      <c r="A199">
        <v>198</v>
      </c>
      <c r="B199">
        <v>48</v>
      </c>
      <c r="C199">
        <v>6</v>
      </c>
      <c r="D199" s="3">
        <v>45856</v>
      </c>
      <c r="E199" s="3">
        <v>45863</v>
      </c>
      <c r="F199" t="s">
        <v>402</v>
      </c>
      <c r="G199">
        <v>20100</v>
      </c>
    </row>
    <row r="200" spans="1:7" x14ac:dyDescent="0.2">
      <c r="A200">
        <v>199</v>
      </c>
      <c r="B200">
        <v>49</v>
      </c>
      <c r="C200">
        <v>7</v>
      </c>
      <c r="D200" s="3">
        <v>45857</v>
      </c>
      <c r="E200" s="3">
        <v>45864</v>
      </c>
      <c r="F200" t="s">
        <v>402</v>
      </c>
      <c r="G200">
        <v>27400</v>
      </c>
    </row>
    <row r="201" spans="1:7" x14ac:dyDescent="0.2">
      <c r="A201">
        <v>200</v>
      </c>
      <c r="B201">
        <v>50</v>
      </c>
      <c r="C201">
        <v>8</v>
      </c>
      <c r="D201" s="3">
        <v>45858</v>
      </c>
      <c r="E201" s="3">
        <v>45865</v>
      </c>
      <c r="F201" t="s">
        <v>402</v>
      </c>
      <c r="G201">
        <v>14800</v>
      </c>
    </row>
    <row r="202" spans="1:7" x14ac:dyDescent="0.2">
      <c r="A202">
        <v>201</v>
      </c>
      <c r="B202">
        <v>1</v>
      </c>
      <c r="C202">
        <v>1</v>
      </c>
      <c r="D202" s="3">
        <v>45859</v>
      </c>
      <c r="E202" s="3">
        <v>45866</v>
      </c>
      <c r="F202" t="s">
        <v>420</v>
      </c>
      <c r="G202">
        <v>23900</v>
      </c>
    </row>
    <row r="203" spans="1:7" x14ac:dyDescent="0.2">
      <c r="A203">
        <v>202</v>
      </c>
      <c r="B203">
        <v>2</v>
      </c>
      <c r="C203">
        <v>2</v>
      </c>
      <c r="D203" s="3">
        <v>45860</v>
      </c>
      <c r="E203" s="3">
        <v>45867</v>
      </c>
      <c r="F203" t="s">
        <v>420</v>
      </c>
      <c r="G203">
        <v>18700</v>
      </c>
    </row>
    <row r="204" spans="1:7" x14ac:dyDescent="0.2">
      <c r="A204">
        <v>203</v>
      </c>
      <c r="B204">
        <v>3</v>
      </c>
      <c r="C204">
        <v>3</v>
      </c>
      <c r="D204" s="3">
        <v>45861</v>
      </c>
      <c r="E204" s="3">
        <v>45868</v>
      </c>
      <c r="F204" t="s">
        <v>420</v>
      </c>
      <c r="G204">
        <v>26300</v>
      </c>
    </row>
    <row r="205" spans="1:7" x14ac:dyDescent="0.2">
      <c r="A205">
        <v>204</v>
      </c>
      <c r="B205">
        <v>4</v>
      </c>
      <c r="C205">
        <v>4</v>
      </c>
      <c r="D205" s="3">
        <v>45862</v>
      </c>
      <c r="E205" s="3">
        <v>45869</v>
      </c>
      <c r="F205" t="s">
        <v>420</v>
      </c>
      <c r="G205">
        <v>15600</v>
      </c>
    </row>
    <row r="206" spans="1:7" x14ac:dyDescent="0.2">
      <c r="A206">
        <v>205</v>
      </c>
      <c r="B206">
        <v>5</v>
      </c>
      <c r="C206">
        <v>5</v>
      </c>
      <c r="D206" s="3">
        <v>45863</v>
      </c>
      <c r="E206" s="3">
        <v>45870</v>
      </c>
      <c r="F206" t="s">
        <v>420</v>
      </c>
      <c r="G206">
        <v>22100</v>
      </c>
    </row>
    <row r="207" spans="1:7" x14ac:dyDescent="0.2">
      <c r="A207">
        <v>206</v>
      </c>
      <c r="B207">
        <v>6</v>
      </c>
      <c r="C207">
        <v>6</v>
      </c>
      <c r="D207" s="3">
        <v>45864</v>
      </c>
      <c r="E207" s="3">
        <v>45871</v>
      </c>
      <c r="F207" t="s">
        <v>420</v>
      </c>
      <c r="G207">
        <v>19500</v>
      </c>
    </row>
    <row r="208" spans="1:7" x14ac:dyDescent="0.2">
      <c r="A208">
        <v>207</v>
      </c>
      <c r="B208">
        <v>7</v>
      </c>
      <c r="C208">
        <v>7</v>
      </c>
      <c r="D208" s="3">
        <v>45865</v>
      </c>
      <c r="E208" s="3">
        <v>45872</v>
      </c>
      <c r="F208" t="s">
        <v>420</v>
      </c>
      <c r="G208">
        <v>24700</v>
      </c>
    </row>
    <row r="209" spans="1:7" x14ac:dyDescent="0.2">
      <c r="A209">
        <v>208</v>
      </c>
      <c r="B209">
        <v>8</v>
      </c>
      <c r="C209">
        <v>8</v>
      </c>
      <c r="D209" s="3">
        <v>45866</v>
      </c>
      <c r="E209" s="3">
        <v>45873</v>
      </c>
      <c r="F209" t="s">
        <v>420</v>
      </c>
      <c r="G209">
        <v>16900</v>
      </c>
    </row>
    <row r="210" spans="1:7" x14ac:dyDescent="0.2">
      <c r="A210">
        <v>209</v>
      </c>
      <c r="B210">
        <v>9</v>
      </c>
      <c r="C210">
        <v>1</v>
      </c>
      <c r="D210" s="3">
        <v>45867</v>
      </c>
      <c r="E210" s="3">
        <v>45874</v>
      </c>
      <c r="F210" t="s">
        <v>420</v>
      </c>
      <c r="G210">
        <v>28500</v>
      </c>
    </row>
    <row r="211" spans="1:7" x14ac:dyDescent="0.2">
      <c r="A211">
        <v>210</v>
      </c>
      <c r="B211">
        <v>10</v>
      </c>
      <c r="C211">
        <v>2</v>
      </c>
      <c r="D211" s="3">
        <v>45868</v>
      </c>
      <c r="E211" s="3">
        <v>45875</v>
      </c>
      <c r="F211" t="s">
        <v>420</v>
      </c>
      <c r="G211">
        <v>14300</v>
      </c>
    </row>
    <row r="212" spans="1:7" x14ac:dyDescent="0.2">
      <c r="A212">
        <v>211</v>
      </c>
      <c r="B212">
        <v>11</v>
      </c>
      <c r="C212">
        <v>3</v>
      </c>
      <c r="D212" s="3">
        <v>45869</v>
      </c>
      <c r="E212" s="3">
        <v>45876</v>
      </c>
      <c r="F212" t="s">
        <v>420</v>
      </c>
      <c r="G212">
        <v>21800</v>
      </c>
    </row>
    <row r="213" spans="1:7" x14ac:dyDescent="0.2">
      <c r="A213">
        <v>212</v>
      </c>
      <c r="B213">
        <v>12</v>
      </c>
      <c r="C213">
        <v>4</v>
      </c>
      <c r="D213" s="3">
        <v>45870</v>
      </c>
      <c r="E213" s="3">
        <v>45877</v>
      </c>
      <c r="F213" t="s">
        <v>420</v>
      </c>
      <c r="G213">
        <v>19200</v>
      </c>
    </row>
    <row r="214" spans="1:7" x14ac:dyDescent="0.2">
      <c r="A214">
        <v>213</v>
      </c>
      <c r="B214">
        <v>13</v>
      </c>
      <c r="C214">
        <v>5</v>
      </c>
      <c r="D214" s="3">
        <v>45871</v>
      </c>
      <c r="E214" s="3">
        <v>45878</v>
      </c>
      <c r="F214" t="s">
        <v>420</v>
      </c>
      <c r="G214">
        <v>25600</v>
      </c>
    </row>
    <row r="215" spans="1:7" x14ac:dyDescent="0.2">
      <c r="A215">
        <v>214</v>
      </c>
      <c r="B215">
        <v>14</v>
      </c>
      <c r="C215">
        <v>6</v>
      </c>
      <c r="D215" s="3">
        <v>45872</v>
      </c>
      <c r="E215" s="3">
        <v>45879</v>
      </c>
      <c r="F215" t="s">
        <v>420</v>
      </c>
      <c r="G215">
        <v>16100</v>
      </c>
    </row>
    <row r="216" spans="1:7" x14ac:dyDescent="0.2">
      <c r="A216">
        <v>215</v>
      </c>
      <c r="B216">
        <v>15</v>
      </c>
      <c r="C216">
        <v>7</v>
      </c>
      <c r="D216" s="3">
        <v>45873</v>
      </c>
      <c r="E216" s="3">
        <v>45880</v>
      </c>
      <c r="F216" t="s">
        <v>420</v>
      </c>
      <c r="G216">
        <v>23200</v>
      </c>
    </row>
    <row r="217" spans="1:7" x14ac:dyDescent="0.2">
      <c r="A217">
        <v>216</v>
      </c>
      <c r="B217">
        <v>16</v>
      </c>
      <c r="C217">
        <v>8</v>
      </c>
      <c r="D217" s="3">
        <v>45874</v>
      </c>
      <c r="E217" s="3">
        <v>45881</v>
      </c>
      <c r="F217" t="s">
        <v>420</v>
      </c>
      <c r="G217">
        <v>20400</v>
      </c>
    </row>
    <row r="218" spans="1:7" x14ac:dyDescent="0.2">
      <c r="A218">
        <v>217</v>
      </c>
      <c r="B218">
        <v>17</v>
      </c>
      <c r="C218">
        <v>1</v>
      </c>
      <c r="D218" s="3">
        <v>45875</v>
      </c>
      <c r="E218" s="3">
        <v>45882</v>
      </c>
      <c r="F218" t="s">
        <v>420</v>
      </c>
      <c r="G218">
        <v>27100</v>
      </c>
    </row>
    <row r="219" spans="1:7" x14ac:dyDescent="0.2">
      <c r="A219">
        <v>218</v>
      </c>
      <c r="B219">
        <v>18</v>
      </c>
      <c r="C219">
        <v>2</v>
      </c>
      <c r="D219" s="3">
        <v>45876</v>
      </c>
      <c r="E219" s="3">
        <v>45883</v>
      </c>
      <c r="F219" t="s">
        <v>420</v>
      </c>
      <c r="G219">
        <v>14900</v>
      </c>
    </row>
    <row r="220" spans="1:7" x14ac:dyDescent="0.2">
      <c r="A220">
        <v>219</v>
      </c>
      <c r="B220">
        <v>19</v>
      </c>
      <c r="C220">
        <v>3</v>
      </c>
      <c r="D220" s="3">
        <v>45877</v>
      </c>
      <c r="E220" s="3">
        <v>45884</v>
      </c>
      <c r="F220" t="s">
        <v>420</v>
      </c>
      <c r="G220">
        <v>22400</v>
      </c>
    </row>
    <row r="221" spans="1:7" x14ac:dyDescent="0.2">
      <c r="A221">
        <v>220</v>
      </c>
      <c r="B221">
        <v>20</v>
      </c>
      <c r="C221">
        <v>4</v>
      </c>
      <c r="D221" s="3">
        <v>45878</v>
      </c>
      <c r="E221" s="3">
        <v>45885</v>
      </c>
      <c r="F221" t="s">
        <v>420</v>
      </c>
      <c r="G221">
        <v>18500</v>
      </c>
    </row>
    <row r="222" spans="1:7" x14ac:dyDescent="0.2">
      <c r="A222">
        <v>221</v>
      </c>
      <c r="B222">
        <v>21</v>
      </c>
      <c r="C222">
        <v>5</v>
      </c>
      <c r="D222" s="3">
        <v>45879</v>
      </c>
      <c r="E222" s="3">
        <v>45886</v>
      </c>
      <c r="F222" t="s">
        <v>420</v>
      </c>
      <c r="G222">
        <v>26200</v>
      </c>
    </row>
    <row r="223" spans="1:7" x14ac:dyDescent="0.2">
      <c r="A223">
        <v>222</v>
      </c>
      <c r="B223">
        <v>22</v>
      </c>
      <c r="C223">
        <v>6</v>
      </c>
      <c r="D223" s="3">
        <v>45880</v>
      </c>
      <c r="E223" s="3">
        <v>45887</v>
      </c>
      <c r="F223" t="s">
        <v>420</v>
      </c>
      <c r="G223">
        <v>15700</v>
      </c>
    </row>
    <row r="224" spans="1:7" x14ac:dyDescent="0.2">
      <c r="A224">
        <v>223</v>
      </c>
      <c r="B224">
        <v>23</v>
      </c>
      <c r="C224">
        <v>7</v>
      </c>
      <c r="D224" s="3">
        <v>45881</v>
      </c>
      <c r="E224" s="3">
        <v>45888</v>
      </c>
      <c r="F224" t="s">
        <v>420</v>
      </c>
      <c r="G224">
        <v>23100</v>
      </c>
    </row>
    <row r="225" spans="1:7" x14ac:dyDescent="0.2">
      <c r="A225">
        <v>224</v>
      </c>
      <c r="B225">
        <v>24</v>
      </c>
      <c r="C225">
        <v>8</v>
      </c>
      <c r="D225" s="3">
        <v>45882</v>
      </c>
      <c r="E225" s="3">
        <v>45889</v>
      </c>
      <c r="F225" t="s">
        <v>420</v>
      </c>
      <c r="G225">
        <v>19800</v>
      </c>
    </row>
    <row r="226" spans="1:7" x14ac:dyDescent="0.2">
      <c r="A226">
        <v>225</v>
      </c>
      <c r="B226">
        <v>25</v>
      </c>
      <c r="C226">
        <v>1</v>
      </c>
      <c r="D226" s="3">
        <v>45883</v>
      </c>
      <c r="E226" s="3">
        <v>45890</v>
      </c>
      <c r="F226" t="s">
        <v>420</v>
      </c>
      <c r="G226">
        <v>27400</v>
      </c>
    </row>
    <row r="227" spans="1:7" x14ac:dyDescent="0.2">
      <c r="A227">
        <v>226</v>
      </c>
      <c r="B227">
        <v>26</v>
      </c>
      <c r="C227">
        <v>2</v>
      </c>
      <c r="D227" s="3">
        <v>45884</v>
      </c>
      <c r="E227" s="3">
        <v>45891</v>
      </c>
      <c r="F227" t="s">
        <v>421</v>
      </c>
      <c r="G227">
        <v>14600</v>
      </c>
    </row>
    <row r="228" spans="1:7" x14ac:dyDescent="0.2">
      <c r="A228">
        <v>227</v>
      </c>
      <c r="B228">
        <v>27</v>
      </c>
      <c r="C228">
        <v>3</v>
      </c>
      <c r="D228" s="3">
        <v>45885</v>
      </c>
      <c r="E228" s="3">
        <v>45892</v>
      </c>
      <c r="F228" t="s">
        <v>421</v>
      </c>
      <c r="G228">
        <v>21900</v>
      </c>
    </row>
    <row r="229" spans="1:7" x14ac:dyDescent="0.2">
      <c r="A229">
        <v>228</v>
      </c>
      <c r="B229">
        <v>28</v>
      </c>
      <c r="C229">
        <v>4</v>
      </c>
      <c r="D229" s="3">
        <v>45886</v>
      </c>
      <c r="E229" s="3">
        <v>45893</v>
      </c>
      <c r="F229" t="s">
        <v>421</v>
      </c>
      <c r="G229">
        <v>17600</v>
      </c>
    </row>
    <row r="230" spans="1:7" x14ac:dyDescent="0.2">
      <c r="A230">
        <v>229</v>
      </c>
      <c r="B230">
        <v>29</v>
      </c>
      <c r="C230">
        <v>5</v>
      </c>
      <c r="D230" s="3">
        <v>45887</v>
      </c>
      <c r="E230" s="3">
        <v>45894</v>
      </c>
      <c r="F230" t="s">
        <v>421</v>
      </c>
      <c r="G230">
        <v>24800</v>
      </c>
    </row>
    <row r="231" spans="1:7" x14ac:dyDescent="0.2">
      <c r="A231">
        <v>230</v>
      </c>
      <c r="B231">
        <v>30</v>
      </c>
      <c r="C231">
        <v>6</v>
      </c>
      <c r="D231" s="3">
        <v>45888</v>
      </c>
      <c r="E231" s="3">
        <v>45895</v>
      </c>
      <c r="F231" t="s">
        <v>421</v>
      </c>
      <c r="G231">
        <v>20300</v>
      </c>
    </row>
    <row r="232" spans="1:7" x14ac:dyDescent="0.2">
      <c r="A232">
        <v>231</v>
      </c>
      <c r="B232">
        <v>31</v>
      </c>
      <c r="C232">
        <v>7</v>
      </c>
      <c r="D232" s="3">
        <v>45889</v>
      </c>
      <c r="E232" s="3">
        <v>45896</v>
      </c>
      <c r="F232" t="s">
        <v>421</v>
      </c>
      <c r="G232">
        <v>26700</v>
      </c>
    </row>
    <row r="233" spans="1:7" x14ac:dyDescent="0.2">
      <c r="A233">
        <v>232</v>
      </c>
      <c r="B233">
        <v>32</v>
      </c>
      <c r="C233">
        <v>8</v>
      </c>
      <c r="D233" s="3">
        <v>45890</v>
      </c>
      <c r="E233" s="3">
        <v>45897</v>
      </c>
      <c r="F233" t="s">
        <v>421</v>
      </c>
      <c r="G233">
        <v>15400</v>
      </c>
    </row>
    <row r="234" spans="1:7" x14ac:dyDescent="0.2">
      <c r="A234">
        <v>233</v>
      </c>
      <c r="B234">
        <v>33</v>
      </c>
      <c r="C234">
        <v>1</v>
      </c>
      <c r="D234" s="3">
        <v>45891</v>
      </c>
      <c r="E234" s="3">
        <v>45898</v>
      </c>
      <c r="F234" t="s">
        <v>421</v>
      </c>
      <c r="G234">
        <v>22500</v>
      </c>
    </row>
    <row r="235" spans="1:7" x14ac:dyDescent="0.2">
      <c r="A235">
        <v>234</v>
      </c>
      <c r="B235">
        <v>34</v>
      </c>
      <c r="C235">
        <v>2</v>
      </c>
      <c r="D235" s="3">
        <v>45892</v>
      </c>
      <c r="E235" s="3">
        <v>45899</v>
      </c>
      <c r="F235" t="s">
        <v>421</v>
      </c>
      <c r="G235">
        <v>19100</v>
      </c>
    </row>
    <row r="236" spans="1:7" x14ac:dyDescent="0.2">
      <c r="A236">
        <v>235</v>
      </c>
      <c r="B236">
        <v>35</v>
      </c>
      <c r="C236">
        <v>3</v>
      </c>
      <c r="D236" s="3">
        <v>45893</v>
      </c>
      <c r="E236" s="3">
        <v>45900</v>
      </c>
      <c r="F236" t="s">
        <v>421</v>
      </c>
      <c r="G236">
        <v>25900</v>
      </c>
    </row>
    <row r="237" spans="1:7" x14ac:dyDescent="0.2">
      <c r="A237">
        <v>236</v>
      </c>
      <c r="B237">
        <v>36</v>
      </c>
      <c r="C237">
        <v>4</v>
      </c>
      <c r="D237" s="3">
        <v>45894</v>
      </c>
      <c r="E237" s="3">
        <v>45901</v>
      </c>
      <c r="F237" t="s">
        <v>421</v>
      </c>
      <c r="G237">
        <v>16300</v>
      </c>
    </row>
    <row r="238" spans="1:7" x14ac:dyDescent="0.2">
      <c r="A238">
        <v>237</v>
      </c>
      <c r="B238">
        <v>37</v>
      </c>
      <c r="C238">
        <v>5</v>
      </c>
      <c r="D238" s="3">
        <v>45895</v>
      </c>
      <c r="E238" s="3">
        <v>45902</v>
      </c>
      <c r="F238" t="s">
        <v>421</v>
      </c>
      <c r="G238">
        <v>23700</v>
      </c>
    </row>
    <row r="239" spans="1:7" x14ac:dyDescent="0.2">
      <c r="A239">
        <v>238</v>
      </c>
      <c r="B239">
        <v>38</v>
      </c>
      <c r="C239">
        <v>6</v>
      </c>
      <c r="D239" s="3">
        <v>45896</v>
      </c>
      <c r="E239" s="3">
        <v>45903</v>
      </c>
      <c r="F239" t="s">
        <v>421</v>
      </c>
      <c r="G239">
        <v>19900</v>
      </c>
    </row>
    <row r="240" spans="1:7" x14ac:dyDescent="0.2">
      <c r="A240">
        <v>239</v>
      </c>
      <c r="B240">
        <v>39</v>
      </c>
      <c r="C240">
        <v>7</v>
      </c>
      <c r="D240" s="3">
        <v>45897</v>
      </c>
      <c r="E240" s="3">
        <v>45904</v>
      </c>
      <c r="F240" t="s">
        <v>421</v>
      </c>
      <c r="G240">
        <v>27200</v>
      </c>
    </row>
    <row r="241" spans="1:7" x14ac:dyDescent="0.2">
      <c r="A241">
        <v>240</v>
      </c>
      <c r="B241">
        <v>40</v>
      </c>
      <c r="C241">
        <v>8</v>
      </c>
      <c r="D241" s="3">
        <v>45898</v>
      </c>
      <c r="E241" s="3">
        <v>45905</v>
      </c>
      <c r="F241" t="s">
        <v>421</v>
      </c>
      <c r="G241">
        <v>14800</v>
      </c>
    </row>
    <row r="242" spans="1:7" x14ac:dyDescent="0.2">
      <c r="A242">
        <v>241</v>
      </c>
      <c r="B242">
        <v>41</v>
      </c>
      <c r="C242">
        <v>1</v>
      </c>
      <c r="D242" s="3">
        <v>45899</v>
      </c>
      <c r="E242" s="3">
        <v>45906</v>
      </c>
      <c r="F242" t="s">
        <v>403</v>
      </c>
      <c r="G242">
        <v>21600</v>
      </c>
    </row>
    <row r="243" spans="1:7" x14ac:dyDescent="0.2">
      <c r="A243">
        <v>242</v>
      </c>
      <c r="B243">
        <v>42</v>
      </c>
      <c r="C243">
        <v>2</v>
      </c>
      <c r="D243" s="3">
        <v>45900</v>
      </c>
      <c r="E243" s="3">
        <v>45907</v>
      </c>
      <c r="F243" t="s">
        <v>403</v>
      </c>
      <c r="G243">
        <v>18400</v>
      </c>
    </row>
    <row r="244" spans="1:7" x14ac:dyDescent="0.2">
      <c r="A244">
        <v>243</v>
      </c>
      <c r="B244">
        <v>43</v>
      </c>
      <c r="C244">
        <v>3</v>
      </c>
      <c r="D244" s="3">
        <v>45901</v>
      </c>
      <c r="E244" s="3">
        <v>45908</v>
      </c>
      <c r="F244" t="s">
        <v>403</v>
      </c>
      <c r="G244">
        <v>25300</v>
      </c>
    </row>
    <row r="245" spans="1:7" x14ac:dyDescent="0.2">
      <c r="A245">
        <v>244</v>
      </c>
      <c r="B245">
        <v>44</v>
      </c>
      <c r="C245">
        <v>4</v>
      </c>
      <c r="D245" s="3">
        <v>45902</v>
      </c>
      <c r="E245" s="3">
        <v>45909</v>
      </c>
      <c r="F245" t="s">
        <v>403</v>
      </c>
      <c r="G245">
        <v>15900</v>
      </c>
    </row>
    <row r="246" spans="1:7" x14ac:dyDescent="0.2">
      <c r="A246">
        <v>245</v>
      </c>
      <c r="B246">
        <v>45</v>
      </c>
      <c r="C246">
        <v>5</v>
      </c>
      <c r="D246" s="3">
        <v>45903</v>
      </c>
      <c r="E246" s="3">
        <v>45910</v>
      </c>
      <c r="F246" t="s">
        <v>403</v>
      </c>
      <c r="G246">
        <v>22800</v>
      </c>
    </row>
    <row r="247" spans="1:7" x14ac:dyDescent="0.2">
      <c r="A247">
        <v>246</v>
      </c>
      <c r="B247">
        <v>46</v>
      </c>
      <c r="C247">
        <v>6</v>
      </c>
      <c r="D247" s="3">
        <v>45904</v>
      </c>
      <c r="E247" s="3">
        <v>45911</v>
      </c>
      <c r="F247" t="s">
        <v>403</v>
      </c>
      <c r="G247">
        <v>19700</v>
      </c>
    </row>
    <row r="248" spans="1:7" x14ac:dyDescent="0.2">
      <c r="A248">
        <v>247</v>
      </c>
      <c r="B248">
        <v>47</v>
      </c>
      <c r="C248">
        <v>7</v>
      </c>
      <c r="D248" s="3">
        <v>45905</v>
      </c>
      <c r="E248" s="3">
        <v>45912</v>
      </c>
      <c r="F248" t="s">
        <v>403</v>
      </c>
      <c r="G248">
        <v>26400</v>
      </c>
    </row>
    <row r="249" spans="1:7" x14ac:dyDescent="0.2">
      <c r="A249">
        <v>248</v>
      </c>
      <c r="B249">
        <v>48</v>
      </c>
      <c r="C249">
        <v>8</v>
      </c>
      <c r="D249" s="3">
        <v>45906</v>
      </c>
      <c r="E249" s="3">
        <v>45913</v>
      </c>
      <c r="F249" t="s">
        <v>403</v>
      </c>
      <c r="G249">
        <v>14500</v>
      </c>
    </row>
    <row r="250" spans="1:7" x14ac:dyDescent="0.2">
      <c r="A250">
        <v>249</v>
      </c>
      <c r="B250">
        <v>49</v>
      </c>
      <c r="C250">
        <v>1</v>
      </c>
      <c r="D250" s="3">
        <v>45907</v>
      </c>
      <c r="E250" s="3">
        <v>45914</v>
      </c>
      <c r="F250" t="s">
        <v>403</v>
      </c>
      <c r="G250">
        <v>22100</v>
      </c>
    </row>
    <row r="251" spans="1:7" x14ac:dyDescent="0.2">
      <c r="A251">
        <v>250</v>
      </c>
      <c r="B251">
        <v>50</v>
      </c>
      <c r="C251">
        <v>2</v>
      </c>
      <c r="D251" s="3">
        <v>45908</v>
      </c>
      <c r="E251" s="3">
        <v>45915</v>
      </c>
      <c r="F251" t="s">
        <v>403</v>
      </c>
      <c r="G251">
        <v>18800</v>
      </c>
    </row>
    <row r="252" spans="1:7" x14ac:dyDescent="0.2">
      <c r="A252">
        <v>251</v>
      </c>
      <c r="B252">
        <v>1</v>
      </c>
      <c r="C252">
        <v>3</v>
      </c>
      <c r="D252" s="3">
        <v>45909</v>
      </c>
      <c r="E252" s="3">
        <v>45916</v>
      </c>
      <c r="F252" t="s">
        <v>402</v>
      </c>
      <c r="G252">
        <v>23600</v>
      </c>
    </row>
    <row r="253" spans="1:7" x14ac:dyDescent="0.2">
      <c r="A253">
        <v>252</v>
      </c>
      <c r="B253">
        <v>2</v>
      </c>
      <c r="C253">
        <v>4</v>
      </c>
      <c r="D253" s="3">
        <v>45910</v>
      </c>
      <c r="E253" s="3">
        <v>45917</v>
      </c>
      <c r="F253" t="s">
        <v>402</v>
      </c>
      <c r="G253">
        <v>17200</v>
      </c>
    </row>
    <row r="254" spans="1:7" x14ac:dyDescent="0.2">
      <c r="A254">
        <v>253</v>
      </c>
      <c r="B254">
        <v>3</v>
      </c>
      <c r="C254">
        <v>5</v>
      </c>
      <c r="D254" s="3">
        <v>45911</v>
      </c>
      <c r="E254" s="3">
        <v>45918</v>
      </c>
      <c r="F254" t="s">
        <v>402</v>
      </c>
      <c r="G254">
        <v>24800</v>
      </c>
    </row>
    <row r="255" spans="1:7" x14ac:dyDescent="0.2">
      <c r="A255">
        <v>254</v>
      </c>
      <c r="B255">
        <v>4</v>
      </c>
      <c r="C255">
        <v>6</v>
      </c>
      <c r="D255" s="3">
        <v>45912</v>
      </c>
      <c r="E255" s="3">
        <v>45919</v>
      </c>
      <c r="F255" t="s">
        <v>402</v>
      </c>
      <c r="G255">
        <v>19500</v>
      </c>
    </row>
    <row r="256" spans="1:7" x14ac:dyDescent="0.2">
      <c r="A256">
        <v>255</v>
      </c>
      <c r="B256">
        <v>5</v>
      </c>
      <c r="C256">
        <v>7</v>
      </c>
      <c r="D256" s="3">
        <v>45913</v>
      </c>
      <c r="E256" s="3">
        <v>45920</v>
      </c>
      <c r="F256" t="s">
        <v>402</v>
      </c>
      <c r="G256">
        <v>27100</v>
      </c>
    </row>
    <row r="257" spans="1:7" x14ac:dyDescent="0.2">
      <c r="A257">
        <v>256</v>
      </c>
      <c r="B257">
        <v>6</v>
      </c>
      <c r="C257">
        <v>8</v>
      </c>
      <c r="D257" s="3">
        <v>45914</v>
      </c>
      <c r="E257" s="3">
        <v>45921</v>
      </c>
      <c r="F257" t="s">
        <v>402</v>
      </c>
      <c r="G257">
        <v>15400</v>
      </c>
    </row>
    <row r="258" spans="1:7" x14ac:dyDescent="0.2">
      <c r="A258">
        <v>257</v>
      </c>
      <c r="B258">
        <v>7</v>
      </c>
      <c r="C258">
        <v>1</v>
      </c>
      <c r="D258" s="3">
        <v>45915</v>
      </c>
      <c r="E258" s="3">
        <v>45922</v>
      </c>
      <c r="F258" t="s">
        <v>402</v>
      </c>
      <c r="G258">
        <v>21900</v>
      </c>
    </row>
    <row r="259" spans="1:7" x14ac:dyDescent="0.2">
      <c r="A259">
        <v>258</v>
      </c>
      <c r="B259">
        <v>8</v>
      </c>
      <c r="C259">
        <v>2</v>
      </c>
      <c r="D259" s="3">
        <v>45916</v>
      </c>
      <c r="E259" s="3">
        <v>45923</v>
      </c>
      <c r="F259" t="s">
        <v>402</v>
      </c>
      <c r="G259">
        <v>18700</v>
      </c>
    </row>
    <row r="260" spans="1:7" x14ac:dyDescent="0.2">
      <c r="A260">
        <v>259</v>
      </c>
      <c r="B260">
        <v>9</v>
      </c>
      <c r="C260">
        <v>3</v>
      </c>
      <c r="D260" s="3">
        <v>45917</v>
      </c>
      <c r="E260" s="3">
        <v>45924</v>
      </c>
      <c r="F260" t="s">
        <v>402</v>
      </c>
      <c r="G260">
        <v>26300</v>
      </c>
    </row>
    <row r="261" spans="1:7" x14ac:dyDescent="0.2">
      <c r="A261">
        <v>260</v>
      </c>
      <c r="B261">
        <v>10</v>
      </c>
      <c r="C261">
        <v>4</v>
      </c>
      <c r="D261" s="3">
        <v>45918</v>
      </c>
      <c r="E261" s="3">
        <v>45925</v>
      </c>
      <c r="F261" t="s">
        <v>402</v>
      </c>
      <c r="G261">
        <v>14600</v>
      </c>
    </row>
    <row r="262" spans="1:7" x14ac:dyDescent="0.2">
      <c r="A262">
        <v>261</v>
      </c>
      <c r="B262">
        <v>11</v>
      </c>
      <c r="C262">
        <v>5</v>
      </c>
      <c r="D262" s="3">
        <v>45919</v>
      </c>
      <c r="E262" s="3">
        <v>45926</v>
      </c>
      <c r="F262" t="s">
        <v>402</v>
      </c>
      <c r="G262">
        <v>22800</v>
      </c>
    </row>
    <row r="263" spans="1:7" x14ac:dyDescent="0.2">
      <c r="A263">
        <v>262</v>
      </c>
      <c r="B263">
        <v>12</v>
      </c>
      <c r="C263">
        <v>6</v>
      </c>
      <c r="D263" s="3">
        <v>45920</v>
      </c>
      <c r="E263" s="3">
        <v>45927</v>
      </c>
      <c r="F263" t="s">
        <v>402</v>
      </c>
      <c r="G263">
        <v>20100</v>
      </c>
    </row>
    <row r="264" spans="1:7" x14ac:dyDescent="0.2">
      <c r="A264">
        <v>263</v>
      </c>
      <c r="B264">
        <v>13</v>
      </c>
      <c r="C264">
        <v>7</v>
      </c>
      <c r="D264" s="3">
        <v>45921</v>
      </c>
      <c r="E264" s="3">
        <v>45928</v>
      </c>
      <c r="F264" t="s">
        <v>402</v>
      </c>
      <c r="G264">
        <v>27400</v>
      </c>
    </row>
    <row r="265" spans="1:7" x14ac:dyDescent="0.2">
      <c r="A265">
        <v>264</v>
      </c>
      <c r="B265">
        <v>14</v>
      </c>
      <c r="C265">
        <v>8</v>
      </c>
      <c r="D265" s="3">
        <v>45922</v>
      </c>
      <c r="E265" s="3">
        <v>45929</v>
      </c>
      <c r="F265" t="s">
        <v>402</v>
      </c>
      <c r="G265">
        <v>15900</v>
      </c>
    </row>
    <row r="266" spans="1:7" x14ac:dyDescent="0.2">
      <c r="A266">
        <v>265</v>
      </c>
      <c r="B266">
        <v>15</v>
      </c>
      <c r="C266">
        <v>1</v>
      </c>
      <c r="D266" s="3">
        <v>45923</v>
      </c>
      <c r="E266" s="3">
        <v>45930</v>
      </c>
      <c r="F266" t="s">
        <v>402</v>
      </c>
      <c r="G266">
        <v>23400</v>
      </c>
    </row>
    <row r="267" spans="1:7" x14ac:dyDescent="0.2">
      <c r="A267">
        <v>266</v>
      </c>
      <c r="B267">
        <v>16</v>
      </c>
      <c r="C267">
        <v>2</v>
      </c>
      <c r="D267" s="3">
        <v>45924</v>
      </c>
      <c r="E267" s="3">
        <v>45931</v>
      </c>
      <c r="F267" t="s">
        <v>402</v>
      </c>
      <c r="G267">
        <v>17800</v>
      </c>
    </row>
    <row r="268" spans="1:7" x14ac:dyDescent="0.2">
      <c r="A268">
        <v>267</v>
      </c>
      <c r="B268">
        <v>17</v>
      </c>
      <c r="C268">
        <v>3</v>
      </c>
      <c r="D268" s="3">
        <v>45925</v>
      </c>
      <c r="E268" s="3">
        <v>45932</v>
      </c>
      <c r="F268" t="s">
        <v>402</v>
      </c>
      <c r="G268">
        <v>25600</v>
      </c>
    </row>
    <row r="269" spans="1:7" x14ac:dyDescent="0.2">
      <c r="A269">
        <v>268</v>
      </c>
      <c r="B269">
        <v>18</v>
      </c>
      <c r="C269">
        <v>4</v>
      </c>
      <c r="D269" s="3">
        <v>45926</v>
      </c>
      <c r="E269" s="3">
        <v>45933</v>
      </c>
      <c r="F269" t="s">
        <v>402</v>
      </c>
      <c r="G269">
        <v>19200</v>
      </c>
    </row>
    <row r="270" spans="1:7" x14ac:dyDescent="0.2">
      <c r="A270">
        <v>269</v>
      </c>
      <c r="B270">
        <v>19</v>
      </c>
      <c r="C270">
        <v>5</v>
      </c>
      <c r="D270" s="3">
        <v>45927</v>
      </c>
      <c r="E270" s="3">
        <v>45934</v>
      </c>
      <c r="F270" t="s">
        <v>402</v>
      </c>
      <c r="G270">
        <v>26700</v>
      </c>
    </row>
    <row r="271" spans="1:7" x14ac:dyDescent="0.2">
      <c r="A271">
        <v>270</v>
      </c>
      <c r="B271">
        <v>20</v>
      </c>
      <c r="C271">
        <v>6</v>
      </c>
      <c r="D271" s="3">
        <v>45928</v>
      </c>
      <c r="E271" s="3">
        <v>45935</v>
      </c>
      <c r="F271" t="s">
        <v>402</v>
      </c>
      <c r="G271">
        <v>14300</v>
      </c>
    </row>
    <row r="272" spans="1:7" x14ac:dyDescent="0.2">
      <c r="A272">
        <v>271</v>
      </c>
      <c r="B272">
        <v>21</v>
      </c>
      <c r="C272">
        <v>7</v>
      </c>
      <c r="D272" s="3">
        <v>45929</v>
      </c>
      <c r="E272" s="3">
        <v>45936</v>
      </c>
      <c r="F272" t="s">
        <v>402</v>
      </c>
      <c r="G272">
        <v>22100</v>
      </c>
    </row>
    <row r="273" spans="1:7" x14ac:dyDescent="0.2">
      <c r="A273">
        <v>272</v>
      </c>
      <c r="B273">
        <v>22</v>
      </c>
      <c r="C273">
        <v>8</v>
      </c>
      <c r="D273" s="3">
        <v>45930</v>
      </c>
      <c r="E273" s="3">
        <v>45937</v>
      </c>
      <c r="F273" t="s">
        <v>402</v>
      </c>
      <c r="G273">
        <v>18600</v>
      </c>
    </row>
    <row r="274" spans="1:7" x14ac:dyDescent="0.2">
      <c r="A274">
        <v>273</v>
      </c>
      <c r="B274">
        <v>23</v>
      </c>
      <c r="C274">
        <v>1</v>
      </c>
      <c r="D274" s="3">
        <v>45931</v>
      </c>
      <c r="E274" s="3">
        <v>45938</v>
      </c>
      <c r="F274" t="s">
        <v>402</v>
      </c>
      <c r="G274">
        <v>25900</v>
      </c>
    </row>
    <row r="275" spans="1:7" x14ac:dyDescent="0.2">
      <c r="A275">
        <v>274</v>
      </c>
      <c r="B275">
        <v>24</v>
      </c>
      <c r="C275">
        <v>2</v>
      </c>
      <c r="D275" s="3">
        <v>45932</v>
      </c>
      <c r="E275" s="3">
        <v>45939</v>
      </c>
      <c r="F275" t="s">
        <v>402</v>
      </c>
      <c r="G275">
        <v>15100</v>
      </c>
    </row>
    <row r="276" spans="1:7" x14ac:dyDescent="0.2">
      <c r="A276">
        <v>275</v>
      </c>
      <c r="B276">
        <v>25</v>
      </c>
      <c r="C276">
        <v>3</v>
      </c>
      <c r="D276" s="3">
        <v>45933</v>
      </c>
      <c r="E276" s="3">
        <v>45940</v>
      </c>
      <c r="F276" t="s">
        <v>402</v>
      </c>
      <c r="G276">
        <v>23800</v>
      </c>
    </row>
    <row r="277" spans="1:7" x14ac:dyDescent="0.2">
      <c r="A277">
        <v>276</v>
      </c>
      <c r="B277">
        <v>26</v>
      </c>
      <c r="C277">
        <v>4</v>
      </c>
      <c r="D277" s="3">
        <v>45934</v>
      </c>
      <c r="E277" s="3">
        <v>45941</v>
      </c>
      <c r="F277" t="s">
        <v>402</v>
      </c>
      <c r="G277">
        <v>20400</v>
      </c>
    </row>
    <row r="278" spans="1:7" x14ac:dyDescent="0.2">
      <c r="A278">
        <v>277</v>
      </c>
      <c r="B278">
        <v>27</v>
      </c>
      <c r="C278">
        <v>5</v>
      </c>
      <c r="D278" s="3">
        <v>45935</v>
      </c>
      <c r="E278" s="3">
        <v>45942</v>
      </c>
      <c r="F278" t="s">
        <v>402</v>
      </c>
      <c r="G278">
        <v>27600</v>
      </c>
    </row>
    <row r="279" spans="1:7" x14ac:dyDescent="0.2">
      <c r="A279">
        <v>278</v>
      </c>
      <c r="B279">
        <v>28</v>
      </c>
      <c r="C279">
        <v>6</v>
      </c>
      <c r="D279" s="3">
        <v>45936</v>
      </c>
      <c r="E279" s="3">
        <v>45943</v>
      </c>
      <c r="F279" t="s">
        <v>402</v>
      </c>
      <c r="G279">
        <v>14800</v>
      </c>
    </row>
    <row r="280" spans="1:7" x14ac:dyDescent="0.2">
      <c r="A280">
        <v>279</v>
      </c>
      <c r="B280">
        <v>29</v>
      </c>
      <c r="C280">
        <v>7</v>
      </c>
      <c r="D280" s="3">
        <v>45937</v>
      </c>
      <c r="E280" s="3">
        <v>45944</v>
      </c>
      <c r="F280" t="s">
        <v>402</v>
      </c>
      <c r="G280">
        <v>21500</v>
      </c>
    </row>
    <row r="281" spans="1:7" x14ac:dyDescent="0.2">
      <c r="A281">
        <v>280</v>
      </c>
      <c r="B281">
        <v>30</v>
      </c>
      <c r="C281">
        <v>8</v>
      </c>
      <c r="D281" s="3">
        <v>45938</v>
      </c>
      <c r="E281" s="3">
        <v>45945</v>
      </c>
      <c r="F281" t="s">
        <v>402</v>
      </c>
      <c r="G281">
        <v>19300</v>
      </c>
    </row>
    <row r="282" spans="1:7" x14ac:dyDescent="0.2">
      <c r="A282">
        <v>281</v>
      </c>
      <c r="B282">
        <v>31</v>
      </c>
      <c r="C282">
        <v>1</v>
      </c>
      <c r="D282" s="3">
        <v>45939</v>
      </c>
      <c r="E282" s="3">
        <v>45946</v>
      </c>
      <c r="F282" t="s">
        <v>402</v>
      </c>
      <c r="G282">
        <v>26400</v>
      </c>
    </row>
    <row r="283" spans="1:7" x14ac:dyDescent="0.2">
      <c r="A283">
        <v>282</v>
      </c>
      <c r="B283">
        <v>32</v>
      </c>
      <c r="C283">
        <v>2</v>
      </c>
      <c r="D283" s="3">
        <v>45940</v>
      </c>
      <c r="E283" s="3">
        <v>45947</v>
      </c>
      <c r="F283" t="s">
        <v>402</v>
      </c>
      <c r="G283">
        <v>15700</v>
      </c>
    </row>
    <row r="284" spans="1:7" x14ac:dyDescent="0.2">
      <c r="A284">
        <v>283</v>
      </c>
      <c r="B284">
        <v>33</v>
      </c>
      <c r="C284">
        <v>3</v>
      </c>
      <c r="D284" s="3">
        <v>45941</v>
      </c>
      <c r="E284" s="3">
        <v>45948</v>
      </c>
      <c r="F284" t="s">
        <v>402</v>
      </c>
      <c r="G284">
        <v>22900</v>
      </c>
    </row>
    <row r="285" spans="1:7" x14ac:dyDescent="0.2">
      <c r="A285">
        <v>284</v>
      </c>
      <c r="B285">
        <v>34</v>
      </c>
      <c r="C285">
        <v>4</v>
      </c>
      <c r="D285" s="3">
        <v>45942</v>
      </c>
      <c r="E285" s="3">
        <v>45949</v>
      </c>
      <c r="F285" t="s">
        <v>402</v>
      </c>
      <c r="G285">
        <v>18100</v>
      </c>
    </row>
    <row r="286" spans="1:7" x14ac:dyDescent="0.2">
      <c r="A286">
        <v>285</v>
      </c>
      <c r="B286">
        <v>35</v>
      </c>
      <c r="C286">
        <v>5</v>
      </c>
      <c r="D286" s="3">
        <v>45943</v>
      </c>
      <c r="E286" s="3">
        <v>45950</v>
      </c>
      <c r="F286" t="s">
        <v>402</v>
      </c>
      <c r="G286">
        <v>24700</v>
      </c>
    </row>
    <row r="287" spans="1:7" x14ac:dyDescent="0.2">
      <c r="A287">
        <v>286</v>
      </c>
      <c r="B287">
        <v>36</v>
      </c>
      <c r="C287">
        <v>6</v>
      </c>
      <c r="D287" s="3">
        <v>45944</v>
      </c>
      <c r="E287" s="3">
        <v>45951</v>
      </c>
      <c r="F287" t="s">
        <v>402</v>
      </c>
      <c r="G287">
        <v>16900</v>
      </c>
    </row>
    <row r="288" spans="1:7" x14ac:dyDescent="0.2">
      <c r="A288">
        <v>287</v>
      </c>
      <c r="B288">
        <v>37</v>
      </c>
      <c r="C288">
        <v>7</v>
      </c>
      <c r="D288" s="3">
        <v>45945</v>
      </c>
      <c r="E288" s="3">
        <v>45952</v>
      </c>
      <c r="F288" t="s">
        <v>402</v>
      </c>
      <c r="G288">
        <v>27200</v>
      </c>
    </row>
    <row r="289" spans="1:7" x14ac:dyDescent="0.2">
      <c r="A289">
        <v>288</v>
      </c>
      <c r="B289">
        <v>38</v>
      </c>
      <c r="C289">
        <v>8</v>
      </c>
      <c r="D289" s="3">
        <v>45946</v>
      </c>
      <c r="E289" s="3">
        <v>45953</v>
      </c>
      <c r="F289" t="s">
        <v>402</v>
      </c>
      <c r="G289">
        <v>15400</v>
      </c>
    </row>
    <row r="290" spans="1:7" x14ac:dyDescent="0.2">
      <c r="A290">
        <v>289</v>
      </c>
      <c r="B290">
        <v>39</v>
      </c>
      <c r="C290">
        <v>1</v>
      </c>
      <c r="D290" s="3">
        <v>45947</v>
      </c>
      <c r="E290" s="3">
        <v>45954</v>
      </c>
      <c r="F290" t="s">
        <v>402</v>
      </c>
      <c r="G290">
        <v>22300</v>
      </c>
    </row>
    <row r="291" spans="1:7" x14ac:dyDescent="0.2">
      <c r="A291">
        <v>290</v>
      </c>
      <c r="B291">
        <v>40</v>
      </c>
      <c r="C291">
        <v>2</v>
      </c>
      <c r="D291" s="3">
        <v>45948</v>
      </c>
      <c r="E291" s="3">
        <v>45955</v>
      </c>
      <c r="F291" t="s">
        <v>402</v>
      </c>
      <c r="G291">
        <v>19800</v>
      </c>
    </row>
    <row r="292" spans="1:7" x14ac:dyDescent="0.2">
      <c r="A292">
        <v>291</v>
      </c>
      <c r="B292">
        <v>41</v>
      </c>
      <c r="C292">
        <v>3</v>
      </c>
      <c r="D292" s="3">
        <v>45949</v>
      </c>
      <c r="E292" s="3">
        <v>45956</v>
      </c>
      <c r="F292" t="s">
        <v>402</v>
      </c>
      <c r="G292">
        <v>26100</v>
      </c>
    </row>
    <row r="293" spans="1:7" x14ac:dyDescent="0.2">
      <c r="A293">
        <v>292</v>
      </c>
      <c r="B293">
        <v>42</v>
      </c>
      <c r="C293">
        <v>4</v>
      </c>
      <c r="D293" s="3">
        <v>45950</v>
      </c>
      <c r="E293" s="3">
        <v>45957</v>
      </c>
      <c r="F293" t="s">
        <v>402</v>
      </c>
      <c r="G293">
        <v>14600</v>
      </c>
    </row>
    <row r="294" spans="1:7" x14ac:dyDescent="0.2">
      <c r="A294">
        <v>293</v>
      </c>
      <c r="B294">
        <v>43</v>
      </c>
      <c r="C294">
        <v>5</v>
      </c>
      <c r="D294" s="3">
        <v>45951</v>
      </c>
      <c r="E294" s="3">
        <v>45958</v>
      </c>
      <c r="F294" t="s">
        <v>402</v>
      </c>
      <c r="G294">
        <v>23500</v>
      </c>
    </row>
    <row r="295" spans="1:7" x14ac:dyDescent="0.2">
      <c r="A295">
        <v>294</v>
      </c>
      <c r="B295">
        <v>44</v>
      </c>
      <c r="C295">
        <v>6</v>
      </c>
      <c r="D295" s="3">
        <v>45952</v>
      </c>
      <c r="E295" s="3">
        <v>45959</v>
      </c>
      <c r="F295" t="s">
        <v>402</v>
      </c>
      <c r="G295">
        <v>18900</v>
      </c>
    </row>
    <row r="296" spans="1:7" x14ac:dyDescent="0.2">
      <c r="A296">
        <v>295</v>
      </c>
      <c r="B296">
        <v>45</v>
      </c>
      <c r="C296">
        <v>7</v>
      </c>
      <c r="D296" s="3">
        <v>45953</v>
      </c>
      <c r="E296" s="3">
        <v>45960</v>
      </c>
      <c r="F296" t="s">
        <v>402</v>
      </c>
      <c r="G296">
        <v>27800</v>
      </c>
    </row>
    <row r="297" spans="1:7" x14ac:dyDescent="0.2">
      <c r="A297">
        <v>296</v>
      </c>
      <c r="B297">
        <v>46</v>
      </c>
      <c r="C297">
        <v>8</v>
      </c>
      <c r="D297" s="3">
        <v>45954</v>
      </c>
      <c r="E297" s="3">
        <v>45961</v>
      </c>
      <c r="F297" t="s">
        <v>402</v>
      </c>
      <c r="G297">
        <v>16200</v>
      </c>
    </row>
    <row r="298" spans="1:7" x14ac:dyDescent="0.2">
      <c r="A298">
        <v>297</v>
      </c>
      <c r="B298">
        <v>47</v>
      </c>
      <c r="C298">
        <v>1</v>
      </c>
      <c r="D298" s="3">
        <v>45955</v>
      </c>
      <c r="E298" s="3">
        <v>45962</v>
      </c>
      <c r="F298" t="s">
        <v>402</v>
      </c>
      <c r="G298">
        <v>21400</v>
      </c>
    </row>
    <row r="299" spans="1:7" x14ac:dyDescent="0.2">
      <c r="A299">
        <v>298</v>
      </c>
      <c r="B299">
        <v>48</v>
      </c>
      <c r="C299">
        <v>2</v>
      </c>
      <c r="D299" s="3">
        <v>45956</v>
      </c>
      <c r="E299" s="3">
        <v>45963</v>
      </c>
      <c r="F299" t="s">
        <v>402</v>
      </c>
      <c r="G299">
        <v>19700</v>
      </c>
    </row>
    <row r="300" spans="1:7" x14ac:dyDescent="0.2">
      <c r="A300">
        <v>299</v>
      </c>
      <c r="B300">
        <v>49</v>
      </c>
      <c r="C300">
        <v>3</v>
      </c>
      <c r="D300" s="3">
        <v>45957</v>
      </c>
      <c r="E300" s="3">
        <v>45964</v>
      </c>
      <c r="F300" t="s">
        <v>402</v>
      </c>
      <c r="G300">
        <v>25300</v>
      </c>
    </row>
    <row r="301" spans="1:7" x14ac:dyDescent="0.2">
      <c r="A301">
        <v>300</v>
      </c>
      <c r="B301">
        <v>50</v>
      </c>
      <c r="C301">
        <v>4</v>
      </c>
      <c r="D301" s="3">
        <v>45958</v>
      </c>
      <c r="E301" s="3">
        <v>45965</v>
      </c>
      <c r="F301" t="s">
        <v>402</v>
      </c>
      <c r="G301">
        <v>17100</v>
      </c>
    </row>
    <row r="302" spans="1:7" x14ac:dyDescent="0.2">
      <c r="A302">
        <v>301</v>
      </c>
      <c r="B302">
        <v>1</v>
      </c>
      <c r="C302">
        <v>5</v>
      </c>
      <c r="D302" s="3">
        <v>45959</v>
      </c>
      <c r="E302" s="3">
        <v>45966</v>
      </c>
      <c r="F302" t="s">
        <v>402</v>
      </c>
      <c r="G302">
        <v>22600</v>
      </c>
    </row>
    <row r="303" spans="1:7" x14ac:dyDescent="0.2">
      <c r="A303">
        <v>302</v>
      </c>
      <c r="B303">
        <v>2</v>
      </c>
      <c r="C303">
        <v>6</v>
      </c>
      <c r="D303" s="3">
        <v>45960</v>
      </c>
      <c r="E303" s="3">
        <v>45967</v>
      </c>
      <c r="F303" t="s">
        <v>402</v>
      </c>
      <c r="G303">
        <v>18400</v>
      </c>
    </row>
    <row r="304" spans="1:7" x14ac:dyDescent="0.2">
      <c r="A304">
        <v>303</v>
      </c>
      <c r="B304">
        <v>3</v>
      </c>
      <c r="C304">
        <v>7</v>
      </c>
      <c r="D304" s="3">
        <v>45961</v>
      </c>
      <c r="E304" s="3">
        <v>45968</v>
      </c>
      <c r="F304" t="s">
        <v>402</v>
      </c>
      <c r="G304">
        <v>26900</v>
      </c>
    </row>
    <row r="305" spans="1:7" x14ac:dyDescent="0.2">
      <c r="A305">
        <v>304</v>
      </c>
      <c r="B305">
        <v>4</v>
      </c>
      <c r="C305">
        <v>8</v>
      </c>
      <c r="D305" s="3">
        <v>45962</v>
      </c>
      <c r="E305" s="3">
        <v>45969</v>
      </c>
      <c r="F305" t="s">
        <v>402</v>
      </c>
      <c r="G305">
        <v>15200</v>
      </c>
    </row>
    <row r="306" spans="1:7" x14ac:dyDescent="0.2">
      <c r="A306">
        <v>305</v>
      </c>
      <c r="B306">
        <v>5</v>
      </c>
      <c r="C306">
        <v>1</v>
      </c>
      <c r="D306" s="3">
        <v>45963</v>
      </c>
      <c r="E306" s="3">
        <v>45970</v>
      </c>
      <c r="F306" t="s">
        <v>402</v>
      </c>
      <c r="G306">
        <v>24100</v>
      </c>
    </row>
    <row r="307" spans="1:7" x14ac:dyDescent="0.2">
      <c r="A307">
        <v>306</v>
      </c>
      <c r="B307">
        <v>6</v>
      </c>
      <c r="C307">
        <v>2</v>
      </c>
      <c r="D307" s="3">
        <v>45964</v>
      </c>
      <c r="E307" s="3">
        <v>45971</v>
      </c>
      <c r="F307" t="s">
        <v>402</v>
      </c>
      <c r="G307">
        <v>20500</v>
      </c>
    </row>
    <row r="308" spans="1:7" x14ac:dyDescent="0.2">
      <c r="A308">
        <v>307</v>
      </c>
      <c r="B308">
        <v>7</v>
      </c>
      <c r="C308">
        <v>3</v>
      </c>
      <c r="D308" s="3">
        <v>45965</v>
      </c>
      <c r="E308" s="3">
        <v>45972</v>
      </c>
      <c r="F308" t="s">
        <v>402</v>
      </c>
      <c r="G308">
        <v>27300</v>
      </c>
    </row>
    <row r="309" spans="1:7" x14ac:dyDescent="0.2">
      <c r="A309">
        <v>308</v>
      </c>
      <c r="B309">
        <v>8</v>
      </c>
      <c r="C309">
        <v>4</v>
      </c>
      <c r="D309" s="3">
        <v>45966</v>
      </c>
      <c r="E309" s="3">
        <v>45973</v>
      </c>
      <c r="F309" t="s">
        <v>402</v>
      </c>
      <c r="G309">
        <v>14700</v>
      </c>
    </row>
    <row r="310" spans="1:7" x14ac:dyDescent="0.2">
      <c r="A310">
        <v>309</v>
      </c>
      <c r="B310">
        <v>9</v>
      </c>
      <c r="C310">
        <v>5</v>
      </c>
      <c r="D310" s="3">
        <v>45967</v>
      </c>
      <c r="E310" s="3">
        <v>45974</v>
      </c>
      <c r="F310" t="s">
        <v>402</v>
      </c>
      <c r="G310">
        <v>21800</v>
      </c>
    </row>
    <row r="311" spans="1:7" x14ac:dyDescent="0.2">
      <c r="A311">
        <v>310</v>
      </c>
      <c r="B311">
        <v>10</v>
      </c>
      <c r="C311">
        <v>6</v>
      </c>
      <c r="D311" s="3">
        <v>45968</v>
      </c>
      <c r="E311" s="3">
        <v>45975</v>
      </c>
      <c r="F311" t="s">
        <v>402</v>
      </c>
      <c r="G311">
        <v>19300</v>
      </c>
    </row>
    <row r="312" spans="1:7" x14ac:dyDescent="0.2">
      <c r="A312">
        <v>311</v>
      </c>
      <c r="B312">
        <v>11</v>
      </c>
      <c r="C312">
        <v>7</v>
      </c>
      <c r="D312" s="3">
        <v>45969</v>
      </c>
      <c r="E312" s="3">
        <v>45976</v>
      </c>
      <c r="F312" t="s">
        <v>402</v>
      </c>
      <c r="G312">
        <v>25800</v>
      </c>
    </row>
    <row r="313" spans="1:7" x14ac:dyDescent="0.2">
      <c r="A313">
        <v>312</v>
      </c>
      <c r="B313">
        <v>12</v>
      </c>
      <c r="C313">
        <v>8</v>
      </c>
      <c r="D313" s="3">
        <v>45970</v>
      </c>
      <c r="E313" s="3">
        <v>45977</v>
      </c>
      <c r="F313" t="s">
        <v>402</v>
      </c>
      <c r="G313">
        <v>16400</v>
      </c>
    </row>
    <row r="314" spans="1:7" x14ac:dyDescent="0.2">
      <c r="A314">
        <v>313</v>
      </c>
      <c r="B314">
        <v>13</v>
      </c>
      <c r="C314">
        <v>1</v>
      </c>
      <c r="D314" s="3">
        <v>45971</v>
      </c>
      <c r="E314" s="3">
        <v>45978</v>
      </c>
      <c r="F314" t="s">
        <v>402</v>
      </c>
      <c r="G314">
        <v>23200</v>
      </c>
    </row>
    <row r="315" spans="1:7" x14ac:dyDescent="0.2">
      <c r="A315">
        <v>314</v>
      </c>
      <c r="B315">
        <v>14</v>
      </c>
      <c r="C315">
        <v>2</v>
      </c>
      <c r="D315" s="3">
        <v>45972</v>
      </c>
      <c r="E315" s="3">
        <v>45979</v>
      </c>
      <c r="F315" t="s">
        <v>402</v>
      </c>
      <c r="G315">
        <v>19900</v>
      </c>
    </row>
    <row r="316" spans="1:7" x14ac:dyDescent="0.2">
      <c r="A316">
        <v>315</v>
      </c>
      <c r="B316">
        <v>15</v>
      </c>
      <c r="C316">
        <v>3</v>
      </c>
      <c r="D316" s="3">
        <v>45973</v>
      </c>
      <c r="E316" s="3">
        <v>45980</v>
      </c>
      <c r="F316" t="s">
        <v>402</v>
      </c>
      <c r="G316">
        <v>27600</v>
      </c>
    </row>
    <row r="317" spans="1:7" x14ac:dyDescent="0.2">
      <c r="A317">
        <v>316</v>
      </c>
      <c r="B317">
        <v>16</v>
      </c>
      <c r="C317">
        <v>4</v>
      </c>
      <c r="D317" s="3">
        <v>45974</v>
      </c>
      <c r="E317" s="3">
        <v>45981</v>
      </c>
      <c r="F317" t="s">
        <v>402</v>
      </c>
      <c r="G317">
        <v>15300</v>
      </c>
    </row>
    <row r="318" spans="1:7" x14ac:dyDescent="0.2">
      <c r="A318">
        <v>317</v>
      </c>
      <c r="B318">
        <v>17</v>
      </c>
      <c r="C318">
        <v>5</v>
      </c>
      <c r="D318" s="3">
        <v>45975</v>
      </c>
      <c r="E318" s="3">
        <v>45982</v>
      </c>
      <c r="F318" t="s">
        <v>402</v>
      </c>
      <c r="G318">
        <v>22400</v>
      </c>
    </row>
    <row r="319" spans="1:7" x14ac:dyDescent="0.2">
      <c r="A319">
        <v>318</v>
      </c>
      <c r="B319">
        <v>18</v>
      </c>
      <c r="C319">
        <v>6</v>
      </c>
      <c r="D319" s="3">
        <v>45976</v>
      </c>
      <c r="E319" s="3">
        <v>45983</v>
      </c>
      <c r="F319" t="s">
        <v>402</v>
      </c>
      <c r="G319">
        <v>18700</v>
      </c>
    </row>
    <row r="320" spans="1:7" x14ac:dyDescent="0.2">
      <c r="A320">
        <v>319</v>
      </c>
      <c r="B320">
        <v>19</v>
      </c>
      <c r="C320">
        <v>7</v>
      </c>
      <c r="D320" s="3">
        <v>45977</v>
      </c>
      <c r="E320" s="3">
        <v>45984</v>
      </c>
      <c r="F320" t="s">
        <v>402</v>
      </c>
      <c r="G320">
        <v>26100</v>
      </c>
    </row>
    <row r="321" spans="1:7" x14ac:dyDescent="0.2">
      <c r="A321">
        <v>320</v>
      </c>
      <c r="B321">
        <v>20</v>
      </c>
      <c r="C321">
        <v>8</v>
      </c>
      <c r="D321" s="3">
        <v>45978</v>
      </c>
      <c r="E321" s="3">
        <v>45985</v>
      </c>
      <c r="F321" t="s">
        <v>402</v>
      </c>
      <c r="G321">
        <v>14500</v>
      </c>
    </row>
    <row r="322" spans="1:7" x14ac:dyDescent="0.2">
      <c r="A322">
        <v>321</v>
      </c>
      <c r="B322">
        <v>21</v>
      </c>
      <c r="C322">
        <v>1</v>
      </c>
      <c r="D322" s="3">
        <v>45979</v>
      </c>
      <c r="E322" s="3">
        <v>45986</v>
      </c>
      <c r="F322" t="s">
        <v>402</v>
      </c>
      <c r="G322">
        <v>23900</v>
      </c>
    </row>
    <row r="323" spans="1:7" x14ac:dyDescent="0.2">
      <c r="A323">
        <v>322</v>
      </c>
      <c r="B323">
        <v>22</v>
      </c>
      <c r="C323">
        <v>2</v>
      </c>
      <c r="D323" s="3">
        <v>45980</v>
      </c>
      <c r="E323" s="3">
        <v>45987</v>
      </c>
      <c r="F323" t="s">
        <v>402</v>
      </c>
      <c r="G323">
        <v>20100</v>
      </c>
    </row>
    <row r="324" spans="1:7" x14ac:dyDescent="0.2">
      <c r="A324">
        <v>323</v>
      </c>
      <c r="B324">
        <v>23</v>
      </c>
      <c r="C324">
        <v>3</v>
      </c>
      <c r="D324" s="3">
        <v>45981</v>
      </c>
      <c r="E324" s="3">
        <v>45988</v>
      </c>
      <c r="F324" t="s">
        <v>402</v>
      </c>
      <c r="G324">
        <v>26800</v>
      </c>
    </row>
    <row r="325" spans="1:7" x14ac:dyDescent="0.2">
      <c r="A325">
        <v>324</v>
      </c>
      <c r="B325">
        <v>24</v>
      </c>
      <c r="C325">
        <v>4</v>
      </c>
      <c r="D325" s="3">
        <v>45982</v>
      </c>
      <c r="E325" s="3">
        <v>45989</v>
      </c>
      <c r="F325" t="s">
        <v>402</v>
      </c>
      <c r="G325">
        <v>15800</v>
      </c>
    </row>
    <row r="326" spans="1:7" x14ac:dyDescent="0.2">
      <c r="A326">
        <v>325</v>
      </c>
      <c r="B326">
        <v>25</v>
      </c>
      <c r="C326">
        <v>5</v>
      </c>
      <c r="D326" s="3">
        <v>45983</v>
      </c>
      <c r="E326" s="3">
        <v>45990</v>
      </c>
      <c r="F326" t="s">
        <v>402</v>
      </c>
      <c r="G326">
        <v>21700</v>
      </c>
    </row>
    <row r="327" spans="1:7" x14ac:dyDescent="0.2">
      <c r="A327">
        <v>326</v>
      </c>
      <c r="B327">
        <v>26</v>
      </c>
      <c r="C327">
        <v>6</v>
      </c>
      <c r="D327" s="3">
        <v>45984</v>
      </c>
      <c r="E327" s="3">
        <v>45991</v>
      </c>
      <c r="F327" t="s">
        <v>402</v>
      </c>
      <c r="G327">
        <v>19400</v>
      </c>
    </row>
    <row r="328" spans="1:7" x14ac:dyDescent="0.2">
      <c r="A328">
        <v>327</v>
      </c>
      <c r="B328">
        <v>27</v>
      </c>
      <c r="C328">
        <v>7</v>
      </c>
      <c r="D328" s="3">
        <v>45985</v>
      </c>
      <c r="E328" s="3">
        <v>45992</v>
      </c>
      <c r="F328" t="s">
        <v>402</v>
      </c>
      <c r="G328">
        <v>27500</v>
      </c>
    </row>
    <row r="329" spans="1:7" x14ac:dyDescent="0.2">
      <c r="A329">
        <v>328</v>
      </c>
      <c r="B329">
        <v>28</v>
      </c>
      <c r="C329">
        <v>8</v>
      </c>
      <c r="D329" s="3">
        <v>45986</v>
      </c>
      <c r="E329" s="3">
        <v>45993</v>
      </c>
      <c r="F329" t="s">
        <v>402</v>
      </c>
      <c r="G329">
        <v>14900</v>
      </c>
    </row>
    <row r="330" spans="1:7" x14ac:dyDescent="0.2">
      <c r="A330">
        <v>329</v>
      </c>
      <c r="B330">
        <v>29</v>
      </c>
      <c r="C330">
        <v>1</v>
      </c>
      <c r="D330" s="3">
        <v>45987</v>
      </c>
      <c r="E330" s="3">
        <v>45994</v>
      </c>
      <c r="F330" t="s">
        <v>402</v>
      </c>
      <c r="G330">
        <v>23100</v>
      </c>
    </row>
    <row r="331" spans="1:7" x14ac:dyDescent="0.2">
      <c r="A331">
        <v>330</v>
      </c>
      <c r="B331">
        <v>30</v>
      </c>
      <c r="C331">
        <v>2</v>
      </c>
      <c r="D331" s="3">
        <v>45988</v>
      </c>
      <c r="E331" s="3">
        <v>45995</v>
      </c>
      <c r="F331" t="s">
        <v>402</v>
      </c>
      <c r="G331">
        <v>18300</v>
      </c>
    </row>
    <row r="332" spans="1:7" x14ac:dyDescent="0.2">
      <c r="A332">
        <v>331</v>
      </c>
      <c r="B332">
        <v>31</v>
      </c>
      <c r="C332">
        <v>3</v>
      </c>
      <c r="D332" s="3">
        <v>45989</v>
      </c>
      <c r="E332" s="3">
        <v>45996</v>
      </c>
      <c r="F332" t="s">
        <v>402</v>
      </c>
      <c r="G332">
        <v>25700</v>
      </c>
    </row>
    <row r="333" spans="1:7" x14ac:dyDescent="0.2">
      <c r="A333">
        <v>332</v>
      </c>
      <c r="B333">
        <v>32</v>
      </c>
      <c r="C333">
        <v>4</v>
      </c>
      <c r="D333" s="3">
        <v>45990</v>
      </c>
      <c r="E333" s="3">
        <v>45997</v>
      </c>
      <c r="F333" t="s">
        <v>402</v>
      </c>
      <c r="G333">
        <v>16600</v>
      </c>
    </row>
    <row r="334" spans="1:7" x14ac:dyDescent="0.2">
      <c r="A334">
        <v>333</v>
      </c>
      <c r="B334">
        <v>33</v>
      </c>
      <c r="C334">
        <v>5</v>
      </c>
      <c r="D334" s="3">
        <v>45991</v>
      </c>
      <c r="E334" s="3">
        <v>45998</v>
      </c>
      <c r="F334" t="s">
        <v>402</v>
      </c>
      <c r="G334">
        <v>24200</v>
      </c>
    </row>
    <row r="335" spans="1:7" x14ac:dyDescent="0.2">
      <c r="A335">
        <v>334</v>
      </c>
      <c r="B335">
        <v>34</v>
      </c>
      <c r="C335">
        <v>6</v>
      </c>
      <c r="D335" s="3">
        <v>45992</v>
      </c>
      <c r="E335" s="3">
        <v>45999</v>
      </c>
      <c r="F335" t="s">
        <v>402</v>
      </c>
      <c r="G335">
        <v>19800</v>
      </c>
    </row>
    <row r="336" spans="1:7" x14ac:dyDescent="0.2">
      <c r="A336">
        <v>335</v>
      </c>
      <c r="B336">
        <v>35</v>
      </c>
      <c r="C336">
        <v>7</v>
      </c>
      <c r="D336" s="3">
        <v>45993</v>
      </c>
      <c r="E336" s="3">
        <v>46000</v>
      </c>
      <c r="F336" t="s">
        <v>402</v>
      </c>
      <c r="G336">
        <v>26900</v>
      </c>
    </row>
    <row r="337" spans="1:7" x14ac:dyDescent="0.2">
      <c r="A337">
        <v>336</v>
      </c>
      <c r="B337">
        <v>36</v>
      </c>
      <c r="C337">
        <v>8</v>
      </c>
      <c r="D337" s="3">
        <v>45994</v>
      </c>
      <c r="E337" s="3">
        <v>46001</v>
      </c>
      <c r="F337" t="s">
        <v>402</v>
      </c>
      <c r="G337">
        <v>15400</v>
      </c>
    </row>
    <row r="338" spans="1:7" x14ac:dyDescent="0.2">
      <c r="A338">
        <v>337</v>
      </c>
      <c r="B338">
        <v>37</v>
      </c>
      <c r="C338">
        <v>1</v>
      </c>
      <c r="D338" s="3">
        <v>45995</v>
      </c>
      <c r="E338" s="3">
        <v>46002</v>
      </c>
      <c r="F338" t="s">
        <v>402</v>
      </c>
      <c r="G338">
        <v>22600</v>
      </c>
    </row>
    <row r="339" spans="1:7" x14ac:dyDescent="0.2">
      <c r="A339">
        <v>338</v>
      </c>
      <c r="B339">
        <v>38</v>
      </c>
      <c r="C339">
        <v>2</v>
      </c>
      <c r="D339" s="3">
        <v>45996</v>
      </c>
      <c r="E339" s="3">
        <v>46003</v>
      </c>
      <c r="F339" t="s">
        <v>402</v>
      </c>
      <c r="G339">
        <v>18900</v>
      </c>
    </row>
    <row r="340" spans="1:7" x14ac:dyDescent="0.2">
      <c r="A340">
        <v>339</v>
      </c>
      <c r="B340">
        <v>39</v>
      </c>
      <c r="C340">
        <v>3</v>
      </c>
      <c r="D340" s="3">
        <v>45997</v>
      </c>
      <c r="E340" s="3">
        <v>46004</v>
      </c>
      <c r="F340" t="s">
        <v>402</v>
      </c>
      <c r="G340">
        <v>26300</v>
      </c>
    </row>
    <row r="341" spans="1:7" x14ac:dyDescent="0.2">
      <c r="A341">
        <v>340</v>
      </c>
      <c r="B341">
        <v>40</v>
      </c>
      <c r="C341">
        <v>4</v>
      </c>
      <c r="D341" s="3">
        <v>45998</v>
      </c>
      <c r="E341" s="3">
        <v>46005</v>
      </c>
      <c r="F341" t="s">
        <v>402</v>
      </c>
      <c r="G341">
        <v>14700</v>
      </c>
    </row>
    <row r="342" spans="1:7" x14ac:dyDescent="0.2">
      <c r="A342">
        <v>341</v>
      </c>
      <c r="B342">
        <v>41</v>
      </c>
      <c r="C342">
        <v>5</v>
      </c>
      <c r="D342" s="3">
        <v>45999</v>
      </c>
      <c r="E342" s="3">
        <v>46006</v>
      </c>
      <c r="F342" t="s">
        <v>402</v>
      </c>
      <c r="G342">
        <v>23500</v>
      </c>
    </row>
    <row r="343" spans="1:7" x14ac:dyDescent="0.2">
      <c r="A343">
        <v>342</v>
      </c>
      <c r="B343">
        <v>42</v>
      </c>
      <c r="C343">
        <v>6</v>
      </c>
      <c r="D343" s="3">
        <v>46000</v>
      </c>
      <c r="E343" s="3">
        <v>46007</v>
      </c>
      <c r="F343" t="s">
        <v>402</v>
      </c>
      <c r="G343">
        <v>20200</v>
      </c>
    </row>
    <row r="344" spans="1:7" x14ac:dyDescent="0.2">
      <c r="A344">
        <v>343</v>
      </c>
      <c r="B344">
        <v>43</v>
      </c>
      <c r="C344">
        <v>7</v>
      </c>
      <c r="D344" s="3">
        <v>46001</v>
      </c>
      <c r="E344" s="3">
        <v>46008</v>
      </c>
      <c r="F344" t="s">
        <v>402</v>
      </c>
      <c r="G344">
        <v>27100</v>
      </c>
    </row>
    <row r="345" spans="1:7" x14ac:dyDescent="0.2">
      <c r="A345">
        <v>344</v>
      </c>
      <c r="B345">
        <v>44</v>
      </c>
      <c r="C345">
        <v>8</v>
      </c>
      <c r="D345" s="3">
        <v>46002</v>
      </c>
      <c r="E345" s="3">
        <v>46009</v>
      </c>
      <c r="F345" t="s">
        <v>402</v>
      </c>
      <c r="G345">
        <v>15900</v>
      </c>
    </row>
    <row r="346" spans="1:7" x14ac:dyDescent="0.2">
      <c r="A346">
        <v>345</v>
      </c>
      <c r="B346">
        <v>45</v>
      </c>
      <c r="C346">
        <v>1</v>
      </c>
      <c r="D346" s="3">
        <v>46003</v>
      </c>
      <c r="E346" s="3">
        <v>46010</v>
      </c>
      <c r="F346" t="s">
        <v>402</v>
      </c>
      <c r="G346">
        <v>21800</v>
      </c>
    </row>
    <row r="347" spans="1:7" x14ac:dyDescent="0.2">
      <c r="A347">
        <v>346</v>
      </c>
      <c r="B347">
        <v>46</v>
      </c>
      <c r="C347">
        <v>2</v>
      </c>
      <c r="D347" s="3">
        <v>46004</v>
      </c>
      <c r="E347" s="3">
        <v>46011</v>
      </c>
      <c r="F347" t="s">
        <v>402</v>
      </c>
      <c r="G347">
        <v>19100</v>
      </c>
    </row>
    <row r="348" spans="1:7" x14ac:dyDescent="0.2">
      <c r="A348">
        <v>347</v>
      </c>
      <c r="B348">
        <v>47</v>
      </c>
      <c r="C348">
        <v>3</v>
      </c>
      <c r="D348" s="3">
        <v>46005</v>
      </c>
      <c r="E348" s="3">
        <v>46012</v>
      </c>
      <c r="F348" t="s">
        <v>402</v>
      </c>
      <c r="G348">
        <v>25600</v>
      </c>
    </row>
    <row r="349" spans="1:7" x14ac:dyDescent="0.2">
      <c r="A349">
        <v>348</v>
      </c>
      <c r="B349">
        <v>48</v>
      </c>
      <c r="C349">
        <v>4</v>
      </c>
      <c r="D349" s="3">
        <v>46006</v>
      </c>
      <c r="E349" s="3">
        <v>46013</v>
      </c>
      <c r="F349" t="s">
        <v>402</v>
      </c>
      <c r="G349">
        <v>16700</v>
      </c>
    </row>
    <row r="350" spans="1:7" x14ac:dyDescent="0.2">
      <c r="A350">
        <v>349</v>
      </c>
      <c r="B350">
        <v>49</v>
      </c>
      <c r="C350">
        <v>5</v>
      </c>
      <c r="D350" s="3">
        <v>46007</v>
      </c>
      <c r="E350" s="3">
        <v>46014</v>
      </c>
      <c r="F350" t="s">
        <v>402</v>
      </c>
      <c r="G350">
        <v>24400</v>
      </c>
    </row>
    <row r="351" spans="1:7" x14ac:dyDescent="0.2">
      <c r="A351">
        <v>350</v>
      </c>
      <c r="B351">
        <v>50</v>
      </c>
      <c r="C351">
        <v>6</v>
      </c>
      <c r="D351" s="3">
        <v>46008</v>
      </c>
      <c r="E351" s="3">
        <v>46015</v>
      </c>
      <c r="F351" t="s">
        <v>402</v>
      </c>
      <c r="G351">
        <v>18300</v>
      </c>
    </row>
    <row r="352" spans="1:7" x14ac:dyDescent="0.2">
      <c r="A352">
        <v>351</v>
      </c>
      <c r="B352">
        <v>1</v>
      </c>
      <c r="C352">
        <v>7</v>
      </c>
      <c r="D352" s="3">
        <v>46009</v>
      </c>
      <c r="E352" s="3">
        <v>46016</v>
      </c>
      <c r="F352" t="s">
        <v>402</v>
      </c>
      <c r="G352">
        <v>26700</v>
      </c>
    </row>
    <row r="353" spans="1:7" x14ac:dyDescent="0.2">
      <c r="A353">
        <v>352</v>
      </c>
      <c r="B353">
        <v>2</v>
      </c>
      <c r="C353">
        <v>8</v>
      </c>
      <c r="D353" s="3">
        <v>46010</v>
      </c>
      <c r="E353" s="3">
        <v>46017</v>
      </c>
      <c r="F353" t="s">
        <v>402</v>
      </c>
      <c r="G353">
        <v>14800</v>
      </c>
    </row>
    <row r="354" spans="1:7" x14ac:dyDescent="0.2">
      <c r="A354">
        <v>353</v>
      </c>
      <c r="B354">
        <v>3</v>
      </c>
      <c r="C354">
        <v>1</v>
      </c>
      <c r="D354" s="3">
        <v>46011</v>
      </c>
      <c r="E354" s="3">
        <v>46018</v>
      </c>
      <c r="F354" t="s">
        <v>402</v>
      </c>
      <c r="G354">
        <v>22900</v>
      </c>
    </row>
    <row r="355" spans="1:7" x14ac:dyDescent="0.2">
      <c r="A355">
        <v>354</v>
      </c>
      <c r="B355">
        <v>4</v>
      </c>
      <c r="C355">
        <v>2</v>
      </c>
      <c r="D355" s="3">
        <v>46012</v>
      </c>
      <c r="E355" s="3">
        <v>46019</v>
      </c>
      <c r="F355" t="s">
        <v>402</v>
      </c>
      <c r="G355">
        <v>19600</v>
      </c>
    </row>
    <row r="356" spans="1:7" x14ac:dyDescent="0.2">
      <c r="A356">
        <v>355</v>
      </c>
      <c r="B356">
        <v>5</v>
      </c>
      <c r="C356">
        <v>3</v>
      </c>
      <c r="D356" s="3">
        <v>46013</v>
      </c>
      <c r="E356" s="3">
        <v>46020</v>
      </c>
      <c r="F356" t="s">
        <v>402</v>
      </c>
      <c r="G356">
        <v>27300</v>
      </c>
    </row>
    <row r="357" spans="1:7" x14ac:dyDescent="0.2">
      <c r="A357">
        <v>356</v>
      </c>
      <c r="B357">
        <v>6</v>
      </c>
      <c r="C357">
        <v>4</v>
      </c>
      <c r="D357" s="3">
        <v>46014</v>
      </c>
      <c r="E357" s="3">
        <v>46021</v>
      </c>
      <c r="F357" t="s">
        <v>402</v>
      </c>
      <c r="G357">
        <v>15500</v>
      </c>
    </row>
    <row r="358" spans="1:7" x14ac:dyDescent="0.2">
      <c r="A358">
        <v>357</v>
      </c>
      <c r="B358">
        <v>7</v>
      </c>
      <c r="C358">
        <v>5</v>
      </c>
      <c r="D358" s="3">
        <v>46015</v>
      </c>
      <c r="E358" s="3">
        <v>46022</v>
      </c>
      <c r="F358" t="s">
        <v>402</v>
      </c>
      <c r="G358">
        <v>23800</v>
      </c>
    </row>
    <row r="359" spans="1:7" x14ac:dyDescent="0.2">
      <c r="A359">
        <v>358</v>
      </c>
      <c r="B359">
        <v>8</v>
      </c>
      <c r="C359">
        <v>6</v>
      </c>
      <c r="D359" s="3">
        <v>46016</v>
      </c>
      <c r="E359" s="3">
        <v>46023</v>
      </c>
      <c r="F359" t="s">
        <v>402</v>
      </c>
      <c r="G359">
        <v>18700</v>
      </c>
    </row>
    <row r="360" spans="1:7" x14ac:dyDescent="0.2">
      <c r="A360">
        <v>359</v>
      </c>
      <c r="B360">
        <v>9</v>
      </c>
      <c r="C360">
        <v>7</v>
      </c>
      <c r="D360" s="3">
        <v>46017</v>
      </c>
      <c r="E360" s="3">
        <v>46024</v>
      </c>
      <c r="F360" t="s">
        <v>402</v>
      </c>
      <c r="G360">
        <v>26100</v>
      </c>
    </row>
    <row r="361" spans="1:7" x14ac:dyDescent="0.2">
      <c r="A361">
        <v>360</v>
      </c>
      <c r="B361">
        <v>10</v>
      </c>
      <c r="C361">
        <v>8</v>
      </c>
      <c r="D361" s="3">
        <v>46018</v>
      </c>
      <c r="E361" s="3">
        <v>46025</v>
      </c>
      <c r="F361" t="s">
        <v>402</v>
      </c>
      <c r="G361">
        <v>14200</v>
      </c>
    </row>
    <row r="362" spans="1:7" x14ac:dyDescent="0.2">
      <c r="A362">
        <v>361</v>
      </c>
      <c r="B362">
        <v>11</v>
      </c>
      <c r="C362">
        <v>1</v>
      </c>
      <c r="D362" s="3">
        <v>46019</v>
      </c>
      <c r="E362" s="3">
        <v>46026</v>
      </c>
      <c r="F362" t="s">
        <v>402</v>
      </c>
      <c r="G362">
        <v>22400</v>
      </c>
    </row>
    <row r="363" spans="1:7" x14ac:dyDescent="0.2">
      <c r="A363">
        <v>362</v>
      </c>
      <c r="B363">
        <v>12</v>
      </c>
      <c r="C363">
        <v>2</v>
      </c>
      <c r="D363" s="3">
        <v>46020</v>
      </c>
      <c r="E363" s="3">
        <v>46027</v>
      </c>
      <c r="F363" t="s">
        <v>402</v>
      </c>
      <c r="G363">
        <v>20100</v>
      </c>
    </row>
    <row r="364" spans="1:7" x14ac:dyDescent="0.2">
      <c r="A364">
        <v>363</v>
      </c>
      <c r="B364">
        <v>13</v>
      </c>
      <c r="C364">
        <v>3</v>
      </c>
      <c r="D364" s="3">
        <v>46021</v>
      </c>
      <c r="E364" s="3">
        <v>46028</v>
      </c>
      <c r="F364" t="s">
        <v>402</v>
      </c>
      <c r="G364">
        <v>26900</v>
      </c>
    </row>
    <row r="365" spans="1:7" x14ac:dyDescent="0.2">
      <c r="A365">
        <v>364</v>
      </c>
      <c r="B365">
        <v>14</v>
      </c>
      <c r="C365">
        <v>4</v>
      </c>
      <c r="D365" s="3">
        <v>46022</v>
      </c>
      <c r="E365" s="3">
        <v>46029</v>
      </c>
      <c r="F365" t="s">
        <v>402</v>
      </c>
      <c r="G365">
        <v>16300</v>
      </c>
    </row>
    <row r="366" spans="1:7" x14ac:dyDescent="0.2">
      <c r="A366">
        <v>365</v>
      </c>
      <c r="B366">
        <v>15</v>
      </c>
      <c r="C366">
        <v>5</v>
      </c>
      <c r="D366" s="3">
        <v>46023</v>
      </c>
      <c r="E366" s="3">
        <v>46030</v>
      </c>
      <c r="F366" t="s">
        <v>402</v>
      </c>
      <c r="G366">
        <v>23100</v>
      </c>
    </row>
    <row r="367" spans="1:7" x14ac:dyDescent="0.2">
      <c r="A367">
        <v>366</v>
      </c>
      <c r="B367">
        <v>16</v>
      </c>
      <c r="C367">
        <v>6</v>
      </c>
      <c r="D367" s="3">
        <v>46024</v>
      </c>
      <c r="E367" s="3">
        <v>46031</v>
      </c>
      <c r="F367" t="s">
        <v>402</v>
      </c>
      <c r="G367">
        <v>19400</v>
      </c>
    </row>
    <row r="368" spans="1:7" x14ac:dyDescent="0.2">
      <c r="A368">
        <v>367</v>
      </c>
      <c r="B368">
        <v>17</v>
      </c>
      <c r="C368">
        <v>7</v>
      </c>
      <c r="D368" s="3">
        <v>46025</v>
      </c>
      <c r="E368" s="3">
        <v>46032</v>
      </c>
      <c r="F368" t="s">
        <v>402</v>
      </c>
      <c r="G368">
        <v>27800</v>
      </c>
    </row>
    <row r="369" spans="1:7" x14ac:dyDescent="0.2">
      <c r="A369">
        <v>368</v>
      </c>
      <c r="B369">
        <v>18</v>
      </c>
      <c r="C369">
        <v>8</v>
      </c>
      <c r="D369" s="3">
        <v>46026</v>
      </c>
      <c r="E369" s="3">
        <v>46033</v>
      </c>
      <c r="F369" t="s">
        <v>402</v>
      </c>
      <c r="G369">
        <v>15100</v>
      </c>
    </row>
    <row r="370" spans="1:7" x14ac:dyDescent="0.2">
      <c r="A370">
        <v>369</v>
      </c>
      <c r="B370">
        <v>19</v>
      </c>
      <c r="C370">
        <v>1</v>
      </c>
      <c r="D370" s="3">
        <v>46027</v>
      </c>
      <c r="E370" s="3">
        <v>46034</v>
      </c>
      <c r="F370" t="s">
        <v>402</v>
      </c>
      <c r="G370">
        <v>21600</v>
      </c>
    </row>
    <row r="371" spans="1:7" x14ac:dyDescent="0.2">
      <c r="A371">
        <v>370</v>
      </c>
      <c r="B371">
        <v>20</v>
      </c>
      <c r="C371">
        <v>2</v>
      </c>
      <c r="D371" s="3">
        <v>46028</v>
      </c>
      <c r="E371" s="3">
        <v>46035</v>
      </c>
      <c r="F371" t="s">
        <v>402</v>
      </c>
      <c r="G371">
        <v>18800</v>
      </c>
    </row>
    <row r="372" spans="1:7" x14ac:dyDescent="0.2">
      <c r="A372">
        <v>371</v>
      </c>
      <c r="B372">
        <v>21</v>
      </c>
      <c r="C372">
        <v>3</v>
      </c>
      <c r="D372" s="3">
        <v>46029</v>
      </c>
      <c r="E372" s="3">
        <v>46036</v>
      </c>
      <c r="F372" t="s">
        <v>402</v>
      </c>
      <c r="G372">
        <v>25300</v>
      </c>
    </row>
    <row r="373" spans="1:7" x14ac:dyDescent="0.2">
      <c r="A373">
        <v>372</v>
      </c>
      <c r="B373">
        <v>22</v>
      </c>
      <c r="C373">
        <v>4</v>
      </c>
      <c r="D373" s="3">
        <v>46030</v>
      </c>
      <c r="E373" s="3">
        <v>46037</v>
      </c>
      <c r="F373" t="s">
        <v>402</v>
      </c>
      <c r="G373">
        <v>17000</v>
      </c>
    </row>
    <row r="374" spans="1:7" x14ac:dyDescent="0.2">
      <c r="A374">
        <v>373</v>
      </c>
      <c r="B374">
        <v>23</v>
      </c>
      <c r="C374">
        <v>5</v>
      </c>
      <c r="D374" s="3">
        <v>46031</v>
      </c>
      <c r="E374" s="3">
        <v>46038</v>
      </c>
      <c r="F374" t="s">
        <v>402</v>
      </c>
      <c r="G374">
        <v>24100</v>
      </c>
    </row>
    <row r="375" spans="1:7" x14ac:dyDescent="0.2">
      <c r="A375">
        <v>374</v>
      </c>
      <c r="B375">
        <v>24</v>
      </c>
      <c r="C375">
        <v>6</v>
      </c>
      <c r="D375" s="3">
        <v>46032</v>
      </c>
      <c r="E375" s="3">
        <v>46039</v>
      </c>
      <c r="F375" t="s">
        <v>402</v>
      </c>
      <c r="G375">
        <v>20500</v>
      </c>
    </row>
    <row r="376" spans="1:7" x14ac:dyDescent="0.2">
      <c r="A376">
        <v>375</v>
      </c>
      <c r="B376">
        <v>25</v>
      </c>
      <c r="C376">
        <v>7</v>
      </c>
      <c r="D376" s="3">
        <v>46033</v>
      </c>
      <c r="E376" s="3">
        <v>46040</v>
      </c>
      <c r="F376" t="s">
        <v>402</v>
      </c>
      <c r="G376">
        <v>27600</v>
      </c>
    </row>
    <row r="377" spans="1:7" x14ac:dyDescent="0.2">
      <c r="A377">
        <v>376</v>
      </c>
      <c r="B377">
        <v>26</v>
      </c>
      <c r="C377">
        <v>8</v>
      </c>
      <c r="D377" s="3">
        <v>46034</v>
      </c>
      <c r="E377" s="3">
        <v>46041</v>
      </c>
      <c r="F377" t="s">
        <v>402</v>
      </c>
      <c r="G377">
        <v>14900</v>
      </c>
    </row>
    <row r="378" spans="1:7" x14ac:dyDescent="0.2">
      <c r="A378">
        <v>377</v>
      </c>
      <c r="B378">
        <v>27</v>
      </c>
      <c r="C378">
        <v>1</v>
      </c>
      <c r="D378" s="3">
        <v>46035</v>
      </c>
      <c r="E378" s="3">
        <v>46042</v>
      </c>
      <c r="F378" t="s">
        <v>402</v>
      </c>
      <c r="G378">
        <v>22300</v>
      </c>
    </row>
    <row r="379" spans="1:7" x14ac:dyDescent="0.2">
      <c r="A379">
        <v>378</v>
      </c>
      <c r="B379">
        <v>28</v>
      </c>
      <c r="C379">
        <v>2</v>
      </c>
      <c r="D379" s="3">
        <v>46036</v>
      </c>
      <c r="E379" s="3">
        <v>46043</v>
      </c>
      <c r="F379" t="s">
        <v>402</v>
      </c>
      <c r="G379">
        <v>19700</v>
      </c>
    </row>
    <row r="380" spans="1:7" x14ac:dyDescent="0.2">
      <c r="A380">
        <v>379</v>
      </c>
      <c r="B380">
        <v>29</v>
      </c>
      <c r="C380">
        <v>3</v>
      </c>
      <c r="D380" s="3">
        <v>46037</v>
      </c>
      <c r="E380" s="3">
        <v>46044</v>
      </c>
      <c r="F380" t="s">
        <v>402</v>
      </c>
      <c r="G380">
        <v>26400</v>
      </c>
    </row>
    <row r="381" spans="1:7" x14ac:dyDescent="0.2">
      <c r="A381">
        <v>380</v>
      </c>
      <c r="B381">
        <v>30</v>
      </c>
      <c r="C381">
        <v>4</v>
      </c>
      <c r="D381" s="3">
        <v>46038</v>
      </c>
      <c r="E381" s="3">
        <v>46045</v>
      </c>
      <c r="F381" t="s">
        <v>402</v>
      </c>
      <c r="G381">
        <v>15600</v>
      </c>
    </row>
    <row r="382" spans="1:7" x14ac:dyDescent="0.2">
      <c r="A382">
        <v>381</v>
      </c>
      <c r="B382">
        <v>31</v>
      </c>
      <c r="C382">
        <v>5</v>
      </c>
      <c r="D382" s="3">
        <v>46039</v>
      </c>
      <c r="E382" s="3">
        <v>46046</v>
      </c>
      <c r="F382" t="s">
        <v>402</v>
      </c>
      <c r="G382">
        <v>23500</v>
      </c>
    </row>
    <row r="383" spans="1:7" x14ac:dyDescent="0.2">
      <c r="A383">
        <v>382</v>
      </c>
      <c r="B383">
        <v>32</v>
      </c>
      <c r="C383">
        <v>6</v>
      </c>
      <c r="D383" s="3">
        <v>46040</v>
      </c>
      <c r="E383" s="3">
        <v>46047</v>
      </c>
      <c r="F383" t="s">
        <v>402</v>
      </c>
      <c r="G383">
        <v>18100</v>
      </c>
    </row>
    <row r="384" spans="1:7" x14ac:dyDescent="0.2">
      <c r="A384">
        <v>383</v>
      </c>
      <c r="B384">
        <v>33</v>
      </c>
      <c r="C384">
        <v>7</v>
      </c>
      <c r="D384" s="3">
        <v>46041</v>
      </c>
      <c r="E384" s="3">
        <v>46048</v>
      </c>
      <c r="F384" t="s">
        <v>402</v>
      </c>
      <c r="G384">
        <v>27100</v>
      </c>
    </row>
    <row r="385" spans="1:7" x14ac:dyDescent="0.2">
      <c r="A385">
        <v>384</v>
      </c>
      <c r="B385">
        <v>34</v>
      </c>
      <c r="C385">
        <v>8</v>
      </c>
      <c r="D385" s="3">
        <v>46042</v>
      </c>
      <c r="E385" s="3">
        <v>46049</v>
      </c>
      <c r="F385" t="s">
        <v>402</v>
      </c>
      <c r="G385">
        <v>16400</v>
      </c>
    </row>
    <row r="386" spans="1:7" x14ac:dyDescent="0.2">
      <c r="A386">
        <v>385</v>
      </c>
      <c r="B386">
        <v>35</v>
      </c>
      <c r="C386">
        <v>1</v>
      </c>
      <c r="D386" s="3">
        <v>46043</v>
      </c>
      <c r="E386" s="3">
        <v>46050</v>
      </c>
      <c r="F386" t="s">
        <v>402</v>
      </c>
      <c r="G386">
        <v>21800</v>
      </c>
    </row>
    <row r="387" spans="1:7" x14ac:dyDescent="0.2">
      <c r="A387">
        <v>386</v>
      </c>
      <c r="B387">
        <v>36</v>
      </c>
      <c r="C387">
        <v>2</v>
      </c>
      <c r="D387" s="3">
        <v>46044</v>
      </c>
      <c r="E387" s="3">
        <v>46051</v>
      </c>
      <c r="F387" t="s">
        <v>402</v>
      </c>
      <c r="G387">
        <v>19900</v>
      </c>
    </row>
    <row r="388" spans="1:7" x14ac:dyDescent="0.2">
      <c r="A388">
        <v>387</v>
      </c>
      <c r="B388">
        <v>37</v>
      </c>
      <c r="C388">
        <v>3</v>
      </c>
      <c r="D388" s="3">
        <v>46045</v>
      </c>
      <c r="E388" s="3">
        <v>46052</v>
      </c>
      <c r="F388" t="s">
        <v>402</v>
      </c>
      <c r="G388">
        <v>25800</v>
      </c>
    </row>
    <row r="389" spans="1:7" x14ac:dyDescent="0.2">
      <c r="A389">
        <v>388</v>
      </c>
      <c r="B389">
        <v>38</v>
      </c>
      <c r="C389">
        <v>4</v>
      </c>
      <c r="D389" s="3">
        <v>46046</v>
      </c>
      <c r="E389" s="3">
        <v>46053</v>
      </c>
      <c r="F389" t="s">
        <v>402</v>
      </c>
      <c r="G389">
        <v>14700</v>
      </c>
    </row>
    <row r="390" spans="1:7" x14ac:dyDescent="0.2">
      <c r="A390">
        <v>389</v>
      </c>
      <c r="B390">
        <v>39</v>
      </c>
      <c r="C390">
        <v>5</v>
      </c>
      <c r="D390" s="3">
        <v>46047</v>
      </c>
      <c r="E390" s="3">
        <v>46054</v>
      </c>
      <c r="F390" t="s">
        <v>402</v>
      </c>
      <c r="G390">
        <v>23200</v>
      </c>
    </row>
    <row r="391" spans="1:7" x14ac:dyDescent="0.2">
      <c r="A391">
        <v>390</v>
      </c>
      <c r="B391">
        <v>40</v>
      </c>
      <c r="C391">
        <v>6</v>
      </c>
      <c r="D391" s="3">
        <v>46048</v>
      </c>
      <c r="E391" s="3">
        <v>46055</v>
      </c>
      <c r="F391" t="s">
        <v>402</v>
      </c>
      <c r="G391">
        <v>18500</v>
      </c>
    </row>
    <row r="392" spans="1:7" x14ac:dyDescent="0.2">
      <c r="A392">
        <v>391</v>
      </c>
      <c r="B392">
        <v>41</v>
      </c>
      <c r="C392">
        <v>7</v>
      </c>
      <c r="D392" s="3">
        <v>46049</v>
      </c>
      <c r="E392" s="3">
        <v>46056</v>
      </c>
      <c r="F392" t="s">
        <v>402</v>
      </c>
      <c r="G392">
        <v>26900</v>
      </c>
    </row>
    <row r="393" spans="1:7" x14ac:dyDescent="0.2">
      <c r="A393">
        <v>392</v>
      </c>
      <c r="B393">
        <v>42</v>
      </c>
      <c r="C393">
        <v>8</v>
      </c>
      <c r="D393" s="3">
        <v>46050</v>
      </c>
      <c r="E393" s="3">
        <v>46057</v>
      </c>
      <c r="F393" t="s">
        <v>402</v>
      </c>
      <c r="G393">
        <v>15300</v>
      </c>
    </row>
    <row r="394" spans="1:7" x14ac:dyDescent="0.2">
      <c r="A394">
        <v>393</v>
      </c>
      <c r="B394">
        <v>43</v>
      </c>
      <c r="C394">
        <v>1</v>
      </c>
      <c r="D394" s="3">
        <v>46051</v>
      </c>
      <c r="E394" s="3">
        <v>46058</v>
      </c>
      <c r="F394" t="s">
        <v>402</v>
      </c>
      <c r="G394">
        <v>22100</v>
      </c>
    </row>
    <row r="395" spans="1:7" x14ac:dyDescent="0.2">
      <c r="A395">
        <v>394</v>
      </c>
      <c r="B395">
        <v>44</v>
      </c>
      <c r="C395">
        <v>2</v>
      </c>
      <c r="D395" s="3">
        <v>46052</v>
      </c>
      <c r="E395" s="3">
        <v>46059</v>
      </c>
      <c r="F395" t="s">
        <v>402</v>
      </c>
      <c r="G395">
        <v>19400</v>
      </c>
    </row>
    <row r="396" spans="1:7" x14ac:dyDescent="0.2">
      <c r="A396">
        <v>395</v>
      </c>
      <c r="B396">
        <v>45</v>
      </c>
      <c r="C396">
        <v>3</v>
      </c>
      <c r="D396" s="3">
        <v>46053</v>
      </c>
      <c r="E396" s="3">
        <v>46060</v>
      </c>
      <c r="F396" t="s">
        <v>402</v>
      </c>
      <c r="G396">
        <v>27500</v>
      </c>
    </row>
    <row r="397" spans="1:7" x14ac:dyDescent="0.2">
      <c r="A397">
        <v>396</v>
      </c>
      <c r="B397">
        <v>46</v>
      </c>
      <c r="C397">
        <v>4</v>
      </c>
      <c r="D397" s="3">
        <v>46054</v>
      </c>
      <c r="E397" s="3">
        <v>46061</v>
      </c>
      <c r="F397" t="s">
        <v>402</v>
      </c>
      <c r="G397">
        <v>16100</v>
      </c>
    </row>
    <row r="398" spans="1:7" x14ac:dyDescent="0.2">
      <c r="A398">
        <v>397</v>
      </c>
      <c r="B398">
        <v>47</v>
      </c>
      <c r="C398">
        <v>5</v>
      </c>
      <c r="D398" s="3">
        <v>46055</v>
      </c>
      <c r="E398" s="3">
        <v>46062</v>
      </c>
      <c r="F398" t="s">
        <v>402</v>
      </c>
      <c r="G398">
        <v>23900</v>
      </c>
    </row>
    <row r="399" spans="1:7" x14ac:dyDescent="0.2">
      <c r="A399">
        <v>398</v>
      </c>
      <c r="B399">
        <v>48</v>
      </c>
      <c r="C399">
        <v>6</v>
      </c>
      <c r="D399" s="3">
        <v>46056</v>
      </c>
      <c r="E399" s="3">
        <v>46063</v>
      </c>
      <c r="F399" t="s">
        <v>402</v>
      </c>
      <c r="G399">
        <v>20200</v>
      </c>
    </row>
    <row r="400" spans="1:7" x14ac:dyDescent="0.2">
      <c r="A400">
        <v>399</v>
      </c>
      <c r="B400">
        <v>49</v>
      </c>
      <c r="C400">
        <v>7</v>
      </c>
      <c r="D400" s="3">
        <v>46057</v>
      </c>
      <c r="E400" s="3">
        <v>46064</v>
      </c>
      <c r="F400" t="s">
        <v>402</v>
      </c>
      <c r="G400">
        <v>26300</v>
      </c>
    </row>
    <row r="401" spans="1:7" x14ac:dyDescent="0.2">
      <c r="A401">
        <v>400</v>
      </c>
      <c r="B401">
        <v>50</v>
      </c>
      <c r="C401">
        <v>8</v>
      </c>
      <c r="D401" s="3">
        <v>46058</v>
      </c>
      <c r="E401" s="3">
        <v>46065</v>
      </c>
      <c r="F401" t="s">
        <v>402</v>
      </c>
      <c r="G401">
        <v>14800</v>
      </c>
    </row>
    <row r="402" spans="1:7" x14ac:dyDescent="0.2">
      <c r="A402">
        <v>401</v>
      </c>
      <c r="B402">
        <v>1</v>
      </c>
      <c r="C402">
        <v>1</v>
      </c>
      <c r="D402" s="3">
        <v>46059</v>
      </c>
      <c r="E402" s="3">
        <v>46066</v>
      </c>
      <c r="F402" t="s">
        <v>420</v>
      </c>
      <c r="G402">
        <v>22700</v>
      </c>
    </row>
    <row r="403" spans="1:7" x14ac:dyDescent="0.2">
      <c r="A403">
        <v>402</v>
      </c>
      <c r="B403">
        <v>2</v>
      </c>
      <c r="C403">
        <v>2</v>
      </c>
      <c r="D403" s="3">
        <v>46060</v>
      </c>
      <c r="E403" s="3">
        <v>46067</v>
      </c>
      <c r="F403" t="s">
        <v>420</v>
      </c>
      <c r="G403">
        <v>18900</v>
      </c>
    </row>
    <row r="404" spans="1:7" x14ac:dyDescent="0.2">
      <c r="A404">
        <v>403</v>
      </c>
      <c r="B404">
        <v>3</v>
      </c>
      <c r="C404">
        <v>3</v>
      </c>
      <c r="D404" s="3">
        <v>46061</v>
      </c>
      <c r="E404" s="3">
        <v>46068</v>
      </c>
      <c r="F404" t="s">
        <v>420</v>
      </c>
      <c r="G404">
        <v>25700</v>
      </c>
    </row>
    <row r="405" spans="1:7" x14ac:dyDescent="0.2">
      <c r="A405">
        <v>404</v>
      </c>
      <c r="B405">
        <v>4</v>
      </c>
      <c r="C405">
        <v>4</v>
      </c>
      <c r="D405" s="3">
        <v>46062</v>
      </c>
      <c r="E405" s="3">
        <v>46069</v>
      </c>
      <c r="F405" t="s">
        <v>420</v>
      </c>
      <c r="G405">
        <v>15300</v>
      </c>
    </row>
    <row r="406" spans="1:7" x14ac:dyDescent="0.2">
      <c r="A406">
        <v>405</v>
      </c>
      <c r="B406">
        <v>5</v>
      </c>
      <c r="C406">
        <v>5</v>
      </c>
      <c r="D406" s="3">
        <v>46063</v>
      </c>
      <c r="E406" s="3">
        <v>46070</v>
      </c>
      <c r="F406" t="s">
        <v>420</v>
      </c>
      <c r="G406">
        <v>23600</v>
      </c>
    </row>
    <row r="407" spans="1:7" x14ac:dyDescent="0.2">
      <c r="A407">
        <v>406</v>
      </c>
      <c r="B407">
        <v>6</v>
      </c>
      <c r="C407">
        <v>6</v>
      </c>
      <c r="D407" s="3">
        <v>46064</v>
      </c>
      <c r="E407" s="3">
        <v>46071</v>
      </c>
      <c r="F407" t="s">
        <v>420</v>
      </c>
      <c r="G407">
        <v>19800</v>
      </c>
    </row>
    <row r="408" spans="1:7" x14ac:dyDescent="0.2">
      <c r="A408">
        <v>407</v>
      </c>
      <c r="B408">
        <v>7</v>
      </c>
      <c r="C408">
        <v>7</v>
      </c>
      <c r="D408" s="3">
        <v>46065</v>
      </c>
      <c r="E408" s="3">
        <v>46072</v>
      </c>
      <c r="F408" t="s">
        <v>420</v>
      </c>
      <c r="G408">
        <v>27100</v>
      </c>
    </row>
    <row r="409" spans="1:7" x14ac:dyDescent="0.2">
      <c r="A409">
        <v>408</v>
      </c>
      <c r="B409">
        <v>8</v>
      </c>
      <c r="C409">
        <v>8</v>
      </c>
      <c r="D409" s="3">
        <v>46066</v>
      </c>
      <c r="E409" s="3">
        <v>46073</v>
      </c>
      <c r="F409" t="s">
        <v>420</v>
      </c>
      <c r="G409">
        <v>14600</v>
      </c>
    </row>
    <row r="410" spans="1:7" x14ac:dyDescent="0.2">
      <c r="A410">
        <v>409</v>
      </c>
      <c r="B410">
        <v>9</v>
      </c>
      <c r="C410">
        <v>1</v>
      </c>
      <c r="D410" s="3">
        <v>46067</v>
      </c>
      <c r="E410" s="3">
        <v>46074</v>
      </c>
      <c r="F410" t="s">
        <v>420</v>
      </c>
      <c r="G410">
        <v>21900</v>
      </c>
    </row>
    <row r="411" spans="1:7" x14ac:dyDescent="0.2">
      <c r="A411">
        <v>410</v>
      </c>
      <c r="B411">
        <v>10</v>
      </c>
      <c r="C411">
        <v>2</v>
      </c>
      <c r="D411" s="3">
        <v>46068</v>
      </c>
      <c r="E411" s="3">
        <v>46075</v>
      </c>
      <c r="F411" t="s">
        <v>420</v>
      </c>
      <c r="G411">
        <v>18200</v>
      </c>
    </row>
    <row r="412" spans="1:7" x14ac:dyDescent="0.2">
      <c r="A412">
        <v>411</v>
      </c>
      <c r="B412">
        <v>11</v>
      </c>
      <c r="C412">
        <v>3</v>
      </c>
      <c r="D412" s="3">
        <v>46069</v>
      </c>
      <c r="E412" s="3">
        <v>46076</v>
      </c>
      <c r="F412" t="s">
        <v>420</v>
      </c>
      <c r="G412">
        <v>26400</v>
      </c>
    </row>
    <row r="413" spans="1:7" x14ac:dyDescent="0.2">
      <c r="A413">
        <v>412</v>
      </c>
      <c r="B413">
        <v>12</v>
      </c>
      <c r="C413">
        <v>4</v>
      </c>
      <c r="D413" s="3">
        <v>46070</v>
      </c>
      <c r="E413" s="3">
        <v>46077</v>
      </c>
      <c r="F413" t="s">
        <v>420</v>
      </c>
      <c r="G413">
        <v>15700</v>
      </c>
    </row>
    <row r="414" spans="1:7" x14ac:dyDescent="0.2">
      <c r="A414">
        <v>413</v>
      </c>
      <c r="B414">
        <v>13</v>
      </c>
      <c r="C414">
        <v>5</v>
      </c>
      <c r="D414" s="3">
        <v>46071</v>
      </c>
      <c r="E414" s="3">
        <v>46078</v>
      </c>
      <c r="F414" t="s">
        <v>420</v>
      </c>
      <c r="G414">
        <v>23100</v>
      </c>
    </row>
    <row r="415" spans="1:7" x14ac:dyDescent="0.2">
      <c r="A415">
        <v>414</v>
      </c>
      <c r="B415">
        <v>14</v>
      </c>
      <c r="C415">
        <v>6</v>
      </c>
      <c r="D415" s="3">
        <v>46072</v>
      </c>
      <c r="E415" s="3">
        <v>46079</v>
      </c>
      <c r="F415" t="s">
        <v>420</v>
      </c>
      <c r="G415">
        <v>19600</v>
      </c>
    </row>
    <row r="416" spans="1:7" x14ac:dyDescent="0.2">
      <c r="A416">
        <v>415</v>
      </c>
      <c r="B416">
        <v>15</v>
      </c>
      <c r="C416">
        <v>7</v>
      </c>
      <c r="D416" s="3">
        <v>46073</v>
      </c>
      <c r="E416" s="3">
        <v>46080</v>
      </c>
      <c r="F416" t="s">
        <v>420</v>
      </c>
      <c r="G416">
        <v>27800</v>
      </c>
    </row>
    <row r="417" spans="1:7" x14ac:dyDescent="0.2">
      <c r="A417">
        <v>416</v>
      </c>
      <c r="B417">
        <v>16</v>
      </c>
      <c r="C417">
        <v>8</v>
      </c>
      <c r="D417" s="3">
        <v>46074</v>
      </c>
      <c r="E417" s="3">
        <v>46081</v>
      </c>
      <c r="F417" t="s">
        <v>420</v>
      </c>
      <c r="G417">
        <v>14900</v>
      </c>
    </row>
    <row r="418" spans="1:7" x14ac:dyDescent="0.2">
      <c r="A418">
        <v>417</v>
      </c>
      <c r="B418">
        <v>17</v>
      </c>
      <c r="C418">
        <v>1</v>
      </c>
      <c r="D418" s="3">
        <v>46075</v>
      </c>
      <c r="E418" s="3">
        <v>46082</v>
      </c>
      <c r="F418" t="s">
        <v>420</v>
      </c>
      <c r="G418">
        <v>22400</v>
      </c>
    </row>
    <row r="419" spans="1:7" x14ac:dyDescent="0.2">
      <c r="A419">
        <v>418</v>
      </c>
      <c r="B419">
        <v>18</v>
      </c>
      <c r="C419">
        <v>2</v>
      </c>
      <c r="D419" s="3">
        <v>46076</v>
      </c>
      <c r="E419" s="3">
        <v>46083</v>
      </c>
      <c r="F419" t="s">
        <v>420</v>
      </c>
      <c r="G419">
        <v>18700</v>
      </c>
    </row>
    <row r="420" spans="1:7" x14ac:dyDescent="0.2">
      <c r="A420">
        <v>419</v>
      </c>
      <c r="B420">
        <v>19</v>
      </c>
      <c r="C420">
        <v>3</v>
      </c>
      <c r="D420" s="3">
        <v>46077</v>
      </c>
      <c r="E420" s="3">
        <v>46084</v>
      </c>
      <c r="F420" t="s">
        <v>420</v>
      </c>
      <c r="G420">
        <v>25900</v>
      </c>
    </row>
    <row r="421" spans="1:7" x14ac:dyDescent="0.2">
      <c r="A421">
        <v>420</v>
      </c>
      <c r="B421">
        <v>20</v>
      </c>
      <c r="C421">
        <v>4</v>
      </c>
      <c r="D421" s="3">
        <v>46078</v>
      </c>
      <c r="E421" s="3">
        <v>46085</v>
      </c>
      <c r="F421" t="s">
        <v>420</v>
      </c>
      <c r="G421">
        <v>16300</v>
      </c>
    </row>
    <row r="422" spans="1:7" x14ac:dyDescent="0.2">
      <c r="A422">
        <v>421</v>
      </c>
      <c r="B422">
        <v>21</v>
      </c>
      <c r="C422">
        <v>5</v>
      </c>
      <c r="D422" s="3">
        <v>46079</v>
      </c>
      <c r="E422" s="3">
        <v>46086</v>
      </c>
      <c r="F422" t="s">
        <v>420</v>
      </c>
      <c r="G422">
        <v>24200</v>
      </c>
    </row>
    <row r="423" spans="1:7" x14ac:dyDescent="0.2">
      <c r="A423">
        <v>422</v>
      </c>
      <c r="B423">
        <v>22</v>
      </c>
      <c r="C423">
        <v>6</v>
      </c>
      <c r="D423" s="3">
        <v>46080</v>
      </c>
      <c r="E423" s="3">
        <v>46087</v>
      </c>
      <c r="F423" t="s">
        <v>420</v>
      </c>
      <c r="G423">
        <v>20100</v>
      </c>
    </row>
    <row r="424" spans="1:7" x14ac:dyDescent="0.2">
      <c r="A424">
        <v>423</v>
      </c>
      <c r="B424">
        <v>23</v>
      </c>
      <c r="C424">
        <v>7</v>
      </c>
      <c r="D424" s="3">
        <v>46081</v>
      </c>
      <c r="E424" s="3">
        <v>46088</v>
      </c>
      <c r="F424" t="s">
        <v>420</v>
      </c>
      <c r="G424">
        <v>27300</v>
      </c>
    </row>
    <row r="425" spans="1:7" x14ac:dyDescent="0.2">
      <c r="A425">
        <v>424</v>
      </c>
      <c r="B425">
        <v>24</v>
      </c>
      <c r="C425">
        <v>8</v>
      </c>
      <c r="D425" s="3">
        <v>46082</v>
      </c>
      <c r="E425" s="3">
        <v>46089</v>
      </c>
      <c r="F425" t="s">
        <v>420</v>
      </c>
      <c r="G425">
        <v>15400</v>
      </c>
    </row>
    <row r="426" spans="1:7" x14ac:dyDescent="0.2">
      <c r="A426">
        <v>425</v>
      </c>
      <c r="B426">
        <v>25</v>
      </c>
      <c r="C426">
        <v>1</v>
      </c>
      <c r="D426" s="3">
        <v>46083</v>
      </c>
      <c r="E426" s="3">
        <v>46090</v>
      </c>
      <c r="F426" t="s">
        <v>420</v>
      </c>
      <c r="G426">
        <v>22800</v>
      </c>
    </row>
    <row r="427" spans="1:7" x14ac:dyDescent="0.2">
      <c r="A427">
        <v>426</v>
      </c>
      <c r="B427">
        <v>26</v>
      </c>
      <c r="C427">
        <v>2</v>
      </c>
      <c r="D427" s="3">
        <v>46084</v>
      </c>
      <c r="E427" s="3">
        <v>46091</v>
      </c>
      <c r="F427" t="s">
        <v>421</v>
      </c>
      <c r="G427">
        <v>19200</v>
      </c>
    </row>
    <row r="428" spans="1:7" x14ac:dyDescent="0.2">
      <c r="A428">
        <v>427</v>
      </c>
      <c r="B428">
        <v>27</v>
      </c>
      <c r="C428">
        <v>3</v>
      </c>
      <c r="D428" s="3">
        <v>46085</v>
      </c>
      <c r="E428" s="3">
        <v>46092</v>
      </c>
      <c r="F428" t="s">
        <v>421</v>
      </c>
      <c r="G428">
        <v>26700</v>
      </c>
    </row>
    <row r="429" spans="1:7" x14ac:dyDescent="0.2">
      <c r="A429">
        <v>428</v>
      </c>
      <c r="B429">
        <v>28</v>
      </c>
      <c r="C429">
        <v>4</v>
      </c>
      <c r="D429" s="3">
        <v>46086</v>
      </c>
      <c r="E429" s="3">
        <v>46093</v>
      </c>
      <c r="F429" t="s">
        <v>421</v>
      </c>
      <c r="G429">
        <v>14800</v>
      </c>
    </row>
    <row r="430" spans="1:7" x14ac:dyDescent="0.2">
      <c r="A430">
        <v>429</v>
      </c>
      <c r="B430">
        <v>29</v>
      </c>
      <c r="C430">
        <v>5</v>
      </c>
      <c r="D430" s="3">
        <v>46087</v>
      </c>
      <c r="E430" s="3">
        <v>46094</v>
      </c>
      <c r="F430" t="s">
        <v>421</v>
      </c>
      <c r="G430">
        <v>23500</v>
      </c>
    </row>
    <row r="431" spans="1:7" x14ac:dyDescent="0.2">
      <c r="A431">
        <v>430</v>
      </c>
      <c r="B431">
        <v>30</v>
      </c>
      <c r="C431">
        <v>6</v>
      </c>
      <c r="D431" s="3">
        <v>46088</v>
      </c>
      <c r="E431" s="3">
        <v>46095</v>
      </c>
      <c r="F431" t="s">
        <v>421</v>
      </c>
      <c r="G431">
        <v>17900</v>
      </c>
    </row>
    <row r="432" spans="1:7" x14ac:dyDescent="0.2">
      <c r="A432">
        <v>431</v>
      </c>
      <c r="B432">
        <v>31</v>
      </c>
      <c r="C432">
        <v>7</v>
      </c>
      <c r="D432" s="3">
        <v>46089</v>
      </c>
      <c r="E432" s="3">
        <v>46096</v>
      </c>
      <c r="F432" t="s">
        <v>421</v>
      </c>
      <c r="G432">
        <v>26100</v>
      </c>
    </row>
    <row r="433" spans="1:7" x14ac:dyDescent="0.2">
      <c r="A433">
        <v>432</v>
      </c>
      <c r="B433">
        <v>32</v>
      </c>
      <c r="C433">
        <v>8</v>
      </c>
      <c r="D433" s="3">
        <v>46090</v>
      </c>
      <c r="E433" s="3">
        <v>46097</v>
      </c>
      <c r="F433" t="s">
        <v>421</v>
      </c>
      <c r="G433">
        <v>16500</v>
      </c>
    </row>
    <row r="434" spans="1:7" x14ac:dyDescent="0.2">
      <c r="A434">
        <v>433</v>
      </c>
      <c r="B434">
        <v>33</v>
      </c>
      <c r="C434">
        <v>1</v>
      </c>
      <c r="D434" s="3">
        <v>46091</v>
      </c>
      <c r="E434" s="3">
        <v>46098</v>
      </c>
      <c r="F434" t="s">
        <v>421</v>
      </c>
      <c r="G434">
        <v>22300</v>
      </c>
    </row>
    <row r="435" spans="1:7" x14ac:dyDescent="0.2">
      <c r="A435">
        <v>434</v>
      </c>
      <c r="B435">
        <v>34</v>
      </c>
      <c r="C435">
        <v>2</v>
      </c>
      <c r="D435" s="3">
        <v>46092</v>
      </c>
      <c r="E435" s="3">
        <v>46099</v>
      </c>
      <c r="F435" t="s">
        <v>421</v>
      </c>
      <c r="G435">
        <v>19800</v>
      </c>
    </row>
    <row r="436" spans="1:7" x14ac:dyDescent="0.2">
      <c r="A436">
        <v>435</v>
      </c>
      <c r="B436">
        <v>35</v>
      </c>
      <c r="C436">
        <v>3</v>
      </c>
      <c r="D436" s="3">
        <v>46093</v>
      </c>
      <c r="E436" s="3">
        <v>46100</v>
      </c>
      <c r="F436" t="s">
        <v>421</v>
      </c>
      <c r="G436">
        <v>27400</v>
      </c>
    </row>
    <row r="437" spans="1:7" x14ac:dyDescent="0.2">
      <c r="A437">
        <v>436</v>
      </c>
      <c r="B437">
        <v>36</v>
      </c>
      <c r="C437">
        <v>4</v>
      </c>
      <c r="D437" s="3">
        <v>46094</v>
      </c>
      <c r="E437" s="3">
        <v>46101</v>
      </c>
      <c r="F437" t="s">
        <v>421</v>
      </c>
      <c r="G437">
        <v>15100</v>
      </c>
    </row>
    <row r="438" spans="1:7" x14ac:dyDescent="0.2">
      <c r="A438">
        <v>437</v>
      </c>
      <c r="B438">
        <v>37</v>
      </c>
      <c r="C438">
        <v>5</v>
      </c>
      <c r="D438" s="3">
        <v>46095</v>
      </c>
      <c r="E438" s="3">
        <v>46102</v>
      </c>
      <c r="F438" t="s">
        <v>421</v>
      </c>
      <c r="G438">
        <v>23900</v>
      </c>
    </row>
    <row r="439" spans="1:7" x14ac:dyDescent="0.2">
      <c r="A439">
        <v>438</v>
      </c>
      <c r="B439">
        <v>38</v>
      </c>
      <c r="C439">
        <v>6</v>
      </c>
      <c r="D439" s="3">
        <v>46096</v>
      </c>
      <c r="E439" s="3">
        <v>46103</v>
      </c>
      <c r="F439" t="s">
        <v>421</v>
      </c>
      <c r="G439">
        <v>18400</v>
      </c>
    </row>
    <row r="440" spans="1:7" x14ac:dyDescent="0.2">
      <c r="A440">
        <v>439</v>
      </c>
      <c r="B440">
        <v>39</v>
      </c>
      <c r="C440">
        <v>7</v>
      </c>
      <c r="D440" s="3">
        <v>46097</v>
      </c>
      <c r="E440" s="3">
        <v>46104</v>
      </c>
      <c r="F440" t="s">
        <v>421</v>
      </c>
      <c r="G440">
        <v>25600</v>
      </c>
    </row>
    <row r="441" spans="1:7" x14ac:dyDescent="0.2">
      <c r="A441">
        <v>440</v>
      </c>
      <c r="B441">
        <v>40</v>
      </c>
      <c r="C441">
        <v>8</v>
      </c>
      <c r="D441" s="3">
        <v>46098</v>
      </c>
      <c r="E441" s="3">
        <v>46105</v>
      </c>
      <c r="F441" t="s">
        <v>421</v>
      </c>
      <c r="G441">
        <v>14600</v>
      </c>
    </row>
    <row r="442" spans="1:7" x14ac:dyDescent="0.2">
      <c r="A442">
        <v>441</v>
      </c>
      <c r="B442">
        <v>41</v>
      </c>
      <c r="C442">
        <v>1</v>
      </c>
      <c r="D442" s="3">
        <v>46099</v>
      </c>
      <c r="E442" s="3">
        <v>46106</v>
      </c>
      <c r="F442" t="s">
        <v>421</v>
      </c>
      <c r="G442">
        <v>21800</v>
      </c>
    </row>
    <row r="443" spans="1:7" x14ac:dyDescent="0.2">
      <c r="A443">
        <v>442</v>
      </c>
      <c r="B443">
        <v>42</v>
      </c>
      <c r="C443">
        <v>2</v>
      </c>
      <c r="D443" s="3">
        <v>46100</v>
      </c>
      <c r="E443" s="3">
        <v>46107</v>
      </c>
      <c r="F443" t="s">
        <v>421</v>
      </c>
      <c r="G443">
        <v>19300</v>
      </c>
    </row>
    <row r="444" spans="1:7" x14ac:dyDescent="0.2">
      <c r="A444">
        <v>443</v>
      </c>
      <c r="B444">
        <v>43</v>
      </c>
      <c r="C444">
        <v>3</v>
      </c>
      <c r="D444" s="3">
        <v>46101</v>
      </c>
      <c r="E444" s="3">
        <v>46108</v>
      </c>
      <c r="F444" t="s">
        <v>421</v>
      </c>
      <c r="G444">
        <v>26900</v>
      </c>
    </row>
    <row r="445" spans="1:7" x14ac:dyDescent="0.2">
      <c r="A445">
        <v>444</v>
      </c>
      <c r="B445">
        <v>44</v>
      </c>
      <c r="C445">
        <v>4</v>
      </c>
      <c r="D445" s="3">
        <v>46102</v>
      </c>
      <c r="E445" s="3">
        <v>46109</v>
      </c>
      <c r="F445" t="s">
        <v>421</v>
      </c>
      <c r="G445">
        <v>15700</v>
      </c>
    </row>
    <row r="446" spans="1:7" x14ac:dyDescent="0.2">
      <c r="A446">
        <v>445</v>
      </c>
      <c r="B446">
        <v>45</v>
      </c>
      <c r="C446">
        <v>5</v>
      </c>
      <c r="D446" s="3">
        <v>46103</v>
      </c>
      <c r="E446" s="3">
        <v>46110</v>
      </c>
      <c r="F446" t="s">
        <v>421</v>
      </c>
      <c r="G446">
        <v>23100</v>
      </c>
    </row>
    <row r="447" spans="1:7" x14ac:dyDescent="0.2">
      <c r="A447">
        <v>446</v>
      </c>
      <c r="B447">
        <v>46</v>
      </c>
      <c r="C447">
        <v>6</v>
      </c>
      <c r="D447" s="3">
        <v>46104</v>
      </c>
      <c r="E447" s="3">
        <v>46111</v>
      </c>
      <c r="F447" t="s">
        <v>421</v>
      </c>
      <c r="G447">
        <v>20400</v>
      </c>
    </row>
    <row r="448" spans="1:7" x14ac:dyDescent="0.2">
      <c r="A448">
        <v>447</v>
      </c>
      <c r="B448">
        <v>47</v>
      </c>
      <c r="C448">
        <v>7</v>
      </c>
      <c r="D448" s="3">
        <v>46105</v>
      </c>
      <c r="E448" s="3">
        <v>46112</v>
      </c>
      <c r="F448" t="s">
        <v>421</v>
      </c>
      <c r="G448">
        <v>27600</v>
      </c>
    </row>
    <row r="449" spans="1:7" x14ac:dyDescent="0.2">
      <c r="A449">
        <v>448</v>
      </c>
      <c r="B449">
        <v>48</v>
      </c>
      <c r="C449">
        <v>8</v>
      </c>
      <c r="D449" s="3">
        <v>46106</v>
      </c>
      <c r="E449" s="3">
        <v>46113</v>
      </c>
      <c r="F449" t="s">
        <v>421</v>
      </c>
      <c r="G449">
        <v>14900</v>
      </c>
    </row>
    <row r="450" spans="1:7" x14ac:dyDescent="0.2">
      <c r="A450">
        <v>449</v>
      </c>
      <c r="B450">
        <v>49</v>
      </c>
      <c r="C450">
        <v>1</v>
      </c>
      <c r="D450" s="3">
        <v>46107</v>
      </c>
      <c r="E450" s="3">
        <v>46114</v>
      </c>
      <c r="F450" t="s">
        <v>421</v>
      </c>
      <c r="G450">
        <v>22400</v>
      </c>
    </row>
    <row r="451" spans="1:7" x14ac:dyDescent="0.2">
      <c r="A451">
        <v>450</v>
      </c>
      <c r="B451">
        <v>50</v>
      </c>
      <c r="C451">
        <v>2</v>
      </c>
      <c r="D451" s="3">
        <v>46108</v>
      </c>
      <c r="E451" s="3">
        <v>46115</v>
      </c>
      <c r="F451" t="s">
        <v>421</v>
      </c>
      <c r="G451">
        <v>18700</v>
      </c>
    </row>
    <row r="452" spans="1:7" x14ac:dyDescent="0.2">
      <c r="A452">
        <v>451</v>
      </c>
      <c r="B452">
        <v>1</v>
      </c>
      <c r="C452">
        <v>3</v>
      </c>
      <c r="D452" s="3">
        <v>46109</v>
      </c>
      <c r="E452" s="3">
        <v>46116</v>
      </c>
      <c r="F452" t="s">
        <v>403</v>
      </c>
      <c r="G452">
        <v>25800</v>
      </c>
    </row>
    <row r="453" spans="1:7" x14ac:dyDescent="0.2">
      <c r="A453">
        <v>452</v>
      </c>
      <c r="B453">
        <v>2</v>
      </c>
      <c r="C453">
        <v>4</v>
      </c>
      <c r="D453" s="3">
        <v>46110</v>
      </c>
      <c r="E453" s="3">
        <v>46117</v>
      </c>
      <c r="F453" t="s">
        <v>403</v>
      </c>
      <c r="G453">
        <v>16200</v>
      </c>
    </row>
    <row r="454" spans="1:7" x14ac:dyDescent="0.2">
      <c r="A454">
        <v>453</v>
      </c>
      <c r="B454">
        <v>3</v>
      </c>
      <c r="C454">
        <v>5</v>
      </c>
      <c r="D454" s="3">
        <v>46111</v>
      </c>
      <c r="E454" s="3">
        <v>46118</v>
      </c>
      <c r="F454" t="s">
        <v>403</v>
      </c>
      <c r="G454">
        <v>23700</v>
      </c>
    </row>
    <row r="455" spans="1:7" x14ac:dyDescent="0.2">
      <c r="A455">
        <v>454</v>
      </c>
      <c r="B455">
        <v>4</v>
      </c>
      <c r="C455">
        <v>6</v>
      </c>
      <c r="D455" s="3">
        <v>46112</v>
      </c>
      <c r="E455" s="3">
        <v>46119</v>
      </c>
      <c r="F455" t="s">
        <v>403</v>
      </c>
      <c r="G455">
        <v>19500</v>
      </c>
    </row>
    <row r="456" spans="1:7" x14ac:dyDescent="0.2">
      <c r="A456">
        <v>455</v>
      </c>
      <c r="B456">
        <v>5</v>
      </c>
      <c r="C456">
        <v>7</v>
      </c>
      <c r="D456" s="3">
        <v>46113</v>
      </c>
      <c r="E456" s="3">
        <v>46120</v>
      </c>
      <c r="F456" t="s">
        <v>403</v>
      </c>
      <c r="G456">
        <v>27100</v>
      </c>
    </row>
    <row r="457" spans="1:7" x14ac:dyDescent="0.2">
      <c r="A457">
        <v>456</v>
      </c>
      <c r="B457">
        <v>6</v>
      </c>
      <c r="C457">
        <v>8</v>
      </c>
      <c r="D457" s="3">
        <v>46114</v>
      </c>
      <c r="E457" s="3">
        <v>46121</v>
      </c>
      <c r="F457" t="s">
        <v>403</v>
      </c>
      <c r="G457">
        <v>15300</v>
      </c>
    </row>
    <row r="458" spans="1:7" x14ac:dyDescent="0.2">
      <c r="A458">
        <v>457</v>
      </c>
      <c r="B458">
        <v>7</v>
      </c>
      <c r="C458">
        <v>1</v>
      </c>
      <c r="D458" s="3">
        <v>46115</v>
      </c>
      <c r="E458" s="3">
        <v>46122</v>
      </c>
      <c r="F458" t="s">
        <v>403</v>
      </c>
      <c r="G458">
        <v>22900</v>
      </c>
    </row>
    <row r="459" spans="1:7" x14ac:dyDescent="0.2">
      <c r="A459">
        <v>458</v>
      </c>
      <c r="B459">
        <v>8</v>
      </c>
      <c r="C459">
        <v>2</v>
      </c>
      <c r="D459" s="3">
        <v>46116</v>
      </c>
      <c r="E459" s="3">
        <v>46123</v>
      </c>
      <c r="F459" t="s">
        <v>403</v>
      </c>
      <c r="G459">
        <v>18100</v>
      </c>
    </row>
    <row r="460" spans="1:7" x14ac:dyDescent="0.2">
      <c r="A460">
        <v>459</v>
      </c>
      <c r="B460">
        <v>9</v>
      </c>
      <c r="C460">
        <v>3</v>
      </c>
      <c r="D460" s="3">
        <v>46117</v>
      </c>
      <c r="E460" s="3">
        <v>46124</v>
      </c>
      <c r="F460" t="s">
        <v>403</v>
      </c>
      <c r="G460">
        <v>26400</v>
      </c>
    </row>
    <row r="461" spans="1:7" x14ac:dyDescent="0.2">
      <c r="A461">
        <v>460</v>
      </c>
      <c r="B461">
        <v>10</v>
      </c>
      <c r="C461">
        <v>4</v>
      </c>
      <c r="D461" s="3">
        <v>46118</v>
      </c>
      <c r="E461" s="3">
        <v>46125</v>
      </c>
      <c r="F461" t="s">
        <v>403</v>
      </c>
      <c r="G461">
        <v>14800</v>
      </c>
    </row>
    <row r="462" spans="1:7" x14ac:dyDescent="0.2">
      <c r="A462">
        <v>461</v>
      </c>
      <c r="B462">
        <v>11</v>
      </c>
      <c r="C462">
        <v>5</v>
      </c>
      <c r="D462" s="3">
        <v>46119</v>
      </c>
      <c r="E462" s="3">
        <v>46126</v>
      </c>
      <c r="F462" t="s">
        <v>403</v>
      </c>
      <c r="G462">
        <v>22100</v>
      </c>
    </row>
    <row r="463" spans="1:7" x14ac:dyDescent="0.2">
      <c r="A463">
        <v>462</v>
      </c>
      <c r="B463">
        <v>12</v>
      </c>
      <c r="C463">
        <v>6</v>
      </c>
      <c r="D463" s="3">
        <v>46120</v>
      </c>
      <c r="E463" s="3">
        <v>46127</v>
      </c>
      <c r="F463" t="s">
        <v>403</v>
      </c>
      <c r="G463">
        <v>19700</v>
      </c>
    </row>
    <row r="464" spans="1:7" x14ac:dyDescent="0.2">
      <c r="A464">
        <v>463</v>
      </c>
      <c r="B464">
        <v>13</v>
      </c>
      <c r="C464">
        <v>7</v>
      </c>
      <c r="D464" s="3">
        <v>46121</v>
      </c>
      <c r="E464" s="3">
        <v>46128</v>
      </c>
      <c r="F464" t="s">
        <v>403</v>
      </c>
      <c r="G464">
        <v>27300</v>
      </c>
    </row>
    <row r="465" spans="1:7" x14ac:dyDescent="0.2">
      <c r="A465">
        <v>464</v>
      </c>
      <c r="B465">
        <v>14</v>
      </c>
      <c r="C465">
        <v>8</v>
      </c>
      <c r="D465" s="3">
        <v>46122</v>
      </c>
      <c r="E465" s="3">
        <v>46129</v>
      </c>
      <c r="F465" t="s">
        <v>403</v>
      </c>
      <c r="G465">
        <v>15600</v>
      </c>
    </row>
    <row r="466" spans="1:7" x14ac:dyDescent="0.2">
      <c r="A466">
        <v>465</v>
      </c>
      <c r="B466">
        <v>15</v>
      </c>
      <c r="C466">
        <v>1</v>
      </c>
      <c r="D466" s="3">
        <v>46123</v>
      </c>
      <c r="E466" s="3">
        <v>46130</v>
      </c>
      <c r="F466" t="s">
        <v>403</v>
      </c>
      <c r="G466">
        <v>23800</v>
      </c>
    </row>
    <row r="467" spans="1:7" x14ac:dyDescent="0.2">
      <c r="A467">
        <v>466</v>
      </c>
      <c r="B467">
        <v>16</v>
      </c>
      <c r="C467">
        <v>2</v>
      </c>
      <c r="D467" s="3">
        <v>46124</v>
      </c>
      <c r="E467" s="3">
        <v>46131</v>
      </c>
      <c r="F467" t="s">
        <v>403</v>
      </c>
      <c r="G467">
        <v>18400</v>
      </c>
    </row>
    <row r="468" spans="1:7" x14ac:dyDescent="0.2">
      <c r="A468">
        <v>467</v>
      </c>
      <c r="B468">
        <v>17</v>
      </c>
      <c r="C468">
        <v>3</v>
      </c>
      <c r="D468" s="3">
        <v>46125</v>
      </c>
      <c r="E468" s="3">
        <v>46132</v>
      </c>
      <c r="F468" t="s">
        <v>403</v>
      </c>
      <c r="G468">
        <v>25900</v>
      </c>
    </row>
    <row r="469" spans="1:7" x14ac:dyDescent="0.2">
      <c r="A469">
        <v>468</v>
      </c>
      <c r="B469">
        <v>18</v>
      </c>
      <c r="C469">
        <v>4</v>
      </c>
      <c r="D469" s="3">
        <v>46126</v>
      </c>
      <c r="E469" s="3">
        <v>46133</v>
      </c>
      <c r="F469" t="s">
        <v>403</v>
      </c>
      <c r="G469">
        <v>15100</v>
      </c>
    </row>
    <row r="470" spans="1:7" x14ac:dyDescent="0.2">
      <c r="A470">
        <v>469</v>
      </c>
      <c r="B470">
        <v>19</v>
      </c>
      <c r="C470">
        <v>5</v>
      </c>
      <c r="D470" s="3">
        <v>46127</v>
      </c>
      <c r="E470" s="3">
        <v>46134</v>
      </c>
      <c r="F470" t="s">
        <v>403</v>
      </c>
      <c r="G470">
        <v>22600</v>
      </c>
    </row>
    <row r="471" spans="1:7" x14ac:dyDescent="0.2">
      <c r="A471">
        <v>470</v>
      </c>
      <c r="B471">
        <v>20</v>
      </c>
      <c r="C471">
        <v>6</v>
      </c>
      <c r="D471" s="3">
        <v>46128</v>
      </c>
      <c r="E471" s="3">
        <v>46135</v>
      </c>
      <c r="F471" t="s">
        <v>403</v>
      </c>
      <c r="G471">
        <v>20100</v>
      </c>
    </row>
    <row r="472" spans="1:7" x14ac:dyDescent="0.2">
      <c r="A472">
        <v>471</v>
      </c>
      <c r="B472">
        <v>21</v>
      </c>
      <c r="C472">
        <v>7</v>
      </c>
      <c r="D472" s="3">
        <v>46129</v>
      </c>
      <c r="E472" s="3">
        <v>46136</v>
      </c>
      <c r="F472" t="s">
        <v>403</v>
      </c>
      <c r="G472">
        <v>26700</v>
      </c>
    </row>
    <row r="473" spans="1:7" x14ac:dyDescent="0.2">
      <c r="A473">
        <v>472</v>
      </c>
      <c r="B473">
        <v>22</v>
      </c>
      <c r="C473">
        <v>8</v>
      </c>
      <c r="D473" s="3">
        <v>46130</v>
      </c>
      <c r="E473" s="3">
        <v>46137</v>
      </c>
      <c r="F473" t="s">
        <v>403</v>
      </c>
      <c r="G473">
        <v>14300</v>
      </c>
    </row>
    <row r="474" spans="1:7" x14ac:dyDescent="0.2">
      <c r="A474">
        <v>473</v>
      </c>
      <c r="B474">
        <v>23</v>
      </c>
      <c r="C474">
        <v>1</v>
      </c>
      <c r="D474" s="3">
        <v>46131</v>
      </c>
      <c r="E474" s="3">
        <v>46138</v>
      </c>
      <c r="F474" t="s">
        <v>403</v>
      </c>
      <c r="G474">
        <v>23200</v>
      </c>
    </row>
    <row r="475" spans="1:7" x14ac:dyDescent="0.2">
      <c r="A475">
        <v>474</v>
      </c>
      <c r="B475">
        <v>24</v>
      </c>
      <c r="C475">
        <v>2</v>
      </c>
      <c r="D475" s="3">
        <v>46132</v>
      </c>
      <c r="E475" s="3">
        <v>46139</v>
      </c>
      <c r="F475" t="s">
        <v>403</v>
      </c>
      <c r="G475">
        <v>18900</v>
      </c>
    </row>
    <row r="476" spans="1:7" x14ac:dyDescent="0.2">
      <c r="A476">
        <v>475</v>
      </c>
      <c r="B476">
        <v>25</v>
      </c>
      <c r="C476">
        <v>3</v>
      </c>
      <c r="D476" s="3">
        <v>46133</v>
      </c>
      <c r="E476" s="3">
        <v>46140</v>
      </c>
      <c r="F476" t="s">
        <v>403</v>
      </c>
      <c r="G476">
        <v>27500</v>
      </c>
    </row>
    <row r="477" spans="1:7" x14ac:dyDescent="0.2">
      <c r="A477">
        <v>476</v>
      </c>
      <c r="B477">
        <v>26</v>
      </c>
      <c r="C477">
        <v>4</v>
      </c>
      <c r="D477" s="3">
        <v>46134</v>
      </c>
      <c r="E477" s="3">
        <v>46141</v>
      </c>
      <c r="F477" t="s">
        <v>403</v>
      </c>
      <c r="G477">
        <v>15800</v>
      </c>
    </row>
    <row r="478" spans="1:7" x14ac:dyDescent="0.2">
      <c r="A478">
        <v>477</v>
      </c>
      <c r="B478">
        <v>27</v>
      </c>
      <c r="C478">
        <v>5</v>
      </c>
      <c r="D478" s="3">
        <v>46135</v>
      </c>
      <c r="E478" s="3">
        <v>46142</v>
      </c>
      <c r="F478" t="s">
        <v>403</v>
      </c>
      <c r="G478">
        <v>21900</v>
      </c>
    </row>
    <row r="479" spans="1:7" x14ac:dyDescent="0.2">
      <c r="A479">
        <v>478</v>
      </c>
      <c r="B479">
        <v>28</v>
      </c>
      <c r="C479">
        <v>6</v>
      </c>
      <c r="D479" s="3">
        <v>46136</v>
      </c>
      <c r="E479" s="3">
        <v>46143</v>
      </c>
      <c r="F479" t="s">
        <v>403</v>
      </c>
      <c r="G479">
        <v>19600</v>
      </c>
    </row>
    <row r="480" spans="1:7" x14ac:dyDescent="0.2">
      <c r="A480">
        <v>479</v>
      </c>
      <c r="B480">
        <v>29</v>
      </c>
      <c r="C480">
        <v>7</v>
      </c>
      <c r="D480" s="3">
        <v>46137</v>
      </c>
      <c r="E480" s="3">
        <v>46144</v>
      </c>
      <c r="F480" t="s">
        <v>403</v>
      </c>
      <c r="G480">
        <v>26300</v>
      </c>
    </row>
    <row r="481" spans="1:7" x14ac:dyDescent="0.2">
      <c r="A481">
        <v>480</v>
      </c>
      <c r="B481">
        <v>30</v>
      </c>
      <c r="C481">
        <v>8</v>
      </c>
      <c r="D481" s="3">
        <v>46138</v>
      </c>
      <c r="E481" s="3">
        <v>46145</v>
      </c>
      <c r="F481" t="s">
        <v>403</v>
      </c>
      <c r="G481">
        <v>14700</v>
      </c>
    </row>
    <row r="482" spans="1:7" x14ac:dyDescent="0.2">
      <c r="A482">
        <v>481</v>
      </c>
      <c r="B482">
        <v>31</v>
      </c>
      <c r="C482">
        <v>1</v>
      </c>
      <c r="D482" s="3">
        <v>46139</v>
      </c>
      <c r="E482" s="3">
        <v>46146</v>
      </c>
      <c r="F482" t="s">
        <v>404</v>
      </c>
      <c r="G482">
        <v>24100</v>
      </c>
    </row>
    <row r="483" spans="1:7" x14ac:dyDescent="0.2">
      <c r="A483">
        <v>482</v>
      </c>
      <c r="B483">
        <v>32</v>
      </c>
      <c r="C483">
        <v>2</v>
      </c>
      <c r="D483" s="3">
        <v>46140</v>
      </c>
      <c r="E483" s="3">
        <v>46147</v>
      </c>
      <c r="F483" t="s">
        <v>404</v>
      </c>
      <c r="G483">
        <v>18300</v>
      </c>
    </row>
    <row r="484" spans="1:7" x14ac:dyDescent="0.2">
      <c r="A484">
        <v>483</v>
      </c>
      <c r="B484">
        <v>33</v>
      </c>
      <c r="C484">
        <v>3</v>
      </c>
      <c r="D484" s="3">
        <v>46141</v>
      </c>
      <c r="E484" s="3">
        <v>46148</v>
      </c>
      <c r="F484" t="s">
        <v>404</v>
      </c>
      <c r="G484">
        <v>26900</v>
      </c>
    </row>
    <row r="485" spans="1:7" x14ac:dyDescent="0.2">
      <c r="A485">
        <v>484</v>
      </c>
      <c r="B485">
        <v>34</v>
      </c>
      <c r="C485">
        <v>4</v>
      </c>
      <c r="D485" s="3">
        <v>46142</v>
      </c>
      <c r="E485" s="3">
        <v>46149</v>
      </c>
      <c r="F485" t="s">
        <v>404</v>
      </c>
      <c r="G485">
        <v>15400</v>
      </c>
    </row>
    <row r="486" spans="1:7" x14ac:dyDescent="0.2">
      <c r="A486">
        <v>485</v>
      </c>
      <c r="B486">
        <v>35</v>
      </c>
      <c r="C486">
        <v>5</v>
      </c>
      <c r="D486" s="3">
        <v>46143</v>
      </c>
      <c r="E486" s="3">
        <v>46150</v>
      </c>
      <c r="F486" t="s">
        <v>404</v>
      </c>
      <c r="G486">
        <v>22800</v>
      </c>
    </row>
    <row r="487" spans="1:7" x14ac:dyDescent="0.2">
      <c r="A487">
        <v>486</v>
      </c>
      <c r="B487">
        <v>36</v>
      </c>
      <c r="C487">
        <v>6</v>
      </c>
      <c r="D487" s="3">
        <v>46144</v>
      </c>
      <c r="E487" s="3">
        <v>46151</v>
      </c>
      <c r="F487" t="s">
        <v>404</v>
      </c>
      <c r="G487">
        <v>19900</v>
      </c>
    </row>
    <row r="488" spans="1:7" x14ac:dyDescent="0.2">
      <c r="A488">
        <v>487</v>
      </c>
      <c r="B488">
        <v>37</v>
      </c>
      <c r="C488">
        <v>7</v>
      </c>
      <c r="D488" s="3">
        <v>46145</v>
      </c>
      <c r="E488" s="3">
        <v>46152</v>
      </c>
      <c r="F488" t="s">
        <v>404</v>
      </c>
      <c r="G488">
        <v>27200</v>
      </c>
    </row>
    <row r="489" spans="1:7" x14ac:dyDescent="0.2">
      <c r="A489">
        <v>488</v>
      </c>
      <c r="B489">
        <v>38</v>
      </c>
      <c r="C489">
        <v>8</v>
      </c>
      <c r="D489" s="3">
        <v>46146</v>
      </c>
      <c r="E489" s="3">
        <v>46153</v>
      </c>
      <c r="F489" t="s">
        <v>404</v>
      </c>
      <c r="G489">
        <v>16100</v>
      </c>
    </row>
    <row r="490" spans="1:7" x14ac:dyDescent="0.2">
      <c r="A490">
        <v>489</v>
      </c>
      <c r="B490">
        <v>39</v>
      </c>
      <c r="C490">
        <v>1</v>
      </c>
      <c r="D490" s="3">
        <v>46147</v>
      </c>
      <c r="E490" s="3">
        <v>46154</v>
      </c>
      <c r="F490" t="s">
        <v>404</v>
      </c>
      <c r="G490">
        <v>23500</v>
      </c>
    </row>
    <row r="491" spans="1:7" x14ac:dyDescent="0.2">
      <c r="A491">
        <v>490</v>
      </c>
      <c r="B491">
        <v>40</v>
      </c>
      <c r="C491">
        <v>2</v>
      </c>
      <c r="D491" s="3">
        <v>46148</v>
      </c>
      <c r="E491" s="3">
        <v>46155</v>
      </c>
      <c r="F491" t="s">
        <v>404</v>
      </c>
      <c r="G491">
        <v>18700</v>
      </c>
    </row>
    <row r="492" spans="1:7" x14ac:dyDescent="0.2">
      <c r="A492">
        <v>491</v>
      </c>
      <c r="B492">
        <v>41</v>
      </c>
      <c r="C492">
        <v>3</v>
      </c>
      <c r="D492" s="3">
        <v>46149</v>
      </c>
      <c r="E492" s="3">
        <v>46156</v>
      </c>
      <c r="F492" t="s">
        <v>404</v>
      </c>
      <c r="G492">
        <v>25800</v>
      </c>
    </row>
    <row r="493" spans="1:7" x14ac:dyDescent="0.2">
      <c r="A493">
        <v>492</v>
      </c>
      <c r="B493">
        <v>42</v>
      </c>
      <c r="C493">
        <v>4</v>
      </c>
      <c r="D493" s="3">
        <v>46150</v>
      </c>
      <c r="E493" s="3">
        <v>46157</v>
      </c>
      <c r="F493" t="s">
        <v>404</v>
      </c>
      <c r="G493">
        <v>14600</v>
      </c>
    </row>
    <row r="494" spans="1:7" x14ac:dyDescent="0.2">
      <c r="A494">
        <v>493</v>
      </c>
      <c r="B494">
        <v>43</v>
      </c>
      <c r="C494">
        <v>5</v>
      </c>
      <c r="D494" s="3">
        <v>46151</v>
      </c>
      <c r="E494" s="3">
        <v>46158</v>
      </c>
      <c r="F494" t="s">
        <v>404</v>
      </c>
      <c r="G494">
        <v>22300</v>
      </c>
    </row>
    <row r="495" spans="1:7" x14ac:dyDescent="0.2">
      <c r="A495">
        <v>494</v>
      </c>
      <c r="B495">
        <v>44</v>
      </c>
      <c r="C495">
        <v>6</v>
      </c>
      <c r="D495" s="3">
        <v>46152</v>
      </c>
      <c r="E495" s="3">
        <v>46159</v>
      </c>
      <c r="F495" t="s">
        <v>404</v>
      </c>
      <c r="G495">
        <v>19500</v>
      </c>
    </row>
    <row r="496" spans="1:7" x14ac:dyDescent="0.2">
      <c r="A496">
        <v>495</v>
      </c>
      <c r="B496">
        <v>45</v>
      </c>
      <c r="C496">
        <v>7</v>
      </c>
      <c r="D496" s="3">
        <v>46153</v>
      </c>
      <c r="E496" s="3">
        <v>46160</v>
      </c>
      <c r="F496" t="s">
        <v>404</v>
      </c>
      <c r="G496">
        <v>27400</v>
      </c>
    </row>
    <row r="497" spans="1:7" x14ac:dyDescent="0.2">
      <c r="A497">
        <v>496</v>
      </c>
      <c r="B497">
        <v>46</v>
      </c>
      <c r="C497">
        <v>8</v>
      </c>
      <c r="D497" s="3">
        <v>46154</v>
      </c>
      <c r="E497" s="3">
        <v>46161</v>
      </c>
      <c r="F497" t="s">
        <v>404</v>
      </c>
      <c r="G497">
        <v>15200</v>
      </c>
    </row>
    <row r="498" spans="1:7" x14ac:dyDescent="0.2">
      <c r="A498">
        <v>497</v>
      </c>
      <c r="B498">
        <v>47</v>
      </c>
      <c r="C498">
        <v>1</v>
      </c>
      <c r="D498" s="3">
        <v>46155</v>
      </c>
      <c r="E498" s="3">
        <v>46162</v>
      </c>
      <c r="F498" t="s">
        <v>404</v>
      </c>
      <c r="G498">
        <v>23100</v>
      </c>
    </row>
    <row r="499" spans="1:7" x14ac:dyDescent="0.2">
      <c r="A499">
        <v>498</v>
      </c>
      <c r="B499">
        <v>48</v>
      </c>
      <c r="C499">
        <v>2</v>
      </c>
      <c r="D499" s="3">
        <v>46156</v>
      </c>
      <c r="E499" s="3">
        <v>46163</v>
      </c>
      <c r="F499" t="s">
        <v>404</v>
      </c>
      <c r="G499">
        <v>17800</v>
      </c>
    </row>
    <row r="500" spans="1:7" x14ac:dyDescent="0.2">
      <c r="A500">
        <v>499</v>
      </c>
      <c r="B500">
        <v>49</v>
      </c>
      <c r="C500">
        <v>3</v>
      </c>
      <c r="D500" s="3">
        <v>46157</v>
      </c>
      <c r="E500" s="3">
        <v>46164</v>
      </c>
      <c r="F500" t="s">
        <v>404</v>
      </c>
      <c r="G500">
        <v>26600</v>
      </c>
    </row>
    <row r="501" spans="1:7" x14ac:dyDescent="0.2">
      <c r="A501">
        <v>500</v>
      </c>
      <c r="B501">
        <v>50</v>
      </c>
      <c r="C501">
        <v>4</v>
      </c>
      <c r="D501" s="3">
        <v>46158</v>
      </c>
      <c r="E501" s="3">
        <v>46165</v>
      </c>
      <c r="F501" t="s">
        <v>404</v>
      </c>
      <c r="G501">
        <v>15900</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6842F-08A0-40E7-ADC4-00ADF6260BDC}">
  <dimension ref="A1:I1001"/>
  <sheetViews>
    <sheetView workbookViewId="0">
      <selection activeCell="H16" sqref="H16"/>
    </sheetView>
  </sheetViews>
  <sheetFormatPr defaultRowHeight="15" x14ac:dyDescent="0.2"/>
  <cols>
    <col min="1" max="1" width="15.06640625" bestFit="1" customWidth="1"/>
    <col min="2" max="2" width="10.35546875" bestFit="1" customWidth="1"/>
    <col min="3" max="3" width="12.375" bestFit="1" customWidth="1"/>
    <col min="4" max="4" width="10.35546875" bestFit="1" customWidth="1"/>
    <col min="5" max="5" width="11.703125" bestFit="1" customWidth="1"/>
    <col min="6" max="6" width="10.4921875" bestFit="1" customWidth="1"/>
    <col min="7" max="7" width="14.796875" bestFit="1" customWidth="1"/>
  </cols>
  <sheetData>
    <row r="1" spans="1:9" x14ac:dyDescent="0.2">
      <c r="A1" t="s">
        <v>422</v>
      </c>
      <c r="B1" t="s">
        <v>416</v>
      </c>
      <c r="C1" t="s">
        <v>119</v>
      </c>
      <c r="D1" t="s">
        <v>406</v>
      </c>
      <c r="E1" t="s">
        <v>407</v>
      </c>
      <c r="F1" t="s">
        <v>423</v>
      </c>
      <c r="G1" t="s">
        <v>401</v>
      </c>
    </row>
    <row r="2" spans="1:9" x14ac:dyDescent="0.2">
      <c r="A2">
        <v>1</v>
      </c>
      <c r="B2">
        <v>1</v>
      </c>
      <c r="C2">
        <v>1</v>
      </c>
      <c r="D2">
        <v>5</v>
      </c>
      <c r="E2">
        <v>450</v>
      </c>
      <c r="F2">
        <v>20</v>
      </c>
      <c r="G2">
        <v>2230</v>
      </c>
    </row>
    <row r="3" spans="1:9" x14ac:dyDescent="0.2">
      <c r="A3">
        <v>2</v>
      </c>
      <c r="B3">
        <v>1</v>
      </c>
      <c r="C3">
        <v>2</v>
      </c>
      <c r="D3">
        <v>3</v>
      </c>
      <c r="E3">
        <v>620</v>
      </c>
      <c r="F3">
        <v>15</v>
      </c>
      <c r="G3">
        <v>1845</v>
      </c>
      <c r="I3">
        <f>SUM(sales_order_items[total_amount])</f>
        <v>2346885</v>
      </c>
    </row>
    <row r="4" spans="1:9" x14ac:dyDescent="0.2">
      <c r="A4">
        <v>3</v>
      </c>
      <c r="B4">
        <v>2</v>
      </c>
      <c r="C4">
        <v>3</v>
      </c>
      <c r="D4">
        <v>4</v>
      </c>
      <c r="E4">
        <v>350</v>
      </c>
      <c r="F4">
        <v>10</v>
      </c>
      <c r="G4">
        <v>1390</v>
      </c>
    </row>
    <row r="5" spans="1:9" x14ac:dyDescent="0.2">
      <c r="A5">
        <v>4</v>
      </c>
      <c r="B5">
        <v>2</v>
      </c>
      <c r="C5">
        <v>4</v>
      </c>
      <c r="D5">
        <v>2</v>
      </c>
      <c r="E5">
        <v>850</v>
      </c>
      <c r="F5">
        <v>25</v>
      </c>
      <c r="G5">
        <v>1675</v>
      </c>
    </row>
    <row r="6" spans="1:9" x14ac:dyDescent="0.2">
      <c r="A6">
        <v>5</v>
      </c>
      <c r="B6">
        <v>3</v>
      </c>
      <c r="C6">
        <v>5</v>
      </c>
      <c r="D6">
        <v>6</v>
      </c>
      <c r="E6">
        <v>280</v>
      </c>
      <c r="F6">
        <v>20</v>
      </c>
      <c r="G6">
        <v>1660</v>
      </c>
    </row>
    <row r="7" spans="1:9" x14ac:dyDescent="0.2">
      <c r="A7">
        <v>6</v>
      </c>
      <c r="B7">
        <v>3</v>
      </c>
      <c r="C7">
        <v>6</v>
      </c>
      <c r="D7">
        <v>3</v>
      </c>
      <c r="E7">
        <v>540</v>
      </c>
      <c r="F7">
        <v>15</v>
      </c>
      <c r="G7">
        <v>1605</v>
      </c>
    </row>
    <row r="8" spans="1:9" x14ac:dyDescent="0.2">
      <c r="A8">
        <v>7</v>
      </c>
      <c r="B8">
        <v>4</v>
      </c>
      <c r="C8">
        <v>7</v>
      </c>
      <c r="D8">
        <v>5</v>
      </c>
      <c r="E8">
        <v>720</v>
      </c>
      <c r="F8">
        <v>30</v>
      </c>
      <c r="G8">
        <v>3570</v>
      </c>
    </row>
    <row r="9" spans="1:9" x14ac:dyDescent="0.2">
      <c r="A9">
        <v>8</v>
      </c>
      <c r="B9">
        <v>4</v>
      </c>
      <c r="C9">
        <v>8</v>
      </c>
      <c r="D9">
        <v>2</v>
      </c>
      <c r="E9">
        <v>460</v>
      </c>
      <c r="F9">
        <v>10</v>
      </c>
      <c r="G9">
        <v>910</v>
      </c>
    </row>
    <row r="10" spans="1:9" x14ac:dyDescent="0.2">
      <c r="A10">
        <v>9</v>
      </c>
      <c r="B10">
        <v>5</v>
      </c>
      <c r="C10">
        <v>9</v>
      </c>
      <c r="D10">
        <v>4</v>
      </c>
      <c r="E10">
        <v>390</v>
      </c>
      <c r="F10">
        <v>20</v>
      </c>
      <c r="G10">
        <v>1540</v>
      </c>
    </row>
    <row r="11" spans="1:9" x14ac:dyDescent="0.2">
      <c r="A11">
        <v>10</v>
      </c>
      <c r="B11">
        <v>5</v>
      </c>
      <c r="C11">
        <v>10</v>
      </c>
      <c r="D11">
        <v>3</v>
      </c>
      <c r="E11">
        <v>680</v>
      </c>
      <c r="F11">
        <v>15</v>
      </c>
      <c r="G11">
        <v>2025</v>
      </c>
    </row>
    <row r="12" spans="1:9" x14ac:dyDescent="0.2">
      <c r="A12">
        <v>11</v>
      </c>
      <c r="B12">
        <v>6</v>
      </c>
      <c r="C12">
        <v>11</v>
      </c>
      <c r="D12">
        <v>5</v>
      </c>
      <c r="E12">
        <v>510</v>
      </c>
      <c r="F12">
        <v>20</v>
      </c>
      <c r="G12">
        <v>2530</v>
      </c>
    </row>
    <row r="13" spans="1:9" x14ac:dyDescent="0.2">
      <c r="A13">
        <v>12</v>
      </c>
      <c r="B13">
        <v>6</v>
      </c>
      <c r="C13">
        <v>12</v>
      </c>
      <c r="D13">
        <v>2</v>
      </c>
      <c r="E13">
        <v>760</v>
      </c>
      <c r="F13">
        <v>20</v>
      </c>
      <c r="G13">
        <v>1500</v>
      </c>
    </row>
    <row r="14" spans="1:9" x14ac:dyDescent="0.2">
      <c r="A14">
        <v>13</v>
      </c>
      <c r="B14">
        <v>7</v>
      </c>
      <c r="C14">
        <v>13</v>
      </c>
      <c r="D14">
        <v>4</v>
      </c>
      <c r="E14">
        <v>430</v>
      </c>
      <c r="F14">
        <v>15</v>
      </c>
      <c r="G14">
        <v>1705</v>
      </c>
    </row>
    <row r="15" spans="1:9" x14ac:dyDescent="0.2">
      <c r="A15">
        <v>14</v>
      </c>
      <c r="B15">
        <v>7</v>
      </c>
      <c r="C15">
        <v>14</v>
      </c>
      <c r="D15">
        <v>3</v>
      </c>
      <c r="E15">
        <v>590</v>
      </c>
      <c r="F15">
        <v>20</v>
      </c>
      <c r="G15">
        <v>1750</v>
      </c>
    </row>
    <row r="16" spans="1:9" x14ac:dyDescent="0.2">
      <c r="A16">
        <v>15</v>
      </c>
      <c r="B16">
        <v>8</v>
      </c>
      <c r="C16">
        <v>15</v>
      </c>
      <c r="D16">
        <v>6</v>
      </c>
      <c r="E16">
        <v>310</v>
      </c>
      <c r="F16">
        <v>25</v>
      </c>
      <c r="G16">
        <v>1835</v>
      </c>
    </row>
    <row r="17" spans="1:7" x14ac:dyDescent="0.2">
      <c r="A17">
        <v>16</v>
      </c>
      <c r="B17">
        <v>8</v>
      </c>
      <c r="C17">
        <v>16</v>
      </c>
      <c r="D17">
        <v>2</v>
      </c>
      <c r="E17">
        <v>820</v>
      </c>
      <c r="F17">
        <v>20</v>
      </c>
      <c r="G17">
        <v>1620</v>
      </c>
    </row>
    <row r="18" spans="1:7" x14ac:dyDescent="0.2">
      <c r="A18">
        <v>17</v>
      </c>
      <c r="B18">
        <v>9</v>
      </c>
      <c r="C18">
        <v>17</v>
      </c>
      <c r="D18">
        <v>5</v>
      </c>
      <c r="E18">
        <v>470</v>
      </c>
      <c r="F18">
        <v>15</v>
      </c>
      <c r="G18">
        <v>2335</v>
      </c>
    </row>
    <row r="19" spans="1:7" x14ac:dyDescent="0.2">
      <c r="A19">
        <v>18</v>
      </c>
      <c r="B19">
        <v>9</v>
      </c>
      <c r="C19">
        <v>18</v>
      </c>
      <c r="D19">
        <v>3</v>
      </c>
      <c r="E19">
        <v>650</v>
      </c>
      <c r="F19">
        <v>20</v>
      </c>
      <c r="G19">
        <v>1930</v>
      </c>
    </row>
    <row r="20" spans="1:7" x14ac:dyDescent="0.2">
      <c r="A20">
        <v>19</v>
      </c>
      <c r="B20">
        <v>10</v>
      </c>
      <c r="C20">
        <v>19</v>
      </c>
      <c r="D20">
        <v>4</v>
      </c>
      <c r="E20">
        <v>560</v>
      </c>
      <c r="F20">
        <v>10</v>
      </c>
      <c r="G20">
        <v>2230</v>
      </c>
    </row>
    <row r="21" spans="1:7" x14ac:dyDescent="0.2">
      <c r="A21">
        <v>20</v>
      </c>
      <c r="B21">
        <v>10</v>
      </c>
      <c r="C21">
        <v>20</v>
      </c>
      <c r="D21">
        <v>2</v>
      </c>
      <c r="E21">
        <v>740</v>
      </c>
      <c r="F21">
        <v>15</v>
      </c>
      <c r="G21">
        <v>1465</v>
      </c>
    </row>
    <row r="22" spans="1:7" x14ac:dyDescent="0.2">
      <c r="A22">
        <v>21</v>
      </c>
      <c r="B22">
        <v>11</v>
      </c>
      <c r="C22">
        <v>21</v>
      </c>
      <c r="D22">
        <v>5</v>
      </c>
      <c r="E22">
        <v>480</v>
      </c>
      <c r="F22">
        <v>20</v>
      </c>
      <c r="G22">
        <v>2380</v>
      </c>
    </row>
    <row r="23" spans="1:7" x14ac:dyDescent="0.2">
      <c r="A23">
        <v>22</v>
      </c>
      <c r="B23">
        <v>11</v>
      </c>
      <c r="C23">
        <v>22</v>
      </c>
      <c r="D23">
        <v>3</v>
      </c>
      <c r="E23">
        <v>630</v>
      </c>
      <c r="F23">
        <v>15</v>
      </c>
      <c r="G23">
        <v>1875</v>
      </c>
    </row>
    <row r="24" spans="1:7" x14ac:dyDescent="0.2">
      <c r="A24">
        <v>23</v>
      </c>
      <c r="B24">
        <v>12</v>
      </c>
      <c r="C24">
        <v>23</v>
      </c>
      <c r="D24">
        <v>4</v>
      </c>
      <c r="E24">
        <v>370</v>
      </c>
      <c r="F24">
        <v>10</v>
      </c>
      <c r="G24">
        <v>1470</v>
      </c>
    </row>
    <row r="25" spans="1:7" x14ac:dyDescent="0.2">
      <c r="A25">
        <v>24</v>
      </c>
      <c r="B25">
        <v>12</v>
      </c>
      <c r="C25">
        <v>24</v>
      </c>
      <c r="D25">
        <v>2</v>
      </c>
      <c r="E25">
        <v>890</v>
      </c>
      <c r="F25">
        <v>25</v>
      </c>
      <c r="G25">
        <v>1755</v>
      </c>
    </row>
    <row r="26" spans="1:7" x14ac:dyDescent="0.2">
      <c r="A26">
        <v>25</v>
      </c>
      <c r="B26">
        <v>13</v>
      </c>
      <c r="C26">
        <v>25</v>
      </c>
      <c r="D26">
        <v>6</v>
      </c>
      <c r="E26">
        <v>295</v>
      </c>
      <c r="F26">
        <v>20</v>
      </c>
      <c r="G26">
        <v>1750</v>
      </c>
    </row>
    <row r="27" spans="1:7" x14ac:dyDescent="0.2">
      <c r="A27">
        <v>26</v>
      </c>
      <c r="B27">
        <v>13</v>
      </c>
      <c r="C27">
        <v>26</v>
      </c>
      <c r="D27">
        <v>3</v>
      </c>
      <c r="E27">
        <v>550</v>
      </c>
      <c r="F27">
        <v>15</v>
      </c>
      <c r="G27">
        <v>1635</v>
      </c>
    </row>
    <row r="28" spans="1:7" x14ac:dyDescent="0.2">
      <c r="A28">
        <v>27</v>
      </c>
      <c r="B28">
        <v>14</v>
      </c>
      <c r="C28">
        <v>27</v>
      </c>
      <c r="D28">
        <v>5</v>
      </c>
      <c r="E28">
        <v>710</v>
      </c>
      <c r="F28">
        <v>30</v>
      </c>
      <c r="G28">
        <v>3520</v>
      </c>
    </row>
    <row r="29" spans="1:7" x14ac:dyDescent="0.2">
      <c r="A29">
        <v>28</v>
      </c>
      <c r="B29">
        <v>14</v>
      </c>
      <c r="C29">
        <v>28</v>
      </c>
      <c r="D29">
        <v>2</v>
      </c>
      <c r="E29">
        <v>475</v>
      </c>
      <c r="F29">
        <v>10</v>
      </c>
      <c r="G29">
        <v>940</v>
      </c>
    </row>
    <row r="30" spans="1:7" x14ac:dyDescent="0.2">
      <c r="A30">
        <v>29</v>
      </c>
      <c r="B30">
        <v>15</v>
      </c>
      <c r="C30">
        <v>29</v>
      </c>
      <c r="D30">
        <v>4</v>
      </c>
      <c r="E30">
        <v>410</v>
      </c>
      <c r="F30">
        <v>20</v>
      </c>
      <c r="G30">
        <v>1620</v>
      </c>
    </row>
    <row r="31" spans="1:7" x14ac:dyDescent="0.2">
      <c r="A31">
        <v>30</v>
      </c>
      <c r="B31">
        <v>15</v>
      </c>
      <c r="C31">
        <v>30</v>
      </c>
      <c r="D31">
        <v>3</v>
      </c>
      <c r="E31">
        <v>690</v>
      </c>
      <c r="F31">
        <v>15</v>
      </c>
      <c r="G31">
        <v>2055</v>
      </c>
    </row>
    <row r="32" spans="1:7" x14ac:dyDescent="0.2">
      <c r="A32">
        <v>31</v>
      </c>
      <c r="B32">
        <v>16</v>
      </c>
      <c r="C32">
        <v>31</v>
      </c>
      <c r="D32">
        <v>5</v>
      </c>
      <c r="E32">
        <v>520</v>
      </c>
      <c r="F32">
        <v>20</v>
      </c>
      <c r="G32">
        <v>2580</v>
      </c>
    </row>
    <row r="33" spans="1:7" x14ac:dyDescent="0.2">
      <c r="A33">
        <v>32</v>
      </c>
      <c r="B33">
        <v>16</v>
      </c>
      <c r="C33">
        <v>32</v>
      </c>
      <c r="D33">
        <v>2</v>
      </c>
      <c r="E33">
        <v>780</v>
      </c>
      <c r="F33">
        <v>20</v>
      </c>
      <c r="G33">
        <v>1540</v>
      </c>
    </row>
    <row r="34" spans="1:7" x14ac:dyDescent="0.2">
      <c r="A34">
        <v>33</v>
      </c>
      <c r="B34">
        <v>17</v>
      </c>
      <c r="C34">
        <v>33</v>
      </c>
      <c r="D34">
        <v>4</v>
      </c>
      <c r="E34">
        <v>445</v>
      </c>
      <c r="F34">
        <v>15</v>
      </c>
      <c r="G34">
        <v>1765</v>
      </c>
    </row>
    <row r="35" spans="1:7" x14ac:dyDescent="0.2">
      <c r="A35">
        <v>34</v>
      </c>
      <c r="B35">
        <v>17</v>
      </c>
      <c r="C35">
        <v>34</v>
      </c>
      <c r="D35">
        <v>3</v>
      </c>
      <c r="E35">
        <v>610</v>
      </c>
      <c r="F35">
        <v>20</v>
      </c>
      <c r="G35">
        <v>1810</v>
      </c>
    </row>
    <row r="36" spans="1:7" x14ac:dyDescent="0.2">
      <c r="A36">
        <v>35</v>
      </c>
      <c r="B36">
        <v>18</v>
      </c>
      <c r="C36">
        <v>35</v>
      </c>
      <c r="D36">
        <v>6</v>
      </c>
      <c r="E36">
        <v>320</v>
      </c>
      <c r="F36">
        <v>25</v>
      </c>
      <c r="G36">
        <v>1895</v>
      </c>
    </row>
    <row r="37" spans="1:7" x14ac:dyDescent="0.2">
      <c r="A37">
        <v>36</v>
      </c>
      <c r="B37">
        <v>18</v>
      </c>
      <c r="C37">
        <v>36</v>
      </c>
      <c r="D37">
        <v>2</v>
      </c>
      <c r="E37">
        <v>835</v>
      </c>
      <c r="F37">
        <v>20</v>
      </c>
      <c r="G37">
        <v>1650</v>
      </c>
    </row>
    <row r="38" spans="1:7" x14ac:dyDescent="0.2">
      <c r="A38">
        <v>37</v>
      </c>
      <c r="B38">
        <v>19</v>
      </c>
      <c r="C38">
        <v>37</v>
      </c>
      <c r="D38">
        <v>5</v>
      </c>
      <c r="E38">
        <v>490</v>
      </c>
      <c r="F38">
        <v>15</v>
      </c>
      <c r="G38">
        <v>2435</v>
      </c>
    </row>
    <row r="39" spans="1:7" x14ac:dyDescent="0.2">
      <c r="A39">
        <v>38</v>
      </c>
      <c r="B39">
        <v>19</v>
      </c>
      <c r="C39">
        <v>38</v>
      </c>
      <c r="D39">
        <v>3</v>
      </c>
      <c r="E39">
        <v>660</v>
      </c>
      <c r="F39">
        <v>20</v>
      </c>
      <c r="G39">
        <v>1960</v>
      </c>
    </row>
    <row r="40" spans="1:7" x14ac:dyDescent="0.2">
      <c r="A40">
        <v>39</v>
      </c>
      <c r="B40">
        <v>20</v>
      </c>
      <c r="C40">
        <v>39</v>
      </c>
      <c r="D40">
        <v>4</v>
      </c>
      <c r="E40">
        <v>575</v>
      </c>
      <c r="F40">
        <v>10</v>
      </c>
      <c r="G40">
        <v>2290</v>
      </c>
    </row>
    <row r="41" spans="1:7" x14ac:dyDescent="0.2">
      <c r="A41">
        <v>40</v>
      </c>
      <c r="B41">
        <v>20</v>
      </c>
      <c r="C41">
        <v>40</v>
      </c>
      <c r="D41">
        <v>2</v>
      </c>
      <c r="E41">
        <v>755</v>
      </c>
      <c r="F41">
        <v>15</v>
      </c>
      <c r="G41">
        <v>1495</v>
      </c>
    </row>
    <row r="42" spans="1:7" x14ac:dyDescent="0.2">
      <c r="A42">
        <v>41</v>
      </c>
      <c r="B42">
        <v>21</v>
      </c>
      <c r="C42">
        <v>41</v>
      </c>
      <c r="D42">
        <v>5</v>
      </c>
      <c r="E42">
        <v>465</v>
      </c>
      <c r="F42">
        <v>20</v>
      </c>
      <c r="G42">
        <v>2305</v>
      </c>
    </row>
    <row r="43" spans="1:7" x14ac:dyDescent="0.2">
      <c r="A43">
        <v>42</v>
      </c>
      <c r="B43">
        <v>21</v>
      </c>
      <c r="C43">
        <v>42</v>
      </c>
      <c r="D43">
        <v>3</v>
      </c>
      <c r="E43">
        <v>645</v>
      </c>
      <c r="F43">
        <v>15</v>
      </c>
      <c r="G43">
        <v>1920</v>
      </c>
    </row>
    <row r="44" spans="1:7" x14ac:dyDescent="0.2">
      <c r="A44">
        <v>43</v>
      </c>
      <c r="B44">
        <v>22</v>
      </c>
      <c r="C44">
        <v>43</v>
      </c>
      <c r="D44">
        <v>4</v>
      </c>
      <c r="E44">
        <v>385</v>
      </c>
      <c r="F44">
        <v>10</v>
      </c>
      <c r="G44">
        <v>1530</v>
      </c>
    </row>
    <row r="45" spans="1:7" x14ac:dyDescent="0.2">
      <c r="A45">
        <v>44</v>
      </c>
      <c r="B45">
        <v>22</v>
      </c>
      <c r="C45">
        <v>44</v>
      </c>
      <c r="D45">
        <v>2</v>
      </c>
      <c r="E45">
        <v>875</v>
      </c>
      <c r="F45">
        <v>25</v>
      </c>
      <c r="G45">
        <v>1725</v>
      </c>
    </row>
    <row r="46" spans="1:7" x14ac:dyDescent="0.2">
      <c r="A46">
        <v>45</v>
      </c>
      <c r="B46">
        <v>23</v>
      </c>
      <c r="C46">
        <v>45</v>
      </c>
      <c r="D46">
        <v>6</v>
      </c>
      <c r="E46">
        <v>305</v>
      </c>
      <c r="F46">
        <v>20</v>
      </c>
      <c r="G46">
        <v>1810</v>
      </c>
    </row>
    <row r="47" spans="1:7" x14ac:dyDescent="0.2">
      <c r="A47">
        <v>46</v>
      </c>
      <c r="B47">
        <v>23</v>
      </c>
      <c r="C47">
        <v>46</v>
      </c>
      <c r="D47">
        <v>3</v>
      </c>
      <c r="E47">
        <v>565</v>
      </c>
      <c r="F47">
        <v>15</v>
      </c>
      <c r="G47">
        <v>1680</v>
      </c>
    </row>
    <row r="48" spans="1:7" x14ac:dyDescent="0.2">
      <c r="A48">
        <v>47</v>
      </c>
      <c r="B48">
        <v>24</v>
      </c>
      <c r="C48">
        <v>47</v>
      </c>
      <c r="D48">
        <v>5</v>
      </c>
      <c r="E48">
        <v>735</v>
      </c>
      <c r="F48">
        <v>30</v>
      </c>
      <c r="G48">
        <v>3645</v>
      </c>
    </row>
    <row r="49" spans="1:7" x14ac:dyDescent="0.2">
      <c r="A49">
        <v>48</v>
      </c>
      <c r="B49">
        <v>24</v>
      </c>
      <c r="C49">
        <v>48</v>
      </c>
      <c r="D49">
        <v>2</v>
      </c>
      <c r="E49">
        <v>490</v>
      </c>
      <c r="F49">
        <v>10</v>
      </c>
      <c r="G49">
        <v>970</v>
      </c>
    </row>
    <row r="50" spans="1:7" x14ac:dyDescent="0.2">
      <c r="A50">
        <v>49</v>
      </c>
      <c r="B50">
        <v>25</v>
      </c>
      <c r="C50">
        <v>49</v>
      </c>
      <c r="D50">
        <v>4</v>
      </c>
      <c r="E50">
        <v>420</v>
      </c>
      <c r="F50">
        <v>20</v>
      </c>
      <c r="G50">
        <v>1660</v>
      </c>
    </row>
    <row r="51" spans="1:7" x14ac:dyDescent="0.2">
      <c r="A51">
        <v>50</v>
      </c>
      <c r="B51">
        <v>25</v>
      </c>
      <c r="C51">
        <v>50</v>
      </c>
      <c r="D51">
        <v>3</v>
      </c>
      <c r="E51">
        <v>675</v>
      </c>
      <c r="F51">
        <v>15</v>
      </c>
      <c r="G51">
        <v>2010</v>
      </c>
    </row>
    <row r="52" spans="1:7" x14ac:dyDescent="0.2">
      <c r="A52">
        <v>51</v>
      </c>
      <c r="B52">
        <v>26</v>
      </c>
      <c r="C52">
        <v>51</v>
      </c>
      <c r="D52">
        <v>5</v>
      </c>
      <c r="E52">
        <v>530</v>
      </c>
      <c r="F52">
        <v>20</v>
      </c>
      <c r="G52">
        <v>2630</v>
      </c>
    </row>
    <row r="53" spans="1:7" x14ac:dyDescent="0.2">
      <c r="A53">
        <v>52</v>
      </c>
      <c r="B53">
        <v>26</v>
      </c>
      <c r="C53">
        <v>52</v>
      </c>
      <c r="D53">
        <v>2</v>
      </c>
      <c r="E53">
        <v>795</v>
      </c>
      <c r="F53">
        <v>20</v>
      </c>
      <c r="G53">
        <v>1570</v>
      </c>
    </row>
    <row r="54" spans="1:7" x14ac:dyDescent="0.2">
      <c r="A54">
        <v>53</v>
      </c>
      <c r="B54">
        <v>27</v>
      </c>
      <c r="C54">
        <v>53</v>
      </c>
      <c r="D54">
        <v>4</v>
      </c>
      <c r="E54">
        <v>455</v>
      </c>
      <c r="F54">
        <v>15</v>
      </c>
      <c r="G54">
        <v>1805</v>
      </c>
    </row>
    <row r="55" spans="1:7" x14ac:dyDescent="0.2">
      <c r="A55">
        <v>54</v>
      </c>
      <c r="B55">
        <v>27</v>
      </c>
      <c r="C55">
        <v>54</v>
      </c>
      <c r="D55">
        <v>3</v>
      </c>
      <c r="E55">
        <v>625</v>
      </c>
      <c r="F55">
        <v>20</v>
      </c>
      <c r="G55">
        <v>1855</v>
      </c>
    </row>
    <row r="56" spans="1:7" x14ac:dyDescent="0.2">
      <c r="A56">
        <v>55</v>
      </c>
      <c r="B56">
        <v>28</v>
      </c>
      <c r="C56">
        <v>55</v>
      </c>
      <c r="D56">
        <v>6</v>
      </c>
      <c r="E56">
        <v>330</v>
      </c>
      <c r="F56">
        <v>25</v>
      </c>
      <c r="G56">
        <v>1955</v>
      </c>
    </row>
    <row r="57" spans="1:7" x14ac:dyDescent="0.2">
      <c r="A57">
        <v>56</v>
      </c>
      <c r="B57">
        <v>28</v>
      </c>
      <c r="C57">
        <v>56</v>
      </c>
      <c r="D57">
        <v>2</v>
      </c>
      <c r="E57">
        <v>850</v>
      </c>
      <c r="F57">
        <v>20</v>
      </c>
      <c r="G57">
        <v>1680</v>
      </c>
    </row>
    <row r="58" spans="1:7" x14ac:dyDescent="0.2">
      <c r="A58">
        <v>57</v>
      </c>
      <c r="B58">
        <v>29</v>
      </c>
      <c r="C58">
        <v>57</v>
      </c>
      <c r="D58">
        <v>5</v>
      </c>
      <c r="E58">
        <v>500</v>
      </c>
      <c r="F58">
        <v>15</v>
      </c>
      <c r="G58">
        <v>2485</v>
      </c>
    </row>
    <row r="59" spans="1:7" x14ac:dyDescent="0.2">
      <c r="A59">
        <v>58</v>
      </c>
      <c r="B59">
        <v>29</v>
      </c>
      <c r="C59">
        <v>58</v>
      </c>
      <c r="D59">
        <v>3</v>
      </c>
      <c r="E59">
        <v>670</v>
      </c>
      <c r="F59">
        <v>20</v>
      </c>
      <c r="G59">
        <v>1990</v>
      </c>
    </row>
    <row r="60" spans="1:7" x14ac:dyDescent="0.2">
      <c r="A60">
        <v>59</v>
      </c>
      <c r="B60">
        <v>30</v>
      </c>
      <c r="C60">
        <v>59</v>
      </c>
      <c r="D60">
        <v>4</v>
      </c>
      <c r="E60">
        <v>585</v>
      </c>
      <c r="F60">
        <v>10</v>
      </c>
      <c r="G60">
        <v>2330</v>
      </c>
    </row>
    <row r="61" spans="1:7" x14ac:dyDescent="0.2">
      <c r="A61">
        <v>60</v>
      </c>
      <c r="B61">
        <v>30</v>
      </c>
      <c r="C61">
        <v>60</v>
      </c>
      <c r="D61">
        <v>2</v>
      </c>
      <c r="E61">
        <v>770</v>
      </c>
      <c r="F61">
        <v>15</v>
      </c>
      <c r="G61">
        <v>1525</v>
      </c>
    </row>
    <row r="62" spans="1:7" x14ac:dyDescent="0.2">
      <c r="A62">
        <v>61</v>
      </c>
      <c r="B62">
        <v>31</v>
      </c>
      <c r="C62">
        <v>61</v>
      </c>
      <c r="D62">
        <v>5</v>
      </c>
      <c r="E62">
        <v>475</v>
      </c>
      <c r="F62">
        <v>20</v>
      </c>
      <c r="G62">
        <v>2355</v>
      </c>
    </row>
    <row r="63" spans="1:7" x14ac:dyDescent="0.2">
      <c r="A63">
        <v>62</v>
      </c>
      <c r="B63">
        <v>31</v>
      </c>
      <c r="C63">
        <v>62</v>
      </c>
      <c r="D63">
        <v>3</v>
      </c>
      <c r="E63">
        <v>655</v>
      </c>
      <c r="F63">
        <v>15</v>
      </c>
      <c r="G63">
        <v>1950</v>
      </c>
    </row>
    <row r="64" spans="1:7" x14ac:dyDescent="0.2">
      <c r="A64">
        <v>63</v>
      </c>
      <c r="B64">
        <v>32</v>
      </c>
      <c r="C64">
        <v>63</v>
      </c>
      <c r="D64">
        <v>4</v>
      </c>
      <c r="E64">
        <v>395</v>
      </c>
      <c r="F64">
        <v>10</v>
      </c>
      <c r="G64">
        <v>1570</v>
      </c>
    </row>
    <row r="65" spans="1:7" x14ac:dyDescent="0.2">
      <c r="A65">
        <v>64</v>
      </c>
      <c r="B65">
        <v>32</v>
      </c>
      <c r="C65">
        <v>64</v>
      </c>
      <c r="D65">
        <v>2</v>
      </c>
      <c r="E65">
        <v>885</v>
      </c>
      <c r="F65">
        <v>25</v>
      </c>
      <c r="G65">
        <v>1745</v>
      </c>
    </row>
    <row r="66" spans="1:7" x14ac:dyDescent="0.2">
      <c r="A66">
        <v>65</v>
      </c>
      <c r="B66">
        <v>33</v>
      </c>
      <c r="C66">
        <v>65</v>
      </c>
      <c r="D66">
        <v>6</v>
      </c>
      <c r="E66">
        <v>315</v>
      </c>
      <c r="F66">
        <v>20</v>
      </c>
      <c r="G66">
        <v>1870</v>
      </c>
    </row>
    <row r="67" spans="1:7" x14ac:dyDescent="0.2">
      <c r="A67">
        <v>66</v>
      </c>
      <c r="B67">
        <v>33</v>
      </c>
      <c r="C67">
        <v>66</v>
      </c>
      <c r="D67">
        <v>3</v>
      </c>
      <c r="E67">
        <v>575</v>
      </c>
      <c r="F67">
        <v>15</v>
      </c>
      <c r="G67">
        <v>1710</v>
      </c>
    </row>
    <row r="68" spans="1:7" x14ac:dyDescent="0.2">
      <c r="A68">
        <v>67</v>
      </c>
      <c r="B68">
        <v>34</v>
      </c>
      <c r="C68">
        <v>67</v>
      </c>
      <c r="D68">
        <v>5</v>
      </c>
      <c r="E68">
        <v>745</v>
      </c>
      <c r="F68">
        <v>30</v>
      </c>
      <c r="G68">
        <v>3695</v>
      </c>
    </row>
    <row r="69" spans="1:7" x14ac:dyDescent="0.2">
      <c r="A69">
        <v>68</v>
      </c>
      <c r="B69">
        <v>34</v>
      </c>
      <c r="C69">
        <v>68</v>
      </c>
      <c r="D69">
        <v>2</v>
      </c>
      <c r="E69">
        <v>505</v>
      </c>
      <c r="F69">
        <v>10</v>
      </c>
      <c r="G69">
        <v>1000</v>
      </c>
    </row>
    <row r="70" spans="1:7" x14ac:dyDescent="0.2">
      <c r="A70">
        <v>69</v>
      </c>
      <c r="B70">
        <v>35</v>
      </c>
      <c r="C70">
        <v>69</v>
      </c>
      <c r="D70">
        <v>4</v>
      </c>
      <c r="E70">
        <v>430</v>
      </c>
      <c r="F70">
        <v>20</v>
      </c>
      <c r="G70">
        <v>1700</v>
      </c>
    </row>
    <row r="71" spans="1:7" x14ac:dyDescent="0.2">
      <c r="A71">
        <v>70</v>
      </c>
      <c r="B71">
        <v>35</v>
      </c>
      <c r="C71">
        <v>70</v>
      </c>
      <c r="D71">
        <v>3</v>
      </c>
      <c r="E71">
        <v>685</v>
      </c>
      <c r="F71">
        <v>15</v>
      </c>
      <c r="G71">
        <v>2040</v>
      </c>
    </row>
    <row r="72" spans="1:7" x14ac:dyDescent="0.2">
      <c r="A72">
        <v>71</v>
      </c>
      <c r="B72">
        <v>36</v>
      </c>
      <c r="C72">
        <v>71</v>
      </c>
      <c r="D72">
        <v>5</v>
      </c>
      <c r="E72">
        <v>540</v>
      </c>
      <c r="F72">
        <v>20</v>
      </c>
      <c r="G72">
        <v>2680</v>
      </c>
    </row>
    <row r="73" spans="1:7" x14ac:dyDescent="0.2">
      <c r="A73">
        <v>72</v>
      </c>
      <c r="B73">
        <v>36</v>
      </c>
      <c r="C73">
        <v>72</v>
      </c>
      <c r="D73">
        <v>2</v>
      </c>
      <c r="E73">
        <v>810</v>
      </c>
      <c r="F73">
        <v>20</v>
      </c>
      <c r="G73">
        <v>1600</v>
      </c>
    </row>
    <row r="74" spans="1:7" x14ac:dyDescent="0.2">
      <c r="A74">
        <v>73</v>
      </c>
      <c r="B74">
        <v>37</v>
      </c>
      <c r="C74">
        <v>73</v>
      </c>
      <c r="D74">
        <v>4</v>
      </c>
      <c r="E74">
        <v>465</v>
      </c>
      <c r="F74">
        <v>15</v>
      </c>
      <c r="G74">
        <v>1845</v>
      </c>
    </row>
    <row r="75" spans="1:7" x14ac:dyDescent="0.2">
      <c r="A75">
        <v>74</v>
      </c>
      <c r="B75">
        <v>37</v>
      </c>
      <c r="C75">
        <v>74</v>
      </c>
      <c r="D75">
        <v>3</v>
      </c>
      <c r="E75">
        <v>640</v>
      </c>
      <c r="F75">
        <v>20</v>
      </c>
      <c r="G75">
        <v>1900</v>
      </c>
    </row>
    <row r="76" spans="1:7" x14ac:dyDescent="0.2">
      <c r="A76">
        <v>75</v>
      </c>
      <c r="B76">
        <v>38</v>
      </c>
      <c r="C76">
        <v>75</v>
      </c>
      <c r="D76">
        <v>6</v>
      </c>
      <c r="E76">
        <v>340</v>
      </c>
      <c r="F76">
        <v>25</v>
      </c>
      <c r="G76">
        <v>2015</v>
      </c>
    </row>
    <row r="77" spans="1:7" x14ac:dyDescent="0.2">
      <c r="A77">
        <v>76</v>
      </c>
      <c r="B77">
        <v>38</v>
      </c>
      <c r="C77">
        <v>76</v>
      </c>
      <c r="D77">
        <v>2</v>
      </c>
      <c r="E77">
        <v>865</v>
      </c>
      <c r="F77">
        <v>20</v>
      </c>
      <c r="G77">
        <v>1710</v>
      </c>
    </row>
    <row r="78" spans="1:7" x14ac:dyDescent="0.2">
      <c r="A78">
        <v>77</v>
      </c>
      <c r="B78">
        <v>39</v>
      </c>
      <c r="C78">
        <v>77</v>
      </c>
      <c r="D78">
        <v>5</v>
      </c>
      <c r="E78">
        <v>515</v>
      </c>
      <c r="F78">
        <v>15</v>
      </c>
      <c r="G78">
        <v>2560</v>
      </c>
    </row>
    <row r="79" spans="1:7" x14ac:dyDescent="0.2">
      <c r="A79">
        <v>78</v>
      </c>
      <c r="B79">
        <v>39</v>
      </c>
      <c r="C79">
        <v>78</v>
      </c>
      <c r="D79">
        <v>3</v>
      </c>
      <c r="E79">
        <v>680</v>
      </c>
      <c r="F79">
        <v>20</v>
      </c>
      <c r="G79">
        <v>2020</v>
      </c>
    </row>
    <row r="80" spans="1:7" x14ac:dyDescent="0.2">
      <c r="A80">
        <v>79</v>
      </c>
      <c r="B80">
        <v>40</v>
      </c>
      <c r="C80">
        <v>79</v>
      </c>
      <c r="D80">
        <v>4</v>
      </c>
      <c r="E80">
        <v>595</v>
      </c>
      <c r="F80">
        <v>10</v>
      </c>
      <c r="G80">
        <v>2370</v>
      </c>
    </row>
    <row r="81" spans="1:7" x14ac:dyDescent="0.2">
      <c r="A81">
        <v>80</v>
      </c>
      <c r="B81">
        <v>40</v>
      </c>
      <c r="C81">
        <v>80</v>
      </c>
      <c r="D81">
        <v>2</v>
      </c>
      <c r="E81">
        <v>785</v>
      </c>
      <c r="F81">
        <v>15</v>
      </c>
      <c r="G81">
        <v>1555</v>
      </c>
    </row>
    <row r="82" spans="1:7" x14ac:dyDescent="0.2">
      <c r="A82">
        <v>81</v>
      </c>
      <c r="B82">
        <v>41</v>
      </c>
      <c r="C82">
        <v>81</v>
      </c>
      <c r="D82">
        <v>5</v>
      </c>
      <c r="E82">
        <v>485</v>
      </c>
      <c r="F82">
        <v>20</v>
      </c>
      <c r="G82">
        <v>2405</v>
      </c>
    </row>
    <row r="83" spans="1:7" x14ac:dyDescent="0.2">
      <c r="A83">
        <v>82</v>
      </c>
      <c r="B83">
        <v>41</v>
      </c>
      <c r="C83">
        <v>82</v>
      </c>
      <c r="D83">
        <v>3</v>
      </c>
      <c r="E83">
        <v>665</v>
      </c>
      <c r="F83">
        <v>15</v>
      </c>
      <c r="G83">
        <v>1980</v>
      </c>
    </row>
    <row r="84" spans="1:7" x14ac:dyDescent="0.2">
      <c r="A84">
        <v>83</v>
      </c>
      <c r="B84">
        <v>42</v>
      </c>
      <c r="C84">
        <v>83</v>
      </c>
      <c r="D84">
        <v>4</v>
      </c>
      <c r="E84">
        <v>405</v>
      </c>
      <c r="F84">
        <v>10</v>
      </c>
      <c r="G84">
        <v>1610</v>
      </c>
    </row>
    <row r="85" spans="1:7" x14ac:dyDescent="0.2">
      <c r="A85">
        <v>84</v>
      </c>
      <c r="B85">
        <v>42</v>
      </c>
      <c r="C85">
        <v>84</v>
      </c>
      <c r="D85">
        <v>2</v>
      </c>
      <c r="E85">
        <v>895</v>
      </c>
      <c r="F85">
        <v>25</v>
      </c>
      <c r="G85">
        <v>1765</v>
      </c>
    </row>
    <row r="86" spans="1:7" x14ac:dyDescent="0.2">
      <c r="A86">
        <v>85</v>
      </c>
      <c r="B86">
        <v>43</v>
      </c>
      <c r="C86">
        <v>85</v>
      </c>
      <c r="D86">
        <v>6</v>
      </c>
      <c r="E86">
        <v>325</v>
      </c>
      <c r="F86">
        <v>20</v>
      </c>
      <c r="G86">
        <v>1930</v>
      </c>
    </row>
    <row r="87" spans="1:7" x14ac:dyDescent="0.2">
      <c r="A87">
        <v>86</v>
      </c>
      <c r="B87">
        <v>43</v>
      </c>
      <c r="C87">
        <v>86</v>
      </c>
      <c r="D87">
        <v>3</v>
      </c>
      <c r="E87">
        <v>585</v>
      </c>
      <c r="F87">
        <v>15</v>
      </c>
      <c r="G87">
        <v>1740</v>
      </c>
    </row>
    <row r="88" spans="1:7" x14ac:dyDescent="0.2">
      <c r="A88">
        <v>87</v>
      </c>
      <c r="B88">
        <v>44</v>
      </c>
      <c r="C88">
        <v>87</v>
      </c>
      <c r="D88">
        <v>5</v>
      </c>
      <c r="E88">
        <v>755</v>
      </c>
      <c r="F88">
        <v>30</v>
      </c>
      <c r="G88">
        <v>3745</v>
      </c>
    </row>
    <row r="89" spans="1:7" x14ac:dyDescent="0.2">
      <c r="A89">
        <v>88</v>
      </c>
      <c r="B89">
        <v>44</v>
      </c>
      <c r="C89">
        <v>88</v>
      </c>
      <c r="D89">
        <v>2</v>
      </c>
      <c r="E89">
        <v>515</v>
      </c>
      <c r="F89">
        <v>10</v>
      </c>
      <c r="G89">
        <v>1020</v>
      </c>
    </row>
    <row r="90" spans="1:7" x14ac:dyDescent="0.2">
      <c r="A90">
        <v>89</v>
      </c>
      <c r="B90">
        <v>45</v>
      </c>
      <c r="C90">
        <v>89</v>
      </c>
      <c r="D90">
        <v>4</v>
      </c>
      <c r="E90">
        <v>440</v>
      </c>
      <c r="F90">
        <v>20</v>
      </c>
      <c r="G90">
        <v>1740</v>
      </c>
    </row>
    <row r="91" spans="1:7" x14ac:dyDescent="0.2">
      <c r="A91">
        <v>90</v>
      </c>
      <c r="B91">
        <v>45</v>
      </c>
      <c r="C91">
        <v>90</v>
      </c>
      <c r="D91">
        <v>3</v>
      </c>
      <c r="E91">
        <v>695</v>
      </c>
      <c r="F91">
        <v>15</v>
      </c>
      <c r="G91">
        <v>2070</v>
      </c>
    </row>
    <row r="92" spans="1:7" x14ac:dyDescent="0.2">
      <c r="A92">
        <v>91</v>
      </c>
      <c r="B92">
        <v>46</v>
      </c>
      <c r="C92">
        <v>91</v>
      </c>
      <c r="D92">
        <v>5</v>
      </c>
      <c r="E92">
        <v>550</v>
      </c>
      <c r="F92">
        <v>20</v>
      </c>
      <c r="G92">
        <v>2730</v>
      </c>
    </row>
    <row r="93" spans="1:7" x14ac:dyDescent="0.2">
      <c r="A93">
        <v>92</v>
      </c>
      <c r="B93">
        <v>46</v>
      </c>
      <c r="C93">
        <v>92</v>
      </c>
      <c r="D93">
        <v>2</v>
      </c>
      <c r="E93">
        <v>825</v>
      </c>
      <c r="F93">
        <v>20</v>
      </c>
      <c r="G93">
        <v>1630</v>
      </c>
    </row>
    <row r="94" spans="1:7" x14ac:dyDescent="0.2">
      <c r="A94">
        <v>93</v>
      </c>
      <c r="B94">
        <v>47</v>
      </c>
      <c r="C94">
        <v>93</v>
      </c>
      <c r="D94">
        <v>4</v>
      </c>
      <c r="E94">
        <v>475</v>
      </c>
      <c r="F94">
        <v>15</v>
      </c>
      <c r="G94">
        <v>1885</v>
      </c>
    </row>
    <row r="95" spans="1:7" x14ac:dyDescent="0.2">
      <c r="A95">
        <v>94</v>
      </c>
      <c r="B95">
        <v>47</v>
      </c>
      <c r="C95">
        <v>94</v>
      </c>
      <c r="D95">
        <v>3</v>
      </c>
      <c r="E95">
        <v>655</v>
      </c>
      <c r="F95">
        <v>20</v>
      </c>
      <c r="G95">
        <v>1945</v>
      </c>
    </row>
    <row r="96" spans="1:7" x14ac:dyDescent="0.2">
      <c r="A96">
        <v>95</v>
      </c>
      <c r="B96">
        <v>48</v>
      </c>
      <c r="C96">
        <v>95</v>
      </c>
      <c r="D96">
        <v>6</v>
      </c>
      <c r="E96">
        <v>350</v>
      </c>
      <c r="F96">
        <v>25</v>
      </c>
      <c r="G96">
        <v>2075</v>
      </c>
    </row>
    <row r="97" spans="1:7" x14ac:dyDescent="0.2">
      <c r="A97">
        <v>96</v>
      </c>
      <c r="B97">
        <v>48</v>
      </c>
      <c r="C97">
        <v>96</v>
      </c>
      <c r="D97">
        <v>2</v>
      </c>
      <c r="E97">
        <v>880</v>
      </c>
      <c r="F97">
        <v>20</v>
      </c>
      <c r="G97">
        <v>1740</v>
      </c>
    </row>
    <row r="98" spans="1:7" x14ac:dyDescent="0.2">
      <c r="A98">
        <v>97</v>
      </c>
      <c r="B98">
        <v>49</v>
      </c>
      <c r="C98">
        <v>97</v>
      </c>
      <c r="D98">
        <v>5</v>
      </c>
      <c r="E98">
        <v>525</v>
      </c>
      <c r="F98">
        <v>15</v>
      </c>
      <c r="G98">
        <v>2610</v>
      </c>
    </row>
    <row r="99" spans="1:7" x14ac:dyDescent="0.2">
      <c r="A99">
        <v>98</v>
      </c>
      <c r="B99">
        <v>49</v>
      </c>
      <c r="C99">
        <v>98</v>
      </c>
      <c r="D99">
        <v>3</v>
      </c>
      <c r="E99">
        <v>690</v>
      </c>
      <c r="F99">
        <v>20</v>
      </c>
      <c r="G99">
        <v>2050</v>
      </c>
    </row>
    <row r="100" spans="1:7" x14ac:dyDescent="0.2">
      <c r="A100">
        <v>99</v>
      </c>
      <c r="B100">
        <v>50</v>
      </c>
      <c r="C100">
        <v>99</v>
      </c>
      <c r="D100">
        <v>4</v>
      </c>
      <c r="E100">
        <v>605</v>
      </c>
      <c r="F100">
        <v>10</v>
      </c>
      <c r="G100">
        <v>2410</v>
      </c>
    </row>
    <row r="101" spans="1:7" x14ac:dyDescent="0.2">
      <c r="A101">
        <v>100</v>
      </c>
      <c r="B101">
        <v>50</v>
      </c>
      <c r="C101">
        <v>100</v>
      </c>
      <c r="D101">
        <v>2</v>
      </c>
      <c r="E101">
        <v>800</v>
      </c>
      <c r="F101">
        <v>15</v>
      </c>
      <c r="G101">
        <v>1585</v>
      </c>
    </row>
    <row r="102" spans="1:7" x14ac:dyDescent="0.2">
      <c r="A102">
        <v>101</v>
      </c>
      <c r="B102">
        <v>51</v>
      </c>
      <c r="C102">
        <v>101</v>
      </c>
      <c r="D102">
        <v>5</v>
      </c>
      <c r="E102">
        <v>495</v>
      </c>
      <c r="F102">
        <v>20</v>
      </c>
      <c r="G102">
        <v>2455</v>
      </c>
    </row>
    <row r="103" spans="1:7" x14ac:dyDescent="0.2">
      <c r="A103">
        <v>102</v>
      </c>
      <c r="B103">
        <v>51</v>
      </c>
      <c r="C103">
        <v>102</v>
      </c>
      <c r="D103">
        <v>3</v>
      </c>
      <c r="E103">
        <v>675</v>
      </c>
      <c r="F103">
        <v>15</v>
      </c>
      <c r="G103">
        <v>2010</v>
      </c>
    </row>
    <row r="104" spans="1:7" x14ac:dyDescent="0.2">
      <c r="A104">
        <v>103</v>
      </c>
      <c r="B104">
        <v>52</v>
      </c>
      <c r="C104">
        <v>103</v>
      </c>
      <c r="D104">
        <v>4</v>
      </c>
      <c r="E104">
        <v>415</v>
      </c>
      <c r="F104">
        <v>10</v>
      </c>
      <c r="G104">
        <v>1650</v>
      </c>
    </row>
    <row r="105" spans="1:7" x14ac:dyDescent="0.2">
      <c r="A105">
        <v>104</v>
      </c>
      <c r="B105">
        <v>52</v>
      </c>
      <c r="C105">
        <v>104</v>
      </c>
      <c r="D105">
        <v>2</v>
      </c>
      <c r="E105">
        <v>905</v>
      </c>
      <c r="F105">
        <v>25</v>
      </c>
      <c r="G105">
        <v>1785</v>
      </c>
    </row>
    <row r="106" spans="1:7" x14ac:dyDescent="0.2">
      <c r="A106">
        <v>105</v>
      </c>
      <c r="B106">
        <v>53</v>
      </c>
      <c r="C106">
        <v>105</v>
      </c>
      <c r="D106">
        <v>6</v>
      </c>
      <c r="E106">
        <v>335</v>
      </c>
      <c r="F106">
        <v>20</v>
      </c>
      <c r="G106">
        <v>1990</v>
      </c>
    </row>
    <row r="107" spans="1:7" x14ac:dyDescent="0.2">
      <c r="A107">
        <v>106</v>
      </c>
      <c r="B107">
        <v>53</v>
      </c>
      <c r="C107">
        <v>106</v>
      </c>
      <c r="D107">
        <v>3</v>
      </c>
      <c r="E107">
        <v>595</v>
      </c>
      <c r="F107">
        <v>15</v>
      </c>
      <c r="G107">
        <v>1770</v>
      </c>
    </row>
    <row r="108" spans="1:7" x14ac:dyDescent="0.2">
      <c r="A108">
        <v>107</v>
      </c>
      <c r="B108">
        <v>54</v>
      </c>
      <c r="C108">
        <v>107</v>
      </c>
      <c r="D108">
        <v>5</v>
      </c>
      <c r="E108">
        <v>765</v>
      </c>
      <c r="F108">
        <v>30</v>
      </c>
      <c r="G108">
        <v>3795</v>
      </c>
    </row>
    <row r="109" spans="1:7" x14ac:dyDescent="0.2">
      <c r="A109">
        <v>108</v>
      </c>
      <c r="B109">
        <v>54</v>
      </c>
      <c r="C109">
        <v>108</v>
      </c>
      <c r="D109">
        <v>2</v>
      </c>
      <c r="E109">
        <v>525</v>
      </c>
      <c r="F109">
        <v>10</v>
      </c>
      <c r="G109">
        <v>1040</v>
      </c>
    </row>
    <row r="110" spans="1:7" x14ac:dyDescent="0.2">
      <c r="A110">
        <v>109</v>
      </c>
      <c r="B110">
        <v>55</v>
      </c>
      <c r="C110">
        <v>109</v>
      </c>
      <c r="D110">
        <v>4</v>
      </c>
      <c r="E110">
        <v>450</v>
      </c>
      <c r="F110">
        <v>20</v>
      </c>
      <c r="G110">
        <v>1780</v>
      </c>
    </row>
    <row r="111" spans="1:7" x14ac:dyDescent="0.2">
      <c r="A111">
        <v>110</v>
      </c>
      <c r="B111">
        <v>55</v>
      </c>
      <c r="C111">
        <v>110</v>
      </c>
      <c r="D111">
        <v>3</v>
      </c>
      <c r="E111">
        <v>705</v>
      </c>
      <c r="F111">
        <v>15</v>
      </c>
      <c r="G111">
        <v>2100</v>
      </c>
    </row>
    <row r="112" spans="1:7" x14ac:dyDescent="0.2">
      <c r="A112">
        <v>111</v>
      </c>
      <c r="B112">
        <v>56</v>
      </c>
      <c r="C112">
        <v>111</v>
      </c>
      <c r="D112">
        <v>5</v>
      </c>
      <c r="E112">
        <v>560</v>
      </c>
      <c r="F112">
        <v>20</v>
      </c>
      <c r="G112">
        <v>2780</v>
      </c>
    </row>
    <row r="113" spans="1:7" x14ac:dyDescent="0.2">
      <c r="A113">
        <v>112</v>
      </c>
      <c r="B113">
        <v>56</v>
      </c>
      <c r="C113">
        <v>112</v>
      </c>
      <c r="D113">
        <v>2</v>
      </c>
      <c r="E113">
        <v>840</v>
      </c>
      <c r="F113">
        <v>20</v>
      </c>
      <c r="G113">
        <v>1660</v>
      </c>
    </row>
    <row r="114" spans="1:7" x14ac:dyDescent="0.2">
      <c r="A114">
        <v>113</v>
      </c>
      <c r="B114">
        <v>57</v>
      </c>
      <c r="C114">
        <v>113</v>
      </c>
      <c r="D114">
        <v>4</v>
      </c>
      <c r="E114">
        <v>485</v>
      </c>
      <c r="F114">
        <v>15</v>
      </c>
      <c r="G114">
        <v>1925</v>
      </c>
    </row>
    <row r="115" spans="1:7" x14ac:dyDescent="0.2">
      <c r="A115">
        <v>114</v>
      </c>
      <c r="B115">
        <v>57</v>
      </c>
      <c r="C115">
        <v>114</v>
      </c>
      <c r="D115">
        <v>3</v>
      </c>
      <c r="E115">
        <v>670</v>
      </c>
      <c r="F115">
        <v>20</v>
      </c>
      <c r="G115">
        <v>1990</v>
      </c>
    </row>
    <row r="116" spans="1:7" x14ac:dyDescent="0.2">
      <c r="A116">
        <v>115</v>
      </c>
      <c r="B116">
        <v>58</v>
      </c>
      <c r="C116">
        <v>115</v>
      </c>
      <c r="D116">
        <v>6</v>
      </c>
      <c r="E116">
        <v>360</v>
      </c>
      <c r="F116">
        <v>25</v>
      </c>
      <c r="G116">
        <v>2135</v>
      </c>
    </row>
    <row r="117" spans="1:7" x14ac:dyDescent="0.2">
      <c r="A117">
        <v>116</v>
      </c>
      <c r="B117">
        <v>58</v>
      </c>
      <c r="C117">
        <v>116</v>
      </c>
      <c r="D117">
        <v>2</v>
      </c>
      <c r="E117">
        <v>895</v>
      </c>
      <c r="F117">
        <v>20</v>
      </c>
      <c r="G117">
        <v>1770</v>
      </c>
    </row>
    <row r="118" spans="1:7" x14ac:dyDescent="0.2">
      <c r="A118">
        <v>117</v>
      </c>
      <c r="B118">
        <v>59</v>
      </c>
      <c r="C118">
        <v>117</v>
      </c>
      <c r="D118">
        <v>5</v>
      </c>
      <c r="E118">
        <v>535</v>
      </c>
      <c r="F118">
        <v>15</v>
      </c>
      <c r="G118">
        <v>2660</v>
      </c>
    </row>
    <row r="119" spans="1:7" x14ac:dyDescent="0.2">
      <c r="A119">
        <v>118</v>
      </c>
      <c r="B119">
        <v>59</v>
      </c>
      <c r="C119">
        <v>118</v>
      </c>
      <c r="D119">
        <v>3</v>
      </c>
      <c r="E119">
        <v>710</v>
      </c>
      <c r="F119">
        <v>20</v>
      </c>
      <c r="G119">
        <v>2110</v>
      </c>
    </row>
    <row r="120" spans="1:7" x14ac:dyDescent="0.2">
      <c r="A120">
        <v>119</v>
      </c>
      <c r="B120">
        <v>60</v>
      </c>
      <c r="C120">
        <v>119</v>
      </c>
      <c r="D120">
        <v>4</v>
      </c>
      <c r="E120">
        <v>615</v>
      </c>
      <c r="F120">
        <v>10</v>
      </c>
      <c r="G120">
        <v>2450</v>
      </c>
    </row>
    <row r="121" spans="1:7" x14ac:dyDescent="0.2">
      <c r="A121">
        <v>120</v>
      </c>
      <c r="B121">
        <v>60</v>
      </c>
      <c r="C121">
        <v>120</v>
      </c>
      <c r="D121">
        <v>2</v>
      </c>
      <c r="E121">
        <v>820</v>
      </c>
      <c r="F121">
        <v>15</v>
      </c>
      <c r="G121">
        <v>1625</v>
      </c>
    </row>
    <row r="122" spans="1:7" x14ac:dyDescent="0.2">
      <c r="A122">
        <v>121</v>
      </c>
      <c r="B122">
        <v>61</v>
      </c>
      <c r="C122">
        <v>121</v>
      </c>
      <c r="D122">
        <v>5</v>
      </c>
      <c r="E122">
        <v>505</v>
      </c>
      <c r="F122">
        <v>20</v>
      </c>
      <c r="G122">
        <v>2505</v>
      </c>
    </row>
    <row r="123" spans="1:7" x14ac:dyDescent="0.2">
      <c r="A123">
        <v>122</v>
      </c>
      <c r="B123">
        <v>61</v>
      </c>
      <c r="C123">
        <v>122</v>
      </c>
      <c r="D123">
        <v>3</v>
      </c>
      <c r="E123">
        <v>685</v>
      </c>
      <c r="F123">
        <v>15</v>
      </c>
      <c r="G123">
        <v>2040</v>
      </c>
    </row>
    <row r="124" spans="1:7" x14ac:dyDescent="0.2">
      <c r="A124">
        <v>123</v>
      </c>
      <c r="B124">
        <v>62</v>
      </c>
      <c r="C124">
        <v>123</v>
      </c>
      <c r="D124">
        <v>4</v>
      </c>
      <c r="E124">
        <v>425</v>
      </c>
      <c r="F124">
        <v>10</v>
      </c>
      <c r="G124">
        <v>1690</v>
      </c>
    </row>
    <row r="125" spans="1:7" x14ac:dyDescent="0.2">
      <c r="A125">
        <v>124</v>
      </c>
      <c r="B125">
        <v>62</v>
      </c>
      <c r="C125">
        <v>124</v>
      </c>
      <c r="D125">
        <v>2</v>
      </c>
      <c r="E125">
        <v>915</v>
      </c>
      <c r="F125">
        <v>25</v>
      </c>
      <c r="G125">
        <v>1805</v>
      </c>
    </row>
    <row r="126" spans="1:7" x14ac:dyDescent="0.2">
      <c r="A126">
        <v>125</v>
      </c>
      <c r="B126">
        <v>63</v>
      </c>
      <c r="C126">
        <v>125</v>
      </c>
      <c r="D126">
        <v>6</v>
      </c>
      <c r="E126">
        <v>345</v>
      </c>
      <c r="F126">
        <v>20</v>
      </c>
      <c r="G126">
        <v>2050</v>
      </c>
    </row>
    <row r="127" spans="1:7" x14ac:dyDescent="0.2">
      <c r="A127">
        <v>126</v>
      </c>
      <c r="B127">
        <v>63</v>
      </c>
      <c r="C127">
        <v>126</v>
      </c>
      <c r="D127">
        <v>3</v>
      </c>
      <c r="E127">
        <v>605</v>
      </c>
      <c r="F127">
        <v>15</v>
      </c>
      <c r="G127">
        <v>1800</v>
      </c>
    </row>
    <row r="128" spans="1:7" x14ac:dyDescent="0.2">
      <c r="A128">
        <v>127</v>
      </c>
      <c r="B128">
        <v>64</v>
      </c>
      <c r="C128">
        <v>127</v>
      </c>
      <c r="D128">
        <v>5</v>
      </c>
      <c r="E128">
        <v>775</v>
      </c>
      <c r="F128">
        <v>30</v>
      </c>
      <c r="G128">
        <v>3820</v>
      </c>
    </row>
    <row r="129" spans="1:7" x14ac:dyDescent="0.2">
      <c r="A129">
        <v>128</v>
      </c>
      <c r="B129">
        <v>64</v>
      </c>
      <c r="C129">
        <v>128</v>
      </c>
      <c r="D129">
        <v>2</v>
      </c>
      <c r="E129">
        <v>535</v>
      </c>
      <c r="F129">
        <v>10</v>
      </c>
      <c r="G129">
        <v>1060</v>
      </c>
    </row>
    <row r="130" spans="1:7" x14ac:dyDescent="0.2">
      <c r="A130">
        <v>129</v>
      </c>
      <c r="B130">
        <v>65</v>
      </c>
      <c r="C130">
        <v>129</v>
      </c>
      <c r="D130">
        <v>4</v>
      </c>
      <c r="E130">
        <v>460</v>
      </c>
      <c r="F130">
        <v>20</v>
      </c>
      <c r="G130">
        <v>1820</v>
      </c>
    </row>
    <row r="131" spans="1:7" x14ac:dyDescent="0.2">
      <c r="A131">
        <v>130</v>
      </c>
      <c r="B131">
        <v>65</v>
      </c>
      <c r="C131">
        <v>130</v>
      </c>
      <c r="D131">
        <v>3</v>
      </c>
      <c r="E131">
        <v>715</v>
      </c>
      <c r="F131">
        <v>15</v>
      </c>
      <c r="G131">
        <v>2130</v>
      </c>
    </row>
    <row r="132" spans="1:7" x14ac:dyDescent="0.2">
      <c r="A132">
        <v>131</v>
      </c>
      <c r="B132">
        <v>66</v>
      </c>
      <c r="C132">
        <v>131</v>
      </c>
      <c r="D132">
        <v>5</v>
      </c>
      <c r="E132">
        <v>570</v>
      </c>
      <c r="F132">
        <v>20</v>
      </c>
      <c r="G132">
        <v>2830</v>
      </c>
    </row>
    <row r="133" spans="1:7" x14ac:dyDescent="0.2">
      <c r="A133">
        <v>132</v>
      </c>
      <c r="B133">
        <v>66</v>
      </c>
      <c r="C133">
        <v>132</v>
      </c>
      <c r="D133">
        <v>2</v>
      </c>
      <c r="E133">
        <v>855</v>
      </c>
      <c r="F133">
        <v>20</v>
      </c>
      <c r="G133">
        <v>1690</v>
      </c>
    </row>
    <row r="134" spans="1:7" x14ac:dyDescent="0.2">
      <c r="A134">
        <v>133</v>
      </c>
      <c r="B134">
        <v>67</v>
      </c>
      <c r="C134">
        <v>133</v>
      </c>
      <c r="D134">
        <v>4</v>
      </c>
      <c r="E134">
        <v>495</v>
      </c>
      <c r="F134">
        <v>15</v>
      </c>
      <c r="G134">
        <v>1965</v>
      </c>
    </row>
    <row r="135" spans="1:7" x14ac:dyDescent="0.2">
      <c r="A135">
        <v>134</v>
      </c>
      <c r="B135">
        <v>67</v>
      </c>
      <c r="C135">
        <v>134</v>
      </c>
      <c r="D135">
        <v>3</v>
      </c>
      <c r="E135">
        <v>680</v>
      </c>
      <c r="F135">
        <v>20</v>
      </c>
      <c r="G135">
        <v>2020</v>
      </c>
    </row>
    <row r="136" spans="1:7" x14ac:dyDescent="0.2">
      <c r="A136">
        <v>135</v>
      </c>
      <c r="B136">
        <v>68</v>
      </c>
      <c r="C136">
        <v>135</v>
      </c>
      <c r="D136">
        <v>6</v>
      </c>
      <c r="E136">
        <v>370</v>
      </c>
      <c r="F136">
        <v>25</v>
      </c>
      <c r="G136">
        <v>2195</v>
      </c>
    </row>
    <row r="137" spans="1:7" x14ac:dyDescent="0.2">
      <c r="A137">
        <v>136</v>
      </c>
      <c r="B137">
        <v>68</v>
      </c>
      <c r="C137">
        <v>136</v>
      </c>
      <c r="D137">
        <v>2</v>
      </c>
      <c r="E137">
        <v>910</v>
      </c>
      <c r="F137">
        <v>20</v>
      </c>
      <c r="G137">
        <v>1800</v>
      </c>
    </row>
    <row r="138" spans="1:7" x14ac:dyDescent="0.2">
      <c r="A138">
        <v>137</v>
      </c>
      <c r="B138">
        <v>69</v>
      </c>
      <c r="C138">
        <v>137</v>
      </c>
      <c r="D138">
        <v>5</v>
      </c>
      <c r="E138">
        <v>545</v>
      </c>
      <c r="F138">
        <v>15</v>
      </c>
      <c r="G138">
        <v>2710</v>
      </c>
    </row>
    <row r="139" spans="1:7" x14ac:dyDescent="0.2">
      <c r="A139">
        <v>138</v>
      </c>
      <c r="B139">
        <v>69</v>
      </c>
      <c r="C139">
        <v>138</v>
      </c>
      <c r="D139">
        <v>3</v>
      </c>
      <c r="E139">
        <v>720</v>
      </c>
      <c r="F139">
        <v>20</v>
      </c>
      <c r="G139">
        <v>2140</v>
      </c>
    </row>
    <row r="140" spans="1:7" x14ac:dyDescent="0.2">
      <c r="A140">
        <v>139</v>
      </c>
      <c r="B140">
        <v>70</v>
      </c>
      <c r="C140">
        <v>139</v>
      </c>
      <c r="D140">
        <v>4</v>
      </c>
      <c r="E140">
        <v>625</v>
      </c>
      <c r="F140">
        <v>10</v>
      </c>
      <c r="G140">
        <v>2490</v>
      </c>
    </row>
    <row r="141" spans="1:7" x14ac:dyDescent="0.2">
      <c r="A141">
        <v>140</v>
      </c>
      <c r="B141">
        <v>70</v>
      </c>
      <c r="C141">
        <v>140</v>
      </c>
      <c r="D141">
        <v>2</v>
      </c>
      <c r="E141">
        <v>835</v>
      </c>
      <c r="F141">
        <v>15</v>
      </c>
      <c r="G141">
        <v>1655</v>
      </c>
    </row>
    <row r="142" spans="1:7" x14ac:dyDescent="0.2">
      <c r="A142">
        <v>141</v>
      </c>
      <c r="B142">
        <v>71</v>
      </c>
      <c r="C142">
        <v>141</v>
      </c>
      <c r="D142">
        <v>5</v>
      </c>
      <c r="E142">
        <v>515</v>
      </c>
      <c r="F142">
        <v>20</v>
      </c>
      <c r="G142">
        <v>2555</v>
      </c>
    </row>
    <row r="143" spans="1:7" x14ac:dyDescent="0.2">
      <c r="A143">
        <v>142</v>
      </c>
      <c r="B143">
        <v>71</v>
      </c>
      <c r="C143">
        <v>142</v>
      </c>
      <c r="D143">
        <v>3</v>
      </c>
      <c r="E143">
        <v>695</v>
      </c>
      <c r="F143">
        <v>15</v>
      </c>
      <c r="G143">
        <v>2070</v>
      </c>
    </row>
    <row r="144" spans="1:7" x14ac:dyDescent="0.2">
      <c r="A144">
        <v>143</v>
      </c>
      <c r="B144">
        <v>72</v>
      </c>
      <c r="C144">
        <v>143</v>
      </c>
      <c r="D144">
        <v>4</v>
      </c>
      <c r="E144">
        <v>435</v>
      </c>
      <c r="F144">
        <v>10</v>
      </c>
      <c r="G144">
        <v>1730</v>
      </c>
    </row>
    <row r="145" spans="1:7" x14ac:dyDescent="0.2">
      <c r="A145">
        <v>144</v>
      </c>
      <c r="B145">
        <v>72</v>
      </c>
      <c r="C145">
        <v>144</v>
      </c>
      <c r="D145">
        <v>2</v>
      </c>
      <c r="E145">
        <v>925</v>
      </c>
      <c r="F145">
        <v>25</v>
      </c>
      <c r="G145">
        <v>1825</v>
      </c>
    </row>
    <row r="146" spans="1:7" x14ac:dyDescent="0.2">
      <c r="A146">
        <v>145</v>
      </c>
      <c r="B146">
        <v>73</v>
      </c>
      <c r="C146">
        <v>145</v>
      </c>
      <c r="D146">
        <v>6</v>
      </c>
      <c r="E146">
        <v>355</v>
      </c>
      <c r="F146">
        <v>20</v>
      </c>
      <c r="G146">
        <v>2110</v>
      </c>
    </row>
    <row r="147" spans="1:7" x14ac:dyDescent="0.2">
      <c r="A147">
        <v>146</v>
      </c>
      <c r="B147">
        <v>73</v>
      </c>
      <c r="C147">
        <v>146</v>
      </c>
      <c r="D147">
        <v>3</v>
      </c>
      <c r="E147">
        <v>615</v>
      </c>
      <c r="F147">
        <v>15</v>
      </c>
      <c r="G147">
        <v>1830</v>
      </c>
    </row>
    <row r="148" spans="1:7" x14ac:dyDescent="0.2">
      <c r="A148">
        <v>147</v>
      </c>
      <c r="B148">
        <v>74</v>
      </c>
      <c r="C148">
        <v>147</v>
      </c>
      <c r="D148">
        <v>5</v>
      </c>
      <c r="E148">
        <v>785</v>
      </c>
      <c r="F148">
        <v>30</v>
      </c>
      <c r="G148">
        <v>3895</v>
      </c>
    </row>
    <row r="149" spans="1:7" x14ac:dyDescent="0.2">
      <c r="A149">
        <v>148</v>
      </c>
      <c r="B149">
        <v>74</v>
      </c>
      <c r="C149">
        <v>148</v>
      </c>
      <c r="D149">
        <v>2</v>
      </c>
      <c r="E149">
        <v>545</v>
      </c>
      <c r="F149">
        <v>10</v>
      </c>
      <c r="G149">
        <v>1080</v>
      </c>
    </row>
    <row r="150" spans="1:7" x14ac:dyDescent="0.2">
      <c r="A150">
        <v>149</v>
      </c>
      <c r="B150">
        <v>75</v>
      </c>
      <c r="C150">
        <v>149</v>
      </c>
      <c r="D150">
        <v>4</v>
      </c>
      <c r="E150">
        <v>470</v>
      </c>
      <c r="F150">
        <v>20</v>
      </c>
      <c r="G150">
        <v>1860</v>
      </c>
    </row>
    <row r="151" spans="1:7" x14ac:dyDescent="0.2">
      <c r="A151">
        <v>150</v>
      </c>
      <c r="B151">
        <v>75</v>
      </c>
      <c r="C151">
        <v>150</v>
      </c>
      <c r="D151">
        <v>3</v>
      </c>
      <c r="E151">
        <v>725</v>
      </c>
      <c r="F151">
        <v>15</v>
      </c>
      <c r="G151">
        <v>2160</v>
      </c>
    </row>
    <row r="152" spans="1:7" x14ac:dyDescent="0.2">
      <c r="A152">
        <v>151</v>
      </c>
      <c r="B152">
        <v>76</v>
      </c>
      <c r="C152">
        <v>151</v>
      </c>
      <c r="D152">
        <v>5</v>
      </c>
      <c r="E152">
        <v>580</v>
      </c>
      <c r="F152">
        <v>20</v>
      </c>
      <c r="G152">
        <v>2880</v>
      </c>
    </row>
    <row r="153" spans="1:7" x14ac:dyDescent="0.2">
      <c r="A153">
        <v>152</v>
      </c>
      <c r="B153">
        <v>76</v>
      </c>
      <c r="C153">
        <v>152</v>
      </c>
      <c r="D153">
        <v>2</v>
      </c>
      <c r="E153">
        <v>870</v>
      </c>
      <c r="F153">
        <v>20</v>
      </c>
      <c r="G153">
        <v>1720</v>
      </c>
    </row>
    <row r="154" spans="1:7" x14ac:dyDescent="0.2">
      <c r="A154">
        <v>153</v>
      </c>
      <c r="B154">
        <v>77</v>
      </c>
      <c r="C154">
        <v>153</v>
      </c>
      <c r="D154">
        <v>4</v>
      </c>
      <c r="E154">
        <v>505</v>
      </c>
      <c r="F154">
        <v>15</v>
      </c>
      <c r="G154">
        <v>2005</v>
      </c>
    </row>
    <row r="155" spans="1:7" x14ac:dyDescent="0.2">
      <c r="A155">
        <v>154</v>
      </c>
      <c r="B155">
        <v>77</v>
      </c>
      <c r="C155">
        <v>154</v>
      </c>
      <c r="D155">
        <v>3</v>
      </c>
      <c r="E155">
        <v>690</v>
      </c>
      <c r="F155">
        <v>20</v>
      </c>
      <c r="G155">
        <v>2050</v>
      </c>
    </row>
    <row r="156" spans="1:7" x14ac:dyDescent="0.2">
      <c r="A156">
        <v>155</v>
      </c>
      <c r="B156">
        <v>78</v>
      </c>
      <c r="C156">
        <v>155</v>
      </c>
      <c r="D156">
        <v>6</v>
      </c>
      <c r="E156">
        <v>380</v>
      </c>
      <c r="F156">
        <v>25</v>
      </c>
      <c r="G156">
        <v>2255</v>
      </c>
    </row>
    <row r="157" spans="1:7" x14ac:dyDescent="0.2">
      <c r="A157">
        <v>156</v>
      </c>
      <c r="B157">
        <v>78</v>
      </c>
      <c r="C157">
        <v>156</v>
      </c>
      <c r="D157">
        <v>2</v>
      </c>
      <c r="E157">
        <v>925</v>
      </c>
      <c r="F157">
        <v>20</v>
      </c>
      <c r="G157">
        <v>1830</v>
      </c>
    </row>
    <row r="158" spans="1:7" x14ac:dyDescent="0.2">
      <c r="A158">
        <v>157</v>
      </c>
      <c r="B158">
        <v>79</v>
      </c>
      <c r="C158">
        <v>157</v>
      </c>
      <c r="D158">
        <v>5</v>
      </c>
      <c r="E158">
        <v>555</v>
      </c>
      <c r="F158">
        <v>15</v>
      </c>
      <c r="G158">
        <v>2760</v>
      </c>
    </row>
    <row r="159" spans="1:7" x14ac:dyDescent="0.2">
      <c r="A159">
        <v>158</v>
      </c>
      <c r="B159">
        <v>79</v>
      </c>
      <c r="C159">
        <v>158</v>
      </c>
      <c r="D159">
        <v>3</v>
      </c>
      <c r="E159">
        <v>730</v>
      </c>
      <c r="F159">
        <v>20</v>
      </c>
      <c r="G159">
        <v>2170</v>
      </c>
    </row>
    <row r="160" spans="1:7" x14ac:dyDescent="0.2">
      <c r="A160">
        <v>159</v>
      </c>
      <c r="B160">
        <v>80</v>
      </c>
      <c r="C160">
        <v>159</v>
      </c>
      <c r="D160">
        <v>4</v>
      </c>
      <c r="E160">
        <v>635</v>
      </c>
      <c r="F160">
        <v>10</v>
      </c>
      <c r="G160">
        <v>2530</v>
      </c>
    </row>
    <row r="161" spans="1:7" x14ac:dyDescent="0.2">
      <c r="A161">
        <v>160</v>
      </c>
      <c r="B161">
        <v>80</v>
      </c>
      <c r="C161">
        <v>160</v>
      </c>
      <c r="D161">
        <v>2</v>
      </c>
      <c r="E161">
        <v>850</v>
      </c>
      <c r="F161">
        <v>15</v>
      </c>
      <c r="G161">
        <v>1685</v>
      </c>
    </row>
    <row r="162" spans="1:7" x14ac:dyDescent="0.2">
      <c r="A162">
        <v>161</v>
      </c>
      <c r="B162">
        <v>81</v>
      </c>
      <c r="C162">
        <v>1</v>
      </c>
      <c r="D162">
        <v>5</v>
      </c>
      <c r="E162">
        <v>525</v>
      </c>
      <c r="F162">
        <v>20</v>
      </c>
      <c r="G162">
        <v>2605</v>
      </c>
    </row>
    <row r="163" spans="1:7" x14ac:dyDescent="0.2">
      <c r="A163">
        <v>162</v>
      </c>
      <c r="B163">
        <v>81</v>
      </c>
      <c r="C163">
        <v>2</v>
      </c>
      <c r="D163">
        <v>3</v>
      </c>
      <c r="E163">
        <v>705</v>
      </c>
      <c r="F163">
        <v>15</v>
      </c>
      <c r="G163">
        <v>2100</v>
      </c>
    </row>
    <row r="164" spans="1:7" x14ac:dyDescent="0.2">
      <c r="A164">
        <v>163</v>
      </c>
      <c r="B164">
        <v>82</v>
      </c>
      <c r="C164">
        <v>3</v>
      </c>
      <c r="D164">
        <v>4</v>
      </c>
      <c r="E164">
        <v>445</v>
      </c>
      <c r="F164">
        <v>10</v>
      </c>
      <c r="G164">
        <v>1770</v>
      </c>
    </row>
    <row r="165" spans="1:7" x14ac:dyDescent="0.2">
      <c r="A165">
        <v>164</v>
      </c>
      <c r="B165">
        <v>82</v>
      </c>
      <c r="C165">
        <v>4</v>
      </c>
      <c r="D165">
        <v>2</v>
      </c>
      <c r="E165">
        <v>935</v>
      </c>
      <c r="F165">
        <v>25</v>
      </c>
      <c r="G165">
        <v>1845</v>
      </c>
    </row>
    <row r="166" spans="1:7" x14ac:dyDescent="0.2">
      <c r="A166">
        <v>165</v>
      </c>
      <c r="B166">
        <v>83</v>
      </c>
      <c r="C166">
        <v>5</v>
      </c>
      <c r="D166">
        <v>6</v>
      </c>
      <c r="E166">
        <v>365</v>
      </c>
      <c r="F166">
        <v>20</v>
      </c>
      <c r="G166">
        <v>2170</v>
      </c>
    </row>
    <row r="167" spans="1:7" x14ac:dyDescent="0.2">
      <c r="A167">
        <v>166</v>
      </c>
      <c r="B167">
        <v>83</v>
      </c>
      <c r="C167">
        <v>6</v>
      </c>
      <c r="D167">
        <v>3</v>
      </c>
      <c r="E167">
        <v>625</v>
      </c>
      <c r="F167">
        <v>15</v>
      </c>
      <c r="G167">
        <v>1860</v>
      </c>
    </row>
    <row r="168" spans="1:7" x14ac:dyDescent="0.2">
      <c r="A168">
        <v>167</v>
      </c>
      <c r="B168">
        <v>84</v>
      </c>
      <c r="C168">
        <v>7</v>
      </c>
      <c r="D168">
        <v>5</v>
      </c>
      <c r="E168">
        <v>795</v>
      </c>
      <c r="F168">
        <v>30</v>
      </c>
      <c r="G168">
        <v>3945</v>
      </c>
    </row>
    <row r="169" spans="1:7" x14ac:dyDescent="0.2">
      <c r="A169">
        <v>168</v>
      </c>
      <c r="B169">
        <v>84</v>
      </c>
      <c r="C169">
        <v>8</v>
      </c>
      <c r="D169">
        <v>2</v>
      </c>
      <c r="E169">
        <v>555</v>
      </c>
      <c r="F169">
        <v>10</v>
      </c>
      <c r="G169">
        <v>1100</v>
      </c>
    </row>
    <row r="170" spans="1:7" x14ac:dyDescent="0.2">
      <c r="A170">
        <v>169</v>
      </c>
      <c r="B170">
        <v>85</v>
      </c>
      <c r="C170">
        <v>9</v>
      </c>
      <c r="D170">
        <v>4</v>
      </c>
      <c r="E170">
        <v>480</v>
      </c>
      <c r="F170">
        <v>20</v>
      </c>
      <c r="G170">
        <v>1900</v>
      </c>
    </row>
    <row r="171" spans="1:7" x14ac:dyDescent="0.2">
      <c r="A171">
        <v>170</v>
      </c>
      <c r="B171">
        <v>85</v>
      </c>
      <c r="C171">
        <v>10</v>
      </c>
      <c r="D171">
        <v>3</v>
      </c>
      <c r="E171">
        <v>735</v>
      </c>
      <c r="F171">
        <v>15</v>
      </c>
      <c r="G171">
        <v>2190</v>
      </c>
    </row>
    <row r="172" spans="1:7" x14ac:dyDescent="0.2">
      <c r="A172">
        <v>171</v>
      </c>
      <c r="B172">
        <v>86</v>
      </c>
      <c r="C172">
        <v>11</v>
      </c>
      <c r="D172">
        <v>5</v>
      </c>
      <c r="E172">
        <v>590</v>
      </c>
      <c r="F172">
        <v>20</v>
      </c>
      <c r="G172">
        <v>2930</v>
      </c>
    </row>
    <row r="173" spans="1:7" x14ac:dyDescent="0.2">
      <c r="A173">
        <v>172</v>
      </c>
      <c r="B173">
        <v>86</v>
      </c>
      <c r="C173">
        <v>12</v>
      </c>
      <c r="D173">
        <v>2</v>
      </c>
      <c r="E173">
        <v>885</v>
      </c>
      <c r="F173">
        <v>20</v>
      </c>
      <c r="G173">
        <v>1750</v>
      </c>
    </row>
    <row r="174" spans="1:7" x14ac:dyDescent="0.2">
      <c r="A174">
        <v>173</v>
      </c>
      <c r="B174">
        <v>87</v>
      </c>
      <c r="C174">
        <v>13</v>
      </c>
      <c r="D174">
        <v>4</v>
      </c>
      <c r="E174">
        <v>515</v>
      </c>
      <c r="F174">
        <v>15</v>
      </c>
      <c r="G174">
        <v>2045</v>
      </c>
    </row>
    <row r="175" spans="1:7" x14ac:dyDescent="0.2">
      <c r="A175">
        <v>174</v>
      </c>
      <c r="B175">
        <v>87</v>
      </c>
      <c r="C175">
        <v>14</v>
      </c>
      <c r="D175">
        <v>3</v>
      </c>
      <c r="E175">
        <v>700</v>
      </c>
      <c r="F175">
        <v>20</v>
      </c>
      <c r="G175">
        <v>2080</v>
      </c>
    </row>
    <row r="176" spans="1:7" x14ac:dyDescent="0.2">
      <c r="A176">
        <v>175</v>
      </c>
      <c r="B176">
        <v>88</v>
      </c>
      <c r="C176">
        <v>15</v>
      </c>
      <c r="D176">
        <v>6</v>
      </c>
      <c r="E176">
        <v>390</v>
      </c>
      <c r="F176">
        <v>25</v>
      </c>
      <c r="G176">
        <v>2315</v>
      </c>
    </row>
    <row r="177" spans="1:7" x14ac:dyDescent="0.2">
      <c r="A177">
        <v>176</v>
      </c>
      <c r="B177">
        <v>88</v>
      </c>
      <c r="C177">
        <v>16</v>
      </c>
      <c r="D177">
        <v>2</v>
      </c>
      <c r="E177">
        <v>940</v>
      </c>
      <c r="F177">
        <v>20</v>
      </c>
      <c r="G177">
        <v>1860</v>
      </c>
    </row>
    <row r="178" spans="1:7" x14ac:dyDescent="0.2">
      <c r="A178">
        <v>177</v>
      </c>
      <c r="B178">
        <v>89</v>
      </c>
      <c r="C178">
        <v>17</v>
      </c>
      <c r="D178">
        <v>5</v>
      </c>
      <c r="E178">
        <v>565</v>
      </c>
      <c r="F178">
        <v>15</v>
      </c>
      <c r="G178">
        <v>2810</v>
      </c>
    </row>
    <row r="179" spans="1:7" x14ac:dyDescent="0.2">
      <c r="A179">
        <v>178</v>
      </c>
      <c r="B179">
        <v>89</v>
      </c>
      <c r="C179">
        <v>18</v>
      </c>
      <c r="D179">
        <v>3</v>
      </c>
      <c r="E179">
        <v>745</v>
      </c>
      <c r="F179">
        <v>20</v>
      </c>
      <c r="G179">
        <v>2215</v>
      </c>
    </row>
    <row r="180" spans="1:7" x14ac:dyDescent="0.2">
      <c r="A180">
        <v>179</v>
      </c>
      <c r="B180">
        <v>90</v>
      </c>
      <c r="C180">
        <v>19</v>
      </c>
      <c r="D180">
        <v>4</v>
      </c>
      <c r="E180">
        <v>645</v>
      </c>
      <c r="F180">
        <v>10</v>
      </c>
      <c r="G180">
        <v>2570</v>
      </c>
    </row>
    <row r="181" spans="1:7" x14ac:dyDescent="0.2">
      <c r="A181">
        <v>180</v>
      </c>
      <c r="B181">
        <v>90</v>
      </c>
      <c r="C181">
        <v>20</v>
      </c>
      <c r="D181">
        <v>2</v>
      </c>
      <c r="E181">
        <v>865</v>
      </c>
      <c r="F181">
        <v>15</v>
      </c>
      <c r="G181">
        <v>1715</v>
      </c>
    </row>
    <row r="182" spans="1:7" x14ac:dyDescent="0.2">
      <c r="A182">
        <v>181</v>
      </c>
      <c r="B182">
        <v>91</v>
      </c>
      <c r="C182">
        <v>21</v>
      </c>
      <c r="D182">
        <v>5</v>
      </c>
      <c r="E182">
        <v>535</v>
      </c>
      <c r="F182">
        <v>20</v>
      </c>
      <c r="G182">
        <v>2655</v>
      </c>
    </row>
    <row r="183" spans="1:7" x14ac:dyDescent="0.2">
      <c r="A183">
        <v>182</v>
      </c>
      <c r="B183">
        <v>91</v>
      </c>
      <c r="C183">
        <v>22</v>
      </c>
      <c r="D183">
        <v>3</v>
      </c>
      <c r="E183">
        <v>715</v>
      </c>
      <c r="F183">
        <v>15</v>
      </c>
      <c r="G183">
        <v>2130</v>
      </c>
    </row>
    <row r="184" spans="1:7" x14ac:dyDescent="0.2">
      <c r="A184">
        <v>183</v>
      </c>
      <c r="B184">
        <v>92</v>
      </c>
      <c r="C184">
        <v>23</v>
      </c>
      <c r="D184">
        <v>4</v>
      </c>
      <c r="E184">
        <v>455</v>
      </c>
      <c r="F184">
        <v>10</v>
      </c>
      <c r="G184">
        <v>1810</v>
      </c>
    </row>
    <row r="185" spans="1:7" x14ac:dyDescent="0.2">
      <c r="A185">
        <v>184</v>
      </c>
      <c r="B185">
        <v>92</v>
      </c>
      <c r="C185">
        <v>24</v>
      </c>
      <c r="D185">
        <v>2</v>
      </c>
      <c r="E185">
        <v>945</v>
      </c>
      <c r="F185">
        <v>25</v>
      </c>
      <c r="G185">
        <v>1865</v>
      </c>
    </row>
    <row r="186" spans="1:7" x14ac:dyDescent="0.2">
      <c r="A186">
        <v>185</v>
      </c>
      <c r="B186">
        <v>93</v>
      </c>
      <c r="C186">
        <v>25</v>
      </c>
      <c r="D186">
        <v>6</v>
      </c>
      <c r="E186">
        <v>375</v>
      </c>
      <c r="F186">
        <v>20</v>
      </c>
      <c r="G186">
        <v>2230</v>
      </c>
    </row>
    <row r="187" spans="1:7" x14ac:dyDescent="0.2">
      <c r="A187">
        <v>186</v>
      </c>
      <c r="B187">
        <v>93</v>
      </c>
      <c r="C187">
        <v>26</v>
      </c>
      <c r="D187">
        <v>3</v>
      </c>
      <c r="E187">
        <v>635</v>
      </c>
      <c r="F187">
        <v>15</v>
      </c>
      <c r="G187">
        <v>1890</v>
      </c>
    </row>
    <row r="188" spans="1:7" x14ac:dyDescent="0.2">
      <c r="A188">
        <v>187</v>
      </c>
      <c r="B188">
        <v>94</v>
      </c>
      <c r="C188">
        <v>27</v>
      </c>
      <c r="D188">
        <v>5</v>
      </c>
      <c r="E188">
        <v>805</v>
      </c>
      <c r="F188">
        <v>30</v>
      </c>
      <c r="G188">
        <v>3995</v>
      </c>
    </row>
    <row r="189" spans="1:7" x14ac:dyDescent="0.2">
      <c r="A189">
        <v>188</v>
      </c>
      <c r="B189">
        <v>94</v>
      </c>
      <c r="C189">
        <v>28</v>
      </c>
      <c r="D189">
        <v>2</v>
      </c>
      <c r="E189">
        <v>565</v>
      </c>
      <c r="F189">
        <v>10</v>
      </c>
      <c r="G189">
        <v>1120</v>
      </c>
    </row>
    <row r="190" spans="1:7" x14ac:dyDescent="0.2">
      <c r="A190">
        <v>189</v>
      </c>
      <c r="B190">
        <v>95</v>
      </c>
      <c r="C190">
        <v>29</v>
      </c>
      <c r="D190">
        <v>4</v>
      </c>
      <c r="E190">
        <v>490</v>
      </c>
      <c r="F190">
        <v>20</v>
      </c>
      <c r="G190">
        <v>1940</v>
      </c>
    </row>
    <row r="191" spans="1:7" x14ac:dyDescent="0.2">
      <c r="A191">
        <v>190</v>
      </c>
      <c r="B191">
        <v>95</v>
      </c>
      <c r="C191">
        <v>30</v>
      </c>
      <c r="D191">
        <v>3</v>
      </c>
      <c r="E191">
        <v>745</v>
      </c>
      <c r="F191">
        <v>15</v>
      </c>
      <c r="G191">
        <v>2220</v>
      </c>
    </row>
    <row r="192" spans="1:7" x14ac:dyDescent="0.2">
      <c r="A192">
        <v>191</v>
      </c>
      <c r="B192">
        <v>96</v>
      </c>
      <c r="C192">
        <v>31</v>
      </c>
      <c r="D192">
        <v>5</v>
      </c>
      <c r="E192">
        <v>600</v>
      </c>
      <c r="F192">
        <v>20</v>
      </c>
      <c r="G192">
        <v>2980</v>
      </c>
    </row>
    <row r="193" spans="1:7" x14ac:dyDescent="0.2">
      <c r="A193">
        <v>192</v>
      </c>
      <c r="B193">
        <v>96</v>
      </c>
      <c r="C193">
        <v>32</v>
      </c>
      <c r="D193">
        <v>2</v>
      </c>
      <c r="E193">
        <v>900</v>
      </c>
      <c r="F193">
        <v>20</v>
      </c>
      <c r="G193">
        <v>1780</v>
      </c>
    </row>
    <row r="194" spans="1:7" x14ac:dyDescent="0.2">
      <c r="A194">
        <v>193</v>
      </c>
      <c r="B194">
        <v>97</v>
      </c>
      <c r="C194">
        <v>33</v>
      </c>
      <c r="D194">
        <v>4</v>
      </c>
      <c r="E194">
        <v>525</v>
      </c>
      <c r="F194">
        <v>15</v>
      </c>
      <c r="G194">
        <v>2085</v>
      </c>
    </row>
    <row r="195" spans="1:7" x14ac:dyDescent="0.2">
      <c r="A195">
        <v>194</v>
      </c>
      <c r="B195">
        <v>97</v>
      </c>
      <c r="C195">
        <v>34</v>
      </c>
      <c r="D195">
        <v>3</v>
      </c>
      <c r="E195">
        <v>710</v>
      </c>
      <c r="F195">
        <v>20</v>
      </c>
      <c r="G195">
        <v>2110</v>
      </c>
    </row>
    <row r="196" spans="1:7" x14ac:dyDescent="0.2">
      <c r="A196">
        <v>195</v>
      </c>
      <c r="B196">
        <v>98</v>
      </c>
      <c r="C196">
        <v>35</v>
      </c>
      <c r="D196">
        <v>6</v>
      </c>
      <c r="E196">
        <v>400</v>
      </c>
      <c r="F196">
        <v>25</v>
      </c>
      <c r="G196">
        <v>2375</v>
      </c>
    </row>
    <row r="197" spans="1:7" x14ac:dyDescent="0.2">
      <c r="A197">
        <v>196</v>
      </c>
      <c r="B197">
        <v>98</v>
      </c>
      <c r="C197">
        <v>36</v>
      </c>
      <c r="D197">
        <v>2</v>
      </c>
      <c r="E197">
        <v>955</v>
      </c>
      <c r="F197">
        <v>20</v>
      </c>
      <c r="G197">
        <v>1890</v>
      </c>
    </row>
    <row r="198" spans="1:7" x14ac:dyDescent="0.2">
      <c r="A198">
        <v>197</v>
      </c>
      <c r="B198">
        <v>99</v>
      </c>
      <c r="C198">
        <v>37</v>
      </c>
      <c r="D198">
        <v>5</v>
      </c>
      <c r="E198">
        <v>575</v>
      </c>
      <c r="F198">
        <v>15</v>
      </c>
      <c r="G198">
        <v>2860</v>
      </c>
    </row>
    <row r="199" spans="1:7" x14ac:dyDescent="0.2">
      <c r="A199">
        <v>198</v>
      </c>
      <c r="B199">
        <v>99</v>
      </c>
      <c r="C199">
        <v>38</v>
      </c>
      <c r="D199">
        <v>3</v>
      </c>
      <c r="E199">
        <v>760</v>
      </c>
      <c r="F199">
        <v>20</v>
      </c>
      <c r="G199">
        <v>2260</v>
      </c>
    </row>
    <row r="200" spans="1:7" x14ac:dyDescent="0.2">
      <c r="A200">
        <v>199</v>
      </c>
      <c r="B200">
        <v>100</v>
      </c>
      <c r="C200">
        <v>39</v>
      </c>
      <c r="D200">
        <v>4</v>
      </c>
      <c r="E200">
        <v>655</v>
      </c>
      <c r="F200">
        <v>10</v>
      </c>
      <c r="G200">
        <v>2610</v>
      </c>
    </row>
    <row r="201" spans="1:7" x14ac:dyDescent="0.2">
      <c r="A201">
        <v>200</v>
      </c>
      <c r="B201">
        <v>100</v>
      </c>
      <c r="C201">
        <v>40</v>
      </c>
      <c r="D201">
        <v>2</v>
      </c>
      <c r="E201">
        <v>880</v>
      </c>
      <c r="F201">
        <v>15</v>
      </c>
      <c r="G201">
        <v>1745</v>
      </c>
    </row>
    <row r="202" spans="1:7" x14ac:dyDescent="0.2">
      <c r="A202">
        <v>201</v>
      </c>
      <c r="B202">
        <v>101</v>
      </c>
      <c r="C202">
        <v>41</v>
      </c>
      <c r="D202">
        <v>5</v>
      </c>
      <c r="E202">
        <v>545</v>
      </c>
      <c r="F202">
        <v>20</v>
      </c>
      <c r="G202">
        <v>2705</v>
      </c>
    </row>
    <row r="203" spans="1:7" x14ac:dyDescent="0.2">
      <c r="A203">
        <v>202</v>
      </c>
      <c r="B203">
        <v>101</v>
      </c>
      <c r="C203">
        <v>42</v>
      </c>
      <c r="D203">
        <v>3</v>
      </c>
      <c r="E203">
        <v>725</v>
      </c>
      <c r="F203">
        <v>15</v>
      </c>
      <c r="G203">
        <v>2160</v>
      </c>
    </row>
    <row r="204" spans="1:7" x14ac:dyDescent="0.2">
      <c r="A204">
        <v>203</v>
      </c>
      <c r="B204">
        <v>102</v>
      </c>
      <c r="C204">
        <v>43</v>
      </c>
      <c r="D204">
        <v>4</v>
      </c>
      <c r="E204">
        <v>465</v>
      </c>
      <c r="F204">
        <v>10</v>
      </c>
      <c r="G204">
        <v>1850</v>
      </c>
    </row>
    <row r="205" spans="1:7" x14ac:dyDescent="0.2">
      <c r="A205">
        <v>204</v>
      </c>
      <c r="B205">
        <v>102</v>
      </c>
      <c r="C205">
        <v>44</v>
      </c>
      <c r="D205">
        <v>2</v>
      </c>
      <c r="E205">
        <v>955</v>
      </c>
      <c r="F205">
        <v>25</v>
      </c>
      <c r="G205">
        <v>1885</v>
      </c>
    </row>
    <row r="206" spans="1:7" x14ac:dyDescent="0.2">
      <c r="A206">
        <v>205</v>
      </c>
      <c r="B206">
        <v>103</v>
      </c>
      <c r="C206">
        <v>45</v>
      </c>
      <c r="D206">
        <v>6</v>
      </c>
      <c r="E206">
        <v>385</v>
      </c>
      <c r="F206">
        <v>20</v>
      </c>
      <c r="G206">
        <v>2290</v>
      </c>
    </row>
    <row r="207" spans="1:7" x14ac:dyDescent="0.2">
      <c r="A207">
        <v>206</v>
      </c>
      <c r="B207">
        <v>103</v>
      </c>
      <c r="C207">
        <v>46</v>
      </c>
      <c r="D207">
        <v>3</v>
      </c>
      <c r="E207">
        <v>645</v>
      </c>
      <c r="F207">
        <v>15</v>
      </c>
      <c r="G207">
        <v>1920</v>
      </c>
    </row>
    <row r="208" spans="1:7" x14ac:dyDescent="0.2">
      <c r="A208">
        <v>207</v>
      </c>
      <c r="B208">
        <v>104</v>
      </c>
      <c r="C208">
        <v>47</v>
      </c>
      <c r="D208">
        <v>5</v>
      </c>
      <c r="E208">
        <v>815</v>
      </c>
      <c r="F208">
        <v>30</v>
      </c>
      <c r="G208">
        <v>4045</v>
      </c>
    </row>
    <row r="209" spans="1:7" x14ac:dyDescent="0.2">
      <c r="A209">
        <v>208</v>
      </c>
      <c r="B209">
        <v>104</v>
      </c>
      <c r="C209">
        <v>48</v>
      </c>
      <c r="D209">
        <v>2</v>
      </c>
      <c r="E209">
        <v>575</v>
      </c>
      <c r="F209">
        <v>10</v>
      </c>
      <c r="G209">
        <v>1140</v>
      </c>
    </row>
    <row r="210" spans="1:7" x14ac:dyDescent="0.2">
      <c r="A210">
        <v>209</v>
      </c>
      <c r="B210">
        <v>105</v>
      </c>
      <c r="C210">
        <v>49</v>
      </c>
      <c r="D210">
        <v>4</v>
      </c>
      <c r="E210">
        <v>500</v>
      </c>
      <c r="F210">
        <v>20</v>
      </c>
      <c r="G210">
        <v>1980</v>
      </c>
    </row>
    <row r="211" spans="1:7" x14ac:dyDescent="0.2">
      <c r="A211">
        <v>210</v>
      </c>
      <c r="B211">
        <v>105</v>
      </c>
      <c r="C211">
        <v>50</v>
      </c>
      <c r="D211">
        <v>3</v>
      </c>
      <c r="E211">
        <v>755</v>
      </c>
      <c r="F211">
        <v>15</v>
      </c>
      <c r="G211">
        <v>2250</v>
      </c>
    </row>
    <row r="212" spans="1:7" x14ac:dyDescent="0.2">
      <c r="A212">
        <v>211</v>
      </c>
      <c r="B212">
        <v>106</v>
      </c>
      <c r="C212">
        <v>51</v>
      </c>
      <c r="D212">
        <v>5</v>
      </c>
      <c r="E212">
        <v>610</v>
      </c>
      <c r="F212">
        <v>20</v>
      </c>
      <c r="G212">
        <v>3030</v>
      </c>
    </row>
    <row r="213" spans="1:7" x14ac:dyDescent="0.2">
      <c r="A213">
        <v>212</v>
      </c>
      <c r="B213">
        <v>106</v>
      </c>
      <c r="C213">
        <v>52</v>
      </c>
      <c r="D213">
        <v>2</v>
      </c>
      <c r="E213">
        <v>915</v>
      </c>
      <c r="F213">
        <v>20</v>
      </c>
      <c r="G213">
        <v>1810</v>
      </c>
    </row>
    <row r="214" spans="1:7" x14ac:dyDescent="0.2">
      <c r="A214">
        <v>213</v>
      </c>
      <c r="B214">
        <v>107</v>
      </c>
      <c r="C214">
        <v>53</v>
      </c>
      <c r="D214">
        <v>4</v>
      </c>
      <c r="E214">
        <v>535</v>
      </c>
      <c r="F214">
        <v>15</v>
      </c>
      <c r="G214">
        <v>2125</v>
      </c>
    </row>
    <row r="215" spans="1:7" x14ac:dyDescent="0.2">
      <c r="A215">
        <v>214</v>
      </c>
      <c r="B215">
        <v>107</v>
      </c>
      <c r="C215">
        <v>54</v>
      </c>
      <c r="D215">
        <v>3</v>
      </c>
      <c r="E215">
        <v>720</v>
      </c>
      <c r="F215">
        <v>20</v>
      </c>
      <c r="G215">
        <v>2140</v>
      </c>
    </row>
    <row r="216" spans="1:7" x14ac:dyDescent="0.2">
      <c r="A216">
        <v>215</v>
      </c>
      <c r="B216">
        <v>108</v>
      </c>
      <c r="C216">
        <v>55</v>
      </c>
      <c r="D216">
        <v>6</v>
      </c>
      <c r="E216">
        <v>410</v>
      </c>
      <c r="F216">
        <v>25</v>
      </c>
      <c r="G216">
        <v>2435</v>
      </c>
    </row>
    <row r="217" spans="1:7" x14ac:dyDescent="0.2">
      <c r="A217">
        <v>216</v>
      </c>
      <c r="B217">
        <v>108</v>
      </c>
      <c r="C217">
        <v>56</v>
      </c>
      <c r="D217">
        <v>2</v>
      </c>
      <c r="E217">
        <v>970</v>
      </c>
      <c r="F217">
        <v>20</v>
      </c>
      <c r="G217">
        <v>1920</v>
      </c>
    </row>
    <row r="218" spans="1:7" x14ac:dyDescent="0.2">
      <c r="A218">
        <v>217</v>
      </c>
      <c r="B218">
        <v>109</v>
      </c>
      <c r="C218">
        <v>57</v>
      </c>
      <c r="D218">
        <v>5</v>
      </c>
      <c r="E218">
        <v>585</v>
      </c>
      <c r="F218">
        <v>15</v>
      </c>
      <c r="G218">
        <v>2910</v>
      </c>
    </row>
    <row r="219" spans="1:7" x14ac:dyDescent="0.2">
      <c r="A219">
        <v>218</v>
      </c>
      <c r="B219">
        <v>109</v>
      </c>
      <c r="C219">
        <v>58</v>
      </c>
      <c r="D219">
        <v>3</v>
      </c>
      <c r="E219">
        <v>775</v>
      </c>
      <c r="F219">
        <v>20</v>
      </c>
      <c r="G219">
        <v>2305</v>
      </c>
    </row>
    <row r="220" spans="1:7" x14ac:dyDescent="0.2">
      <c r="A220">
        <v>219</v>
      </c>
      <c r="B220">
        <v>110</v>
      </c>
      <c r="C220">
        <v>59</v>
      </c>
      <c r="D220">
        <v>4</v>
      </c>
      <c r="E220">
        <v>665</v>
      </c>
      <c r="F220">
        <v>10</v>
      </c>
      <c r="G220">
        <v>2650</v>
      </c>
    </row>
    <row r="221" spans="1:7" x14ac:dyDescent="0.2">
      <c r="A221">
        <v>220</v>
      </c>
      <c r="B221">
        <v>110</v>
      </c>
      <c r="C221">
        <v>60</v>
      </c>
      <c r="D221">
        <v>2</v>
      </c>
      <c r="E221">
        <v>895</v>
      </c>
      <c r="F221">
        <v>15</v>
      </c>
      <c r="G221">
        <v>1775</v>
      </c>
    </row>
    <row r="222" spans="1:7" x14ac:dyDescent="0.2">
      <c r="A222">
        <v>221</v>
      </c>
      <c r="B222">
        <v>111</v>
      </c>
      <c r="C222">
        <v>61</v>
      </c>
      <c r="D222">
        <v>5</v>
      </c>
      <c r="E222">
        <v>555</v>
      </c>
      <c r="F222">
        <v>20</v>
      </c>
      <c r="G222">
        <v>2755</v>
      </c>
    </row>
    <row r="223" spans="1:7" x14ac:dyDescent="0.2">
      <c r="A223">
        <v>222</v>
      </c>
      <c r="B223">
        <v>111</v>
      </c>
      <c r="C223">
        <v>62</v>
      </c>
      <c r="D223">
        <v>3</v>
      </c>
      <c r="E223">
        <v>735</v>
      </c>
      <c r="F223">
        <v>15</v>
      </c>
      <c r="G223">
        <v>2190</v>
      </c>
    </row>
    <row r="224" spans="1:7" x14ac:dyDescent="0.2">
      <c r="A224">
        <v>223</v>
      </c>
      <c r="B224">
        <v>112</v>
      </c>
      <c r="C224">
        <v>63</v>
      </c>
      <c r="D224">
        <v>4</v>
      </c>
      <c r="E224">
        <v>475</v>
      </c>
      <c r="F224">
        <v>10</v>
      </c>
      <c r="G224">
        <v>1890</v>
      </c>
    </row>
    <row r="225" spans="1:7" x14ac:dyDescent="0.2">
      <c r="A225">
        <v>224</v>
      </c>
      <c r="B225">
        <v>112</v>
      </c>
      <c r="C225">
        <v>64</v>
      </c>
      <c r="D225">
        <v>2</v>
      </c>
      <c r="E225">
        <v>965</v>
      </c>
      <c r="F225">
        <v>25</v>
      </c>
      <c r="G225">
        <v>1905</v>
      </c>
    </row>
    <row r="226" spans="1:7" x14ac:dyDescent="0.2">
      <c r="A226">
        <v>225</v>
      </c>
      <c r="B226">
        <v>113</v>
      </c>
      <c r="C226">
        <v>65</v>
      </c>
      <c r="D226">
        <v>6</v>
      </c>
      <c r="E226">
        <v>395</v>
      </c>
      <c r="F226">
        <v>20</v>
      </c>
      <c r="G226">
        <v>2350</v>
      </c>
    </row>
    <row r="227" spans="1:7" x14ac:dyDescent="0.2">
      <c r="A227">
        <v>226</v>
      </c>
      <c r="B227">
        <v>113</v>
      </c>
      <c r="C227">
        <v>66</v>
      </c>
      <c r="D227">
        <v>3</v>
      </c>
      <c r="E227">
        <v>655</v>
      </c>
      <c r="F227">
        <v>15</v>
      </c>
      <c r="G227">
        <v>1950</v>
      </c>
    </row>
    <row r="228" spans="1:7" x14ac:dyDescent="0.2">
      <c r="A228">
        <v>227</v>
      </c>
      <c r="B228">
        <v>114</v>
      </c>
      <c r="C228">
        <v>67</v>
      </c>
      <c r="D228">
        <v>5</v>
      </c>
      <c r="E228">
        <v>825</v>
      </c>
      <c r="F228">
        <v>30</v>
      </c>
      <c r="G228">
        <v>4095</v>
      </c>
    </row>
    <row r="229" spans="1:7" x14ac:dyDescent="0.2">
      <c r="A229">
        <v>228</v>
      </c>
      <c r="B229">
        <v>114</v>
      </c>
      <c r="C229">
        <v>68</v>
      </c>
      <c r="D229">
        <v>2</v>
      </c>
      <c r="E229">
        <v>585</v>
      </c>
      <c r="F229">
        <v>10</v>
      </c>
      <c r="G229">
        <v>1160</v>
      </c>
    </row>
    <row r="230" spans="1:7" x14ac:dyDescent="0.2">
      <c r="A230">
        <v>229</v>
      </c>
      <c r="B230">
        <v>115</v>
      </c>
      <c r="C230">
        <v>69</v>
      </c>
      <c r="D230">
        <v>4</v>
      </c>
      <c r="E230">
        <v>510</v>
      </c>
      <c r="F230">
        <v>20</v>
      </c>
      <c r="G230">
        <v>2020</v>
      </c>
    </row>
    <row r="231" spans="1:7" x14ac:dyDescent="0.2">
      <c r="A231">
        <v>230</v>
      </c>
      <c r="B231">
        <v>115</v>
      </c>
      <c r="C231">
        <v>70</v>
      </c>
      <c r="D231">
        <v>3</v>
      </c>
      <c r="E231">
        <v>765</v>
      </c>
      <c r="F231">
        <v>15</v>
      </c>
      <c r="G231">
        <v>2280</v>
      </c>
    </row>
    <row r="232" spans="1:7" x14ac:dyDescent="0.2">
      <c r="A232">
        <v>231</v>
      </c>
      <c r="B232">
        <v>116</v>
      </c>
      <c r="C232">
        <v>71</v>
      </c>
      <c r="D232">
        <v>5</v>
      </c>
      <c r="E232">
        <v>620</v>
      </c>
      <c r="F232">
        <v>20</v>
      </c>
      <c r="G232">
        <v>3080</v>
      </c>
    </row>
    <row r="233" spans="1:7" x14ac:dyDescent="0.2">
      <c r="A233">
        <v>232</v>
      </c>
      <c r="B233">
        <v>116</v>
      </c>
      <c r="C233">
        <v>72</v>
      </c>
      <c r="D233">
        <v>2</v>
      </c>
      <c r="E233">
        <v>930</v>
      </c>
      <c r="F233">
        <v>20</v>
      </c>
      <c r="G233">
        <v>1840</v>
      </c>
    </row>
    <row r="234" spans="1:7" x14ac:dyDescent="0.2">
      <c r="A234">
        <v>233</v>
      </c>
      <c r="B234">
        <v>117</v>
      </c>
      <c r="C234">
        <v>73</v>
      </c>
      <c r="D234">
        <v>4</v>
      </c>
      <c r="E234">
        <v>545</v>
      </c>
      <c r="F234">
        <v>15</v>
      </c>
      <c r="G234">
        <v>2165</v>
      </c>
    </row>
    <row r="235" spans="1:7" x14ac:dyDescent="0.2">
      <c r="A235">
        <v>234</v>
      </c>
      <c r="B235">
        <v>117</v>
      </c>
      <c r="C235">
        <v>74</v>
      </c>
      <c r="D235">
        <v>3</v>
      </c>
      <c r="E235">
        <v>730</v>
      </c>
      <c r="F235">
        <v>20</v>
      </c>
      <c r="G235">
        <v>2170</v>
      </c>
    </row>
    <row r="236" spans="1:7" x14ac:dyDescent="0.2">
      <c r="A236">
        <v>235</v>
      </c>
      <c r="B236">
        <v>118</v>
      </c>
      <c r="C236">
        <v>75</v>
      </c>
      <c r="D236">
        <v>6</v>
      </c>
      <c r="E236">
        <v>420</v>
      </c>
      <c r="F236">
        <v>25</v>
      </c>
      <c r="G236">
        <v>2495</v>
      </c>
    </row>
    <row r="237" spans="1:7" x14ac:dyDescent="0.2">
      <c r="A237">
        <v>236</v>
      </c>
      <c r="B237">
        <v>118</v>
      </c>
      <c r="C237">
        <v>76</v>
      </c>
      <c r="D237">
        <v>2</v>
      </c>
      <c r="E237">
        <v>985</v>
      </c>
      <c r="F237">
        <v>20</v>
      </c>
      <c r="G237">
        <v>1950</v>
      </c>
    </row>
    <row r="238" spans="1:7" x14ac:dyDescent="0.2">
      <c r="A238">
        <v>237</v>
      </c>
      <c r="B238">
        <v>119</v>
      </c>
      <c r="C238">
        <v>77</v>
      </c>
      <c r="D238">
        <v>5</v>
      </c>
      <c r="E238">
        <v>595</v>
      </c>
      <c r="F238">
        <v>15</v>
      </c>
      <c r="G238">
        <v>2960</v>
      </c>
    </row>
    <row r="239" spans="1:7" x14ac:dyDescent="0.2">
      <c r="A239">
        <v>238</v>
      </c>
      <c r="B239">
        <v>119</v>
      </c>
      <c r="C239">
        <v>78</v>
      </c>
      <c r="D239">
        <v>3</v>
      </c>
      <c r="E239">
        <v>790</v>
      </c>
      <c r="F239">
        <v>20</v>
      </c>
      <c r="G239">
        <v>2350</v>
      </c>
    </row>
    <row r="240" spans="1:7" x14ac:dyDescent="0.2">
      <c r="A240">
        <v>239</v>
      </c>
      <c r="B240">
        <v>120</v>
      </c>
      <c r="C240">
        <v>79</v>
      </c>
      <c r="D240">
        <v>4</v>
      </c>
      <c r="E240">
        <v>675</v>
      </c>
      <c r="F240">
        <v>10</v>
      </c>
      <c r="G240">
        <v>2690</v>
      </c>
    </row>
    <row r="241" spans="1:7" x14ac:dyDescent="0.2">
      <c r="A241">
        <v>240</v>
      </c>
      <c r="B241">
        <v>120</v>
      </c>
      <c r="C241">
        <v>80</v>
      </c>
      <c r="D241">
        <v>2</v>
      </c>
      <c r="E241">
        <v>910</v>
      </c>
      <c r="F241">
        <v>15</v>
      </c>
      <c r="G241">
        <v>1805</v>
      </c>
    </row>
    <row r="242" spans="1:7" x14ac:dyDescent="0.2">
      <c r="A242">
        <v>241</v>
      </c>
      <c r="B242">
        <v>121</v>
      </c>
      <c r="C242">
        <v>81</v>
      </c>
      <c r="D242">
        <v>5</v>
      </c>
      <c r="E242">
        <v>565</v>
      </c>
      <c r="F242">
        <v>20</v>
      </c>
      <c r="G242">
        <v>2805</v>
      </c>
    </row>
    <row r="243" spans="1:7" x14ac:dyDescent="0.2">
      <c r="A243">
        <v>242</v>
      </c>
      <c r="B243">
        <v>121</v>
      </c>
      <c r="C243">
        <v>82</v>
      </c>
      <c r="D243">
        <v>3</v>
      </c>
      <c r="E243">
        <v>745</v>
      </c>
      <c r="F243">
        <v>15</v>
      </c>
      <c r="G243">
        <v>2220</v>
      </c>
    </row>
    <row r="244" spans="1:7" x14ac:dyDescent="0.2">
      <c r="A244">
        <v>243</v>
      </c>
      <c r="B244">
        <v>122</v>
      </c>
      <c r="C244">
        <v>83</v>
      </c>
      <c r="D244">
        <v>4</v>
      </c>
      <c r="E244">
        <v>485</v>
      </c>
      <c r="F244">
        <v>10</v>
      </c>
      <c r="G244">
        <v>1930</v>
      </c>
    </row>
    <row r="245" spans="1:7" x14ac:dyDescent="0.2">
      <c r="A245">
        <v>244</v>
      </c>
      <c r="B245">
        <v>122</v>
      </c>
      <c r="C245">
        <v>84</v>
      </c>
      <c r="D245">
        <v>2</v>
      </c>
      <c r="E245">
        <v>975</v>
      </c>
      <c r="F245">
        <v>25</v>
      </c>
      <c r="G245">
        <v>1925</v>
      </c>
    </row>
    <row r="246" spans="1:7" x14ac:dyDescent="0.2">
      <c r="A246">
        <v>245</v>
      </c>
      <c r="B246">
        <v>123</v>
      </c>
      <c r="C246">
        <v>85</v>
      </c>
      <c r="D246">
        <v>6</v>
      </c>
      <c r="E246">
        <v>405</v>
      </c>
      <c r="F246">
        <v>20</v>
      </c>
      <c r="G246">
        <v>2410</v>
      </c>
    </row>
    <row r="247" spans="1:7" x14ac:dyDescent="0.2">
      <c r="A247">
        <v>246</v>
      </c>
      <c r="B247">
        <v>123</v>
      </c>
      <c r="C247">
        <v>86</v>
      </c>
      <c r="D247">
        <v>3</v>
      </c>
      <c r="E247">
        <v>665</v>
      </c>
      <c r="F247">
        <v>15</v>
      </c>
      <c r="G247">
        <v>1980</v>
      </c>
    </row>
    <row r="248" spans="1:7" x14ac:dyDescent="0.2">
      <c r="A248">
        <v>247</v>
      </c>
      <c r="B248">
        <v>124</v>
      </c>
      <c r="C248">
        <v>87</v>
      </c>
      <c r="D248">
        <v>5</v>
      </c>
      <c r="E248">
        <v>835</v>
      </c>
      <c r="F248">
        <v>30</v>
      </c>
      <c r="G248">
        <v>4120</v>
      </c>
    </row>
    <row r="249" spans="1:7" x14ac:dyDescent="0.2">
      <c r="A249">
        <v>248</v>
      </c>
      <c r="B249">
        <v>124</v>
      </c>
      <c r="C249">
        <v>88</v>
      </c>
      <c r="D249">
        <v>2</v>
      </c>
      <c r="E249">
        <v>595</v>
      </c>
      <c r="F249">
        <v>10</v>
      </c>
      <c r="G249">
        <v>1180</v>
      </c>
    </row>
    <row r="250" spans="1:7" x14ac:dyDescent="0.2">
      <c r="A250">
        <v>249</v>
      </c>
      <c r="B250">
        <v>125</v>
      </c>
      <c r="C250">
        <v>89</v>
      </c>
      <c r="D250">
        <v>4</v>
      </c>
      <c r="E250">
        <v>520</v>
      </c>
      <c r="F250">
        <v>20</v>
      </c>
      <c r="G250">
        <v>2060</v>
      </c>
    </row>
    <row r="251" spans="1:7" x14ac:dyDescent="0.2">
      <c r="A251">
        <v>250</v>
      </c>
      <c r="B251">
        <v>125</v>
      </c>
      <c r="C251">
        <v>90</v>
      </c>
      <c r="D251">
        <v>3</v>
      </c>
      <c r="E251">
        <v>775</v>
      </c>
      <c r="F251">
        <v>15</v>
      </c>
      <c r="G251">
        <v>2310</v>
      </c>
    </row>
    <row r="252" spans="1:7" x14ac:dyDescent="0.2">
      <c r="A252">
        <v>251</v>
      </c>
      <c r="B252">
        <v>126</v>
      </c>
      <c r="C252">
        <v>91</v>
      </c>
      <c r="D252">
        <v>5</v>
      </c>
      <c r="E252">
        <v>530</v>
      </c>
      <c r="F252">
        <v>20</v>
      </c>
      <c r="G252">
        <v>2630</v>
      </c>
    </row>
    <row r="253" spans="1:7" x14ac:dyDescent="0.2">
      <c r="A253">
        <v>252</v>
      </c>
      <c r="B253">
        <v>126</v>
      </c>
      <c r="C253">
        <v>92</v>
      </c>
      <c r="D253">
        <v>3</v>
      </c>
      <c r="E253">
        <v>710</v>
      </c>
      <c r="F253">
        <v>15</v>
      </c>
      <c r="G253">
        <v>2115</v>
      </c>
    </row>
    <row r="254" spans="1:7" x14ac:dyDescent="0.2">
      <c r="A254">
        <v>253</v>
      </c>
      <c r="B254">
        <v>127</v>
      </c>
      <c r="C254">
        <v>93</v>
      </c>
      <c r="D254">
        <v>4</v>
      </c>
      <c r="E254">
        <v>440</v>
      </c>
      <c r="F254">
        <v>10</v>
      </c>
      <c r="G254">
        <v>1750</v>
      </c>
    </row>
    <row r="255" spans="1:7" x14ac:dyDescent="0.2">
      <c r="A255">
        <v>254</v>
      </c>
      <c r="B255">
        <v>127</v>
      </c>
      <c r="C255">
        <v>94</v>
      </c>
      <c r="D255">
        <v>2</v>
      </c>
      <c r="E255">
        <v>920</v>
      </c>
      <c r="F255">
        <v>25</v>
      </c>
      <c r="G255">
        <v>1815</v>
      </c>
    </row>
    <row r="256" spans="1:7" x14ac:dyDescent="0.2">
      <c r="A256">
        <v>255</v>
      </c>
      <c r="B256">
        <v>128</v>
      </c>
      <c r="C256">
        <v>95</v>
      </c>
      <c r="D256">
        <v>6</v>
      </c>
      <c r="E256">
        <v>370</v>
      </c>
      <c r="F256">
        <v>20</v>
      </c>
      <c r="G256">
        <v>2200</v>
      </c>
    </row>
    <row r="257" spans="1:7" x14ac:dyDescent="0.2">
      <c r="A257">
        <v>256</v>
      </c>
      <c r="B257">
        <v>128</v>
      </c>
      <c r="C257">
        <v>96</v>
      </c>
      <c r="D257">
        <v>3</v>
      </c>
      <c r="E257">
        <v>640</v>
      </c>
      <c r="F257">
        <v>15</v>
      </c>
      <c r="G257">
        <v>1905</v>
      </c>
    </row>
    <row r="258" spans="1:7" x14ac:dyDescent="0.2">
      <c r="A258">
        <v>257</v>
      </c>
      <c r="B258">
        <v>129</v>
      </c>
      <c r="C258">
        <v>97</v>
      </c>
      <c r="D258">
        <v>5</v>
      </c>
      <c r="E258">
        <v>800</v>
      </c>
      <c r="F258">
        <v>30</v>
      </c>
      <c r="G258">
        <v>3970</v>
      </c>
    </row>
    <row r="259" spans="1:7" x14ac:dyDescent="0.2">
      <c r="A259">
        <v>258</v>
      </c>
      <c r="B259">
        <v>129</v>
      </c>
      <c r="C259">
        <v>98</v>
      </c>
      <c r="D259">
        <v>2</v>
      </c>
      <c r="E259">
        <v>570</v>
      </c>
      <c r="F259">
        <v>10</v>
      </c>
      <c r="G259">
        <v>1130</v>
      </c>
    </row>
    <row r="260" spans="1:7" x14ac:dyDescent="0.2">
      <c r="A260">
        <v>259</v>
      </c>
      <c r="B260">
        <v>130</v>
      </c>
      <c r="C260">
        <v>99</v>
      </c>
      <c r="D260">
        <v>4</v>
      </c>
      <c r="E260">
        <v>495</v>
      </c>
      <c r="F260">
        <v>20</v>
      </c>
      <c r="G260">
        <v>1960</v>
      </c>
    </row>
    <row r="261" spans="1:7" x14ac:dyDescent="0.2">
      <c r="A261">
        <v>260</v>
      </c>
      <c r="B261">
        <v>130</v>
      </c>
      <c r="C261">
        <v>100</v>
      </c>
      <c r="D261">
        <v>3</v>
      </c>
      <c r="E261">
        <v>750</v>
      </c>
      <c r="F261">
        <v>15</v>
      </c>
      <c r="G261">
        <v>2235</v>
      </c>
    </row>
    <row r="262" spans="1:7" x14ac:dyDescent="0.2">
      <c r="A262">
        <v>261</v>
      </c>
      <c r="B262">
        <v>131</v>
      </c>
      <c r="C262">
        <v>101</v>
      </c>
      <c r="D262">
        <v>5</v>
      </c>
      <c r="E262">
        <v>600</v>
      </c>
      <c r="F262">
        <v>20</v>
      </c>
      <c r="G262">
        <v>2980</v>
      </c>
    </row>
    <row r="263" spans="1:7" x14ac:dyDescent="0.2">
      <c r="A263">
        <v>262</v>
      </c>
      <c r="B263">
        <v>131</v>
      </c>
      <c r="C263">
        <v>102</v>
      </c>
      <c r="D263">
        <v>2</v>
      </c>
      <c r="E263">
        <v>910</v>
      </c>
      <c r="F263">
        <v>20</v>
      </c>
      <c r="G263">
        <v>1800</v>
      </c>
    </row>
    <row r="264" spans="1:7" x14ac:dyDescent="0.2">
      <c r="A264">
        <v>263</v>
      </c>
      <c r="B264">
        <v>132</v>
      </c>
      <c r="C264">
        <v>103</v>
      </c>
      <c r="D264">
        <v>4</v>
      </c>
      <c r="E264">
        <v>520</v>
      </c>
      <c r="F264">
        <v>15</v>
      </c>
      <c r="G264">
        <v>2065</v>
      </c>
    </row>
    <row r="265" spans="1:7" x14ac:dyDescent="0.2">
      <c r="A265">
        <v>264</v>
      </c>
      <c r="B265">
        <v>132</v>
      </c>
      <c r="C265">
        <v>104</v>
      </c>
      <c r="D265">
        <v>3</v>
      </c>
      <c r="E265">
        <v>705</v>
      </c>
      <c r="F265">
        <v>20</v>
      </c>
      <c r="G265">
        <v>2095</v>
      </c>
    </row>
    <row r="266" spans="1:7" x14ac:dyDescent="0.2">
      <c r="A266">
        <v>265</v>
      </c>
      <c r="B266">
        <v>133</v>
      </c>
      <c r="C266">
        <v>105</v>
      </c>
      <c r="D266">
        <v>6</v>
      </c>
      <c r="E266">
        <v>395</v>
      </c>
      <c r="F266">
        <v>25</v>
      </c>
      <c r="G266">
        <v>2345</v>
      </c>
    </row>
    <row r="267" spans="1:7" x14ac:dyDescent="0.2">
      <c r="A267">
        <v>266</v>
      </c>
      <c r="B267">
        <v>133</v>
      </c>
      <c r="C267">
        <v>106</v>
      </c>
      <c r="D267">
        <v>2</v>
      </c>
      <c r="E267">
        <v>960</v>
      </c>
      <c r="F267">
        <v>20</v>
      </c>
      <c r="G267">
        <v>1900</v>
      </c>
    </row>
    <row r="268" spans="1:7" x14ac:dyDescent="0.2">
      <c r="A268">
        <v>267</v>
      </c>
      <c r="B268">
        <v>134</v>
      </c>
      <c r="C268">
        <v>107</v>
      </c>
      <c r="D268">
        <v>5</v>
      </c>
      <c r="E268">
        <v>580</v>
      </c>
      <c r="F268">
        <v>15</v>
      </c>
      <c r="G268">
        <v>2885</v>
      </c>
    </row>
    <row r="269" spans="1:7" x14ac:dyDescent="0.2">
      <c r="A269">
        <v>268</v>
      </c>
      <c r="B269">
        <v>134</v>
      </c>
      <c r="C269">
        <v>108</v>
      </c>
      <c r="D269">
        <v>3</v>
      </c>
      <c r="E269">
        <v>770</v>
      </c>
      <c r="F269">
        <v>20</v>
      </c>
      <c r="G269">
        <v>2290</v>
      </c>
    </row>
    <row r="270" spans="1:7" x14ac:dyDescent="0.2">
      <c r="A270">
        <v>269</v>
      </c>
      <c r="B270">
        <v>135</v>
      </c>
      <c r="C270">
        <v>109</v>
      </c>
      <c r="D270">
        <v>4</v>
      </c>
      <c r="E270">
        <v>660</v>
      </c>
      <c r="F270">
        <v>10</v>
      </c>
      <c r="G270">
        <v>2630</v>
      </c>
    </row>
    <row r="271" spans="1:7" x14ac:dyDescent="0.2">
      <c r="A271">
        <v>270</v>
      </c>
      <c r="B271">
        <v>135</v>
      </c>
      <c r="C271">
        <v>110</v>
      </c>
      <c r="D271">
        <v>2</v>
      </c>
      <c r="E271">
        <v>890</v>
      </c>
      <c r="F271">
        <v>15</v>
      </c>
      <c r="G271">
        <v>1765</v>
      </c>
    </row>
    <row r="272" spans="1:7" x14ac:dyDescent="0.2">
      <c r="A272">
        <v>271</v>
      </c>
      <c r="B272">
        <v>136</v>
      </c>
      <c r="C272">
        <v>111</v>
      </c>
      <c r="D272">
        <v>5</v>
      </c>
      <c r="E272">
        <v>550</v>
      </c>
      <c r="F272">
        <v>20</v>
      </c>
      <c r="G272">
        <v>2730</v>
      </c>
    </row>
    <row r="273" spans="1:7" x14ac:dyDescent="0.2">
      <c r="A273">
        <v>272</v>
      </c>
      <c r="B273">
        <v>136</v>
      </c>
      <c r="C273">
        <v>112</v>
      </c>
      <c r="D273">
        <v>3</v>
      </c>
      <c r="E273">
        <v>730</v>
      </c>
      <c r="F273">
        <v>15</v>
      </c>
      <c r="G273">
        <v>2175</v>
      </c>
    </row>
    <row r="274" spans="1:7" x14ac:dyDescent="0.2">
      <c r="A274">
        <v>273</v>
      </c>
      <c r="B274">
        <v>137</v>
      </c>
      <c r="C274">
        <v>113</v>
      </c>
      <c r="D274">
        <v>4</v>
      </c>
      <c r="E274">
        <v>470</v>
      </c>
      <c r="F274">
        <v>10</v>
      </c>
      <c r="G274">
        <v>1870</v>
      </c>
    </row>
    <row r="275" spans="1:7" x14ac:dyDescent="0.2">
      <c r="A275">
        <v>274</v>
      </c>
      <c r="B275">
        <v>137</v>
      </c>
      <c r="C275">
        <v>114</v>
      </c>
      <c r="D275">
        <v>2</v>
      </c>
      <c r="E275">
        <v>950</v>
      </c>
      <c r="F275">
        <v>25</v>
      </c>
      <c r="G275">
        <v>1875</v>
      </c>
    </row>
    <row r="276" spans="1:7" x14ac:dyDescent="0.2">
      <c r="A276">
        <v>275</v>
      </c>
      <c r="B276">
        <v>138</v>
      </c>
      <c r="C276">
        <v>115</v>
      </c>
      <c r="D276">
        <v>6</v>
      </c>
      <c r="E276">
        <v>385</v>
      </c>
      <c r="F276">
        <v>20</v>
      </c>
      <c r="G276">
        <v>2290</v>
      </c>
    </row>
    <row r="277" spans="1:7" x14ac:dyDescent="0.2">
      <c r="A277">
        <v>276</v>
      </c>
      <c r="B277">
        <v>138</v>
      </c>
      <c r="C277">
        <v>116</v>
      </c>
      <c r="D277">
        <v>3</v>
      </c>
      <c r="E277">
        <v>650</v>
      </c>
      <c r="F277">
        <v>15</v>
      </c>
      <c r="G277">
        <v>1935</v>
      </c>
    </row>
    <row r="278" spans="1:7" x14ac:dyDescent="0.2">
      <c r="A278">
        <v>277</v>
      </c>
      <c r="B278">
        <v>139</v>
      </c>
      <c r="C278">
        <v>117</v>
      </c>
      <c r="D278">
        <v>5</v>
      </c>
      <c r="E278">
        <v>820</v>
      </c>
      <c r="F278">
        <v>30</v>
      </c>
      <c r="G278">
        <v>4070</v>
      </c>
    </row>
    <row r="279" spans="1:7" x14ac:dyDescent="0.2">
      <c r="A279">
        <v>278</v>
      </c>
      <c r="B279">
        <v>139</v>
      </c>
      <c r="C279">
        <v>118</v>
      </c>
      <c r="D279">
        <v>2</v>
      </c>
      <c r="E279">
        <v>590</v>
      </c>
      <c r="F279">
        <v>10</v>
      </c>
      <c r="G279">
        <v>1170</v>
      </c>
    </row>
    <row r="280" spans="1:7" x14ac:dyDescent="0.2">
      <c r="A280">
        <v>279</v>
      </c>
      <c r="B280">
        <v>140</v>
      </c>
      <c r="C280">
        <v>119</v>
      </c>
      <c r="D280">
        <v>4</v>
      </c>
      <c r="E280">
        <v>505</v>
      </c>
      <c r="F280">
        <v>20</v>
      </c>
      <c r="G280">
        <v>2000</v>
      </c>
    </row>
    <row r="281" spans="1:7" x14ac:dyDescent="0.2">
      <c r="A281">
        <v>280</v>
      </c>
      <c r="B281">
        <v>140</v>
      </c>
      <c r="C281">
        <v>120</v>
      </c>
      <c r="D281">
        <v>3</v>
      </c>
      <c r="E281">
        <v>760</v>
      </c>
      <c r="F281">
        <v>15</v>
      </c>
      <c r="G281">
        <v>2265</v>
      </c>
    </row>
    <row r="282" spans="1:7" x14ac:dyDescent="0.2">
      <c r="A282">
        <v>281</v>
      </c>
      <c r="B282">
        <v>141</v>
      </c>
      <c r="C282">
        <v>121</v>
      </c>
      <c r="D282">
        <v>5</v>
      </c>
      <c r="E282">
        <v>615</v>
      </c>
      <c r="F282">
        <v>20</v>
      </c>
      <c r="G282">
        <v>3055</v>
      </c>
    </row>
    <row r="283" spans="1:7" x14ac:dyDescent="0.2">
      <c r="A283">
        <v>282</v>
      </c>
      <c r="B283">
        <v>141</v>
      </c>
      <c r="C283">
        <v>122</v>
      </c>
      <c r="D283">
        <v>2</v>
      </c>
      <c r="E283">
        <v>925</v>
      </c>
      <c r="F283">
        <v>20</v>
      </c>
      <c r="G283">
        <v>1830</v>
      </c>
    </row>
    <row r="284" spans="1:7" x14ac:dyDescent="0.2">
      <c r="A284">
        <v>283</v>
      </c>
      <c r="B284">
        <v>142</v>
      </c>
      <c r="C284">
        <v>123</v>
      </c>
      <c r="D284">
        <v>4</v>
      </c>
      <c r="E284">
        <v>535</v>
      </c>
      <c r="F284">
        <v>15</v>
      </c>
      <c r="G284">
        <v>2125</v>
      </c>
    </row>
    <row r="285" spans="1:7" x14ac:dyDescent="0.2">
      <c r="A285">
        <v>284</v>
      </c>
      <c r="B285">
        <v>142</v>
      </c>
      <c r="C285">
        <v>124</v>
      </c>
      <c r="D285">
        <v>3</v>
      </c>
      <c r="E285">
        <v>720</v>
      </c>
      <c r="F285">
        <v>20</v>
      </c>
      <c r="G285">
        <v>2140</v>
      </c>
    </row>
    <row r="286" spans="1:7" x14ac:dyDescent="0.2">
      <c r="A286">
        <v>285</v>
      </c>
      <c r="B286">
        <v>143</v>
      </c>
      <c r="C286">
        <v>125</v>
      </c>
      <c r="D286">
        <v>6</v>
      </c>
      <c r="E286">
        <v>410</v>
      </c>
      <c r="F286">
        <v>25</v>
      </c>
      <c r="G286">
        <v>2435</v>
      </c>
    </row>
    <row r="287" spans="1:7" x14ac:dyDescent="0.2">
      <c r="A287">
        <v>286</v>
      </c>
      <c r="B287">
        <v>143</v>
      </c>
      <c r="C287">
        <v>126</v>
      </c>
      <c r="D287">
        <v>2</v>
      </c>
      <c r="E287">
        <v>975</v>
      </c>
      <c r="F287">
        <v>20</v>
      </c>
      <c r="G287">
        <v>1930</v>
      </c>
    </row>
    <row r="288" spans="1:7" x14ac:dyDescent="0.2">
      <c r="A288">
        <v>287</v>
      </c>
      <c r="B288">
        <v>144</v>
      </c>
      <c r="C288">
        <v>127</v>
      </c>
      <c r="D288">
        <v>5</v>
      </c>
      <c r="E288">
        <v>595</v>
      </c>
      <c r="F288">
        <v>15</v>
      </c>
      <c r="G288">
        <v>2960</v>
      </c>
    </row>
    <row r="289" spans="1:7" x14ac:dyDescent="0.2">
      <c r="A289">
        <v>288</v>
      </c>
      <c r="B289">
        <v>144</v>
      </c>
      <c r="C289">
        <v>128</v>
      </c>
      <c r="D289">
        <v>3</v>
      </c>
      <c r="E289">
        <v>785</v>
      </c>
      <c r="F289">
        <v>20</v>
      </c>
      <c r="G289">
        <v>2335</v>
      </c>
    </row>
    <row r="290" spans="1:7" x14ac:dyDescent="0.2">
      <c r="A290">
        <v>289</v>
      </c>
      <c r="B290">
        <v>145</v>
      </c>
      <c r="C290">
        <v>129</v>
      </c>
      <c r="D290">
        <v>4</v>
      </c>
      <c r="E290">
        <v>675</v>
      </c>
      <c r="F290">
        <v>10</v>
      </c>
      <c r="G290">
        <v>2690</v>
      </c>
    </row>
    <row r="291" spans="1:7" x14ac:dyDescent="0.2">
      <c r="A291">
        <v>290</v>
      </c>
      <c r="B291">
        <v>145</v>
      </c>
      <c r="C291">
        <v>130</v>
      </c>
      <c r="D291">
        <v>2</v>
      </c>
      <c r="E291">
        <v>900</v>
      </c>
      <c r="F291">
        <v>15</v>
      </c>
      <c r="G291">
        <v>1785</v>
      </c>
    </row>
    <row r="292" spans="1:7" x14ac:dyDescent="0.2">
      <c r="A292">
        <v>291</v>
      </c>
      <c r="B292">
        <v>146</v>
      </c>
      <c r="C292">
        <v>131</v>
      </c>
      <c r="D292">
        <v>5</v>
      </c>
      <c r="E292">
        <v>565</v>
      </c>
      <c r="F292">
        <v>20</v>
      </c>
      <c r="G292">
        <v>2805</v>
      </c>
    </row>
    <row r="293" spans="1:7" x14ac:dyDescent="0.2">
      <c r="A293">
        <v>292</v>
      </c>
      <c r="B293">
        <v>146</v>
      </c>
      <c r="C293">
        <v>132</v>
      </c>
      <c r="D293">
        <v>3</v>
      </c>
      <c r="E293">
        <v>745</v>
      </c>
      <c r="F293">
        <v>15</v>
      </c>
      <c r="G293">
        <v>2220</v>
      </c>
    </row>
    <row r="294" spans="1:7" x14ac:dyDescent="0.2">
      <c r="A294">
        <v>293</v>
      </c>
      <c r="B294">
        <v>147</v>
      </c>
      <c r="C294">
        <v>133</v>
      </c>
      <c r="D294">
        <v>4</v>
      </c>
      <c r="E294">
        <v>485</v>
      </c>
      <c r="F294">
        <v>10</v>
      </c>
      <c r="G294">
        <v>1930</v>
      </c>
    </row>
    <row r="295" spans="1:7" x14ac:dyDescent="0.2">
      <c r="A295">
        <v>294</v>
      </c>
      <c r="B295">
        <v>147</v>
      </c>
      <c r="C295">
        <v>134</v>
      </c>
      <c r="D295">
        <v>2</v>
      </c>
      <c r="E295">
        <v>985</v>
      </c>
      <c r="F295">
        <v>25</v>
      </c>
      <c r="G295">
        <v>1945</v>
      </c>
    </row>
    <row r="296" spans="1:7" x14ac:dyDescent="0.2">
      <c r="A296">
        <v>295</v>
      </c>
      <c r="B296">
        <v>148</v>
      </c>
      <c r="C296">
        <v>135</v>
      </c>
      <c r="D296">
        <v>6</v>
      </c>
      <c r="E296">
        <v>420</v>
      </c>
      <c r="F296">
        <v>20</v>
      </c>
      <c r="G296">
        <v>2500</v>
      </c>
    </row>
    <row r="297" spans="1:7" x14ac:dyDescent="0.2">
      <c r="A297">
        <v>296</v>
      </c>
      <c r="B297">
        <v>148</v>
      </c>
      <c r="C297">
        <v>136</v>
      </c>
      <c r="D297">
        <v>3</v>
      </c>
      <c r="E297">
        <v>665</v>
      </c>
      <c r="F297">
        <v>15</v>
      </c>
      <c r="G297">
        <v>1980</v>
      </c>
    </row>
    <row r="298" spans="1:7" x14ac:dyDescent="0.2">
      <c r="A298">
        <v>297</v>
      </c>
      <c r="B298">
        <v>149</v>
      </c>
      <c r="C298">
        <v>137</v>
      </c>
      <c r="D298">
        <v>5</v>
      </c>
      <c r="E298">
        <v>835</v>
      </c>
      <c r="F298">
        <v>30</v>
      </c>
      <c r="G298">
        <v>4145</v>
      </c>
    </row>
    <row r="299" spans="1:7" x14ac:dyDescent="0.2">
      <c r="A299">
        <v>298</v>
      </c>
      <c r="B299">
        <v>149</v>
      </c>
      <c r="C299">
        <v>138</v>
      </c>
      <c r="D299">
        <v>2</v>
      </c>
      <c r="E299">
        <v>610</v>
      </c>
      <c r="F299">
        <v>10</v>
      </c>
      <c r="G299">
        <v>1210</v>
      </c>
    </row>
    <row r="300" spans="1:7" x14ac:dyDescent="0.2">
      <c r="A300">
        <v>299</v>
      </c>
      <c r="B300">
        <v>150</v>
      </c>
      <c r="C300">
        <v>139</v>
      </c>
      <c r="D300">
        <v>4</v>
      </c>
      <c r="E300">
        <v>515</v>
      </c>
      <c r="F300">
        <v>20</v>
      </c>
      <c r="G300">
        <v>2040</v>
      </c>
    </row>
    <row r="301" spans="1:7" x14ac:dyDescent="0.2">
      <c r="A301">
        <v>300</v>
      </c>
      <c r="B301">
        <v>150</v>
      </c>
      <c r="C301">
        <v>140</v>
      </c>
      <c r="D301">
        <v>3</v>
      </c>
      <c r="E301">
        <v>780</v>
      </c>
      <c r="F301">
        <v>15</v>
      </c>
      <c r="G301">
        <v>2325</v>
      </c>
    </row>
    <row r="302" spans="1:7" x14ac:dyDescent="0.2">
      <c r="A302">
        <v>301</v>
      </c>
      <c r="B302">
        <v>151</v>
      </c>
      <c r="C302">
        <v>141</v>
      </c>
      <c r="D302">
        <v>5</v>
      </c>
      <c r="E302">
        <v>625</v>
      </c>
      <c r="F302">
        <v>20</v>
      </c>
      <c r="G302">
        <v>3105</v>
      </c>
    </row>
    <row r="303" spans="1:7" x14ac:dyDescent="0.2">
      <c r="A303">
        <v>302</v>
      </c>
      <c r="B303">
        <v>151</v>
      </c>
      <c r="C303">
        <v>142</v>
      </c>
      <c r="D303">
        <v>2</v>
      </c>
      <c r="E303">
        <v>940</v>
      </c>
      <c r="F303">
        <v>20</v>
      </c>
      <c r="G303">
        <v>1860</v>
      </c>
    </row>
    <row r="304" spans="1:7" x14ac:dyDescent="0.2">
      <c r="A304">
        <v>303</v>
      </c>
      <c r="B304">
        <v>152</v>
      </c>
      <c r="C304">
        <v>143</v>
      </c>
      <c r="D304">
        <v>4</v>
      </c>
      <c r="E304">
        <v>545</v>
      </c>
      <c r="F304">
        <v>15</v>
      </c>
      <c r="G304">
        <v>2165</v>
      </c>
    </row>
    <row r="305" spans="1:7" x14ac:dyDescent="0.2">
      <c r="A305">
        <v>304</v>
      </c>
      <c r="B305">
        <v>152</v>
      </c>
      <c r="C305">
        <v>144</v>
      </c>
      <c r="D305">
        <v>3</v>
      </c>
      <c r="E305">
        <v>735</v>
      </c>
      <c r="F305">
        <v>20</v>
      </c>
      <c r="G305">
        <v>2185</v>
      </c>
    </row>
    <row r="306" spans="1:7" x14ac:dyDescent="0.2">
      <c r="A306">
        <v>305</v>
      </c>
      <c r="B306">
        <v>153</v>
      </c>
      <c r="C306">
        <v>145</v>
      </c>
      <c r="D306">
        <v>6</v>
      </c>
      <c r="E306">
        <v>430</v>
      </c>
      <c r="F306">
        <v>25</v>
      </c>
      <c r="G306">
        <v>2555</v>
      </c>
    </row>
    <row r="307" spans="1:7" x14ac:dyDescent="0.2">
      <c r="A307">
        <v>306</v>
      </c>
      <c r="B307">
        <v>153</v>
      </c>
      <c r="C307">
        <v>146</v>
      </c>
      <c r="D307">
        <v>2</v>
      </c>
      <c r="E307">
        <v>990</v>
      </c>
      <c r="F307">
        <v>20</v>
      </c>
      <c r="G307">
        <v>1960</v>
      </c>
    </row>
    <row r="308" spans="1:7" x14ac:dyDescent="0.2">
      <c r="A308">
        <v>307</v>
      </c>
      <c r="B308">
        <v>154</v>
      </c>
      <c r="C308">
        <v>147</v>
      </c>
      <c r="D308">
        <v>5</v>
      </c>
      <c r="E308">
        <v>605</v>
      </c>
      <c r="F308">
        <v>15</v>
      </c>
      <c r="G308">
        <v>3010</v>
      </c>
    </row>
    <row r="309" spans="1:7" x14ac:dyDescent="0.2">
      <c r="A309">
        <v>308</v>
      </c>
      <c r="B309">
        <v>154</v>
      </c>
      <c r="C309">
        <v>148</v>
      </c>
      <c r="D309">
        <v>3</v>
      </c>
      <c r="E309">
        <v>795</v>
      </c>
      <c r="F309">
        <v>20</v>
      </c>
      <c r="G309">
        <v>2365</v>
      </c>
    </row>
    <row r="310" spans="1:7" x14ac:dyDescent="0.2">
      <c r="A310">
        <v>309</v>
      </c>
      <c r="B310">
        <v>155</v>
      </c>
      <c r="C310">
        <v>149</v>
      </c>
      <c r="D310">
        <v>4</v>
      </c>
      <c r="E310">
        <v>685</v>
      </c>
      <c r="F310">
        <v>10</v>
      </c>
      <c r="G310">
        <v>2730</v>
      </c>
    </row>
    <row r="311" spans="1:7" x14ac:dyDescent="0.2">
      <c r="A311">
        <v>310</v>
      </c>
      <c r="B311">
        <v>155</v>
      </c>
      <c r="C311">
        <v>150</v>
      </c>
      <c r="D311">
        <v>2</v>
      </c>
      <c r="E311">
        <v>915</v>
      </c>
      <c r="F311">
        <v>15</v>
      </c>
      <c r="G311">
        <v>1815</v>
      </c>
    </row>
    <row r="312" spans="1:7" x14ac:dyDescent="0.2">
      <c r="A312">
        <v>311</v>
      </c>
      <c r="B312">
        <v>156</v>
      </c>
      <c r="C312">
        <v>151</v>
      </c>
      <c r="D312">
        <v>5</v>
      </c>
      <c r="E312">
        <v>575</v>
      </c>
      <c r="F312">
        <v>20</v>
      </c>
      <c r="G312">
        <v>2855</v>
      </c>
    </row>
    <row r="313" spans="1:7" x14ac:dyDescent="0.2">
      <c r="A313">
        <v>312</v>
      </c>
      <c r="B313">
        <v>156</v>
      </c>
      <c r="C313">
        <v>152</v>
      </c>
      <c r="D313">
        <v>3</v>
      </c>
      <c r="E313">
        <v>755</v>
      </c>
      <c r="F313">
        <v>15</v>
      </c>
      <c r="G313">
        <v>2250</v>
      </c>
    </row>
    <row r="314" spans="1:7" x14ac:dyDescent="0.2">
      <c r="A314">
        <v>313</v>
      </c>
      <c r="B314">
        <v>157</v>
      </c>
      <c r="C314">
        <v>153</v>
      </c>
      <c r="D314">
        <v>4</v>
      </c>
      <c r="E314">
        <v>495</v>
      </c>
      <c r="F314">
        <v>10</v>
      </c>
      <c r="G314">
        <v>1970</v>
      </c>
    </row>
    <row r="315" spans="1:7" x14ac:dyDescent="0.2">
      <c r="A315">
        <v>314</v>
      </c>
      <c r="B315">
        <v>157</v>
      </c>
      <c r="C315">
        <v>154</v>
      </c>
      <c r="D315">
        <v>2</v>
      </c>
      <c r="E315">
        <v>995</v>
      </c>
      <c r="F315">
        <v>25</v>
      </c>
      <c r="G315">
        <v>1965</v>
      </c>
    </row>
    <row r="316" spans="1:7" x14ac:dyDescent="0.2">
      <c r="A316">
        <v>315</v>
      </c>
      <c r="B316">
        <v>158</v>
      </c>
      <c r="C316">
        <v>155</v>
      </c>
      <c r="D316">
        <v>6</v>
      </c>
      <c r="E316">
        <v>440</v>
      </c>
      <c r="F316">
        <v>20</v>
      </c>
      <c r="G316">
        <v>2620</v>
      </c>
    </row>
    <row r="317" spans="1:7" x14ac:dyDescent="0.2">
      <c r="A317">
        <v>316</v>
      </c>
      <c r="B317">
        <v>158</v>
      </c>
      <c r="C317">
        <v>156</v>
      </c>
      <c r="D317">
        <v>3</v>
      </c>
      <c r="E317">
        <v>675</v>
      </c>
      <c r="F317">
        <v>15</v>
      </c>
      <c r="G317">
        <v>2010</v>
      </c>
    </row>
    <row r="318" spans="1:7" x14ac:dyDescent="0.2">
      <c r="A318">
        <v>317</v>
      </c>
      <c r="B318">
        <v>159</v>
      </c>
      <c r="C318">
        <v>157</v>
      </c>
      <c r="D318">
        <v>5</v>
      </c>
      <c r="E318">
        <v>845</v>
      </c>
      <c r="F318">
        <v>30</v>
      </c>
      <c r="G318">
        <v>4195</v>
      </c>
    </row>
    <row r="319" spans="1:7" x14ac:dyDescent="0.2">
      <c r="A319">
        <v>318</v>
      </c>
      <c r="B319">
        <v>159</v>
      </c>
      <c r="C319">
        <v>158</v>
      </c>
      <c r="D319">
        <v>2</v>
      </c>
      <c r="E319">
        <v>620</v>
      </c>
      <c r="F319">
        <v>10</v>
      </c>
      <c r="G319">
        <v>1230</v>
      </c>
    </row>
    <row r="320" spans="1:7" x14ac:dyDescent="0.2">
      <c r="A320">
        <v>319</v>
      </c>
      <c r="B320">
        <v>160</v>
      </c>
      <c r="C320">
        <v>159</v>
      </c>
      <c r="D320">
        <v>4</v>
      </c>
      <c r="E320">
        <v>525</v>
      </c>
      <c r="F320">
        <v>20</v>
      </c>
      <c r="G320">
        <v>2080</v>
      </c>
    </row>
    <row r="321" spans="1:7" x14ac:dyDescent="0.2">
      <c r="A321">
        <v>320</v>
      </c>
      <c r="B321">
        <v>160</v>
      </c>
      <c r="C321">
        <v>160</v>
      </c>
      <c r="D321">
        <v>3</v>
      </c>
      <c r="E321">
        <v>790</v>
      </c>
      <c r="F321">
        <v>15</v>
      </c>
      <c r="G321">
        <v>2355</v>
      </c>
    </row>
    <row r="322" spans="1:7" x14ac:dyDescent="0.2">
      <c r="A322">
        <v>321</v>
      </c>
      <c r="B322">
        <v>161</v>
      </c>
      <c r="C322">
        <v>1</v>
      </c>
      <c r="D322">
        <v>5</v>
      </c>
      <c r="E322">
        <v>540</v>
      </c>
      <c r="F322">
        <v>20</v>
      </c>
      <c r="G322">
        <v>2680</v>
      </c>
    </row>
    <row r="323" spans="1:7" x14ac:dyDescent="0.2">
      <c r="A323">
        <v>322</v>
      </c>
      <c r="B323">
        <v>161</v>
      </c>
      <c r="C323">
        <v>2</v>
      </c>
      <c r="D323">
        <v>3</v>
      </c>
      <c r="E323">
        <v>720</v>
      </c>
      <c r="F323">
        <v>15</v>
      </c>
      <c r="G323">
        <v>2145</v>
      </c>
    </row>
    <row r="324" spans="1:7" x14ac:dyDescent="0.2">
      <c r="A324">
        <v>323</v>
      </c>
      <c r="B324">
        <v>162</v>
      </c>
      <c r="C324">
        <v>3</v>
      </c>
      <c r="D324">
        <v>4</v>
      </c>
      <c r="E324">
        <v>450</v>
      </c>
      <c r="F324">
        <v>10</v>
      </c>
      <c r="G324">
        <v>1790</v>
      </c>
    </row>
    <row r="325" spans="1:7" x14ac:dyDescent="0.2">
      <c r="A325">
        <v>324</v>
      </c>
      <c r="B325">
        <v>162</v>
      </c>
      <c r="C325">
        <v>4</v>
      </c>
      <c r="D325">
        <v>2</v>
      </c>
      <c r="E325">
        <v>930</v>
      </c>
      <c r="F325">
        <v>25</v>
      </c>
      <c r="G325">
        <v>1835</v>
      </c>
    </row>
    <row r="326" spans="1:7" x14ac:dyDescent="0.2">
      <c r="A326">
        <v>325</v>
      </c>
      <c r="B326">
        <v>163</v>
      </c>
      <c r="C326">
        <v>5</v>
      </c>
      <c r="D326">
        <v>6</v>
      </c>
      <c r="E326">
        <v>375</v>
      </c>
      <c r="F326">
        <v>20</v>
      </c>
      <c r="G326">
        <v>2230</v>
      </c>
    </row>
    <row r="327" spans="1:7" x14ac:dyDescent="0.2">
      <c r="A327">
        <v>326</v>
      </c>
      <c r="B327">
        <v>163</v>
      </c>
      <c r="C327">
        <v>6</v>
      </c>
      <c r="D327">
        <v>3</v>
      </c>
      <c r="E327">
        <v>655</v>
      </c>
      <c r="F327">
        <v>15</v>
      </c>
      <c r="G327">
        <v>1950</v>
      </c>
    </row>
    <row r="328" spans="1:7" x14ac:dyDescent="0.2">
      <c r="A328">
        <v>327</v>
      </c>
      <c r="B328">
        <v>164</v>
      </c>
      <c r="C328">
        <v>7</v>
      </c>
      <c r="D328">
        <v>5</v>
      </c>
      <c r="E328">
        <v>810</v>
      </c>
      <c r="F328">
        <v>30</v>
      </c>
      <c r="G328">
        <v>4020</v>
      </c>
    </row>
    <row r="329" spans="1:7" x14ac:dyDescent="0.2">
      <c r="A329">
        <v>328</v>
      </c>
      <c r="B329">
        <v>164</v>
      </c>
      <c r="C329">
        <v>8</v>
      </c>
      <c r="D329">
        <v>2</v>
      </c>
      <c r="E329">
        <v>580</v>
      </c>
      <c r="F329">
        <v>10</v>
      </c>
      <c r="G329">
        <v>1150</v>
      </c>
    </row>
    <row r="330" spans="1:7" x14ac:dyDescent="0.2">
      <c r="A330">
        <v>329</v>
      </c>
      <c r="B330">
        <v>165</v>
      </c>
      <c r="C330">
        <v>9</v>
      </c>
      <c r="D330">
        <v>4</v>
      </c>
      <c r="E330">
        <v>500</v>
      </c>
      <c r="F330">
        <v>20</v>
      </c>
      <c r="G330">
        <v>1980</v>
      </c>
    </row>
    <row r="331" spans="1:7" x14ac:dyDescent="0.2">
      <c r="A331">
        <v>330</v>
      </c>
      <c r="B331">
        <v>165</v>
      </c>
      <c r="C331">
        <v>10</v>
      </c>
      <c r="D331">
        <v>3</v>
      </c>
      <c r="E331">
        <v>760</v>
      </c>
      <c r="F331">
        <v>15</v>
      </c>
      <c r="G331">
        <v>2265</v>
      </c>
    </row>
    <row r="332" spans="1:7" x14ac:dyDescent="0.2">
      <c r="A332">
        <v>331</v>
      </c>
      <c r="B332">
        <v>166</v>
      </c>
      <c r="C332">
        <v>11</v>
      </c>
      <c r="D332">
        <v>5</v>
      </c>
      <c r="E332">
        <v>610</v>
      </c>
      <c r="F332">
        <v>20</v>
      </c>
      <c r="G332">
        <v>3030</v>
      </c>
    </row>
    <row r="333" spans="1:7" x14ac:dyDescent="0.2">
      <c r="A333">
        <v>332</v>
      </c>
      <c r="B333">
        <v>166</v>
      </c>
      <c r="C333">
        <v>12</v>
      </c>
      <c r="D333">
        <v>2</v>
      </c>
      <c r="E333">
        <v>900</v>
      </c>
      <c r="F333">
        <v>20</v>
      </c>
      <c r="G333">
        <v>1780</v>
      </c>
    </row>
    <row r="334" spans="1:7" x14ac:dyDescent="0.2">
      <c r="A334">
        <v>333</v>
      </c>
      <c r="B334">
        <v>167</v>
      </c>
      <c r="C334">
        <v>13</v>
      </c>
      <c r="D334">
        <v>4</v>
      </c>
      <c r="E334">
        <v>530</v>
      </c>
      <c r="F334">
        <v>15</v>
      </c>
      <c r="G334">
        <v>2105</v>
      </c>
    </row>
    <row r="335" spans="1:7" x14ac:dyDescent="0.2">
      <c r="A335">
        <v>334</v>
      </c>
      <c r="B335">
        <v>167</v>
      </c>
      <c r="C335">
        <v>14</v>
      </c>
      <c r="D335">
        <v>3</v>
      </c>
      <c r="E335">
        <v>715</v>
      </c>
      <c r="F335">
        <v>20</v>
      </c>
      <c r="G335">
        <v>2125</v>
      </c>
    </row>
    <row r="336" spans="1:7" x14ac:dyDescent="0.2">
      <c r="A336">
        <v>335</v>
      </c>
      <c r="B336">
        <v>168</v>
      </c>
      <c r="C336">
        <v>15</v>
      </c>
      <c r="D336">
        <v>6</v>
      </c>
      <c r="E336">
        <v>400</v>
      </c>
      <c r="F336">
        <v>25</v>
      </c>
      <c r="G336">
        <v>2375</v>
      </c>
    </row>
    <row r="337" spans="1:7" x14ac:dyDescent="0.2">
      <c r="A337">
        <v>336</v>
      </c>
      <c r="B337">
        <v>168</v>
      </c>
      <c r="C337">
        <v>16</v>
      </c>
      <c r="D337">
        <v>2</v>
      </c>
      <c r="E337">
        <v>965</v>
      </c>
      <c r="F337">
        <v>20</v>
      </c>
      <c r="G337">
        <v>1910</v>
      </c>
    </row>
    <row r="338" spans="1:7" x14ac:dyDescent="0.2">
      <c r="A338">
        <v>337</v>
      </c>
      <c r="B338">
        <v>169</v>
      </c>
      <c r="C338">
        <v>17</v>
      </c>
      <c r="D338">
        <v>5</v>
      </c>
      <c r="E338">
        <v>590</v>
      </c>
      <c r="F338">
        <v>15</v>
      </c>
      <c r="G338">
        <v>2935</v>
      </c>
    </row>
    <row r="339" spans="1:7" x14ac:dyDescent="0.2">
      <c r="A339">
        <v>338</v>
      </c>
      <c r="B339">
        <v>169</v>
      </c>
      <c r="C339">
        <v>18</v>
      </c>
      <c r="D339">
        <v>3</v>
      </c>
      <c r="E339">
        <v>775</v>
      </c>
      <c r="F339">
        <v>20</v>
      </c>
      <c r="G339">
        <v>2305</v>
      </c>
    </row>
    <row r="340" spans="1:7" x14ac:dyDescent="0.2">
      <c r="A340">
        <v>339</v>
      </c>
      <c r="B340">
        <v>170</v>
      </c>
      <c r="C340">
        <v>19</v>
      </c>
      <c r="D340">
        <v>4</v>
      </c>
      <c r="E340">
        <v>670</v>
      </c>
      <c r="F340">
        <v>10</v>
      </c>
      <c r="G340">
        <v>2670</v>
      </c>
    </row>
    <row r="341" spans="1:7" x14ac:dyDescent="0.2">
      <c r="A341">
        <v>340</v>
      </c>
      <c r="B341">
        <v>170</v>
      </c>
      <c r="C341">
        <v>20</v>
      </c>
      <c r="D341">
        <v>2</v>
      </c>
      <c r="E341">
        <v>880</v>
      </c>
      <c r="F341">
        <v>15</v>
      </c>
      <c r="G341">
        <v>1745</v>
      </c>
    </row>
    <row r="342" spans="1:7" x14ac:dyDescent="0.2">
      <c r="A342">
        <v>341</v>
      </c>
      <c r="B342">
        <v>171</v>
      </c>
      <c r="C342">
        <v>21</v>
      </c>
      <c r="D342">
        <v>5</v>
      </c>
      <c r="E342">
        <v>560</v>
      </c>
      <c r="F342">
        <v>20</v>
      </c>
      <c r="G342">
        <v>2780</v>
      </c>
    </row>
    <row r="343" spans="1:7" x14ac:dyDescent="0.2">
      <c r="A343">
        <v>342</v>
      </c>
      <c r="B343">
        <v>171</v>
      </c>
      <c r="C343">
        <v>22</v>
      </c>
      <c r="D343">
        <v>3</v>
      </c>
      <c r="E343">
        <v>740</v>
      </c>
      <c r="F343">
        <v>15</v>
      </c>
      <c r="G343">
        <v>2205</v>
      </c>
    </row>
    <row r="344" spans="1:7" x14ac:dyDescent="0.2">
      <c r="A344">
        <v>343</v>
      </c>
      <c r="B344">
        <v>172</v>
      </c>
      <c r="C344">
        <v>23</v>
      </c>
      <c r="D344">
        <v>4</v>
      </c>
      <c r="E344">
        <v>460</v>
      </c>
      <c r="F344">
        <v>10</v>
      </c>
      <c r="G344">
        <v>1830</v>
      </c>
    </row>
    <row r="345" spans="1:7" x14ac:dyDescent="0.2">
      <c r="A345">
        <v>344</v>
      </c>
      <c r="B345">
        <v>172</v>
      </c>
      <c r="C345">
        <v>24</v>
      </c>
      <c r="D345">
        <v>2</v>
      </c>
      <c r="E345">
        <v>945</v>
      </c>
      <c r="F345">
        <v>25</v>
      </c>
      <c r="G345">
        <v>1865</v>
      </c>
    </row>
    <row r="346" spans="1:7" x14ac:dyDescent="0.2">
      <c r="A346">
        <v>345</v>
      </c>
      <c r="B346">
        <v>173</v>
      </c>
      <c r="C346">
        <v>25</v>
      </c>
      <c r="D346">
        <v>6</v>
      </c>
      <c r="E346">
        <v>390</v>
      </c>
      <c r="F346">
        <v>20</v>
      </c>
      <c r="G346">
        <v>2320</v>
      </c>
    </row>
    <row r="347" spans="1:7" x14ac:dyDescent="0.2">
      <c r="A347">
        <v>346</v>
      </c>
      <c r="B347">
        <v>173</v>
      </c>
      <c r="C347">
        <v>26</v>
      </c>
      <c r="D347">
        <v>3</v>
      </c>
      <c r="E347">
        <v>665</v>
      </c>
      <c r="F347">
        <v>15</v>
      </c>
      <c r="G347">
        <v>1980</v>
      </c>
    </row>
    <row r="348" spans="1:7" x14ac:dyDescent="0.2">
      <c r="A348">
        <v>347</v>
      </c>
      <c r="B348">
        <v>174</v>
      </c>
      <c r="C348">
        <v>27</v>
      </c>
      <c r="D348">
        <v>5</v>
      </c>
      <c r="E348">
        <v>825</v>
      </c>
      <c r="F348">
        <v>30</v>
      </c>
      <c r="G348">
        <v>4095</v>
      </c>
    </row>
    <row r="349" spans="1:7" x14ac:dyDescent="0.2">
      <c r="A349">
        <v>348</v>
      </c>
      <c r="B349">
        <v>174</v>
      </c>
      <c r="C349">
        <v>28</v>
      </c>
      <c r="D349">
        <v>2</v>
      </c>
      <c r="E349">
        <v>600</v>
      </c>
      <c r="F349">
        <v>10</v>
      </c>
      <c r="G349">
        <v>1190</v>
      </c>
    </row>
    <row r="350" spans="1:7" x14ac:dyDescent="0.2">
      <c r="A350">
        <v>349</v>
      </c>
      <c r="B350">
        <v>175</v>
      </c>
      <c r="C350">
        <v>29</v>
      </c>
      <c r="D350">
        <v>4</v>
      </c>
      <c r="E350">
        <v>510</v>
      </c>
      <c r="F350">
        <v>20</v>
      </c>
      <c r="G350">
        <v>2020</v>
      </c>
    </row>
    <row r="351" spans="1:7" x14ac:dyDescent="0.2">
      <c r="A351">
        <v>350</v>
      </c>
      <c r="B351">
        <v>175</v>
      </c>
      <c r="C351">
        <v>30</v>
      </c>
      <c r="D351">
        <v>3</v>
      </c>
      <c r="E351">
        <v>770</v>
      </c>
      <c r="F351">
        <v>15</v>
      </c>
      <c r="G351">
        <v>2295</v>
      </c>
    </row>
    <row r="352" spans="1:7" x14ac:dyDescent="0.2">
      <c r="A352">
        <v>351</v>
      </c>
      <c r="B352">
        <v>176</v>
      </c>
      <c r="C352">
        <v>31</v>
      </c>
      <c r="D352">
        <v>5</v>
      </c>
      <c r="E352">
        <v>620</v>
      </c>
      <c r="F352">
        <v>20</v>
      </c>
      <c r="G352">
        <v>3080</v>
      </c>
    </row>
    <row r="353" spans="1:7" x14ac:dyDescent="0.2">
      <c r="A353">
        <v>352</v>
      </c>
      <c r="B353">
        <v>176</v>
      </c>
      <c r="C353">
        <v>32</v>
      </c>
      <c r="D353">
        <v>2</v>
      </c>
      <c r="E353">
        <v>920</v>
      </c>
      <c r="F353">
        <v>20</v>
      </c>
      <c r="G353">
        <v>1820</v>
      </c>
    </row>
    <row r="354" spans="1:7" x14ac:dyDescent="0.2">
      <c r="A354">
        <v>353</v>
      </c>
      <c r="B354">
        <v>177</v>
      </c>
      <c r="C354">
        <v>33</v>
      </c>
      <c r="D354">
        <v>4</v>
      </c>
      <c r="E354">
        <v>540</v>
      </c>
      <c r="F354">
        <v>15</v>
      </c>
      <c r="G354">
        <v>2145</v>
      </c>
    </row>
    <row r="355" spans="1:7" x14ac:dyDescent="0.2">
      <c r="A355">
        <v>354</v>
      </c>
      <c r="B355">
        <v>177</v>
      </c>
      <c r="C355">
        <v>34</v>
      </c>
      <c r="D355">
        <v>3</v>
      </c>
      <c r="E355">
        <v>725</v>
      </c>
      <c r="F355">
        <v>20</v>
      </c>
      <c r="G355">
        <v>2155</v>
      </c>
    </row>
    <row r="356" spans="1:7" x14ac:dyDescent="0.2">
      <c r="A356">
        <v>355</v>
      </c>
      <c r="B356">
        <v>178</v>
      </c>
      <c r="C356">
        <v>35</v>
      </c>
      <c r="D356">
        <v>6</v>
      </c>
      <c r="E356">
        <v>410</v>
      </c>
      <c r="F356">
        <v>25</v>
      </c>
      <c r="G356">
        <v>2435</v>
      </c>
    </row>
    <row r="357" spans="1:7" x14ac:dyDescent="0.2">
      <c r="A357">
        <v>356</v>
      </c>
      <c r="B357">
        <v>178</v>
      </c>
      <c r="C357">
        <v>36</v>
      </c>
      <c r="D357">
        <v>2</v>
      </c>
      <c r="E357">
        <v>980</v>
      </c>
      <c r="F357">
        <v>20</v>
      </c>
      <c r="G357">
        <v>1940</v>
      </c>
    </row>
    <row r="358" spans="1:7" x14ac:dyDescent="0.2">
      <c r="A358">
        <v>357</v>
      </c>
      <c r="B358">
        <v>179</v>
      </c>
      <c r="C358">
        <v>37</v>
      </c>
      <c r="D358">
        <v>5</v>
      </c>
      <c r="E358">
        <v>600</v>
      </c>
      <c r="F358">
        <v>15</v>
      </c>
      <c r="G358">
        <v>2985</v>
      </c>
    </row>
    <row r="359" spans="1:7" x14ac:dyDescent="0.2">
      <c r="A359">
        <v>358</v>
      </c>
      <c r="B359">
        <v>179</v>
      </c>
      <c r="C359">
        <v>38</v>
      </c>
      <c r="D359">
        <v>3</v>
      </c>
      <c r="E359">
        <v>785</v>
      </c>
      <c r="F359">
        <v>20</v>
      </c>
      <c r="G359">
        <v>2335</v>
      </c>
    </row>
    <row r="360" spans="1:7" x14ac:dyDescent="0.2">
      <c r="A360">
        <v>359</v>
      </c>
      <c r="B360">
        <v>180</v>
      </c>
      <c r="C360">
        <v>39</v>
      </c>
      <c r="D360">
        <v>4</v>
      </c>
      <c r="E360">
        <v>680</v>
      </c>
      <c r="F360">
        <v>10</v>
      </c>
      <c r="G360">
        <v>2710</v>
      </c>
    </row>
    <row r="361" spans="1:7" x14ac:dyDescent="0.2">
      <c r="A361">
        <v>360</v>
      </c>
      <c r="B361">
        <v>180</v>
      </c>
      <c r="C361">
        <v>40</v>
      </c>
      <c r="D361">
        <v>2</v>
      </c>
      <c r="E361">
        <v>895</v>
      </c>
      <c r="F361">
        <v>15</v>
      </c>
      <c r="G361">
        <v>1775</v>
      </c>
    </row>
    <row r="362" spans="1:7" x14ac:dyDescent="0.2">
      <c r="A362">
        <v>361</v>
      </c>
      <c r="B362">
        <v>181</v>
      </c>
      <c r="C362">
        <v>41</v>
      </c>
      <c r="D362">
        <v>5</v>
      </c>
      <c r="E362">
        <v>570</v>
      </c>
      <c r="F362">
        <v>20</v>
      </c>
      <c r="G362">
        <v>2830</v>
      </c>
    </row>
    <row r="363" spans="1:7" x14ac:dyDescent="0.2">
      <c r="A363">
        <v>362</v>
      </c>
      <c r="B363">
        <v>181</v>
      </c>
      <c r="C363">
        <v>42</v>
      </c>
      <c r="D363">
        <v>3</v>
      </c>
      <c r="E363">
        <v>750</v>
      </c>
      <c r="F363">
        <v>15</v>
      </c>
      <c r="G363">
        <v>2235</v>
      </c>
    </row>
    <row r="364" spans="1:7" x14ac:dyDescent="0.2">
      <c r="A364">
        <v>363</v>
      </c>
      <c r="B364">
        <v>182</v>
      </c>
      <c r="C364">
        <v>43</v>
      </c>
      <c r="D364">
        <v>4</v>
      </c>
      <c r="E364">
        <v>470</v>
      </c>
      <c r="F364">
        <v>10</v>
      </c>
      <c r="G364">
        <v>1870</v>
      </c>
    </row>
    <row r="365" spans="1:7" x14ac:dyDescent="0.2">
      <c r="A365">
        <v>364</v>
      </c>
      <c r="B365">
        <v>182</v>
      </c>
      <c r="C365">
        <v>44</v>
      </c>
      <c r="D365">
        <v>2</v>
      </c>
      <c r="E365">
        <v>960</v>
      </c>
      <c r="F365">
        <v>25</v>
      </c>
      <c r="G365">
        <v>1895</v>
      </c>
    </row>
    <row r="366" spans="1:7" x14ac:dyDescent="0.2">
      <c r="A366">
        <v>365</v>
      </c>
      <c r="B366">
        <v>183</v>
      </c>
      <c r="C366">
        <v>45</v>
      </c>
      <c r="D366">
        <v>6</v>
      </c>
      <c r="E366">
        <v>400</v>
      </c>
      <c r="F366">
        <v>20</v>
      </c>
      <c r="G366">
        <v>2380</v>
      </c>
    </row>
    <row r="367" spans="1:7" x14ac:dyDescent="0.2">
      <c r="A367">
        <v>366</v>
      </c>
      <c r="B367">
        <v>183</v>
      </c>
      <c r="C367">
        <v>46</v>
      </c>
      <c r="D367">
        <v>3</v>
      </c>
      <c r="E367">
        <v>675</v>
      </c>
      <c r="F367">
        <v>15</v>
      </c>
      <c r="G367">
        <v>2010</v>
      </c>
    </row>
    <row r="368" spans="1:7" x14ac:dyDescent="0.2">
      <c r="A368">
        <v>367</v>
      </c>
      <c r="B368">
        <v>184</v>
      </c>
      <c r="C368">
        <v>47</v>
      </c>
      <c r="D368">
        <v>5</v>
      </c>
      <c r="E368">
        <v>840</v>
      </c>
      <c r="F368">
        <v>30</v>
      </c>
      <c r="G368">
        <v>4170</v>
      </c>
    </row>
    <row r="369" spans="1:7" x14ac:dyDescent="0.2">
      <c r="A369">
        <v>368</v>
      </c>
      <c r="B369">
        <v>184</v>
      </c>
      <c r="C369">
        <v>48</v>
      </c>
      <c r="D369">
        <v>2</v>
      </c>
      <c r="E369">
        <v>615</v>
      </c>
      <c r="F369">
        <v>10</v>
      </c>
      <c r="G369">
        <v>1220</v>
      </c>
    </row>
    <row r="370" spans="1:7" x14ac:dyDescent="0.2">
      <c r="A370">
        <v>369</v>
      </c>
      <c r="B370">
        <v>185</v>
      </c>
      <c r="C370">
        <v>49</v>
      </c>
      <c r="D370">
        <v>4</v>
      </c>
      <c r="E370">
        <v>520</v>
      </c>
      <c r="F370">
        <v>20</v>
      </c>
      <c r="G370">
        <v>2060</v>
      </c>
    </row>
    <row r="371" spans="1:7" x14ac:dyDescent="0.2">
      <c r="A371">
        <v>370</v>
      </c>
      <c r="B371">
        <v>185</v>
      </c>
      <c r="C371">
        <v>50</v>
      </c>
      <c r="D371">
        <v>3</v>
      </c>
      <c r="E371">
        <v>780</v>
      </c>
      <c r="F371">
        <v>15</v>
      </c>
      <c r="G371">
        <v>2325</v>
      </c>
    </row>
    <row r="372" spans="1:7" x14ac:dyDescent="0.2">
      <c r="A372">
        <v>371</v>
      </c>
      <c r="B372">
        <v>186</v>
      </c>
      <c r="C372">
        <v>51</v>
      </c>
      <c r="D372">
        <v>5</v>
      </c>
      <c r="E372">
        <v>630</v>
      </c>
      <c r="F372">
        <v>20</v>
      </c>
      <c r="G372">
        <v>3130</v>
      </c>
    </row>
    <row r="373" spans="1:7" x14ac:dyDescent="0.2">
      <c r="A373">
        <v>372</v>
      </c>
      <c r="B373">
        <v>186</v>
      </c>
      <c r="C373">
        <v>52</v>
      </c>
      <c r="D373">
        <v>2</v>
      </c>
      <c r="E373">
        <v>935</v>
      </c>
      <c r="F373">
        <v>20</v>
      </c>
      <c r="G373">
        <v>1850</v>
      </c>
    </row>
    <row r="374" spans="1:7" x14ac:dyDescent="0.2">
      <c r="A374">
        <v>373</v>
      </c>
      <c r="B374">
        <v>187</v>
      </c>
      <c r="C374">
        <v>53</v>
      </c>
      <c r="D374">
        <v>4</v>
      </c>
      <c r="E374">
        <v>550</v>
      </c>
      <c r="F374">
        <v>15</v>
      </c>
      <c r="G374">
        <v>2185</v>
      </c>
    </row>
    <row r="375" spans="1:7" x14ac:dyDescent="0.2">
      <c r="A375">
        <v>374</v>
      </c>
      <c r="B375">
        <v>187</v>
      </c>
      <c r="C375">
        <v>54</v>
      </c>
      <c r="D375">
        <v>3</v>
      </c>
      <c r="E375">
        <v>735</v>
      </c>
      <c r="F375">
        <v>20</v>
      </c>
      <c r="G375">
        <v>2185</v>
      </c>
    </row>
    <row r="376" spans="1:7" x14ac:dyDescent="0.2">
      <c r="A376">
        <v>375</v>
      </c>
      <c r="B376">
        <v>188</v>
      </c>
      <c r="C376">
        <v>55</v>
      </c>
      <c r="D376">
        <v>6</v>
      </c>
      <c r="E376">
        <v>420</v>
      </c>
      <c r="F376">
        <v>25</v>
      </c>
      <c r="G376">
        <v>2495</v>
      </c>
    </row>
    <row r="377" spans="1:7" x14ac:dyDescent="0.2">
      <c r="A377">
        <v>376</v>
      </c>
      <c r="B377">
        <v>188</v>
      </c>
      <c r="C377">
        <v>56</v>
      </c>
      <c r="D377">
        <v>2</v>
      </c>
      <c r="E377">
        <v>995</v>
      </c>
      <c r="F377">
        <v>20</v>
      </c>
      <c r="G377">
        <v>1970</v>
      </c>
    </row>
    <row r="378" spans="1:7" x14ac:dyDescent="0.2">
      <c r="A378">
        <v>377</v>
      </c>
      <c r="B378">
        <v>189</v>
      </c>
      <c r="C378">
        <v>57</v>
      </c>
      <c r="D378">
        <v>5</v>
      </c>
      <c r="E378">
        <v>610</v>
      </c>
      <c r="F378">
        <v>15</v>
      </c>
      <c r="G378">
        <v>3035</v>
      </c>
    </row>
    <row r="379" spans="1:7" x14ac:dyDescent="0.2">
      <c r="A379">
        <v>378</v>
      </c>
      <c r="B379">
        <v>189</v>
      </c>
      <c r="C379">
        <v>58</v>
      </c>
      <c r="D379">
        <v>3</v>
      </c>
      <c r="E379">
        <v>795</v>
      </c>
      <c r="F379">
        <v>20</v>
      </c>
      <c r="G379">
        <v>2365</v>
      </c>
    </row>
    <row r="380" spans="1:7" x14ac:dyDescent="0.2">
      <c r="A380">
        <v>379</v>
      </c>
      <c r="B380">
        <v>190</v>
      </c>
      <c r="C380">
        <v>59</v>
      </c>
      <c r="D380">
        <v>4</v>
      </c>
      <c r="E380">
        <v>690</v>
      </c>
      <c r="F380">
        <v>10</v>
      </c>
      <c r="G380">
        <v>2750</v>
      </c>
    </row>
    <row r="381" spans="1:7" x14ac:dyDescent="0.2">
      <c r="A381">
        <v>380</v>
      </c>
      <c r="B381">
        <v>190</v>
      </c>
      <c r="C381">
        <v>60</v>
      </c>
      <c r="D381">
        <v>2</v>
      </c>
      <c r="E381">
        <v>910</v>
      </c>
      <c r="F381">
        <v>15</v>
      </c>
      <c r="G381">
        <v>1805</v>
      </c>
    </row>
    <row r="382" spans="1:7" x14ac:dyDescent="0.2">
      <c r="A382">
        <v>381</v>
      </c>
      <c r="B382">
        <v>191</v>
      </c>
      <c r="C382">
        <v>61</v>
      </c>
      <c r="D382">
        <v>5</v>
      </c>
      <c r="E382">
        <v>580</v>
      </c>
      <c r="F382">
        <v>20</v>
      </c>
      <c r="G382">
        <v>2880</v>
      </c>
    </row>
    <row r="383" spans="1:7" x14ac:dyDescent="0.2">
      <c r="A383">
        <v>382</v>
      </c>
      <c r="B383">
        <v>191</v>
      </c>
      <c r="C383">
        <v>62</v>
      </c>
      <c r="D383">
        <v>3</v>
      </c>
      <c r="E383">
        <v>760</v>
      </c>
      <c r="F383">
        <v>15</v>
      </c>
      <c r="G383">
        <v>2265</v>
      </c>
    </row>
    <row r="384" spans="1:7" x14ac:dyDescent="0.2">
      <c r="A384">
        <v>383</v>
      </c>
      <c r="B384">
        <v>192</v>
      </c>
      <c r="C384">
        <v>63</v>
      </c>
      <c r="D384">
        <v>4</v>
      </c>
      <c r="E384">
        <v>480</v>
      </c>
      <c r="F384">
        <v>10</v>
      </c>
      <c r="G384">
        <v>1910</v>
      </c>
    </row>
    <row r="385" spans="1:7" x14ac:dyDescent="0.2">
      <c r="A385">
        <v>384</v>
      </c>
      <c r="B385">
        <v>192</v>
      </c>
      <c r="C385">
        <v>64</v>
      </c>
      <c r="D385">
        <v>2</v>
      </c>
      <c r="E385">
        <v>975</v>
      </c>
      <c r="F385">
        <v>25</v>
      </c>
      <c r="G385">
        <v>1925</v>
      </c>
    </row>
    <row r="386" spans="1:7" x14ac:dyDescent="0.2">
      <c r="A386">
        <v>385</v>
      </c>
      <c r="B386">
        <v>193</v>
      </c>
      <c r="C386">
        <v>65</v>
      </c>
      <c r="D386">
        <v>6</v>
      </c>
      <c r="E386">
        <v>410</v>
      </c>
      <c r="F386">
        <v>20</v>
      </c>
      <c r="G386">
        <v>2440</v>
      </c>
    </row>
    <row r="387" spans="1:7" x14ac:dyDescent="0.2">
      <c r="A387">
        <v>386</v>
      </c>
      <c r="B387">
        <v>193</v>
      </c>
      <c r="C387">
        <v>66</v>
      </c>
      <c r="D387">
        <v>3</v>
      </c>
      <c r="E387">
        <v>685</v>
      </c>
      <c r="F387">
        <v>15</v>
      </c>
      <c r="G387">
        <v>2040</v>
      </c>
    </row>
    <row r="388" spans="1:7" x14ac:dyDescent="0.2">
      <c r="A388">
        <v>387</v>
      </c>
      <c r="B388">
        <v>194</v>
      </c>
      <c r="C388">
        <v>67</v>
      </c>
      <c r="D388">
        <v>5</v>
      </c>
      <c r="E388">
        <v>850</v>
      </c>
      <c r="F388">
        <v>30</v>
      </c>
      <c r="G388">
        <v>4220</v>
      </c>
    </row>
    <row r="389" spans="1:7" x14ac:dyDescent="0.2">
      <c r="A389">
        <v>388</v>
      </c>
      <c r="B389">
        <v>194</v>
      </c>
      <c r="C389">
        <v>68</v>
      </c>
      <c r="D389">
        <v>2</v>
      </c>
      <c r="E389">
        <v>630</v>
      </c>
      <c r="F389">
        <v>10</v>
      </c>
      <c r="G389">
        <v>1250</v>
      </c>
    </row>
    <row r="390" spans="1:7" x14ac:dyDescent="0.2">
      <c r="A390">
        <v>389</v>
      </c>
      <c r="B390">
        <v>195</v>
      </c>
      <c r="C390">
        <v>69</v>
      </c>
      <c r="D390">
        <v>4</v>
      </c>
      <c r="E390">
        <v>530</v>
      </c>
      <c r="F390">
        <v>20</v>
      </c>
      <c r="G390">
        <v>2100</v>
      </c>
    </row>
    <row r="391" spans="1:7" x14ac:dyDescent="0.2">
      <c r="A391">
        <v>390</v>
      </c>
      <c r="B391">
        <v>195</v>
      </c>
      <c r="C391">
        <v>70</v>
      </c>
      <c r="D391">
        <v>3</v>
      </c>
      <c r="E391">
        <v>790</v>
      </c>
      <c r="F391">
        <v>15</v>
      </c>
      <c r="G391">
        <v>2355</v>
      </c>
    </row>
    <row r="392" spans="1:7" x14ac:dyDescent="0.2">
      <c r="A392">
        <v>391</v>
      </c>
      <c r="B392">
        <v>196</v>
      </c>
      <c r="C392">
        <v>71</v>
      </c>
      <c r="D392">
        <v>5</v>
      </c>
      <c r="E392">
        <v>640</v>
      </c>
      <c r="F392">
        <v>20</v>
      </c>
      <c r="G392">
        <v>3180</v>
      </c>
    </row>
    <row r="393" spans="1:7" x14ac:dyDescent="0.2">
      <c r="A393">
        <v>392</v>
      </c>
      <c r="B393">
        <v>196</v>
      </c>
      <c r="C393">
        <v>72</v>
      </c>
      <c r="D393">
        <v>2</v>
      </c>
      <c r="E393">
        <v>950</v>
      </c>
      <c r="F393">
        <v>20</v>
      </c>
      <c r="G393">
        <v>1880</v>
      </c>
    </row>
    <row r="394" spans="1:7" x14ac:dyDescent="0.2">
      <c r="A394">
        <v>393</v>
      </c>
      <c r="B394">
        <v>197</v>
      </c>
      <c r="C394">
        <v>73</v>
      </c>
      <c r="D394">
        <v>4</v>
      </c>
      <c r="E394">
        <v>560</v>
      </c>
      <c r="F394">
        <v>15</v>
      </c>
      <c r="G394">
        <v>2225</v>
      </c>
    </row>
    <row r="395" spans="1:7" x14ac:dyDescent="0.2">
      <c r="A395">
        <v>394</v>
      </c>
      <c r="B395">
        <v>197</v>
      </c>
      <c r="C395">
        <v>74</v>
      </c>
      <c r="D395">
        <v>3</v>
      </c>
      <c r="E395">
        <v>745</v>
      </c>
      <c r="F395">
        <v>20</v>
      </c>
      <c r="G395">
        <v>2215</v>
      </c>
    </row>
    <row r="396" spans="1:7" x14ac:dyDescent="0.2">
      <c r="A396">
        <v>395</v>
      </c>
      <c r="B396">
        <v>198</v>
      </c>
      <c r="C396">
        <v>75</v>
      </c>
      <c r="D396">
        <v>6</v>
      </c>
      <c r="E396">
        <v>430</v>
      </c>
      <c r="F396">
        <v>25</v>
      </c>
      <c r="G396">
        <v>2555</v>
      </c>
    </row>
    <row r="397" spans="1:7" x14ac:dyDescent="0.2">
      <c r="A397">
        <v>396</v>
      </c>
      <c r="B397">
        <v>198</v>
      </c>
      <c r="C397">
        <v>76</v>
      </c>
      <c r="D397">
        <v>2</v>
      </c>
      <c r="E397">
        <v>1000</v>
      </c>
      <c r="F397">
        <v>20</v>
      </c>
      <c r="G397">
        <v>1980</v>
      </c>
    </row>
    <row r="398" spans="1:7" x14ac:dyDescent="0.2">
      <c r="A398">
        <v>397</v>
      </c>
      <c r="B398">
        <v>199</v>
      </c>
      <c r="C398">
        <v>77</v>
      </c>
      <c r="D398">
        <v>5</v>
      </c>
      <c r="E398">
        <v>620</v>
      </c>
      <c r="F398">
        <v>15</v>
      </c>
      <c r="G398">
        <v>3085</v>
      </c>
    </row>
    <row r="399" spans="1:7" x14ac:dyDescent="0.2">
      <c r="A399">
        <v>398</v>
      </c>
      <c r="B399">
        <v>199</v>
      </c>
      <c r="C399">
        <v>78</v>
      </c>
      <c r="D399">
        <v>3</v>
      </c>
      <c r="E399">
        <v>805</v>
      </c>
      <c r="F399">
        <v>20</v>
      </c>
      <c r="G399">
        <v>2395</v>
      </c>
    </row>
    <row r="400" spans="1:7" x14ac:dyDescent="0.2">
      <c r="A400">
        <v>399</v>
      </c>
      <c r="B400">
        <v>200</v>
      </c>
      <c r="C400">
        <v>79</v>
      </c>
      <c r="D400">
        <v>4</v>
      </c>
      <c r="E400">
        <v>700</v>
      </c>
      <c r="F400">
        <v>10</v>
      </c>
      <c r="G400">
        <v>2790</v>
      </c>
    </row>
    <row r="401" spans="1:7" x14ac:dyDescent="0.2">
      <c r="A401">
        <v>400</v>
      </c>
      <c r="B401">
        <v>200</v>
      </c>
      <c r="C401">
        <v>80</v>
      </c>
      <c r="D401">
        <v>2</v>
      </c>
      <c r="E401">
        <v>925</v>
      </c>
      <c r="F401">
        <v>15</v>
      </c>
      <c r="G401">
        <v>1835</v>
      </c>
    </row>
    <row r="402" spans="1:7" x14ac:dyDescent="0.2">
      <c r="A402">
        <v>401</v>
      </c>
      <c r="B402">
        <v>201</v>
      </c>
      <c r="C402">
        <v>81</v>
      </c>
      <c r="D402">
        <v>5</v>
      </c>
      <c r="E402">
        <v>590</v>
      </c>
      <c r="F402">
        <v>20</v>
      </c>
      <c r="G402">
        <v>2930</v>
      </c>
    </row>
    <row r="403" spans="1:7" x14ac:dyDescent="0.2">
      <c r="A403">
        <v>402</v>
      </c>
      <c r="B403">
        <v>201</v>
      </c>
      <c r="C403">
        <v>82</v>
      </c>
      <c r="D403">
        <v>3</v>
      </c>
      <c r="E403">
        <v>775</v>
      </c>
      <c r="F403">
        <v>15</v>
      </c>
      <c r="G403">
        <v>2310</v>
      </c>
    </row>
    <row r="404" spans="1:7" x14ac:dyDescent="0.2">
      <c r="A404">
        <v>403</v>
      </c>
      <c r="B404">
        <v>202</v>
      </c>
      <c r="C404">
        <v>83</v>
      </c>
      <c r="D404">
        <v>4</v>
      </c>
      <c r="E404">
        <v>490</v>
      </c>
      <c r="F404">
        <v>10</v>
      </c>
      <c r="G404">
        <v>1950</v>
      </c>
    </row>
    <row r="405" spans="1:7" x14ac:dyDescent="0.2">
      <c r="A405">
        <v>404</v>
      </c>
      <c r="B405">
        <v>202</v>
      </c>
      <c r="C405">
        <v>84</v>
      </c>
      <c r="D405">
        <v>2</v>
      </c>
      <c r="E405">
        <v>985</v>
      </c>
      <c r="F405">
        <v>25</v>
      </c>
      <c r="G405">
        <v>1945</v>
      </c>
    </row>
    <row r="406" spans="1:7" x14ac:dyDescent="0.2">
      <c r="A406">
        <v>405</v>
      </c>
      <c r="B406">
        <v>203</v>
      </c>
      <c r="C406">
        <v>85</v>
      </c>
      <c r="D406">
        <v>6</v>
      </c>
      <c r="E406">
        <v>420</v>
      </c>
      <c r="F406">
        <v>20</v>
      </c>
      <c r="G406">
        <v>2500</v>
      </c>
    </row>
    <row r="407" spans="1:7" x14ac:dyDescent="0.2">
      <c r="A407">
        <v>406</v>
      </c>
      <c r="B407">
        <v>203</v>
      </c>
      <c r="C407">
        <v>86</v>
      </c>
      <c r="D407">
        <v>3</v>
      </c>
      <c r="E407">
        <v>695</v>
      </c>
      <c r="F407">
        <v>15</v>
      </c>
      <c r="G407">
        <v>2070</v>
      </c>
    </row>
    <row r="408" spans="1:7" x14ac:dyDescent="0.2">
      <c r="A408">
        <v>407</v>
      </c>
      <c r="B408">
        <v>204</v>
      </c>
      <c r="C408">
        <v>87</v>
      </c>
      <c r="D408">
        <v>5</v>
      </c>
      <c r="E408">
        <v>860</v>
      </c>
      <c r="F408">
        <v>30</v>
      </c>
      <c r="G408">
        <v>4270</v>
      </c>
    </row>
    <row r="409" spans="1:7" x14ac:dyDescent="0.2">
      <c r="A409">
        <v>408</v>
      </c>
      <c r="B409">
        <v>204</v>
      </c>
      <c r="C409">
        <v>88</v>
      </c>
      <c r="D409">
        <v>2</v>
      </c>
      <c r="E409">
        <v>645</v>
      </c>
      <c r="F409">
        <v>10</v>
      </c>
      <c r="G409">
        <v>1280</v>
      </c>
    </row>
    <row r="410" spans="1:7" x14ac:dyDescent="0.2">
      <c r="A410">
        <v>409</v>
      </c>
      <c r="B410">
        <v>205</v>
      </c>
      <c r="C410">
        <v>89</v>
      </c>
      <c r="D410">
        <v>4</v>
      </c>
      <c r="E410">
        <v>540</v>
      </c>
      <c r="F410">
        <v>20</v>
      </c>
      <c r="G410">
        <v>2140</v>
      </c>
    </row>
    <row r="411" spans="1:7" x14ac:dyDescent="0.2">
      <c r="A411">
        <v>410</v>
      </c>
      <c r="B411">
        <v>205</v>
      </c>
      <c r="C411">
        <v>90</v>
      </c>
      <c r="D411">
        <v>3</v>
      </c>
      <c r="E411">
        <v>800</v>
      </c>
      <c r="F411">
        <v>15</v>
      </c>
      <c r="G411">
        <v>2385</v>
      </c>
    </row>
    <row r="412" spans="1:7" x14ac:dyDescent="0.2">
      <c r="A412">
        <v>411</v>
      </c>
      <c r="B412">
        <v>206</v>
      </c>
      <c r="C412">
        <v>91</v>
      </c>
      <c r="D412">
        <v>5</v>
      </c>
      <c r="E412">
        <v>650</v>
      </c>
      <c r="F412">
        <v>20</v>
      </c>
      <c r="G412">
        <v>3230</v>
      </c>
    </row>
    <row r="413" spans="1:7" x14ac:dyDescent="0.2">
      <c r="A413">
        <v>412</v>
      </c>
      <c r="B413">
        <v>206</v>
      </c>
      <c r="C413">
        <v>92</v>
      </c>
      <c r="D413">
        <v>2</v>
      </c>
      <c r="E413">
        <v>965</v>
      </c>
      <c r="F413">
        <v>20</v>
      </c>
      <c r="G413">
        <v>1910</v>
      </c>
    </row>
    <row r="414" spans="1:7" x14ac:dyDescent="0.2">
      <c r="A414">
        <v>413</v>
      </c>
      <c r="B414">
        <v>207</v>
      </c>
      <c r="C414">
        <v>93</v>
      </c>
      <c r="D414">
        <v>4</v>
      </c>
      <c r="E414">
        <v>570</v>
      </c>
      <c r="F414">
        <v>15</v>
      </c>
      <c r="G414">
        <v>2265</v>
      </c>
    </row>
    <row r="415" spans="1:7" x14ac:dyDescent="0.2">
      <c r="A415">
        <v>414</v>
      </c>
      <c r="B415">
        <v>207</v>
      </c>
      <c r="C415">
        <v>94</v>
      </c>
      <c r="D415">
        <v>3</v>
      </c>
      <c r="E415">
        <v>755</v>
      </c>
      <c r="F415">
        <v>20</v>
      </c>
      <c r="G415">
        <v>2245</v>
      </c>
    </row>
    <row r="416" spans="1:7" x14ac:dyDescent="0.2">
      <c r="A416">
        <v>415</v>
      </c>
      <c r="B416">
        <v>208</v>
      </c>
      <c r="C416">
        <v>95</v>
      </c>
      <c r="D416">
        <v>6</v>
      </c>
      <c r="E416">
        <v>440</v>
      </c>
      <c r="F416">
        <v>25</v>
      </c>
      <c r="G416">
        <v>2615</v>
      </c>
    </row>
    <row r="417" spans="1:7" x14ac:dyDescent="0.2">
      <c r="A417">
        <v>416</v>
      </c>
      <c r="B417">
        <v>208</v>
      </c>
      <c r="C417">
        <v>96</v>
      </c>
      <c r="D417">
        <v>2</v>
      </c>
      <c r="E417">
        <v>1005</v>
      </c>
      <c r="F417">
        <v>20</v>
      </c>
      <c r="G417">
        <v>1990</v>
      </c>
    </row>
    <row r="418" spans="1:7" x14ac:dyDescent="0.2">
      <c r="A418">
        <v>417</v>
      </c>
      <c r="B418">
        <v>209</v>
      </c>
      <c r="C418">
        <v>97</v>
      </c>
      <c r="D418">
        <v>5</v>
      </c>
      <c r="E418">
        <v>630</v>
      </c>
      <c r="F418">
        <v>15</v>
      </c>
      <c r="G418">
        <v>3135</v>
      </c>
    </row>
    <row r="419" spans="1:7" x14ac:dyDescent="0.2">
      <c r="A419">
        <v>418</v>
      </c>
      <c r="B419">
        <v>209</v>
      </c>
      <c r="C419">
        <v>98</v>
      </c>
      <c r="D419">
        <v>3</v>
      </c>
      <c r="E419">
        <v>815</v>
      </c>
      <c r="F419">
        <v>20</v>
      </c>
      <c r="G419">
        <v>2425</v>
      </c>
    </row>
    <row r="420" spans="1:7" x14ac:dyDescent="0.2">
      <c r="A420">
        <v>419</v>
      </c>
      <c r="B420">
        <v>210</v>
      </c>
      <c r="C420">
        <v>99</v>
      </c>
      <c r="D420">
        <v>4</v>
      </c>
      <c r="E420">
        <v>710</v>
      </c>
      <c r="F420">
        <v>10</v>
      </c>
      <c r="G420">
        <v>2830</v>
      </c>
    </row>
    <row r="421" spans="1:7" x14ac:dyDescent="0.2">
      <c r="A421">
        <v>420</v>
      </c>
      <c r="B421">
        <v>210</v>
      </c>
      <c r="C421">
        <v>100</v>
      </c>
      <c r="D421">
        <v>2</v>
      </c>
      <c r="E421">
        <v>940</v>
      </c>
      <c r="F421">
        <v>15</v>
      </c>
      <c r="G421">
        <v>1865</v>
      </c>
    </row>
    <row r="422" spans="1:7" x14ac:dyDescent="0.2">
      <c r="A422">
        <v>421</v>
      </c>
      <c r="B422">
        <v>211</v>
      </c>
      <c r="C422">
        <v>101</v>
      </c>
      <c r="D422">
        <v>5</v>
      </c>
      <c r="E422">
        <v>600</v>
      </c>
      <c r="F422">
        <v>20</v>
      </c>
      <c r="G422">
        <v>2980</v>
      </c>
    </row>
    <row r="423" spans="1:7" x14ac:dyDescent="0.2">
      <c r="A423">
        <v>422</v>
      </c>
      <c r="B423">
        <v>211</v>
      </c>
      <c r="C423">
        <v>102</v>
      </c>
      <c r="D423">
        <v>3</v>
      </c>
      <c r="E423">
        <v>790</v>
      </c>
      <c r="F423">
        <v>15</v>
      </c>
      <c r="G423">
        <v>2355</v>
      </c>
    </row>
    <row r="424" spans="1:7" x14ac:dyDescent="0.2">
      <c r="A424">
        <v>423</v>
      </c>
      <c r="B424">
        <v>212</v>
      </c>
      <c r="C424">
        <v>103</v>
      </c>
      <c r="D424">
        <v>4</v>
      </c>
      <c r="E424">
        <v>510</v>
      </c>
      <c r="F424">
        <v>10</v>
      </c>
      <c r="G424">
        <v>2030</v>
      </c>
    </row>
    <row r="425" spans="1:7" x14ac:dyDescent="0.2">
      <c r="A425">
        <v>424</v>
      </c>
      <c r="B425">
        <v>212</v>
      </c>
      <c r="C425">
        <v>104</v>
      </c>
      <c r="D425">
        <v>2</v>
      </c>
      <c r="E425">
        <v>995</v>
      </c>
      <c r="F425">
        <v>25</v>
      </c>
      <c r="G425">
        <v>1965</v>
      </c>
    </row>
    <row r="426" spans="1:7" x14ac:dyDescent="0.2">
      <c r="A426">
        <v>425</v>
      </c>
      <c r="B426">
        <v>213</v>
      </c>
      <c r="C426">
        <v>105</v>
      </c>
      <c r="D426">
        <v>6</v>
      </c>
      <c r="E426">
        <v>430</v>
      </c>
      <c r="F426">
        <v>20</v>
      </c>
      <c r="G426">
        <v>2560</v>
      </c>
    </row>
    <row r="427" spans="1:7" x14ac:dyDescent="0.2">
      <c r="A427">
        <v>426</v>
      </c>
      <c r="B427">
        <v>213</v>
      </c>
      <c r="C427">
        <v>106</v>
      </c>
      <c r="D427">
        <v>3</v>
      </c>
      <c r="E427">
        <v>705</v>
      </c>
      <c r="F427">
        <v>15</v>
      </c>
      <c r="G427">
        <v>2100</v>
      </c>
    </row>
    <row r="428" spans="1:7" x14ac:dyDescent="0.2">
      <c r="A428">
        <v>427</v>
      </c>
      <c r="B428">
        <v>214</v>
      </c>
      <c r="C428">
        <v>107</v>
      </c>
      <c r="D428">
        <v>5</v>
      </c>
      <c r="E428">
        <v>875</v>
      </c>
      <c r="F428">
        <v>30</v>
      </c>
      <c r="G428">
        <v>4345</v>
      </c>
    </row>
    <row r="429" spans="1:7" x14ac:dyDescent="0.2">
      <c r="A429">
        <v>428</v>
      </c>
      <c r="B429">
        <v>214</v>
      </c>
      <c r="C429">
        <v>108</v>
      </c>
      <c r="D429">
        <v>2</v>
      </c>
      <c r="E429">
        <v>660</v>
      </c>
      <c r="F429">
        <v>10</v>
      </c>
      <c r="G429">
        <v>1310</v>
      </c>
    </row>
    <row r="430" spans="1:7" x14ac:dyDescent="0.2">
      <c r="A430">
        <v>429</v>
      </c>
      <c r="B430">
        <v>215</v>
      </c>
      <c r="C430">
        <v>109</v>
      </c>
      <c r="D430">
        <v>4</v>
      </c>
      <c r="E430">
        <v>550</v>
      </c>
      <c r="F430">
        <v>20</v>
      </c>
      <c r="G430">
        <v>2180</v>
      </c>
    </row>
    <row r="431" spans="1:7" x14ac:dyDescent="0.2">
      <c r="A431">
        <v>430</v>
      </c>
      <c r="B431">
        <v>215</v>
      </c>
      <c r="C431">
        <v>110</v>
      </c>
      <c r="D431">
        <v>3</v>
      </c>
      <c r="E431">
        <v>810</v>
      </c>
      <c r="F431">
        <v>15</v>
      </c>
      <c r="G431">
        <v>2415</v>
      </c>
    </row>
    <row r="432" spans="1:7" x14ac:dyDescent="0.2">
      <c r="A432">
        <v>431</v>
      </c>
      <c r="B432">
        <v>216</v>
      </c>
      <c r="C432">
        <v>111</v>
      </c>
      <c r="D432">
        <v>5</v>
      </c>
      <c r="E432">
        <v>660</v>
      </c>
      <c r="F432">
        <v>20</v>
      </c>
      <c r="G432">
        <v>3280</v>
      </c>
    </row>
    <row r="433" spans="1:7" x14ac:dyDescent="0.2">
      <c r="A433">
        <v>432</v>
      </c>
      <c r="B433">
        <v>216</v>
      </c>
      <c r="C433">
        <v>112</v>
      </c>
      <c r="D433">
        <v>2</v>
      </c>
      <c r="E433">
        <v>980</v>
      </c>
      <c r="F433">
        <v>20</v>
      </c>
      <c r="G433">
        <v>1940</v>
      </c>
    </row>
    <row r="434" spans="1:7" x14ac:dyDescent="0.2">
      <c r="A434">
        <v>433</v>
      </c>
      <c r="B434">
        <v>217</v>
      </c>
      <c r="C434">
        <v>113</v>
      </c>
      <c r="D434">
        <v>4</v>
      </c>
      <c r="E434">
        <v>580</v>
      </c>
      <c r="F434">
        <v>15</v>
      </c>
      <c r="G434">
        <v>2305</v>
      </c>
    </row>
    <row r="435" spans="1:7" x14ac:dyDescent="0.2">
      <c r="A435">
        <v>434</v>
      </c>
      <c r="B435">
        <v>217</v>
      </c>
      <c r="C435">
        <v>114</v>
      </c>
      <c r="D435">
        <v>3</v>
      </c>
      <c r="E435">
        <v>765</v>
      </c>
      <c r="F435">
        <v>20</v>
      </c>
      <c r="G435">
        <v>2275</v>
      </c>
    </row>
    <row r="436" spans="1:7" x14ac:dyDescent="0.2">
      <c r="A436">
        <v>435</v>
      </c>
      <c r="B436">
        <v>218</v>
      </c>
      <c r="C436">
        <v>115</v>
      </c>
      <c r="D436">
        <v>6</v>
      </c>
      <c r="E436">
        <v>450</v>
      </c>
      <c r="F436">
        <v>25</v>
      </c>
      <c r="G436">
        <v>2675</v>
      </c>
    </row>
    <row r="437" spans="1:7" x14ac:dyDescent="0.2">
      <c r="A437">
        <v>436</v>
      </c>
      <c r="B437">
        <v>218</v>
      </c>
      <c r="C437">
        <v>116</v>
      </c>
      <c r="D437">
        <v>2</v>
      </c>
      <c r="E437">
        <v>1015</v>
      </c>
      <c r="F437">
        <v>20</v>
      </c>
      <c r="G437">
        <v>2010</v>
      </c>
    </row>
    <row r="438" spans="1:7" x14ac:dyDescent="0.2">
      <c r="A438">
        <v>437</v>
      </c>
      <c r="B438">
        <v>219</v>
      </c>
      <c r="C438">
        <v>117</v>
      </c>
      <c r="D438">
        <v>5</v>
      </c>
      <c r="E438">
        <v>640</v>
      </c>
      <c r="F438">
        <v>15</v>
      </c>
      <c r="G438">
        <v>3185</v>
      </c>
    </row>
    <row r="439" spans="1:7" x14ac:dyDescent="0.2">
      <c r="A439">
        <v>438</v>
      </c>
      <c r="B439">
        <v>219</v>
      </c>
      <c r="C439">
        <v>118</v>
      </c>
      <c r="D439">
        <v>3</v>
      </c>
      <c r="E439">
        <v>825</v>
      </c>
      <c r="F439">
        <v>20</v>
      </c>
      <c r="G439">
        <v>2455</v>
      </c>
    </row>
    <row r="440" spans="1:7" x14ac:dyDescent="0.2">
      <c r="A440">
        <v>439</v>
      </c>
      <c r="B440">
        <v>220</v>
      </c>
      <c r="C440">
        <v>119</v>
      </c>
      <c r="D440">
        <v>4</v>
      </c>
      <c r="E440">
        <v>720</v>
      </c>
      <c r="F440">
        <v>10</v>
      </c>
      <c r="G440">
        <v>2870</v>
      </c>
    </row>
    <row r="441" spans="1:7" x14ac:dyDescent="0.2">
      <c r="A441">
        <v>440</v>
      </c>
      <c r="B441">
        <v>220</v>
      </c>
      <c r="C441">
        <v>120</v>
      </c>
      <c r="D441">
        <v>2</v>
      </c>
      <c r="E441">
        <v>955</v>
      </c>
      <c r="F441">
        <v>15</v>
      </c>
      <c r="G441">
        <v>1895</v>
      </c>
    </row>
    <row r="442" spans="1:7" x14ac:dyDescent="0.2">
      <c r="A442">
        <v>441</v>
      </c>
      <c r="B442">
        <v>221</v>
      </c>
      <c r="C442">
        <v>121</v>
      </c>
      <c r="D442">
        <v>5</v>
      </c>
      <c r="E442">
        <v>610</v>
      </c>
      <c r="F442">
        <v>20</v>
      </c>
      <c r="G442">
        <v>3030</v>
      </c>
    </row>
    <row r="443" spans="1:7" x14ac:dyDescent="0.2">
      <c r="A443">
        <v>442</v>
      </c>
      <c r="B443">
        <v>221</v>
      </c>
      <c r="C443">
        <v>122</v>
      </c>
      <c r="D443">
        <v>3</v>
      </c>
      <c r="E443">
        <v>805</v>
      </c>
      <c r="F443">
        <v>15</v>
      </c>
      <c r="G443">
        <v>2400</v>
      </c>
    </row>
    <row r="444" spans="1:7" x14ac:dyDescent="0.2">
      <c r="A444">
        <v>443</v>
      </c>
      <c r="B444">
        <v>222</v>
      </c>
      <c r="C444">
        <v>123</v>
      </c>
      <c r="D444">
        <v>4</v>
      </c>
      <c r="E444">
        <v>520</v>
      </c>
      <c r="F444">
        <v>10</v>
      </c>
      <c r="G444">
        <v>2070</v>
      </c>
    </row>
    <row r="445" spans="1:7" x14ac:dyDescent="0.2">
      <c r="A445">
        <v>444</v>
      </c>
      <c r="B445">
        <v>222</v>
      </c>
      <c r="C445">
        <v>124</v>
      </c>
      <c r="D445">
        <v>2</v>
      </c>
      <c r="E445">
        <v>1005</v>
      </c>
      <c r="F445">
        <v>25</v>
      </c>
      <c r="G445">
        <v>1985</v>
      </c>
    </row>
    <row r="446" spans="1:7" x14ac:dyDescent="0.2">
      <c r="A446">
        <v>445</v>
      </c>
      <c r="B446">
        <v>223</v>
      </c>
      <c r="C446">
        <v>125</v>
      </c>
      <c r="D446">
        <v>6</v>
      </c>
      <c r="E446">
        <v>440</v>
      </c>
      <c r="F446">
        <v>20</v>
      </c>
      <c r="G446">
        <v>2620</v>
      </c>
    </row>
    <row r="447" spans="1:7" x14ac:dyDescent="0.2">
      <c r="A447">
        <v>446</v>
      </c>
      <c r="B447">
        <v>223</v>
      </c>
      <c r="C447">
        <v>126</v>
      </c>
      <c r="D447">
        <v>3</v>
      </c>
      <c r="E447">
        <v>715</v>
      </c>
      <c r="F447">
        <v>15</v>
      </c>
      <c r="G447">
        <v>2130</v>
      </c>
    </row>
    <row r="448" spans="1:7" x14ac:dyDescent="0.2">
      <c r="A448">
        <v>447</v>
      </c>
      <c r="B448">
        <v>224</v>
      </c>
      <c r="C448">
        <v>127</v>
      </c>
      <c r="D448">
        <v>5</v>
      </c>
      <c r="E448">
        <v>885</v>
      </c>
      <c r="F448">
        <v>30</v>
      </c>
      <c r="G448">
        <v>4395</v>
      </c>
    </row>
    <row r="449" spans="1:7" x14ac:dyDescent="0.2">
      <c r="A449">
        <v>448</v>
      </c>
      <c r="B449">
        <v>224</v>
      </c>
      <c r="C449">
        <v>128</v>
      </c>
      <c r="D449">
        <v>2</v>
      </c>
      <c r="E449">
        <v>675</v>
      </c>
      <c r="F449">
        <v>10</v>
      </c>
      <c r="G449">
        <v>1340</v>
      </c>
    </row>
    <row r="450" spans="1:7" x14ac:dyDescent="0.2">
      <c r="A450">
        <v>449</v>
      </c>
      <c r="B450">
        <v>225</v>
      </c>
      <c r="C450">
        <v>129</v>
      </c>
      <c r="D450">
        <v>4</v>
      </c>
      <c r="E450">
        <v>560</v>
      </c>
      <c r="F450">
        <v>20</v>
      </c>
      <c r="G450">
        <v>2220</v>
      </c>
    </row>
    <row r="451" spans="1:7" x14ac:dyDescent="0.2">
      <c r="A451">
        <v>450</v>
      </c>
      <c r="B451">
        <v>225</v>
      </c>
      <c r="C451">
        <v>130</v>
      </c>
      <c r="D451">
        <v>3</v>
      </c>
      <c r="E451">
        <v>820</v>
      </c>
      <c r="F451">
        <v>15</v>
      </c>
      <c r="G451">
        <v>2445</v>
      </c>
    </row>
    <row r="452" spans="1:7" x14ac:dyDescent="0.2">
      <c r="A452">
        <v>451</v>
      </c>
      <c r="B452">
        <v>226</v>
      </c>
      <c r="C452">
        <v>131</v>
      </c>
      <c r="D452">
        <v>5</v>
      </c>
      <c r="E452">
        <v>670</v>
      </c>
      <c r="F452">
        <v>20</v>
      </c>
      <c r="G452">
        <v>3330</v>
      </c>
    </row>
    <row r="453" spans="1:7" x14ac:dyDescent="0.2">
      <c r="A453">
        <v>452</v>
      </c>
      <c r="B453">
        <v>226</v>
      </c>
      <c r="C453">
        <v>132</v>
      </c>
      <c r="D453">
        <v>2</v>
      </c>
      <c r="E453">
        <v>995</v>
      </c>
      <c r="F453">
        <v>20</v>
      </c>
      <c r="G453">
        <v>1970</v>
      </c>
    </row>
    <row r="454" spans="1:7" x14ac:dyDescent="0.2">
      <c r="A454">
        <v>453</v>
      </c>
      <c r="B454">
        <v>227</v>
      </c>
      <c r="C454">
        <v>133</v>
      </c>
      <c r="D454">
        <v>4</v>
      </c>
      <c r="E454">
        <v>590</v>
      </c>
      <c r="F454">
        <v>15</v>
      </c>
      <c r="G454">
        <v>2345</v>
      </c>
    </row>
    <row r="455" spans="1:7" x14ac:dyDescent="0.2">
      <c r="A455">
        <v>454</v>
      </c>
      <c r="B455">
        <v>227</v>
      </c>
      <c r="C455">
        <v>134</v>
      </c>
      <c r="D455">
        <v>3</v>
      </c>
      <c r="E455">
        <v>775</v>
      </c>
      <c r="F455">
        <v>20</v>
      </c>
      <c r="G455">
        <v>2305</v>
      </c>
    </row>
    <row r="456" spans="1:7" x14ac:dyDescent="0.2">
      <c r="A456">
        <v>455</v>
      </c>
      <c r="B456">
        <v>228</v>
      </c>
      <c r="C456">
        <v>135</v>
      </c>
      <c r="D456">
        <v>6</v>
      </c>
      <c r="E456">
        <v>460</v>
      </c>
      <c r="F456">
        <v>25</v>
      </c>
      <c r="G456">
        <v>2735</v>
      </c>
    </row>
    <row r="457" spans="1:7" x14ac:dyDescent="0.2">
      <c r="A457">
        <v>456</v>
      </c>
      <c r="B457">
        <v>228</v>
      </c>
      <c r="C457">
        <v>136</v>
      </c>
      <c r="D457">
        <v>2</v>
      </c>
      <c r="E457">
        <v>1025</v>
      </c>
      <c r="F457">
        <v>20</v>
      </c>
      <c r="G457">
        <v>2030</v>
      </c>
    </row>
    <row r="458" spans="1:7" x14ac:dyDescent="0.2">
      <c r="A458">
        <v>457</v>
      </c>
      <c r="B458">
        <v>229</v>
      </c>
      <c r="C458">
        <v>137</v>
      </c>
      <c r="D458">
        <v>5</v>
      </c>
      <c r="E458">
        <v>650</v>
      </c>
      <c r="F458">
        <v>15</v>
      </c>
      <c r="G458">
        <v>3235</v>
      </c>
    </row>
    <row r="459" spans="1:7" x14ac:dyDescent="0.2">
      <c r="A459">
        <v>458</v>
      </c>
      <c r="B459">
        <v>229</v>
      </c>
      <c r="C459">
        <v>138</v>
      </c>
      <c r="D459">
        <v>3</v>
      </c>
      <c r="E459">
        <v>835</v>
      </c>
      <c r="F459">
        <v>20</v>
      </c>
      <c r="G459">
        <v>2485</v>
      </c>
    </row>
    <row r="460" spans="1:7" x14ac:dyDescent="0.2">
      <c r="A460">
        <v>459</v>
      </c>
      <c r="B460">
        <v>230</v>
      </c>
      <c r="C460">
        <v>139</v>
      </c>
      <c r="D460">
        <v>4</v>
      </c>
      <c r="E460">
        <v>730</v>
      </c>
      <c r="F460">
        <v>10</v>
      </c>
      <c r="G460">
        <v>2910</v>
      </c>
    </row>
    <row r="461" spans="1:7" x14ac:dyDescent="0.2">
      <c r="A461">
        <v>460</v>
      </c>
      <c r="B461">
        <v>230</v>
      </c>
      <c r="C461">
        <v>140</v>
      </c>
      <c r="D461">
        <v>2</v>
      </c>
      <c r="E461">
        <v>970</v>
      </c>
      <c r="F461">
        <v>15</v>
      </c>
      <c r="G461">
        <v>1925</v>
      </c>
    </row>
    <row r="462" spans="1:7" x14ac:dyDescent="0.2">
      <c r="A462">
        <v>461</v>
      </c>
      <c r="B462">
        <v>231</v>
      </c>
      <c r="C462">
        <v>141</v>
      </c>
      <c r="D462">
        <v>5</v>
      </c>
      <c r="E462">
        <v>620</v>
      </c>
      <c r="F462">
        <v>20</v>
      </c>
      <c r="G462">
        <v>3080</v>
      </c>
    </row>
    <row r="463" spans="1:7" x14ac:dyDescent="0.2">
      <c r="A463">
        <v>462</v>
      </c>
      <c r="B463">
        <v>231</v>
      </c>
      <c r="C463">
        <v>142</v>
      </c>
      <c r="D463">
        <v>3</v>
      </c>
      <c r="E463">
        <v>815</v>
      </c>
      <c r="F463">
        <v>15</v>
      </c>
      <c r="G463">
        <v>2430</v>
      </c>
    </row>
    <row r="464" spans="1:7" x14ac:dyDescent="0.2">
      <c r="A464">
        <v>463</v>
      </c>
      <c r="B464">
        <v>232</v>
      </c>
      <c r="C464">
        <v>143</v>
      </c>
      <c r="D464">
        <v>4</v>
      </c>
      <c r="E464">
        <v>530</v>
      </c>
      <c r="F464">
        <v>10</v>
      </c>
      <c r="G464">
        <v>2110</v>
      </c>
    </row>
    <row r="465" spans="1:7" x14ac:dyDescent="0.2">
      <c r="A465">
        <v>464</v>
      </c>
      <c r="B465">
        <v>232</v>
      </c>
      <c r="C465">
        <v>144</v>
      </c>
      <c r="D465">
        <v>2</v>
      </c>
      <c r="E465">
        <v>1015</v>
      </c>
      <c r="F465">
        <v>25</v>
      </c>
      <c r="G465">
        <v>2005</v>
      </c>
    </row>
    <row r="466" spans="1:7" x14ac:dyDescent="0.2">
      <c r="A466">
        <v>465</v>
      </c>
      <c r="B466">
        <v>233</v>
      </c>
      <c r="C466">
        <v>145</v>
      </c>
      <c r="D466">
        <v>6</v>
      </c>
      <c r="E466">
        <v>450</v>
      </c>
      <c r="F466">
        <v>20</v>
      </c>
      <c r="G466">
        <v>2680</v>
      </c>
    </row>
    <row r="467" spans="1:7" x14ac:dyDescent="0.2">
      <c r="A467">
        <v>466</v>
      </c>
      <c r="B467">
        <v>233</v>
      </c>
      <c r="C467">
        <v>146</v>
      </c>
      <c r="D467">
        <v>3</v>
      </c>
      <c r="E467">
        <v>725</v>
      </c>
      <c r="F467">
        <v>15</v>
      </c>
      <c r="G467">
        <v>2160</v>
      </c>
    </row>
    <row r="468" spans="1:7" x14ac:dyDescent="0.2">
      <c r="A468">
        <v>467</v>
      </c>
      <c r="B468">
        <v>234</v>
      </c>
      <c r="C468">
        <v>147</v>
      </c>
      <c r="D468">
        <v>5</v>
      </c>
      <c r="E468">
        <v>895</v>
      </c>
      <c r="F468">
        <v>30</v>
      </c>
      <c r="G468">
        <v>4445</v>
      </c>
    </row>
    <row r="469" spans="1:7" x14ac:dyDescent="0.2">
      <c r="A469">
        <v>468</v>
      </c>
      <c r="B469">
        <v>234</v>
      </c>
      <c r="C469">
        <v>148</v>
      </c>
      <c r="D469">
        <v>2</v>
      </c>
      <c r="E469">
        <v>690</v>
      </c>
      <c r="F469">
        <v>10</v>
      </c>
      <c r="G469">
        <v>1370</v>
      </c>
    </row>
    <row r="470" spans="1:7" x14ac:dyDescent="0.2">
      <c r="A470">
        <v>469</v>
      </c>
      <c r="B470">
        <v>235</v>
      </c>
      <c r="C470">
        <v>149</v>
      </c>
      <c r="D470">
        <v>4</v>
      </c>
      <c r="E470">
        <v>570</v>
      </c>
      <c r="F470">
        <v>20</v>
      </c>
      <c r="G470">
        <v>2260</v>
      </c>
    </row>
    <row r="471" spans="1:7" x14ac:dyDescent="0.2">
      <c r="A471">
        <v>470</v>
      </c>
      <c r="B471">
        <v>235</v>
      </c>
      <c r="C471">
        <v>150</v>
      </c>
      <c r="D471">
        <v>3</v>
      </c>
      <c r="E471">
        <v>830</v>
      </c>
      <c r="F471">
        <v>15</v>
      </c>
      <c r="G471">
        <v>2475</v>
      </c>
    </row>
    <row r="472" spans="1:7" x14ac:dyDescent="0.2">
      <c r="A472">
        <v>471</v>
      </c>
      <c r="B472">
        <v>236</v>
      </c>
      <c r="C472">
        <v>151</v>
      </c>
      <c r="D472">
        <v>5</v>
      </c>
      <c r="E472">
        <v>680</v>
      </c>
      <c r="F472">
        <v>20</v>
      </c>
      <c r="G472">
        <v>3380</v>
      </c>
    </row>
    <row r="473" spans="1:7" x14ac:dyDescent="0.2">
      <c r="A473">
        <v>472</v>
      </c>
      <c r="B473">
        <v>236</v>
      </c>
      <c r="C473">
        <v>152</v>
      </c>
      <c r="D473">
        <v>2</v>
      </c>
      <c r="E473">
        <v>1010</v>
      </c>
      <c r="F473">
        <v>20</v>
      </c>
      <c r="G473">
        <v>2000</v>
      </c>
    </row>
    <row r="474" spans="1:7" x14ac:dyDescent="0.2">
      <c r="A474">
        <v>473</v>
      </c>
      <c r="B474">
        <v>237</v>
      </c>
      <c r="C474">
        <v>153</v>
      </c>
      <c r="D474">
        <v>4</v>
      </c>
      <c r="E474">
        <v>600</v>
      </c>
      <c r="F474">
        <v>15</v>
      </c>
      <c r="G474">
        <v>2385</v>
      </c>
    </row>
    <row r="475" spans="1:7" x14ac:dyDescent="0.2">
      <c r="A475">
        <v>474</v>
      </c>
      <c r="B475">
        <v>237</v>
      </c>
      <c r="C475">
        <v>154</v>
      </c>
      <c r="D475">
        <v>3</v>
      </c>
      <c r="E475">
        <v>785</v>
      </c>
      <c r="F475">
        <v>20</v>
      </c>
      <c r="G475">
        <v>2335</v>
      </c>
    </row>
    <row r="476" spans="1:7" x14ac:dyDescent="0.2">
      <c r="A476">
        <v>475</v>
      </c>
      <c r="B476">
        <v>238</v>
      </c>
      <c r="C476">
        <v>155</v>
      </c>
      <c r="D476">
        <v>6</v>
      </c>
      <c r="E476">
        <v>470</v>
      </c>
      <c r="F476">
        <v>25</v>
      </c>
      <c r="G476">
        <v>2795</v>
      </c>
    </row>
    <row r="477" spans="1:7" x14ac:dyDescent="0.2">
      <c r="A477">
        <v>476</v>
      </c>
      <c r="B477">
        <v>238</v>
      </c>
      <c r="C477">
        <v>156</v>
      </c>
      <c r="D477">
        <v>2</v>
      </c>
      <c r="E477">
        <v>1035</v>
      </c>
      <c r="F477">
        <v>20</v>
      </c>
      <c r="G477">
        <v>2050</v>
      </c>
    </row>
    <row r="478" spans="1:7" x14ac:dyDescent="0.2">
      <c r="A478">
        <v>477</v>
      </c>
      <c r="B478">
        <v>239</v>
      </c>
      <c r="C478">
        <v>157</v>
      </c>
      <c r="D478">
        <v>5</v>
      </c>
      <c r="E478">
        <v>660</v>
      </c>
      <c r="F478">
        <v>15</v>
      </c>
      <c r="G478">
        <v>3285</v>
      </c>
    </row>
    <row r="479" spans="1:7" x14ac:dyDescent="0.2">
      <c r="A479">
        <v>478</v>
      </c>
      <c r="B479">
        <v>239</v>
      </c>
      <c r="C479">
        <v>158</v>
      </c>
      <c r="D479">
        <v>3</v>
      </c>
      <c r="E479">
        <v>845</v>
      </c>
      <c r="F479">
        <v>20</v>
      </c>
      <c r="G479">
        <v>2515</v>
      </c>
    </row>
    <row r="480" spans="1:7" x14ac:dyDescent="0.2">
      <c r="A480">
        <v>479</v>
      </c>
      <c r="B480">
        <v>240</v>
      </c>
      <c r="C480">
        <v>159</v>
      </c>
      <c r="D480">
        <v>4</v>
      </c>
      <c r="E480">
        <v>740</v>
      </c>
      <c r="F480">
        <v>10</v>
      </c>
      <c r="G480">
        <v>2950</v>
      </c>
    </row>
    <row r="481" spans="1:7" x14ac:dyDescent="0.2">
      <c r="A481">
        <v>480</v>
      </c>
      <c r="B481">
        <v>240</v>
      </c>
      <c r="C481">
        <v>160</v>
      </c>
      <c r="D481">
        <v>2</v>
      </c>
      <c r="E481">
        <v>985</v>
      </c>
      <c r="F481">
        <v>15</v>
      </c>
      <c r="G481">
        <v>1955</v>
      </c>
    </row>
    <row r="482" spans="1:7" x14ac:dyDescent="0.2">
      <c r="A482">
        <v>481</v>
      </c>
      <c r="B482">
        <v>241</v>
      </c>
      <c r="C482">
        <v>1</v>
      </c>
      <c r="D482">
        <v>5</v>
      </c>
      <c r="E482">
        <v>630</v>
      </c>
      <c r="F482">
        <v>20</v>
      </c>
      <c r="G482">
        <v>3130</v>
      </c>
    </row>
    <row r="483" spans="1:7" x14ac:dyDescent="0.2">
      <c r="A483">
        <v>482</v>
      </c>
      <c r="B483">
        <v>241</v>
      </c>
      <c r="C483">
        <v>2</v>
      </c>
      <c r="D483">
        <v>3</v>
      </c>
      <c r="E483">
        <v>825</v>
      </c>
      <c r="F483">
        <v>15</v>
      </c>
      <c r="G483">
        <v>2460</v>
      </c>
    </row>
    <row r="484" spans="1:7" x14ac:dyDescent="0.2">
      <c r="A484">
        <v>483</v>
      </c>
      <c r="B484">
        <v>242</v>
      </c>
      <c r="C484">
        <v>3</v>
      </c>
      <c r="D484">
        <v>4</v>
      </c>
      <c r="E484">
        <v>540</v>
      </c>
      <c r="F484">
        <v>10</v>
      </c>
      <c r="G484">
        <v>2150</v>
      </c>
    </row>
    <row r="485" spans="1:7" x14ac:dyDescent="0.2">
      <c r="A485">
        <v>484</v>
      </c>
      <c r="B485">
        <v>242</v>
      </c>
      <c r="C485">
        <v>4</v>
      </c>
      <c r="D485">
        <v>2</v>
      </c>
      <c r="E485">
        <v>1025</v>
      </c>
      <c r="F485">
        <v>25</v>
      </c>
      <c r="G485">
        <v>2025</v>
      </c>
    </row>
    <row r="486" spans="1:7" x14ac:dyDescent="0.2">
      <c r="A486">
        <v>485</v>
      </c>
      <c r="B486">
        <v>243</v>
      </c>
      <c r="C486">
        <v>5</v>
      </c>
      <c r="D486">
        <v>6</v>
      </c>
      <c r="E486">
        <v>460</v>
      </c>
      <c r="F486">
        <v>20</v>
      </c>
      <c r="G486">
        <v>2740</v>
      </c>
    </row>
    <row r="487" spans="1:7" x14ac:dyDescent="0.2">
      <c r="A487">
        <v>486</v>
      </c>
      <c r="B487">
        <v>243</v>
      </c>
      <c r="C487">
        <v>6</v>
      </c>
      <c r="D487">
        <v>3</v>
      </c>
      <c r="E487">
        <v>735</v>
      </c>
      <c r="F487">
        <v>15</v>
      </c>
      <c r="G487">
        <v>2190</v>
      </c>
    </row>
    <row r="488" spans="1:7" x14ac:dyDescent="0.2">
      <c r="A488">
        <v>487</v>
      </c>
      <c r="B488">
        <v>244</v>
      </c>
      <c r="C488">
        <v>7</v>
      </c>
      <c r="D488">
        <v>5</v>
      </c>
      <c r="E488">
        <v>910</v>
      </c>
      <c r="F488">
        <v>30</v>
      </c>
      <c r="G488">
        <v>4520</v>
      </c>
    </row>
    <row r="489" spans="1:7" x14ac:dyDescent="0.2">
      <c r="A489">
        <v>488</v>
      </c>
      <c r="B489">
        <v>244</v>
      </c>
      <c r="C489">
        <v>8</v>
      </c>
      <c r="D489">
        <v>2</v>
      </c>
      <c r="E489">
        <v>700</v>
      </c>
      <c r="F489">
        <v>10</v>
      </c>
      <c r="G489">
        <v>1390</v>
      </c>
    </row>
    <row r="490" spans="1:7" x14ac:dyDescent="0.2">
      <c r="A490">
        <v>489</v>
      </c>
      <c r="B490">
        <v>245</v>
      </c>
      <c r="C490">
        <v>9</v>
      </c>
      <c r="D490">
        <v>4</v>
      </c>
      <c r="E490">
        <v>580</v>
      </c>
      <c r="F490">
        <v>20</v>
      </c>
      <c r="G490">
        <v>2300</v>
      </c>
    </row>
    <row r="491" spans="1:7" x14ac:dyDescent="0.2">
      <c r="A491">
        <v>490</v>
      </c>
      <c r="B491">
        <v>245</v>
      </c>
      <c r="C491">
        <v>10</v>
      </c>
      <c r="D491">
        <v>3</v>
      </c>
      <c r="E491">
        <v>840</v>
      </c>
      <c r="F491">
        <v>15</v>
      </c>
      <c r="G491">
        <v>2505</v>
      </c>
    </row>
    <row r="492" spans="1:7" x14ac:dyDescent="0.2">
      <c r="A492">
        <v>491</v>
      </c>
      <c r="B492">
        <v>246</v>
      </c>
      <c r="C492">
        <v>11</v>
      </c>
      <c r="D492">
        <v>5</v>
      </c>
      <c r="E492">
        <v>690</v>
      </c>
      <c r="F492">
        <v>20</v>
      </c>
      <c r="G492">
        <v>3430</v>
      </c>
    </row>
    <row r="493" spans="1:7" x14ac:dyDescent="0.2">
      <c r="A493">
        <v>492</v>
      </c>
      <c r="B493">
        <v>246</v>
      </c>
      <c r="C493">
        <v>12</v>
      </c>
      <c r="D493">
        <v>2</v>
      </c>
      <c r="E493">
        <v>1025</v>
      </c>
      <c r="F493">
        <v>20</v>
      </c>
      <c r="G493">
        <v>2030</v>
      </c>
    </row>
    <row r="494" spans="1:7" x14ac:dyDescent="0.2">
      <c r="A494">
        <v>493</v>
      </c>
      <c r="B494">
        <v>247</v>
      </c>
      <c r="C494">
        <v>13</v>
      </c>
      <c r="D494">
        <v>4</v>
      </c>
      <c r="E494">
        <v>610</v>
      </c>
      <c r="F494">
        <v>15</v>
      </c>
      <c r="G494">
        <v>2425</v>
      </c>
    </row>
    <row r="495" spans="1:7" x14ac:dyDescent="0.2">
      <c r="A495">
        <v>494</v>
      </c>
      <c r="B495">
        <v>247</v>
      </c>
      <c r="C495">
        <v>14</v>
      </c>
      <c r="D495">
        <v>3</v>
      </c>
      <c r="E495">
        <v>795</v>
      </c>
      <c r="F495">
        <v>20</v>
      </c>
      <c r="G495">
        <v>2365</v>
      </c>
    </row>
    <row r="496" spans="1:7" x14ac:dyDescent="0.2">
      <c r="A496">
        <v>495</v>
      </c>
      <c r="B496">
        <v>248</v>
      </c>
      <c r="C496">
        <v>15</v>
      </c>
      <c r="D496">
        <v>6</v>
      </c>
      <c r="E496">
        <v>480</v>
      </c>
      <c r="F496">
        <v>25</v>
      </c>
      <c r="G496">
        <v>2855</v>
      </c>
    </row>
    <row r="497" spans="1:7" x14ac:dyDescent="0.2">
      <c r="A497">
        <v>496</v>
      </c>
      <c r="B497">
        <v>248</v>
      </c>
      <c r="C497">
        <v>16</v>
      </c>
      <c r="D497">
        <v>2</v>
      </c>
      <c r="E497">
        <v>1045</v>
      </c>
      <c r="F497">
        <v>20</v>
      </c>
      <c r="G497">
        <v>2070</v>
      </c>
    </row>
    <row r="498" spans="1:7" x14ac:dyDescent="0.2">
      <c r="A498">
        <v>497</v>
      </c>
      <c r="B498">
        <v>249</v>
      </c>
      <c r="C498">
        <v>17</v>
      </c>
      <c r="D498">
        <v>5</v>
      </c>
      <c r="E498">
        <v>670</v>
      </c>
      <c r="F498">
        <v>15</v>
      </c>
      <c r="G498">
        <v>3335</v>
      </c>
    </row>
    <row r="499" spans="1:7" x14ac:dyDescent="0.2">
      <c r="A499">
        <v>498</v>
      </c>
      <c r="B499">
        <v>249</v>
      </c>
      <c r="C499">
        <v>18</v>
      </c>
      <c r="D499">
        <v>3</v>
      </c>
      <c r="E499">
        <v>855</v>
      </c>
      <c r="F499">
        <v>20</v>
      </c>
      <c r="G499">
        <v>2545</v>
      </c>
    </row>
    <row r="500" spans="1:7" x14ac:dyDescent="0.2">
      <c r="A500">
        <v>499</v>
      </c>
      <c r="B500">
        <v>250</v>
      </c>
      <c r="C500">
        <v>19</v>
      </c>
      <c r="D500">
        <v>4</v>
      </c>
      <c r="E500">
        <v>750</v>
      </c>
      <c r="F500">
        <v>10</v>
      </c>
      <c r="G500">
        <v>2990</v>
      </c>
    </row>
    <row r="501" spans="1:7" x14ac:dyDescent="0.2">
      <c r="A501">
        <v>500</v>
      </c>
      <c r="B501">
        <v>250</v>
      </c>
      <c r="C501">
        <v>20</v>
      </c>
      <c r="D501">
        <v>2</v>
      </c>
      <c r="E501">
        <v>1000</v>
      </c>
      <c r="F501">
        <v>15</v>
      </c>
      <c r="G501">
        <v>1985</v>
      </c>
    </row>
    <row r="502" spans="1:7" x14ac:dyDescent="0.2">
      <c r="A502">
        <v>501</v>
      </c>
      <c r="B502">
        <v>251</v>
      </c>
      <c r="C502">
        <v>21</v>
      </c>
      <c r="D502">
        <v>5</v>
      </c>
      <c r="E502">
        <v>540</v>
      </c>
      <c r="F502">
        <v>20</v>
      </c>
      <c r="G502">
        <v>2680</v>
      </c>
    </row>
    <row r="503" spans="1:7" x14ac:dyDescent="0.2">
      <c r="A503">
        <v>502</v>
      </c>
      <c r="B503">
        <v>251</v>
      </c>
      <c r="C503">
        <v>22</v>
      </c>
      <c r="D503">
        <v>3</v>
      </c>
      <c r="E503">
        <v>725</v>
      </c>
      <c r="F503">
        <v>15</v>
      </c>
      <c r="G503">
        <v>2160</v>
      </c>
    </row>
    <row r="504" spans="1:7" x14ac:dyDescent="0.2">
      <c r="A504">
        <v>503</v>
      </c>
      <c r="B504">
        <v>252</v>
      </c>
      <c r="C504">
        <v>23</v>
      </c>
      <c r="D504">
        <v>4</v>
      </c>
      <c r="E504">
        <v>455</v>
      </c>
      <c r="F504">
        <v>10</v>
      </c>
      <c r="G504">
        <v>1810</v>
      </c>
    </row>
    <row r="505" spans="1:7" x14ac:dyDescent="0.2">
      <c r="A505">
        <v>504</v>
      </c>
      <c r="B505">
        <v>252</v>
      </c>
      <c r="C505">
        <v>24</v>
      </c>
      <c r="D505">
        <v>2</v>
      </c>
      <c r="E505">
        <v>940</v>
      </c>
      <c r="F505">
        <v>25</v>
      </c>
      <c r="G505">
        <v>1855</v>
      </c>
    </row>
    <row r="506" spans="1:7" x14ac:dyDescent="0.2">
      <c r="A506">
        <v>505</v>
      </c>
      <c r="B506">
        <v>253</v>
      </c>
      <c r="C506">
        <v>25</v>
      </c>
      <c r="D506">
        <v>6</v>
      </c>
      <c r="E506">
        <v>385</v>
      </c>
      <c r="F506">
        <v>20</v>
      </c>
      <c r="G506">
        <v>2290</v>
      </c>
    </row>
    <row r="507" spans="1:7" x14ac:dyDescent="0.2">
      <c r="A507">
        <v>506</v>
      </c>
      <c r="B507">
        <v>253</v>
      </c>
      <c r="C507">
        <v>26</v>
      </c>
      <c r="D507">
        <v>3</v>
      </c>
      <c r="E507">
        <v>665</v>
      </c>
      <c r="F507">
        <v>15</v>
      </c>
      <c r="G507">
        <v>1980</v>
      </c>
    </row>
    <row r="508" spans="1:7" x14ac:dyDescent="0.2">
      <c r="A508">
        <v>507</v>
      </c>
      <c r="B508">
        <v>254</v>
      </c>
      <c r="C508">
        <v>27</v>
      </c>
      <c r="D508">
        <v>5</v>
      </c>
      <c r="E508">
        <v>815</v>
      </c>
      <c r="F508">
        <v>30</v>
      </c>
      <c r="G508">
        <v>4045</v>
      </c>
    </row>
    <row r="509" spans="1:7" x14ac:dyDescent="0.2">
      <c r="A509">
        <v>508</v>
      </c>
      <c r="B509">
        <v>254</v>
      </c>
      <c r="C509">
        <v>28</v>
      </c>
      <c r="D509">
        <v>2</v>
      </c>
      <c r="E509">
        <v>595</v>
      </c>
      <c r="F509">
        <v>10</v>
      </c>
      <c r="G509">
        <v>1180</v>
      </c>
    </row>
    <row r="510" spans="1:7" x14ac:dyDescent="0.2">
      <c r="A510">
        <v>509</v>
      </c>
      <c r="B510">
        <v>255</v>
      </c>
      <c r="C510">
        <v>29</v>
      </c>
      <c r="D510">
        <v>4</v>
      </c>
      <c r="E510">
        <v>505</v>
      </c>
      <c r="F510">
        <v>20</v>
      </c>
      <c r="G510">
        <v>2000</v>
      </c>
    </row>
    <row r="511" spans="1:7" x14ac:dyDescent="0.2">
      <c r="A511">
        <v>510</v>
      </c>
      <c r="B511">
        <v>255</v>
      </c>
      <c r="C511">
        <v>30</v>
      </c>
      <c r="D511">
        <v>3</v>
      </c>
      <c r="E511">
        <v>775</v>
      </c>
      <c r="F511">
        <v>15</v>
      </c>
      <c r="G511">
        <v>2310</v>
      </c>
    </row>
    <row r="512" spans="1:7" x14ac:dyDescent="0.2">
      <c r="A512">
        <v>511</v>
      </c>
      <c r="B512">
        <v>256</v>
      </c>
      <c r="C512">
        <v>31</v>
      </c>
      <c r="D512">
        <v>5</v>
      </c>
      <c r="E512">
        <v>625</v>
      </c>
      <c r="F512">
        <v>20</v>
      </c>
      <c r="G512">
        <v>3105</v>
      </c>
    </row>
    <row r="513" spans="1:7" x14ac:dyDescent="0.2">
      <c r="A513">
        <v>512</v>
      </c>
      <c r="B513">
        <v>256</v>
      </c>
      <c r="C513">
        <v>32</v>
      </c>
      <c r="D513">
        <v>2</v>
      </c>
      <c r="E513">
        <v>915</v>
      </c>
      <c r="F513">
        <v>20</v>
      </c>
      <c r="G513">
        <v>1810</v>
      </c>
    </row>
    <row r="514" spans="1:7" x14ac:dyDescent="0.2">
      <c r="A514">
        <v>513</v>
      </c>
      <c r="B514">
        <v>257</v>
      </c>
      <c r="C514">
        <v>33</v>
      </c>
      <c r="D514">
        <v>4</v>
      </c>
      <c r="E514">
        <v>535</v>
      </c>
      <c r="F514">
        <v>15</v>
      </c>
      <c r="G514">
        <v>2125</v>
      </c>
    </row>
    <row r="515" spans="1:7" x14ac:dyDescent="0.2">
      <c r="A515">
        <v>514</v>
      </c>
      <c r="B515">
        <v>257</v>
      </c>
      <c r="C515">
        <v>34</v>
      </c>
      <c r="D515">
        <v>3</v>
      </c>
      <c r="E515">
        <v>720</v>
      </c>
      <c r="F515">
        <v>20</v>
      </c>
      <c r="G515">
        <v>2140</v>
      </c>
    </row>
    <row r="516" spans="1:7" x14ac:dyDescent="0.2">
      <c r="A516">
        <v>515</v>
      </c>
      <c r="B516">
        <v>258</v>
      </c>
      <c r="C516">
        <v>35</v>
      </c>
      <c r="D516">
        <v>6</v>
      </c>
      <c r="E516">
        <v>405</v>
      </c>
      <c r="F516">
        <v>25</v>
      </c>
      <c r="G516">
        <v>2405</v>
      </c>
    </row>
    <row r="517" spans="1:7" x14ac:dyDescent="0.2">
      <c r="A517">
        <v>516</v>
      </c>
      <c r="B517">
        <v>258</v>
      </c>
      <c r="C517">
        <v>36</v>
      </c>
      <c r="D517">
        <v>2</v>
      </c>
      <c r="E517">
        <v>970</v>
      </c>
      <c r="F517">
        <v>20</v>
      </c>
      <c r="G517">
        <v>1920</v>
      </c>
    </row>
    <row r="518" spans="1:7" x14ac:dyDescent="0.2">
      <c r="A518">
        <v>517</v>
      </c>
      <c r="B518">
        <v>259</v>
      </c>
      <c r="C518">
        <v>37</v>
      </c>
      <c r="D518">
        <v>5</v>
      </c>
      <c r="E518">
        <v>595</v>
      </c>
      <c r="F518">
        <v>15</v>
      </c>
      <c r="G518">
        <v>2960</v>
      </c>
    </row>
    <row r="519" spans="1:7" x14ac:dyDescent="0.2">
      <c r="A519">
        <v>518</v>
      </c>
      <c r="B519">
        <v>259</v>
      </c>
      <c r="C519">
        <v>38</v>
      </c>
      <c r="D519">
        <v>3</v>
      </c>
      <c r="E519">
        <v>785</v>
      </c>
      <c r="F519">
        <v>20</v>
      </c>
      <c r="G519">
        <v>2335</v>
      </c>
    </row>
    <row r="520" spans="1:7" x14ac:dyDescent="0.2">
      <c r="A520">
        <v>519</v>
      </c>
      <c r="B520">
        <v>260</v>
      </c>
      <c r="C520">
        <v>39</v>
      </c>
      <c r="D520">
        <v>4</v>
      </c>
      <c r="E520">
        <v>665</v>
      </c>
      <c r="F520">
        <v>10</v>
      </c>
      <c r="G520">
        <v>2650</v>
      </c>
    </row>
    <row r="521" spans="1:7" x14ac:dyDescent="0.2">
      <c r="A521">
        <v>520</v>
      </c>
      <c r="B521">
        <v>260</v>
      </c>
      <c r="C521">
        <v>40</v>
      </c>
      <c r="D521">
        <v>2</v>
      </c>
      <c r="E521">
        <v>895</v>
      </c>
      <c r="F521">
        <v>15</v>
      </c>
      <c r="G521">
        <v>1775</v>
      </c>
    </row>
    <row r="522" spans="1:7" x14ac:dyDescent="0.2">
      <c r="A522">
        <v>521</v>
      </c>
      <c r="B522">
        <v>261</v>
      </c>
      <c r="C522">
        <v>41</v>
      </c>
      <c r="D522">
        <v>5</v>
      </c>
      <c r="E522">
        <v>555</v>
      </c>
      <c r="F522">
        <v>20</v>
      </c>
      <c r="G522">
        <v>2755</v>
      </c>
    </row>
    <row r="523" spans="1:7" x14ac:dyDescent="0.2">
      <c r="A523">
        <v>522</v>
      </c>
      <c r="B523">
        <v>261</v>
      </c>
      <c r="C523">
        <v>42</v>
      </c>
      <c r="D523">
        <v>3</v>
      </c>
      <c r="E523">
        <v>745</v>
      </c>
      <c r="F523">
        <v>15</v>
      </c>
      <c r="G523">
        <v>2220</v>
      </c>
    </row>
    <row r="524" spans="1:7" x14ac:dyDescent="0.2">
      <c r="A524">
        <v>523</v>
      </c>
      <c r="B524">
        <v>262</v>
      </c>
      <c r="C524">
        <v>43</v>
      </c>
      <c r="D524">
        <v>4</v>
      </c>
      <c r="E524">
        <v>475</v>
      </c>
      <c r="F524">
        <v>10</v>
      </c>
      <c r="G524">
        <v>1890</v>
      </c>
    </row>
    <row r="525" spans="1:7" x14ac:dyDescent="0.2">
      <c r="A525">
        <v>524</v>
      </c>
      <c r="B525">
        <v>262</v>
      </c>
      <c r="C525">
        <v>44</v>
      </c>
      <c r="D525">
        <v>2</v>
      </c>
      <c r="E525">
        <v>955</v>
      </c>
      <c r="F525">
        <v>25</v>
      </c>
      <c r="G525">
        <v>1885</v>
      </c>
    </row>
    <row r="526" spans="1:7" x14ac:dyDescent="0.2">
      <c r="A526">
        <v>525</v>
      </c>
      <c r="B526">
        <v>263</v>
      </c>
      <c r="C526">
        <v>45</v>
      </c>
      <c r="D526">
        <v>6</v>
      </c>
      <c r="E526">
        <v>395</v>
      </c>
      <c r="F526">
        <v>20</v>
      </c>
      <c r="G526">
        <v>2350</v>
      </c>
    </row>
    <row r="527" spans="1:7" x14ac:dyDescent="0.2">
      <c r="A527">
        <v>526</v>
      </c>
      <c r="B527">
        <v>263</v>
      </c>
      <c r="C527">
        <v>46</v>
      </c>
      <c r="D527">
        <v>3</v>
      </c>
      <c r="E527">
        <v>685</v>
      </c>
      <c r="F527">
        <v>15</v>
      </c>
      <c r="G527">
        <v>2040</v>
      </c>
    </row>
    <row r="528" spans="1:7" x14ac:dyDescent="0.2">
      <c r="A528">
        <v>527</v>
      </c>
      <c r="B528">
        <v>264</v>
      </c>
      <c r="C528">
        <v>47</v>
      </c>
      <c r="D528">
        <v>5</v>
      </c>
      <c r="E528">
        <v>835</v>
      </c>
      <c r="F528">
        <v>30</v>
      </c>
      <c r="G528">
        <v>4145</v>
      </c>
    </row>
    <row r="529" spans="1:7" x14ac:dyDescent="0.2">
      <c r="A529">
        <v>528</v>
      </c>
      <c r="B529">
        <v>264</v>
      </c>
      <c r="C529">
        <v>48</v>
      </c>
      <c r="D529">
        <v>2</v>
      </c>
      <c r="E529">
        <v>615</v>
      </c>
      <c r="F529">
        <v>10</v>
      </c>
      <c r="G529">
        <v>1220</v>
      </c>
    </row>
    <row r="530" spans="1:7" x14ac:dyDescent="0.2">
      <c r="A530">
        <v>529</v>
      </c>
      <c r="B530">
        <v>265</v>
      </c>
      <c r="C530">
        <v>49</v>
      </c>
      <c r="D530">
        <v>4</v>
      </c>
      <c r="E530">
        <v>515</v>
      </c>
      <c r="F530">
        <v>20</v>
      </c>
      <c r="G530">
        <v>2040</v>
      </c>
    </row>
    <row r="531" spans="1:7" x14ac:dyDescent="0.2">
      <c r="A531">
        <v>530</v>
      </c>
      <c r="B531">
        <v>265</v>
      </c>
      <c r="C531">
        <v>50</v>
      </c>
      <c r="D531">
        <v>3</v>
      </c>
      <c r="E531">
        <v>795</v>
      </c>
      <c r="F531">
        <v>15</v>
      </c>
      <c r="G531">
        <v>2370</v>
      </c>
    </row>
    <row r="532" spans="1:7" x14ac:dyDescent="0.2">
      <c r="A532">
        <v>531</v>
      </c>
      <c r="B532">
        <v>266</v>
      </c>
      <c r="C532">
        <v>51</v>
      </c>
      <c r="D532">
        <v>5</v>
      </c>
      <c r="E532">
        <v>635</v>
      </c>
      <c r="F532">
        <v>20</v>
      </c>
      <c r="G532">
        <v>3155</v>
      </c>
    </row>
    <row r="533" spans="1:7" x14ac:dyDescent="0.2">
      <c r="A533">
        <v>532</v>
      </c>
      <c r="B533">
        <v>266</v>
      </c>
      <c r="C533">
        <v>52</v>
      </c>
      <c r="D533">
        <v>2</v>
      </c>
      <c r="E533">
        <v>935</v>
      </c>
      <c r="F533">
        <v>20</v>
      </c>
      <c r="G533">
        <v>1850</v>
      </c>
    </row>
    <row r="534" spans="1:7" x14ac:dyDescent="0.2">
      <c r="A534">
        <v>533</v>
      </c>
      <c r="B534">
        <v>267</v>
      </c>
      <c r="C534">
        <v>53</v>
      </c>
      <c r="D534">
        <v>4</v>
      </c>
      <c r="E534">
        <v>545</v>
      </c>
      <c r="F534">
        <v>15</v>
      </c>
      <c r="G534">
        <v>2165</v>
      </c>
    </row>
    <row r="535" spans="1:7" x14ac:dyDescent="0.2">
      <c r="A535">
        <v>534</v>
      </c>
      <c r="B535">
        <v>267</v>
      </c>
      <c r="C535">
        <v>54</v>
      </c>
      <c r="D535">
        <v>3</v>
      </c>
      <c r="E535">
        <v>730</v>
      </c>
      <c r="F535">
        <v>20</v>
      </c>
      <c r="G535">
        <v>2170</v>
      </c>
    </row>
    <row r="536" spans="1:7" x14ac:dyDescent="0.2">
      <c r="A536">
        <v>535</v>
      </c>
      <c r="B536">
        <v>268</v>
      </c>
      <c r="C536">
        <v>55</v>
      </c>
      <c r="D536">
        <v>6</v>
      </c>
      <c r="E536">
        <v>415</v>
      </c>
      <c r="F536">
        <v>25</v>
      </c>
      <c r="G536">
        <v>2465</v>
      </c>
    </row>
    <row r="537" spans="1:7" x14ac:dyDescent="0.2">
      <c r="A537">
        <v>536</v>
      </c>
      <c r="B537">
        <v>268</v>
      </c>
      <c r="C537">
        <v>56</v>
      </c>
      <c r="D537">
        <v>2</v>
      </c>
      <c r="E537">
        <v>990</v>
      </c>
      <c r="F537">
        <v>20</v>
      </c>
      <c r="G537">
        <v>1960</v>
      </c>
    </row>
    <row r="538" spans="1:7" x14ac:dyDescent="0.2">
      <c r="A538">
        <v>537</v>
      </c>
      <c r="B538">
        <v>269</v>
      </c>
      <c r="C538">
        <v>57</v>
      </c>
      <c r="D538">
        <v>5</v>
      </c>
      <c r="E538">
        <v>605</v>
      </c>
      <c r="F538">
        <v>15</v>
      </c>
      <c r="G538">
        <v>3010</v>
      </c>
    </row>
    <row r="539" spans="1:7" x14ac:dyDescent="0.2">
      <c r="A539">
        <v>538</v>
      </c>
      <c r="B539">
        <v>269</v>
      </c>
      <c r="C539">
        <v>58</v>
      </c>
      <c r="D539">
        <v>3</v>
      </c>
      <c r="E539">
        <v>805</v>
      </c>
      <c r="F539">
        <v>20</v>
      </c>
      <c r="G539">
        <v>2395</v>
      </c>
    </row>
    <row r="540" spans="1:7" x14ac:dyDescent="0.2">
      <c r="A540">
        <v>539</v>
      </c>
      <c r="B540">
        <v>270</v>
      </c>
      <c r="C540">
        <v>59</v>
      </c>
      <c r="D540">
        <v>4</v>
      </c>
      <c r="E540">
        <v>675</v>
      </c>
      <c r="F540">
        <v>10</v>
      </c>
      <c r="G540">
        <v>2690</v>
      </c>
    </row>
    <row r="541" spans="1:7" x14ac:dyDescent="0.2">
      <c r="A541">
        <v>540</v>
      </c>
      <c r="B541">
        <v>270</v>
      </c>
      <c r="C541">
        <v>60</v>
      </c>
      <c r="D541">
        <v>2</v>
      </c>
      <c r="E541">
        <v>915</v>
      </c>
      <c r="F541">
        <v>15</v>
      </c>
      <c r="G541">
        <v>1815</v>
      </c>
    </row>
    <row r="542" spans="1:7" x14ac:dyDescent="0.2">
      <c r="A542">
        <v>541</v>
      </c>
      <c r="B542">
        <v>271</v>
      </c>
      <c r="C542">
        <v>61</v>
      </c>
      <c r="D542">
        <v>5</v>
      </c>
      <c r="E542">
        <v>565</v>
      </c>
      <c r="F542">
        <v>20</v>
      </c>
      <c r="G542">
        <v>2805</v>
      </c>
    </row>
    <row r="543" spans="1:7" x14ac:dyDescent="0.2">
      <c r="A543">
        <v>542</v>
      </c>
      <c r="B543">
        <v>271</v>
      </c>
      <c r="C543">
        <v>62</v>
      </c>
      <c r="D543">
        <v>3</v>
      </c>
      <c r="E543">
        <v>755</v>
      </c>
      <c r="F543">
        <v>15</v>
      </c>
      <c r="G543">
        <v>2250</v>
      </c>
    </row>
    <row r="544" spans="1:7" x14ac:dyDescent="0.2">
      <c r="A544">
        <v>543</v>
      </c>
      <c r="B544">
        <v>272</v>
      </c>
      <c r="C544">
        <v>63</v>
      </c>
      <c r="D544">
        <v>4</v>
      </c>
      <c r="E544">
        <v>485</v>
      </c>
      <c r="F544">
        <v>10</v>
      </c>
      <c r="G544">
        <v>1930</v>
      </c>
    </row>
    <row r="545" spans="1:7" x14ac:dyDescent="0.2">
      <c r="A545">
        <v>544</v>
      </c>
      <c r="B545">
        <v>272</v>
      </c>
      <c r="C545">
        <v>64</v>
      </c>
      <c r="D545">
        <v>2</v>
      </c>
      <c r="E545">
        <v>965</v>
      </c>
      <c r="F545">
        <v>25</v>
      </c>
      <c r="G545">
        <v>1905</v>
      </c>
    </row>
    <row r="546" spans="1:7" x14ac:dyDescent="0.2">
      <c r="A546">
        <v>545</v>
      </c>
      <c r="B546">
        <v>273</v>
      </c>
      <c r="C546">
        <v>65</v>
      </c>
      <c r="D546">
        <v>6</v>
      </c>
      <c r="E546">
        <v>405</v>
      </c>
      <c r="F546">
        <v>20</v>
      </c>
      <c r="G546">
        <v>2410</v>
      </c>
    </row>
    <row r="547" spans="1:7" x14ac:dyDescent="0.2">
      <c r="A547">
        <v>546</v>
      </c>
      <c r="B547">
        <v>273</v>
      </c>
      <c r="C547">
        <v>66</v>
      </c>
      <c r="D547">
        <v>3</v>
      </c>
      <c r="E547">
        <v>695</v>
      </c>
      <c r="F547">
        <v>15</v>
      </c>
      <c r="G547">
        <v>2070</v>
      </c>
    </row>
    <row r="548" spans="1:7" x14ac:dyDescent="0.2">
      <c r="A548">
        <v>547</v>
      </c>
      <c r="B548">
        <v>274</v>
      </c>
      <c r="C548">
        <v>67</v>
      </c>
      <c r="D548">
        <v>5</v>
      </c>
      <c r="E548">
        <v>845</v>
      </c>
      <c r="F548">
        <v>30</v>
      </c>
      <c r="G548">
        <v>4195</v>
      </c>
    </row>
    <row r="549" spans="1:7" x14ac:dyDescent="0.2">
      <c r="A549">
        <v>548</v>
      </c>
      <c r="B549">
        <v>274</v>
      </c>
      <c r="C549">
        <v>68</v>
      </c>
      <c r="D549">
        <v>2</v>
      </c>
      <c r="E549">
        <v>625</v>
      </c>
      <c r="F549">
        <v>10</v>
      </c>
      <c r="G549">
        <v>1240</v>
      </c>
    </row>
    <row r="550" spans="1:7" x14ac:dyDescent="0.2">
      <c r="A550">
        <v>549</v>
      </c>
      <c r="B550">
        <v>275</v>
      </c>
      <c r="C550">
        <v>69</v>
      </c>
      <c r="D550">
        <v>4</v>
      </c>
      <c r="E550">
        <v>525</v>
      </c>
      <c r="F550">
        <v>20</v>
      </c>
      <c r="G550">
        <v>2080</v>
      </c>
    </row>
    <row r="551" spans="1:7" x14ac:dyDescent="0.2">
      <c r="A551">
        <v>550</v>
      </c>
      <c r="B551">
        <v>275</v>
      </c>
      <c r="C551">
        <v>70</v>
      </c>
      <c r="D551">
        <v>3</v>
      </c>
      <c r="E551">
        <v>805</v>
      </c>
      <c r="F551">
        <v>15</v>
      </c>
      <c r="G551">
        <v>2400</v>
      </c>
    </row>
    <row r="552" spans="1:7" x14ac:dyDescent="0.2">
      <c r="A552">
        <v>551</v>
      </c>
      <c r="B552">
        <v>276</v>
      </c>
      <c r="C552">
        <v>71</v>
      </c>
      <c r="D552">
        <v>5</v>
      </c>
      <c r="E552">
        <v>645</v>
      </c>
      <c r="F552">
        <v>20</v>
      </c>
      <c r="G552">
        <v>3205</v>
      </c>
    </row>
    <row r="553" spans="1:7" x14ac:dyDescent="0.2">
      <c r="A553">
        <v>552</v>
      </c>
      <c r="B553">
        <v>276</v>
      </c>
      <c r="C553">
        <v>72</v>
      </c>
      <c r="D553">
        <v>2</v>
      </c>
      <c r="E553">
        <v>955</v>
      </c>
      <c r="F553">
        <v>20</v>
      </c>
      <c r="G553">
        <v>1890</v>
      </c>
    </row>
    <row r="554" spans="1:7" x14ac:dyDescent="0.2">
      <c r="A554">
        <v>553</v>
      </c>
      <c r="B554">
        <v>277</v>
      </c>
      <c r="C554">
        <v>73</v>
      </c>
      <c r="D554">
        <v>4</v>
      </c>
      <c r="E554">
        <v>555</v>
      </c>
      <c r="F554">
        <v>15</v>
      </c>
      <c r="G554">
        <v>2205</v>
      </c>
    </row>
    <row r="555" spans="1:7" x14ac:dyDescent="0.2">
      <c r="A555">
        <v>554</v>
      </c>
      <c r="B555">
        <v>277</v>
      </c>
      <c r="C555">
        <v>74</v>
      </c>
      <c r="D555">
        <v>3</v>
      </c>
      <c r="E555">
        <v>740</v>
      </c>
      <c r="F555">
        <v>20</v>
      </c>
      <c r="G555">
        <v>2200</v>
      </c>
    </row>
    <row r="556" spans="1:7" x14ac:dyDescent="0.2">
      <c r="A556">
        <v>555</v>
      </c>
      <c r="B556">
        <v>278</v>
      </c>
      <c r="C556">
        <v>75</v>
      </c>
      <c r="D556">
        <v>6</v>
      </c>
      <c r="E556">
        <v>425</v>
      </c>
      <c r="F556">
        <v>25</v>
      </c>
      <c r="G556">
        <v>2525</v>
      </c>
    </row>
    <row r="557" spans="1:7" x14ac:dyDescent="0.2">
      <c r="A557">
        <v>556</v>
      </c>
      <c r="B557">
        <v>278</v>
      </c>
      <c r="C557">
        <v>76</v>
      </c>
      <c r="D557">
        <v>2</v>
      </c>
      <c r="E557">
        <v>1010</v>
      </c>
      <c r="F557">
        <v>20</v>
      </c>
      <c r="G557">
        <v>2000</v>
      </c>
    </row>
    <row r="558" spans="1:7" x14ac:dyDescent="0.2">
      <c r="A558">
        <v>557</v>
      </c>
      <c r="B558">
        <v>279</v>
      </c>
      <c r="C558">
        <v>77</v>
      </c>
      <c r="D558">
        <v>5</v>
      </c>
      <c r="E558">
        <v>615</v>
      </c>
      <c r="F558">
        <v>15</v>
      </c>
      <c r="G558">
        <v>3060</v>
      </c>
    </row>
    <row r="559" spans="1:7" x14ac:dyDescent="0.2">
      <c r="A559">
        <v>558</v>
      </c>
      <c r="B559">
        <v>279</v>
      </c>
      <c r="C559">
        <v>78</v>
      </c>
      <c r="D559">
        <v>3</v>
      </c>
      <c r="E559">
        <v>815</v>
      </c>
      <c r="F559">
        <v>20</v>
      </c>
      <c r="G559">
        <v>2425</v>
      </c>
    </row>
    <row r="560" spans="1:7" x14ac:dyDescent="0.2">
      <c r="A560">
        <v>559</v>
      </c>
      <c r="B560">
        <v>280</v>
      </c>
      <c r="C560">
        <v>79</v>
      </c>
      <c r="D560">
        <v>4</v>
      </c>
      <c r="E560">
        <v>685</v>
      </c>
      <c r="F560">
        <v>10</v>
      </c>
      <c r="G560">
        <v>2730</v>
      </c>
    </row>
    <row r="561" spans="1:7" x14ac:dyDescent="0.2">
      <c r="A561">
        <v>560</v>
      </c>
      <c r="B561">
        <v>280</v>
      </c>
      <c r="C561">
        <v>80</v>
      </c>
      <c r="D561">
        <v>2</v>
      </c>
      <c r="E561">
        <v>935</v>
      </c>
      <c r="F561">
        <v>15</v>
      </c>
      <c r="G561">
        <v>1855</v>
      </c>
    </row>
    <row r="562" spans="1:7" x14ac:dyDescent="0.2">
      <c r="A562">
        <v>561</v>
      </c>
      <c r="B562">
        <v>281</v>
      </c>
      <c r="C562">
        <v>81</v>
      </c>
      <c r="D562">
        <v>5</v>
      </c>
      <c r="E562">
        <v>575</v>
      </c>
      <c r="F562">
        <v>20</v>
      </c>
      <c r="G562">
        <v>2855</v>
      </c>
    </row>
    <row r="563" spans="1:7" x14ac:dyDescent="0.2">
      <c r="A563">
        <v>562</v>
      </c>
      <c r="B563">
        <v>281</v>
      </c>
      <c r="C563">
        <v>82</v>
      </c>
      <c r="D563">
        <v>3</v>
      </c>
      <c r="E563">
        <v>765</v>
      </c>
      <c r="F563">
        <v>15</v>
      </c>
      <c r="G563">
        <v>2280</v>
      </c>
    </row>
    <row r="564" spans="1:7" x14ac:dyDescent="0.2">
      <c r="A564">
        <v>563</v>
      </c>
      <c r="B564">
        <v>282</v>
      </c>
      <c r="C564">
        <v>83</v>
      </c>
      <c r="D564">
        <v>4</v>
      </c>
      <c r="E564">
        <v>495</v>
      </c>
      <c r="F564">
        <v>10</v>
      </c>
      <c r="G564">
        <v>1970</v>
      </c>
    </row>
    <row r="565" spans="1:7" x14ac:dyDescent="0.2">
      <c r="A565">
        <v>564</v>
      </c>
      <c r="B565">
        <v>282</v>
      </c>
      <c r="C565">
        <v>84</v>
      </c>
      <c r="D565">
        <v>2</v>
      </c>
      <c r="E565">
        <v>975</v>
      </c>
      <c r="F565">
        <v>25</v>
      </c>
      <c r="G565">
        <v>1925</v>
      </c>
    </row>
    <row r="566" spans="1:7" x14ac:dyDescent="0.2">
      <c r="A566">
        <v>565</v>
      </c>
      <c r="B566">
        <v>283</v>
      </c>
      <c r="C566">
        <v>85</v>
      </c>
      <c r="D566">
        <v>6</v>
      </c>
      <c r="E566">
        <v>415</v>
      </c>
      <c r="F566">
        <v>20</v>
      </c>
      <c r="G566">
        <v>2470</v>
      </c>
    </row>
    <row r="567" spans="1:7" x14ac:dyDescent="0.2">
      <c r="A567">
        <v>566</v>
      </c>
      <c r="B567">
        <v>283</v>
      </c>
      <c r="C567">
        <v>86</v>
      </c>
      <c r="D567">
        <v>3</v>
      </c>
      <c r="E567">
        <v>705</v>
      </c>
      <c r="F567">
        <v>15</v>
      </c>
      <c r="G567">
        <v>2100</v>
      </c>
    </row>
    <row r="568" spans="1:7" x14ac:dyDescent="0.2">
      <c r="A568">
        <v>567</v>
      </c>
      <c r="B568">
        <v>284</v>
      </c>
      <c r="C568">
        <v>87</v>
      </c>
      <c r="D568">
        <v>5</v>
      </c>
      <c r="E568">
        <v>855</v>
      </c>
      <c r="F568">
        <v>30</v>
      </c>
      <c r="G568">
        <v>4245</v>
      </c>
    </row>
    <row r="569" spans="1:7" x14ac:dyDescent="0.2">
      <c r="A569">
        <v>568</v>
      </c>
      <c r="B569">
        <v>284</v>
      </c>
      <c r="C569">
        <v>88</v>
      </c>
      <c r="D569">
        <v>2</v>
      </c>
      <c r="E569">
        <v>635</v>
      </c>
      <c r="F569">
        <v>10</v>
      </c>
      <c r="G569">
        <v>1260</v>
      </c>
    </row>
    <row r="570" spans="1:7" x14ac:dyDescent="0.2">
      <c r="A570">
        <v>569</v>
      </c>
      <c r="B570">
        <v>285</v>
      </c>
      <c r="C570">
        <v>89</v>
      </c>
      <c r="D570">
        <v>4</v>
      </c>
      <c r="E570">
        <v>535</v>
      </c>
      <c r="F570">
        <v>20</v>
      </c>
      <c r="G570">
        <v>2120</v>
      </c>
    </row>
    <row r="571" spans="1:7" x14ac:dyDescent="0.2">
      <c r="A571">
        <v>570</v>
      </c>
      <c r="B571">
        <v>285</v>
      </c>
      <c r="C571">
        <v>90</v>
      </c>
      <c r="D571">
        <v>3</v>
      </c>
      <c r="E571">
        <v>815</v>
      </c>
      <c r="F571">
        <v>15</v>
      </c>
      <c r="G571">
        <v>2430</v>
      </c>
    </row>
    <row r="572" spans="1:7" x14ac:dyDescent="0.2">
      <c r="A572">
        <v>571</v>
      </c>
      <c r="B572">
        <v>286</v>
      </c>
      <c r="C572">
        <v>91</v>
      </c>
      <c r="D572">
        <v>5</v>
      </c>
      <c r="E572">
        <v>655</v>
      </c>
      <c r="F572">
        <v>20</v>
      </c>
      <c r="G572">
        <v>3255</v>
      </c>
    </row>
    <row r="573" spans="1:7" x14ac:dyDescent="0.2">
      <c r="A573">
        <v>572</v>
      </c>
      <c r="B573">
        <v>286</v>
      </c>
      <c r="C573">
        <v>92</v>
      </c>
      <c r="D573">
        <v>2</v>
      </c>
      <c r="E573">
        <v>975</v>
      </c>
      <c r="F573">
        <v>20</v>
      </c>
      <c r="G573">
        <v>1930</v>
      </c>
    </row>
    <row r="574" spans="1:7" x14ac:dyDescent="0.2">
      <c r="A574">
        <v>573</v>
      </c>
      <c r="B574">
        <v>287</v>
      </c>
      <c r="C574">
        <v>93</v>
      </c>
      <c r="D574">
        <v>4</v>
      </c>
      <c r="E574">
        <v>565</v>
      </c>
      <c r="F574">
        <v>15</v>
      </c>
      <c r="G574">
        <v>2245</v>
      </c>
    </row>
    <row r="575" spans="1:7" x14ac:dyDescent="0.2">
      <c r="A575">
        <v>574</v>
      </c>
      <c r="B575">
        <v>287</v>
      </c>
      <c r="C575">
        <v>94</v>
      </c>
      <c r="D575">
        <v>3</v>
      </c>
      <c r="E575">
        <v>750</v>
      </c>
      <c r="F575">
        <v>20</v>
      </c>
      <c r="G575">
        <v>2230</v>
      </c>
    </row>
    <row r="576" spans="1:7" x14ac:dyDescent="0.2">
      <c r="A576">
        <v>575</v>
      </c>
      <c r="B576">
        <v>288</v>
      </c>
      <c r="C576">
        <v>95</v>
      </c>
      <c r="D576">
        <v>6</v>
      </c>
      <c r="E576">
        <v>435</v>
      </c>
      <c r="F576">
        <v>25</v>
      </c>
      <c r="G576">
        <v>2585</v>
      </c>
    </row>
    <row r="577" spans="1:7" x14ac:dyDescent="0.2">
      <c r="A577">
        <v>576</v>
      </c>
      <c r="B577">
        <v>288</v>
      </c>
      <c r="C577">
        <v>96</v>
      </c>
      <c r="D577">
        <v>2</v>
      </c>
      <c r="E577">
        <v>1025</v>
      </c>
      <c r="F577">
        <v>20</v>
      </c>
      <c r="G577">
        <v>2030</v>
      </c>
    </row>
    <row r="578" spans="1:7" x14ac:dyDescent="0.2">
      <c r="A578">
        <v>577</v>
      </c>
      <c r="B578">
        <v>289</v>
      </c>
      <c r="C578">
        <v>97</v>
      </c>
      <c r="D578">
        <v>5</v>
      </c>
      <c r="E578">
        <v>625</v>
      </c>
      <c r="F578">
        <v>15</v>
      </c>
      <c r="G578">
        <v>3110</v>
      </c>
    </row>
    <row r="579" spans="1:7" x14ac:dyDescent="0.2">
      <c r="A579">
        <v>578</v>
      </c>
      <c r="B579">
        <v>289</v>
      </c>
      <c r="C579">
        <v>98</v>
      </c>
      <c r="D579">
        <v>3</v>
      </c>
      <c r="E579">
        <v>825</v>
      </c>
      <c r="F579">
        <v>20</v>
      </c>
      <c r="G579">
        <v>2455</v>
      </c>
    </row>
    <row r="580" spans="1:7" x14ac:dyDescent="0.2">
      <c r="A580">
        <v>579</v>
      </c>
      <c r="B580">
        <v>290</v>
      </c>
      <c r="C580">
        <v>99</v>
      </c>
      <c r="D580">
        <v>4</v>
      </c>
      <c r="E580">
        <v>695</v>
      </c>
      <c r="F580">
        <v>10</v>
      </c>
      <c r="G580">
        <v>2770</v>
      </c>
    </row>
    <row r="581" spans="1:7" x14ac:dyDescent="0.2">
      <c r="A581">
        <v>580</v>
      </c>
      <c r="B581">
        <v>290</v>
      </c>
      <c r="C581">
        <v>100</v>
      </c>
      <c r="D581">
        <v>2</v>
      </c>
      <c r="E581">
        <v>950</v>
      </c>
      <c r="F581">
        <v>15</v>
      </c>
      <c r="G581">
        <v>1885</v>
      </c>
    </row>
    <row r="582" spans="1:7" x14ac:dyDescent="0.2">
      <c r="A582">
        <v>581</v>
      </c>
      <c r="B582">
        <v>291</v>
      </c>
      <c r="C582">
        <v>101</v>
      </c>
      <c r="D582">
        <v>5</v>
      </c>
      <c r="E582">
        <v>585</v>
      </c>
      <c r="F582">
        <v>20</v>
      </c>
      <c r="G582">
        <v>2905</v>
      </c>
    </row>
    <row r="583" spans="1:7" x14ac:dyDescent="0.2">
      <c r="A583">
        <v>582</v>
      </c>
      <c r="B583">
        <v>291</v>
      </c>
      <c r="C583">
        <v>102</v>
      </c>
      <c r="D583">
        <v>3</v>
      </c>
      <c r="E583">
        <v>775</v>
      </c>
      <c r="F583">
        <v>15</v>
      </c>
      <c r="G583">
        <v>2310</v>
      </c>
    </row>
    <row r="584" spans="1:7" x14ac:dyDescent="0.2">
      <c r="A584">
        <v>583</v>
      </c>
      <c r="B584">
        <v>292</v>
      </c>
      <c r="C584">
        <v>103</v>
      </c>
      <c r="D584">
        <v>4</v>
      </c>
      <c r="E584">
        <v>505</v>
      </c>
      <c r="F584">
        <v>10</v>
      </c>
      <c r="G584">
        <v>2010</v>
      </c>
    </row>
    <row r="585" spans="1:7" x14ac:dyDescent="0.2">
      <c r="A585">
        <v>584</v>
      </c>
      <c r="B585">
        <v>292</v>
      </c>
      <c r="C585">
        <v>104</v>
      </c>
      <c r="D585">
        <v>2</v>
      </c>
      <c r="E585">
        <v>985</v>
      </c>
      <c r="F585">
        <v>25</v>
      </c>
      <c r="G585">
        <v>1945</v>
      </c>
    </row>
    <row r="586" spans="1:7" x14ac:dyDescent="0.2">
      <c r="A586">
        <v>585</v>
      </c>
      <c r="B586">
        <v>293</v>
      </c>
      <c r="C586">
        <v>105</v>
      </c>
      <c r="D586">
        <v>6</v>
      </c>
      <c r="E586">
        <v>425</v>
      </c>
      <c r="F586">
        <v>20</v>
      </c>
      <c r="G586">
        <v>2530</v>
      </c>
    </row>
    <row r="587" spans="1:7" x14ac:dyDescent="0.2">
      <c r="A587">
        <v>586</v>
      </c>
      <c r="B587">
        <v>293</v>
      </c>
      <c r="C587">
        <v>106</v>
      </c>
      <c r="D587">
        <v>3</v>
      </c>
      <c r="E587">
        <v>715</v>
      </c>
      <c r="F587">
        <v>15</v>
      </c>
      <c r="G587">
        <v>2130</v>
      </c>
    </row>
    <row r="588" spans="1:7" x14ac:dyDescent="0.2">
      <c r="A588">
        <v>587</v>
      </c>
      <c r="B588">
        <v>294</v>
      </c>
      <c r="C588">
        <v>107</v>
      </c>
      <c r="D588">
        <v>5</v>
      </c>
      <c r="E588">
        <v>865</v>
      </c>
      <c r="F588">
        <v>30</v>
      </c>
      <c r="G588">
        <v>4295</v>
      </c>
    </row>
    <row r="589" spans="1:7" x14ac:dyDescent="0.2">
      <c r="A589">
        <v>588</v>
      </c>
      <c r="B589">
        <v>294</v>
      </c>
      <c r="C589">
        <v>108</v>
      </c>
      <c r="D589">
        <v>2</v>
      </c>
      <c r="E589">
        <v>645</v>
      </c>
      <c r="F589">
        <v>10</v>
      </c>
      <c r="G589">
        <v>1280</v>
      </c>
    </row>
    <row r="590" spans="1:7" x14ac:dyDescent="0.2">
      <c r="A590">
        <v>589</v>
      </c>
      <c r="B590">
        <v>295</v>
      </c>
      <c r="C590">
        <v>109</v>
      </c>
      <c r="D590">
        <v>4</v>
      </c>
      <c r="E590">
        <v>545</v>
      </c>
      <c r="F590">
        <v>20</v>
      </c>
      <c r="G590">
        <v>2160</v>
      </c>
    </row>
    <row r="591" spans="1:7" x14ac:dyDescent="0.2">
      <c r="A591">
        <v>590</v>
      </c>
      <c r="B591">
        <v>295</v>
      </c>
      <c r="C591">
        <v>110</v>
      </c>
      <c r="D591">
        <v>3</v>
      </c>
      <c r="E591">
        <v>825</v>
      </c>
      <c r="F591">
        <v>15</v>
      </c>
      <c r="G591">
        <v>2460</v>
      </c>
    </row>
    <row r="592" spans="1:7" x14ac:dyDescent="0.2">
      <c r="A592">
        <v>591</v>
      </c>
      <c r="B592">
        <v>296</v>
      </c>
      <c r="C592">
        <v>111</v>
      </c>
      <c r="D592">
        <v>5</v>
      </c>
      <c r="E592">
        <v>665</v>
      </c>
      <c r="F592">
        <v>20</v>
      </c>
      <c r="G592">
        <v>3305</v>
      </c>
    </row>
    <row r="593" spans="1:7" x14ac:dyDescent="0.2">
      <c r="A593">
        <v>592</v>
      </c>
      <c r="B593">
        <v>296</v>
      </c>
      <c r="C593">
        <v>112</v>
      </c>
      <c r="D593">
        <v>2</v>
      </c>
      <c r="E593">
        <v>985</v>
      </c>
      <c r="F593">
        <v>20</v>
      </c>
      <c r="G593">
        <v>1950</v>
      </c>
    </row>
    <row r="594" spans="1:7" x14ac:dyDescent="0.2">
      <c r="A594">
        <v>593</v>
      </c>
      <c r="B594">
        <v>297</v>
      </c>
      <c r="C594">
        <v>113</v>
      </c>
      <c r="D594">
        <v>4</v>
      </c>
      <c r="E594">
        <v>575</v>
      </c>
      <c r="F594">
        <v>15</v>
      </c>
      <c r="G594">
        <v>2285</v>
      </c>
    </row>
    <row r="595" spans="1:7" x14ac:dyDescent="0.2">
      <c r="A595">
        <v>594</v>
      </c>
      <c r="B595">
        <v>297</v>
      </c>
      <c r="C595">
        <v>114</v>
      </c>
      <c r="D595">
        <v>3</v>
      </c>
      <c r="E595">
        <v>760</v>
      </c>
      <c r="F595">
        <v>20</v>
      </c>
      <c r="G595">
        <v>2260</v>
      </c>
    </row>
    <row r="596" spans="1:7" x14ac:dyDescent="0.2">
      <c r="A596">
        <v>595</v>
      </c>
      <c r="B596">
        <v>298</v>
      </c>
      <c r="C596">
        <v>115</v>
      </c>
      <c r="D596">
        <v>6</v>
      </c>
      <c r="E596">
        <v>445</v>
      </c>
      <c r="F596">
        <v>25</v>
      </c>
      <c r="G596">
        <v>2645</v>
      </c>
    </row>
    <row r="597" spans="1:7" x14ac:dyDescent="0.2">
      <c r="A597">
        <v>596</v>
      </c>
      <c r="B597">
        <v>298</v>
      </c>
      <c r="C597">
        <v>116</v>
      </c>
      <c r="D597">
        <v>2</v>
      </c>
      <c r="E597">
        <v>1035</v>
      </c>
      <c r="F597">
        <v>20</v>
      </c>
      <c r="G597">
        <v>2050</v>
      </c>
    </row>
    <row r="598" spans="1:7" x14ac:dyDescent="0.2">
      <c r="A598">
        <v>597</v>
      </c>
      <c r="B598">
        <v>299</v>
      </c>
      <c r="C598">
        <v>117</v>
      </c>
      <c r="D598">
        <v>5</v>
      </c>
      <c r="E598">
        <v>635</v>
      </c>
      <c r="F598">
        <v>15</v>
      </c>
      <c r="G598">
        <v>3155</v>
      </c>
    </row>
    <row r="599" spans="1:7" x14ac:dyDescent="0.2">
      <c r="A599">
        <v>598</v>
      </c>
      <c r="B599">
        <v>299</v>
      </c>
      <c r="C599">
        <v>118</v>
      </c>
      <c r="D599">
        <v>3</v>
      </c>
      <c r="E599">
        <v>835</v>
      </c>
      <c r="F599">
        <v>20</v>
      </c>
      <c r="G599">
        <v>2485</v>
      </c>
    </row>
    <row r="600" spans="1:7" x14ac:dyDescent="0.2">
      <c r="A600">
        <v>599</v>
      </c>
      <c r="B600">
        <v>300</v>
      </c>
      <c r="C600">
        <v>119</v>
      </c>
      <c r="D600">
        <v>4</v>
      </c>
      <c r="E600">
        <v>705</v>
      </c>
      <c r="F600">
        <v>10</v>
      </c>
      <c r="G600">
        <v>2810</v>
      </c>
    </row>
    <row r="601" spans="1:7" x14ac:dyDescent="0.2">
      <c r="A601">
        <v>600</v>
      </c>
      <c r="B601">
        <v>300</v>
      </c>
      <c r="C601">
        <v>120</v>
      </c>
      <c r="D601">
        <v>2</v>
      </c>
      <c r="E601">
        <v>965</v>
      </c>
      <c r="F601">
        <v>15</v>
      </c>
      <c r="G601">
        <v>1915</v>
      </c>
    </row>
    <row r="602" spans="1:7" x14ac:dyDescent="0.2">
      <c r="A602">
        <v>601</v>
      </c>
      <c r="B602">
        <v>301</v>
      </c>
      <c r="C602">
        <v>121</v>
      </c>
      <c r="D602">
        <v>5</v>
      </c>
      <c r="E602">
        <v>595</v>
      </c>
      <c r="F602">
        <v>20</v>
      </c>
      <c r="G602">
        <v>2955</v>
      </c>
    </row>
    <row r="603" spans="1:7" x14ac:dyDescent="0.2">
      <c r="A603">
        <v>602</v>
      </c>
      <c r="B603">
        <v>301</v>
      </c>
      <c r="C603">
        <v>122</v>
      </c>
      <c r="D603">
        <v>3</v>
      </c>
      <c r="E603">
        <v>785</v>
      </c>
      <c r="F603">
        <v>15</v>
      </c>
      <c r="G603">
        <v>2340</v>
      </c>
    </row>
    <row r="604" spans="1:7" x14ac:dyDescent="0.2">
      <c r="A604">
        <v>603</v>
      </c>
      <c r="B604">
        <v>302</v>
      </c>
      <c r="C604">
        <v>123</v>
      </c>
      <c r="D604">
        <v>4</v>
      </c>
      <c r="E604">
        <v>515</v>
      </c>
      <c r="F604">
        <v>10</v>
      </c>
      <c r="G604">
        <v>2050</v>
      </c>
    </row>
    <row r="605" spans="1:7" x14ac:dyDescent="0.2">
      <c r="A605">
        <v>604</v>
      </c>
      <c r="B605">
        <v>302</v>
      </c>
      <c r="C605">
        <v>124</v>
      </c>
      <c r="D605">
        <v>2</v>
      </c>
      <c r="E605">
        <v>995</v>
      </c>
      <c r="F605">
        <v>25</v>
      </c>
      <c r="G605">
        <v>1965</v>
      </c>
    </row>
    <row r="606" spans="1:7" x14ac:dyDescent="0.2">
      <c r="A606">
        <v>605</v>
      </c>
      <c r="B606">
        <v>303</v>
      </c>
      <c r="C606">
        <v>125</v>
      </c>
      <c r="D606">
        <v>6</v>
      </c>
      <c r="E606">
        <v>435</v>
      </c>
      <c r="F606">
        <v>20</v>
      </c>
      <c r="G606">
        <v>2590</v>
      </c>
    </row>
    <row r="607" spans="1:7" x14ac:dyDescent="0.2">
      <c r="A607">
        <v>606</v>
      </c>
      <c r="B607">
        <v>303</v>
      </c>
      <c r="C607">
        <v>126</v>
      </c>
      <c r="D607">
        <v>3</v>
      </c>
      <c r="E607">
        <v>725</v>
      </c>
      <c r="F607">
        <v>15</v>
      </c>
      <c r="G607">
        <v>2160</v>
      </c>
    </row>
    <row r="608" spans="1:7" x14ac:dyDescent="0.2">
      <c r="A608">
        <v>607</v>
      </c>
      <c r="B608">
        <v>304</v>
      </c>
      <c r="C608">
        <v>127</v>
      </c>
      <c r="D608">
        <v>5</v>
      </c>
      <c r="E608">
        <v>875</v>
      </c>
      <c r="F608">
        <v>30</v>
      </c>
      <c r="G608">
        <v>4345</v>
      </c>
    </row>
    <row r="609" spans="1:7" x14ac:dyDescent="0.2">
      <c r="A609">
        <v>608</v>
      </c>
      <c r="B609">
        <v>304</v>
      </c>
      <c r="C609">
        <v>128</v>
      </c>
      <c r="D609">
        <v>2</v>
      </c>
      <c r="E609">
        <v>655</v>
      </c>
      <c r="F609">
        <v>10</v>
      </c>
      <c r="G609">
        <v>1300</v>
      </c>
    </row>
    <row r="610" spans="1:7" x14ac:dyDescent="0.2">
      <c r="A610">
        <v>609</v>
      </c>
      <c r="B610">
        <v>305</v>
      </c>
      <c r="C610">
        <v>129</v>
      </c>
      <c r="D610">
        <v>4</v>
      </c>
      <c r="E610">
        <v>555</v>
      </c>
      <c r="F610">
        <v>20</v>
      </c>
      <c r="G610">
        <v>2200</v>
      </c>
    </row>
    <row r="611" spans="1:7" x14ac:dyDescent="0.2">
      <c r="A611">
        <v>610</v>
      </c>
      <c r="B611">
        <v>305</v>
      </c>
      <c r="C611">
        <v>130</v>
      </c>
      <c r="D611">
        <v>3</v>
      </c>
      <c r="E611">
        <v>835</v>
      </c>
      <c r="F611">
        <v>15</v>
      </c>
      <c r="G611">
        <v>2490</v>
      </c>
    </row>
    <row r="612" spans="1:7" x14ac:dyDescent="0.2">
      <c r="A612">
        <v>611</v>
      </c>
      <c r="B612">
        <v>306</v>
      </c>
      <c r="C612">
        <v>131</v>
      </c>
      <c r="D612">
        <v>5</v>
      </c>
      <c r="E612">
        <v>675</v>
      </c>
      <c r="F612">
        <v>20</v>
      </c>
      <c r="G612">
        <v>3355</v>
      </c>
    </row>
    <row r="613" spans="1:7" x14ac:dyDescent="0.2">
      <c r="A613">
        <v>612</v>
      </c>
      <c r="B613">
        <v>306</v>
      </c>
      <c r="C613">
        <v>132</v>
      </c>
      <c r="D613">
        <v>2</v>
      </c>
      <c r="E613">
        <v>1000</v>
      </c>
      <c r="F613">
        <v>20</v>
      </c>
      <c r="G613">
        <v>1980</v>
      </c>
    </row>
    <row r="614" spans="1:7" x14ac:dyDescent="0.2">
      <c r="A614">
        <v>613</v>
      </c>
      <c r="B614">
        <v>307</v>
      </c>
      <c r="C614">
        <v>133</v>
      </c>
      <c r="D614">
        <v>4</v>
      </c>
      <c r="E614">
        <v>585</v>
      </c>
      <c r="F614">
        <v>15</v>
      </c>
      <c r="G614">
        <v>2325</v>
      </c>
    </row>
    <row r="615" spans="1:7" x14ac:dyDescent="0.2">
      <c r="A615">
        <v>614</v>
      </c>
      <c r="B615">
        <v>307</v>
      </c>
      <c r="C615">
        <v>134</v>
      </c>
      <c r="D615">
        <v>3</v>
      </c>
      <c r="E615">
        <v>770</v>
      </c>
      <c r="F615">
        <v>20</v>
      </c>
      <c r="G615">
        <v>2290</v>
      </c>
    </row>
    <row r="616" spans="1:7" x14ac:dyDescent="0.2">
      <c r="A616">
        <v>615</v>
      </c>
      <c r="B616">
        <v>308</v>
      </c>
      <c r="C616">
        <v>135</v>
      </c>
      <c r="D616">
        <v>6</v>
      </c>
      <c r="E616">
        <v>455</v>
      </c>
      <c r="F616">
        <v>25</v>
      </c>
      <c r="G616">
        <v>2705</v>
      </c>
    </row>
    <row r="617" spans="1:7" x14ac:dyDescent="0.2">
      <c r="A617">
        <v>616</v>
      </c>
      <c r="B617">
        <v>308</v>
      </c>
      <c r="C617">
        <v>136</v>
      </c>
      <c r="D617">
        <v>2</v>
      </c>
      <c r="E617">
        <v>1045</v>
      </c>
      <c r="F617">
        <v>20</v>
      </c>
      <c r="G617">
        <v>2070</v>
      </c>
    </row>
    <row r="618" spans="1:7" x14ac:dyDescent="0.2">
      <c r="A618">
        <v>617</v>
      </c>
      <c r="B618">
        <v>309</v>
      </c>
      <c r="C618">
        <v>137</v>
      </c>
      <c r="D618">
        <v>5</v>
      </c>
      <c r="E618">
        <v>645</v>
      </c>
      <c r="F618">
        <v>15</v>
      </c>
      <c r="G618">
        <v>3210</v>
      </c>
    </row>
    <row r="619" spans="1:7" x14ac:dyDescent="0.2">
      <c r="A619">
        <v>618</v>
      </c>
      <c r="B619">
        <v>309</v>
      </c>
      <c r="C619">
        <v>138</v>
      </c>
      <c r="D619">
        <v>3</v>
      </c>
      <c r="E619">
        <v>845</v>
      </c>
      <c r="F619">
        <v>20</v>
      </c>
      <c r="G619">
        <v>2515</v>
      </c>
    </row>
    <row r="620" spans="1:7" x14ac:dyDescent="0.2">
      <c r="A620">
        <v>619</v>
      </c>
      <c r="B620">
        <v>310</v>
      </c>
      <c r="C620">
        <v>139</v>
      </c>
      <c r="D620">
        <v>4</v>
      </c>
      <c r="E620">
        <v>715</v>
      </c>
      <c r="F620">
        <v>10</v>
      </c>
      <c r="G620">
        <v>2850</v>
      </c>
    </row>
    <row r="621" spans="1:7" x14ac:dyDescent="0.2">
      <c r="A621">
        <v>620</v>
      </c>
      <c r="B621">
        <v>310</v>
      </c>
      <c r="C621">
        <v>140</v>
      </c>
      <c r="D621">
        <v>2</v>
      </c>
      <c r="E621">
        <v>980</v>
      </c>
      <c r="F621">
        <v>15</v>
      </c>
      <c r="G621">
        <v>1945</v>
      </c>
    </row>
    <row r="622" spans="1:7" x14ac:dyDescent="0.2">
      <c r="A622">
        <v>621</v>
      </c>
      <c r="B622">
        <v>311</v>
      </c>
      <c r="C622">
        <v>141</v>
      </c>
      <c r="D622">
        <v>5</v>
      </c>
      <c r="E622">
        <v>605</v>
      </c>
      <c r="F622">
        <v>20</v>
      </c>
      <c r="G622">
        <v>3005</v>
      </c>
    </row>
    <row r="623" spans="1:7" x14ac:dyDescent="0.2">
      <c r="A623">
        <v>622</v>
      </c>
      <c r="B623">
        <v>311</v>
      </c>
      <c r="C623">
        <v>142</v>
      </c>
      <c r="D623">
        <v>3</v>
      </c>
      <c r="E623">
        <v>795</v>
      </c>
      <c r="F623">
        <v>15</v>
      </c>
      <c r="G623">
        <v>2370</v>
      </c>
    </row>
    <row r="624" spans="1:7" x14ac:dyDescent="0.2">
      <c r="A624">
        <v>623</v>
      </c>
      <c r="B624">
        <v>312</v>
      </c>
      <c r="C624">
        <v>143</v>
      </c>
      <c r="D624">
        <v>4</v>
      </c>
      <c r="E624">
        <v>525</v>
      </c>
      <c r="F624">
        <v>10</v>
      </c>
      <c r="G624">
        <v>2090</v>
      </c>
    </row>
    <row r="625" spans="1:7" x14ac:dyDescent="0.2">
      <c r="A625">
        <v>624</v>
      </c>
      <c r="B625">
        <v>312</v>
      </c>
      <c r="C625">
        <v>144</v>
      </c>
      <c r="D625">
        <v>2</v>
      </c>
      <c r="E625">
        <v>1005</v>
      </c>
      <c r="F625">
        <v>25</v>
      </c>
      <c r="G625">
        <v>1985</v>
      </c>
    </row>
    <row r="626" spans="1:7" x14ac:dyDescent="0.2">
      <c r="A626">
        <v>625</v>
      </c>
      <c r="B626">
        <v>313</v>
      </c>
      <c r="C626">
        <v>145</v>
      </c>
      <c r="D626">
        <v>6</v>
      </c>
      <c r="E626">
        <v>445</v>
      </c>
      <c r="F626">
        <v>20</v>
      </c>
      <c r="G626">
        <v>2650</v>
      </c>
    </row>
    <row r="627" spans="1:7" x14ac:dyDescent="0.2">
      <c r="A627">
        <v>626</v>
      </c>
      <c r="B627">
        <v>313</v>
      </c>
      <c r="C627">
        <v>146</v>
      </c>
      <c r="D627">
        <v>3</v>
      </c>
      <c r="E627">
        <v>735</v>
      </c>
      <c r="F627">
        <v>15</v>
      </c>
      <c r="G627">
        <v>2190</v>
      </c>
    </row>
    <row r="628" spans="1:7" x14ac:dyDescent="0.2">
      <c r="A628">
        <v>627</v>
      </c>
      <c r="B628">
        <v>314</v>
      </c>
      <c r="C628">
        <v>147</v>
      </c>
      <c r="D628">
        <v>5</v>
      </c>
      <c r="E628">
        <v>885</v>
      </c>
      <c r="F628">
        <v>30</v>
      </c>
      <c r="G628">
        <v>4395</v>
      </c>
    </row>
    <row r="629" spans="1:7" x14ac:dyDescent="0.2">
      <c r="A629">
        <v>628</v>
      </c>
      <c r="B629">
        <v>314</v>
      </c>
      <c r="C629">
        <v>148</v>
      </c>
      <c r="D629">
        <v>2</v>
      </c>
      <c r="E629">
        <v>665</v>
      </c>
      <c r="F629">
        <v>10</v>
      </c>
      <c r="G629">
        <v>1320</v>
      </c>
    </row>
    <row r="630" spans="1:7" x14ac:dyDescent="0.2">
      <c r="A630">
        <v>629</v>
      </c>
      <c r="B630">
        <v>315</v>
      </c>
      <c r="C630">
        <v>149</v>
      </c>
      <c r="D630">
        <v>4</v>
      </c>
      <c r="E630">
        <v>565</v>
      </c>
      <c r="F630">
        <v>20</v>
      </c>
      <c r="G630">
        <v>2240</v>
      </c>
    </row>
    <row r="631" spans="1:7" x14ac:dyDescent="0.2">
      <c r="A631">
        <v>630</v>
      </c>
      <c r="B631">
        <v>315</v>
      </c>
      <c r="C631">
        <v>150</v>
      </c>
      <c r="D631">
        <v>3</v>
      </c>
      <c r="E631">
        <v>845</v>
      </c>
      <c r="F631">
        <v>15</v>
      </c>
      <c r="G631">
        <v>2520</v>
      </c>
    </row>
    <row r="632" spans="1:7" x14ac:dyDescent="0.2">
      <c r="A632">
        <v>631</v>
      </c>
      <c r="B632">
        <v>316</v>
      </c>
      <c r="C632">
        <v>151</v>
      </c>
      <c r="D632">
        <v>5</v>
      </c>
      <c r="E632">
        <v>685</v>
      </c>
      <c r="F632">
        <v>20</v>
      </c>
      <c r="G632">
        <v>3405</v>
      </c>
    </row>
    <row r="633" spans="1:7" x14ac:dyDescent="0.2">
      <c r="A633">
        <v>632</v>
      </c>
      <c r="B633">
        <v>316</v>
      </c>
      <c r="C633">
        <v>152</v>
      </c>
      <c r="D633">
        <v>2</v>
      </c>
      <c r="E633">
        <v>1015</v>
      </c>
      <c r="F633">
        <v>20</v>
      </c>
      <c r="G633">
        <v>2010</v>
      </c>
    </row>
    <row r="634" spans="1:7" x14ac:dyDescent="0.2">
      <c r="A634">
        <v>633</v>
      </c>
      <c r="B634">
        <v>317</v>
      </c>
      <c r="C634">
        <v>153</v>
      </c>
      <c r="D634">
        <v>4</v>
      </c>
      <c r="E634">
        <v>595</v>
      </c>
      <c r="F634">
        <v>15</v>
      </c>
      <c r="G634">
        <v>2365</v>
      </c>
    </row>
    <row r="635" spans="1:7" x14ac:dyDescent="0.2">
      <c r="A635">
        <v>634</v>
      </c>
      <c r="B635">
        <v>317</v>
      </c>
      <c r="C635">
        <v>154</v>
      </c>
      <c r="D635">
        <v>3</v>
      </c>
      <c r="E635">
        <v>780</v>
      </c>
      <c r="F635">
        <v>20</v>
      </c>
      <c r="G635">
        <v>2320</v>
      </c>
    </row>
    <row r="636" spans="1:7" x14ac:dyDescent="0.2">
      <c r="A636">
        <v>635</v>
      </c>
      <c r="B636">
        <v>318</v>
      </c>
      <c r="C636">
        <v>155</v>
      </c>
      <c r="D636">
        <v>6</v>
      </c>
      <c r="E636">
        <v>465</v>
      </c>
      <c r="F636">
        <v>25</v>
      </c>
      <c r="G636">
        <v>2765</v>
      </c>
    </row>
    <row r="637" spans="1:7" x14ac:dyDescent="0.2">
      <c r="A637">
        <v>636</v>
      </c>
      <c r="B637">
        <v>318</v>
      </c>
      <c r="C637">
        <v>156</v>
      </c>
      <c r="D637">
        <v>2</v>
      </c>
      <c r="E637">
        <v>1055</v>
      </c>
      <c r="F637">
        <v>20</v>
      </c>
      <c r="G637">
        <v>2090</v>
      </c>
    </row>
    <row r="638" spans="1:7" x14ac:dyDescent="0.2">
      <c r="A638">
        <v>637</v>
      </c>
      <c r="B638">
        <v>319</v>
      </c>
      <c r="C638">
        <v>157</v>
      </c>
      <c r="D638">
        <v>5</v>
      </c>
      <c r="E638">
        <v>655</v>
      </c>
      <c r="F638">
        <v>15</v>
      </c>
      <c r="G638">
        <v>3260</v>
      </c>
    </row>
    <row r="639" spans="1:7" x14ac:dyDescent="0.2">
      <c r="A639">
        <v>638</v>
      </c>
      <c r="B639">
        <v>319</v>
      </c>
      <c r="C639">
        <v>158</v>
      </c>
      <c r="D639">
        <v>3</v>
      </c>
      <c r="E639">
        <v>855</v>
      </c>
      <c r="F639">
        <v>20</v>
      </c>
      <c r="G639">
        <v>2545</v>
      </c>
    </row>
    <row r="640" spans="1:7" x14ac:dyDescent="0.2">
      <c r="A640">
        <v>639</v>
      </c>
      <c r="B640">
        <v>320</v>
      </c>
      <c r="C640">
        <v>159</v>
      </c>
      <c r="D640">
        <v>4</v>
      </c>
      <c r="E640">
        <v>725</v>
      </c>
      <c r="F640">
        <v>10</v>
      </c>
      <c r="G640">
        <v>2890</v>
      </c>
    </row>
    <row r="641" spans="1:7" x14ac:dyDescent="0.2">
      <c r="A641">
        <v>640</v>
      </c>
      <c r="B641">
        <v>320</v>
      </c>
      <c r="C641">
        <v>160</v>
      </c>
      <c r="D641">
        <v>2</v>
      </c>
      <c r="E641">
        <v>995</v>
      </c>
      <c r="F641">
        <v>15</v>
      </c>
      <c r="G641">
        <v>1975</v>
      </c>
    </row>
    <row r="642" spans="1:7" x14ac:dyDescent="0.2">
      <c r="A642">
        <v>641</v>
      </c>
      <c r="B642">
        <v>321</v>
      </c>
      <c r="C642">
        <v>1</v>
      </c>
      <c r="D642">
        <v>5</v>
      </c>
      <c r="E642">
        <v>550</v>
      </c>
      <c r="F642">
        <v>20</v>
      </c>
      <c r="G642">
        <v>2730</v>
      </c>
    </row>
    <row r="643" spans="1:7" x14ac:dyDescent="0.2">
      <c r="A643">
        <v>642</v>
      </c>
      <c r="B643">
        <v>321</v>
      </c>
      <c r="C643">
        <v>2</v>
      </c>
      <c r="D643">
        <v>3</v>
      </c>
      <c r="E643">
        <v>740</v>
      </c>
      <c r="F643">
        <v>15</v>
      </c>
      <c r="G643">
        <v>2205</v>
      </c>
    </row>
    <row r="644" spans="1:7" x14ac:dyDescent="0.2">
      <c r="A644">
        <v>643</v>
      </c>
      <c r="B644">
        <v>322</v>
      </c>
      <c r="C644">
        <v>3</v>
      </c>
      <c r="D644">
        <v>4</v>
      </c>
      <c r="E644">
        <v>465</v>
      </c>
      <c r="F644">
        <v>10</v>
      </c>
      <c r="G644">
        <v>1850</v>
      </c>
    </row>
    <row r="645" spans="1:7" x14ac:dyDescent="0.2">
      <c r="A645">
        <v>644</v>
      </c>
      <c r="B645">
        <v>322</v>
      </c>
      <c r="C645">
        <v>4</v>
      </c>
      <c r="D645">
        <v>2</v>
      </c>
      <c r="E645">
        <v>950</v>
      </c>
      <c r="F645">
        <v>25</v>
      </c>
      <c r="G645">
        <v>1875</v>
      </c>
    </row>
    <row r="646" spans="1:7" x14ac:dyDescent="0.2">
      <c r="A646">
        <v>645</v>
      </c>
      <c r="B646">
        <v>323</v>
      </c>
      <c r="C646">
        <v>5</v>
      </c>
      <c r="D646">
        <v>6</v>
      </c>
      <c r="E646">
        <v>395</v>
      </c>
      <c r="F646">
        <v>20</v>
      </c>
      <c r="G646">
        <v>2350</v>
      </c>
    </row>
    <row r="647" spans="1:7" x14ac:dyDescent="0.2">
      <c r="A647">
        <v>646</v>
      </c>
      <c r="B647">
        <v>323</v>
      </c>
      <c r="C647">
        <v>6</v>
      </c>
      <c r="D647">
        <v>3</v>
      </c>
      <c r="E647">
        <v>675</v>
      </c>
      <c r="F647">
        <v>15</v>
      </c>
      <c r="G647">
        <v>2010</v>
      </c>
    </row>
    <row r="648" spans="1:7" x14ac:dyDescent="0.2">
      <c r="A648">
        <v>647</v>
      </c>
      <c r="B648">
        <v>324</v>
      </c>
      <c r="C648">
        <v>7</v>
      </c>
      <c r="D648">
        <v>5</v>
      </c>
      <c r="E648">
        <v>825</v>
      </c>
      <c r="F648">
        <v>30</v>
      </c>
      <c r="G648">
        <v>4095</v>
      </c>
    </row>
    <row r="649" spans="1:7" x14ac:dyDescent="0.2">
      <c r="A649">
        <v>648</v>
      </c>
      <c r="B649">
        <v>324</v>
      </c>
      <c r="C649">
        <v>8</v>
      </c>
      <c r="D649">
        <v>2</v>
      </c>
      <c r="E649">
        <v>605</v>
      </c>
      <c r="F649">
        <v>10</v>
      </c>
      <c r="G649">
        <v>1200</v>
      </c>
    </row>
    <row r="650" spans="1:7" x14ac:dyDescent="0.2">
      <c r="A650">
        <v>649</v>
      </c>
      <c r="B650">
        <v>325</v>
      </c>
      <c r="C650">
        <v>9</v>
      </c>
      <c r="D650">
        <v>4</v>
      </c>
      <c r="E650">
        <v>515</v>
      </c>
      <c r="F650">
        <v>20</v>
      </c>
      <c r="G650">
        <v>2040</v>
      </c>
    </row>
    <row r="651" spans="1:7" x14ac:dyDescent="0.2">
      <c r="A651">
        <v>650</v>
      </c>
      <c r="B651">
        <v>325</v>
      </c>
      <c r="C651">
        <v>10</v>
      </c>
      <c r="D651">
        <v>3</v>
      </c>
      <c r="E651">
        <v>785</v>
      </c>
      <c r="F651">
        <v>15</v>
      </c>
      <c r="G651">
        <v>2340</v>
      </c>
    </row>
    <row r="652" spans="1:7" x14ac:dyDescent="0.2">
      <c r="A652">
        <v>651</v>
      </c>
      <c r="B652">
        <v>326</v>
      </c>
      <c r="C652">
        <v>11</v>
      </c>
      <c r="D652">
        <v>5</v>
      </c>
      <c r="E652">
        <v>635</v>
      </c>
      <c r="F652">
        <v>20</v>
      </c>
      <c r="G652">
        <v>3155</v>
      </c>
    </row>
    <row r="653" spans="1:7" x14ac:dyDescent="0.2">
      <c r="A653">
        <v>652</v>
      </c>
      <c r="B653">
        <v>326</v>
      </c>
      <c r="C653">
        <v>12</v>
      </c>
      <c r="D653">
        <v>2</v>
      </c>
      <c r="E653">
        <v>925</v>
      </c>
      <c r="F653">
        <v>20</v>
      </c>
      <c r="G653">
        <v>1830</v>
      </c>
    </row>
    <row r="654" spans="1:7" x14ac:dyDescent="0.2">
      <c r="A654">
        <v>653</v>
      </c>
      <c r="B654">
        <v>327</v>
      </c>
      <c r="C654">
        <v>13</v>
      </c>
      <c r="D654">
        <v>4</v>
      </c>
      <c r="E654">
        <v>545</v>
      </c>
      <c r="F654">
        <v>15</v>
      </c>
      <c r="G654">
        <v>2165</v>
      </c>
    </row>
    <row r="655" spans="1:7" x14ac:dyDescent="0.2">
      <c r="A655">
        <v>654</v>
      </c>
      <c r="B655">
        <v>327</v>
      </c>
      <c r="C655">
        <v>14</v>
      </c>
      <c r="D655">
        <v>3</v>
      </c>
      <c r="E655">
        <v>730</v>
      </c>
      <c r="F655">
        <v>20</v>
      </c>
      <c r="G655">
        <v>2170</v>
      </c>
    </row>
    <row r="656" spans="1:7" x14ac:dyDescent="0.2">
      <c r="A656">
        <v>655</v>
      </c>
      <c r="B656">
        <v>328</v>
      </c>
      <c r="C656">
        <v>15</v>
      </c>
      <c r="D656">
        <v>6</v>
      </c>
      <c r="E656">
        <v>405</v>
      </c>
      <c r="F656">
        <v>25</v>
      </c>
      <c r="G656">
        <v>2405</v>
      </c>
    </row>
    <row r="657" spans="1:7" x14ac:dyDescent="0.2">
      <c r="A657">
        <v>656</v>
      </c>
      <c r="B657">
        <v>328</v>
      </c>
      <c r="C657">
        <v>16</v>
      </c>
      <c r="D657">
        <v>2</v>
      </c>
      <c r="E657">
        <v>985</v>
      </c>
      <c r="F657">
        <v>20</v>
      </c>
      <c r="G657">
        <v>1950</v>
      </c>
    </row>
    <row r="658" spans="1:7" x14ac:dyDescent="0.2">
      <c r="A658">
        <v>657</v>
      </c>
      <c r="B658">
        <v>329</v>
      </c>
      <c r="C658">
        <v>17</v>
      </c>
      <c r="D658">
        <v>5</v>
      </c>
      <c r="E658">
        <v>605</v>
      </c>
      <c r="F658">
        <v>15</v>
      </c>
      <c r="G658">
        <v>3010</v>
      </c>
    </row>
    <row r="659" spans="1:7" x14ac:dyDescent="0.2">
      <c r="A659">
        <v>658</v>
      </c>
      <c r="B659">
        <v>329</v>
      </c>
      <c r="C659">
        <v>18</v>
      </c>
      <c r="D659">
        <v>3</v>
      </c>
      <c r="E659">
        <v>795</v>
      </c>
      <c r="F659">
        <v>20</v>
      </c>
      <c r="G659">
        <v>2365</v>
      </c>
    </row>
    <row r="660" spans="1:7" x14ac:dyDescent="0.2">
      <c r="A660">
        <v>659</v>
      </c>
      <c r="B660">
        <v>330</v>
      </c>
      <c r="C660">
        <v>19</v>
      </c>
      <c r="D660">
        <v>4</v>
      </c>
      <c r="E660">
        <v>675</v>
      </c>
      <c r="F660">
        <v>10</v>
      </c>
      <c r="G660">
        <v>2690</v>
      </c>
    </row>
    <row r="661" spans="1:7" x14ac:dyDescent="0.2">
      <c r="A661">
        <v>660</v>
      </c>
      <c r="B661">
        <v>330</v>
      </c>
      <c r="C661">
        <v>20</v>
      </c>
      <c r="D661">
        <v>2</v>
      </c>
      <c r="E661">
        <v>915</v>
      </c>
      <c r="F661">
        <v>15</v>
      </c>
      <c r="G661">
        <v>1815</v>
      </c>
    </row>
    <row r="662" spans="1:7" x14ac:dyDescent="0.2">
      <c r="A662">
        <v>661</v>
      </c>
      <c r="B662">
        <v>331</v>
      </c>
      <c r="C662">
        <v>21</v>
      </c>
      <c r="D662">
        <v>5</v>
      </c>
      <c r="E662">
        <v>565</v>
      </c>
      <c r="F662">
        <v>20</v>
      </c>
      <c r="G662">
        <v>2805</v>
      </c>
    </row>
    <row r="663" spans="1:7" x14ac:dyDescent="0.2">
      <c r="A663">
        <v>662</v>
      </c>
      <c r="B663">
        <v>331</v>
      </c>
      <c r="C663">
        <v>22</v>
      </c>
      <c r="D663">
        <v>3</v>
      </c>
      <c r="E663">
        <v>755</v>
      </c>
      <c r="F663">
        <v>15</v>
      </c>
      <c r="G663">
        <v>2250</v>
      </c>
    </row>
    <row r="664" spans="1:7" x14ac:dyDescent="0.2">
      <c r="A664">
        <v>663</v>
      </c>
      <c r="B664">
        <v>332</v>
      </c>
      <c r="C664">
        <v>23</v>
      </c>
      <c r="D664">
        <v>4</v>
      </c>
      <c r="E664">
        <v>485</v>
      </c>
      <c r="F664">
        <v>10</v>
      </c>
      <c r="G664">
        <v>1930</v>
      </c>
    </row>
    <row r="665" spans="1:7" x14ac:dyDescent="0.2">
      <c r="A665">
        <v>664</v>
      </c>
      <c r="B665">
        <v>332</v>
      </c>
      <c r="C665">
        <v>24</v>
      </c>
      <c r="D665">
        <v>2</v>
      </c>
      <c r="E665">
        <v>965</v>
      </c>
      <c r="F665">
        <v>25</v>
      </c>
      <c r="G665">
        <v>1905</v>
      </c>
    </row>
    <row r="666" spans="1:7" x14ac:dyDescent="0.2">
      <c r="A666">
        <v>665</v>
      </c>
      <c r="B666">
        <v>333</v>
      </c>
      <c r="C666">
        <v>25</v>
      </c>
      <c r="D666">
        <v>6</v>
      </c>
      <c r="E666">
        <v>415</v>
      </c>
      <c r="F666">
        <v>20</v>
      </c>
      <c r="G666">
        <v>2470</v>
      </c>
    </row>
    <row r="667" spans="1:7" x14ac:dyDescent="0.2">
      <c r="A667">
        <v>666</v>
      </c>
      <c r="B667">
        <v>333</v>
      </c>
      <c r="C667">
        <v>26</v>
      </c>
      <c r="D667">
        <v>3</v>
      </c>
      <c r="E667">
        <v>695</v>
      </c>
      <c r="F667">
        <v>15</v>
      </c>
      <c r="G667">
        <v>2070</v>
      </c>
    </row>
    <row r="668" spans="1:7" x14ac:dyDescent="0.2">
      <c r="A668">
        <v>667</v>
      </c>
      <c r="B668">
        <v>334</v>
      </c>
      <c r="C668">
        <v>27</v>
      </c>
      <c r="D668">
        <v>5</v>
      </c>
      <c r="E668">
        <v>845</v>
      </c>
      <c r="F668">
        <v>30</v>
      </c>
      <c r="G668">
        <v>4195</v>
      </c>
    </row>
    <row r="669" spans="1:7" x14ac:dyDescent="0.2">
      <c r="A669">
        <v>668</v>
      </c>
      <c r="B669">
        <v>334</v>
      </c>
      <c r="C669">
        <v>28</v>
      </c>
      <c r="D669">
        <v>2</v>
      </c>
      <c r="E669">
        <v>625</v>
      </c>
      <c r="F669">
        <v>10</v>
      </c>
      <c r="G669">
        <v>1240</v>
      </c>
    </row>
    <row r="670" spans="1:7" x14ac:dyDescent="0.2">
      <c r="A670">
        <v>669</v>
      </c>
      <c r="B670">
        <v>335</v>
      </c>
      <c r="C670">
        <v>29</v>
      </c>
      <c r="D670">
        <v>4</v>
      </c>
      <c r="E670">
        <v>525</v>
      </c>
      <c r="F670">
        <v>20</v>
      </c>
      <c r="G670">
        <v>2080</v>
      </c>
    </row>
    <row r="671" spans="1:7" x14ac:dyDescent="0.2">
      <c r="A671">
        <v>670</v>
      </c>
      <c r="B671">
        <v>335</v>
      </c>
      <c r="C671">
        <v>30</v>
      </c>
      <c r="D671">
        <v>3</v>
      </c>
      <c r="E671">
        <v>805</v>
      </c>
      <c r="F671">
        <v>15</v>
      </c>
      <c r="G671">
        <v>2400</v>
      </c>
    </row>
    <row r="672" spans="1:7" x14ac:dyDescent="0.2">
      <c r="A672">
        <v>671</v>
      </c>
      <c r="B672">
        <v>336</v>
      </c>
      <c r="C672">
        <v>31</v>
      </c>
      <c r="D672">
        <v>5</v>
      </c>
      <c r="E672">
        <v>645</v>
      </c>
      <c r="F672">
        <v>20</v>
      </c>
      <c r="G672">
        <v>3205</v>
      </c>
    </row>
    <row r="673" spans="1:7" x14ac:dyDescent="0.2">
      <c r="A673">
        <v>672</v>
      </c>
      <c r="B673">
        <v>336</v>
      </c>
      <c r="C673">
        <v>32</v>
      </c>
      <c r="D673">
        <v>2</v>
      </c>
      <c r="E673">
        <v>955</v>
      </c>
      <c r="F673">
        <v>20</v>
      </c>
      <c r="G673">
        <v>1890</v>
      </c>
    </row>
    <row r="674" spans="1:7" x14ac:dyDescent="0.2">
      <c r="A674">
        <v>673</v>
      </c>
      <c r="B674">
        <v>337</v>
      </c>
      <c r="C674">
        <v>33</v>
      </c>
      <c r="D674">
        <v>4</v>
      </c>
      <c r="E674">
        <v>555</v>
      </c>
      <c r="F674">
        <v>15</v>
      </c>
      <c r="G674">
        <v>2205</v>
      </c>
    </row>
    <row r="675" spans="1:7" x14ac:dyDescent="0.2">
      <c r="A675">
        <v>674</v>
      </c>
      <c r="B675">
        <v>337</v>
      </c>
      <c r="C675">
        <v>34</v>
      </c>
      <c r="D675">
        <v>3</v>
      </c>
      <c r="E675">
        <v>740</v>
      </c>
      <c r="F675">
        <v>20</v>
      </c>
      <c r="G675">
        <v>2200</v>
      </c>
    </row>
    <row r="676" spans="1:7" x14ac:dyDescent="0.2">
      <c r="A676">
        <v>675</v>
      </c>
      <c r="B676">
        <v>338</v>
      </c>
      <c r="C676">
        <v>35</v>
      </c>
      <c r="D676">
        <v>6</v>
      </c>
      <c r="E676">
        <v>425</v>
      </c>
      <c r="F676">
        <v>25</v>
      </c>
      <c r="G676">
        <v>2525</v>
      </c>
    </row>
    <row r="677" spans="1:7" x14ac:dyDescent="0.2">
      <c r="A677">
        <v>676</v>
      </c>
      <c r="B677">
        <v>338</v>
      </c>
      <c r="C677">
        <v>36</v>
      </c>
      <c r="D677">
        <v>2</v>
      </c>
      <c r="E677">
        <v>1010</v>
      </c>
      <c r="F677">
        <v>20</v>
      </c>
      <c r="G677">
        <v>2000</v>
      </c>
    </row>
    <row r="678" spans="1:7" x14ac:dyDescent="0.2">
      <c r="A678">
        <v>677</v>
      </c>
      <c r="B678">
        <v>339</v>
      </c>
      <c r="C678">
        <v>37</v>
      </c>
      <c r="D678">
        <v>5</v>
      </c>
      <c r="E678">
        <v>615</v>
      </c>
      <c r="F678">
        <v>15</v>
      </c>
      <c r="G678">
        <v>3060</v>
      </c>
    </row>
    <row r="679" spans="1:7" x14ac:dyDescent="0.2">
      <c r="A679">
        <v>678</v>
      </c>
      <c r="B679">
        <v>339</v>
      </c>
      <c r="C679">
        <v>38</v>
      </c>
      <c r="D679">
        <v>3</v>
      </c>
      <c r="E679">
        <v>815</v>
      </c>
      <c r="F679">
        <v>20</v>
      </c>
      <c r="G679">
        <v>2425</v>
      </c>
    </row>
    <row r="680" spans="1:7" x14ac:dyDescent="0.2">
      <c r="A680">
        <v>679</v>
      </c>
      <c r="B680">
        <v>340</v>
      </c>
      <c r="C680">
        <v>39</v>
      </c>
      <c r="D680">
        <v>4</v>
      </c>
      <c r="E680">
        <v>685</v>
      </c>
      <c r="F680">
        <v>10</v>
      </c>
      <c r="G680">
        <v>2730</v>
      </c>
    </row>
    <row r="681" spans="1:7" x14ac:dyDescent="0.2">
      <c r="A681">
        <v>680</v>
      </c>
      <c r="B681">
        <v>340</v>
      </c>
      <c r="C681">
        <v>40</v>
      </c>
      <c r="D681">
        <v>2</v>
      </c>
      <c r="E681">
        <v>935</v>
      </c>
      <c r="F681">
        <v>15</v>
      </c>
      <c r="G681">
        <v>1855</v>
      </c>
    </row>
    <row r="682" spans="1:7" x14ac:dyDescent="0.2">
      <c r="A682">
        <v>681</v>
      </c>
      <c r="B682">
        <v>341</v>
      </c>
      <c r="C682">
        <v>41</v>
      </c>
      <c r="D682">
        <v>5</v>
      </c>
      <c r="E682">
        <v>575</v>
      </c>
      <c r="F682">
        <v>20</v>
      </c>
      <c r="G682">
        <v>2855</v>
      </c>
    </row>
    <row r="683" spans="1:7" x14ac:dyDescent="0.2">
      <c r="A683">
        <v>682</v>
      </c>
      <c r="B683">
        <v>341</v>
      </c>
      <c r="C683">
        <v>42</v>
      </c>
      <c r="D683">
        <v>3</v>
      </c>
      <c r="E683">
        <v>765</v>
      </c>
      <c r="F683">
        <v>15</v>
      </c>
      <c r="G683">
        <v>2280</v>
      </c>
    </row>
    <row r="684" spans="1:7" x14ac:dyDescent="0.2">
      <c r="A684">
        <v>683</v>
      </c>
      <c r="B684">
        <v>342</v>
      </c>
      <c r="C684">
        <v>43</v>
      </c>
      <c r="D684">
        <v>4</v>
      </c>
      <c r="E684">
        <v>495</v>
      </c>
      <c r="F684">
        <v>10</v>
      </c>
      <c r="G684">
        <v>1970</v>
      </c>
    </row>
    <row r="685" spans="1:7" x14ac:dyDescent="0.2">
      <c r="A685">
        <v>684</v>
      </c>
      <c r="B685">
        <v>342</v>
      </c>
      <c r="C685">
        <v>44</v>
      </c>
      <c r="D685">
        <v>2</v>
      </c>
      <c r="E685">
        <v>975</v>
      </c>
      <c r="F685">
        <v>25</v>
      </c>
      <c r="G685">
        <v>1925</v>
      </c>
    </row>
    <row r="686" spans="1:7" x14ac:dyDescent="0.2">
      <c r="A686">
        <v>685</v>
      </c>
      <c r="B686">
        <v>343</v>
      </c>
      <c r="C686">
        <v>45</v>
      </c>
      <c r="D686">
        <v>6</v>
      </c>
      <c r="E686">
        <v>415</v>
      </c>
      <c r="F686">
        <v>20</v>
      </c>
      <c r="G686">
        <v>2470</v>
      </c>
    </row>
    <row r="687" spans="1:7" x14ac:dyDescent="0.2">
      <c r="A687">
        <v>686</v>
      </c>
      <c r="B687">
        <v>343</v>
      </c>
      <c r="C687">
        <v>46</v>
      </c>
      <c r="D687">
        <v>3</v>
      </c>
      <c r="E687">
        <v>705</v>
      </c>
      <c r="F687">
        <v>15</v>
      </c>
      <c r="G687">
        <v>2100</v>
      </c>
    </row>
    <row r="688" spans="1:7" x14ac:dyDescent="0.2">
      <c r="A688">
        <v>687</v>
      </c>
      <c r="B688">
        <v>344</v>
      </c>
      <c r="C688">
        <v>47</v>
      </c>
      <c r="D688">
        <v>5</v>
      </c>
      <c r="E688">
        <v>855</v>
      </c>
      <c r="F688">
        <v>30</v>
      </c>
      <c r="G688">
        <v>4245</v>
      </c>
    </row>
    <row r="689" spans="1:7" x14ac:dyDescent="0.2">
      <c r="A689">
        <v>688</v>
      </c>
      <c r="B689">
        <v>344</v>
      </c>
      <c r="C689">
        <v>48</v>
      </c>
      <c r="D689">
        <v>2</v>
      </c>
      <c r="E689">
        <v>635</v>
      </c>
      <c r="F689">
        <v>10</v>
      </c>
      <c r="G689">
        <v>1260</v>
      </c>
    </row>
    <row r="690" spans="1:7" x14ac:dyDescent="0.2">
      <c r="A690">
        <v>689</v>
      </c>
      <c r="B690">
        <v>345</v>
      </c>
      <c r="C690">
        <v>49</v>
      </c>
      <c r="D690">
        <v>4</v>
      </c>
      <c r="E690">
        <v>535</v>
      </c>
      <c r="F690">
        <v>20</v>
      </c>
      <c r="G690">
        <v>2120</v>
      </c>
    </row>
    <row r="691" spans="1:7" x14ac:dyDescent="0.2">
      <c r="A691">
        <v>690</v>
      </c>
      <c r="B691">
        <v>345</v>
      </c>
      <c r="C691">
        <v>50</v>
      </c>
      <c r="D691">
        <v>3</v>
      </c>
      <c r="E691">
        <v>815</v>
      </c>
      <c r="F691">
        <v>15</v>
      </c>
      <c r="G691">
        <v>2430</v>
      </c>
    </row>
    <row r="692" spans="1:7" x14ac:dyDescent="0.2">
      <c r="A692">
        <v>691</v>
      </c>
      <c r="B692">
        <v>346</v>
      </c>
      <c r="C692">
        <v>51</v>
      </c>
      <c r="D692">
        <v>5</v>
      </c>
      <c r="E692">
        <v>655</v>
      </c>
      <c r="F692">
        <v>20</v>
      </c>
      <c r="G692">
        <v>3255</v>
      </c>
    </row>
    <row r="693" spans="1:7" x14ac:dyDescent="0.2">
      <c r="A693">
        <v>692</v>
      </c>
      <c r="B693">
        <v>346</v>
      </c>
      <c r="C693">
        <v>52</v>
      </c>
      <c r="D693">
        <v>2</v>
      </c>
      <c r="E693">
        <v>975</v>
      </c>
      <c r="F693">
        <v>20</v>
      </c>
      <c r="G693">
        <v>1930</v>
      </c>
    </row>
    <row r="694" spans="1:7" x14ac:dyDescent="0.2">
      <c r="A694">
        <v>693</v>
      </c>
      <c r="B694">
        <v>347</v>
      </c>
      <c r="C694">
        <v>53</v>
      </c>
      <c r="D694">
        <v>4</v>
      </c>
      <c r="E694">
        <v>565</v>
      </c>
      <c r="F694">
        <v>15</v>
      </c>
      <c r="G694">
        <v>2245</v>
      </c>
    </row>
    <row r="695" spans="1:7" x14ac:dyDescent="0.2">
      <c r="A695">
        <v>694</v>
      </c>
      <c r="B695">
        <v>347</v>
      </c>
      <c r="C695">
        <v>54</v>
      </c>
      <c r="D695">
        <v>3</v>
      </c>
      <c r="E695">
        <v>750</v>
      </c>
      <c r="F695">
        <v>20</v>
      </c>
      <c r="G695">
        <v>2230</v>
      </c>
    </row>
    <row r="696" spans="1:7" x14ac:dyDescent="0.2">
      <c r="A696">
        <v>695</v>
      </c>
      <c r="B696">
        <v>348</v>
      </c>
      <c r="C696">
        <v>55</v>
      </c>
      <c r="D696">
        <v>6</v>
      </c>
      <c r="E696">
        <v>435</v>
      </c>
      <c r="F696">
        <v>25</v>
      </c>
      <c r="G696">
        <v>2585</v>
      </c>
    </row>
    <row r="697" spans="1:7" x14ac:dyDescent="0.2">
      <c r="A697">
        <v>696</v>
      </c>
      <c r="B697">
        <v>348</v>
      </c>
      <c r="C697">
        <v>56</v>
      </c>
      <c r="D697">
        <v>2</v>
      </c>
      <c r="E697">
        <v>1025</v>
      </c>
      <c r="F697">
        <v>20</v>
      </c>
      <c r="G697">
        <v>2030</v>
      </c>
    </row>
    <row r="698" spans="1:7" x14ac:dyDescent="0.2">
      <c r="A698">
        <v>697</v>
      </c>
      <c r="B698">
        <v>349</v>
      </c>
      <c r="C698">
        <v>57</v>
      </c>
      <c r="D698">
        <v>5</v>
      </c>
      <c r="E698">
        <v>625</v>
      </c>
      <c r="F698">
        <v>15</v>
      </c>
      <c r="G698">
        <v>3110</v>
      </c>
    </row>
    <row r="699" spans="1:7" x14ac:dyDescent="0.2">
      <c r="A699">
        <v>698</v>
      </c>
      <c r="B699">
        <v>349</v>
      </c>
      <c r="C699">
        <v>58</v>
      </c>
      <c r="D699">
        <v>3</v>
      </c>
      <c r="E699">
        <v>825</v>
      </c>
      <c r="F699">
        <v>20</v>
      </c>
      <c r="G699">
        <v>2455</v>
      </c>
    </row>
    <row r="700" spans="1:7" x14ac:dyDescent="0.2">
      <c r="A700">
        <v>699</v>
      </c>
      <c r="B700">
        <v>350</v>
      </c>
      <c r="C700">
        <v>59</v>
      </c>
      <c r="D700">
        <v>4</v>
      </c>
      <c r="E700">
        <v>695</v>
      </c>
      <c r="F700">
        <v>10</v>
      </c>
      <c r="G700">
        <v>2770</v>
      </c>
    </row>
    <row r="701" spans="1:7" x14ac:dyDescent="0.2">
      <c r="A701">
        <v>700</v>
      </c>
      <c r="B701">
        <v>350</v>
      </c>
      <c r="C701">
        <v>60</v>
      </c>
      <c r="D701">
        <v>2</v>
      </c>
      <c r="E701">
        <v>950</v>
      </c>
      <c r="F701">
        <v>15</v>
      </c>
      <c r="G701">
        <v>1885</v>
      </c>
    </row>
    <row r="702" spans="1:7" x14ac:dyDescent="0.2">
      <c r="A702">
        <v>701</v>
      </c>
      <c r="B702">
        <v>351</v>
      </c>
      <c r="C702">
        <v>61</v>
      </c>
      <c r="D702">
        <v>5</v>
      </c>
      <c r="E702">
        <v>585</v>
      </c>
      <c r="F702">
        <v>20</v>
      </c>
      <c r="G702">
        <v>2905</v>
      </c>
    </row>
    <row r="703" spans="1:7" x14ac:dyDescent="0.2">
      <c r="A703">
        <v>702</v>
      </c>
      <c r="B703">
        <v>351</v>
      </c>
      <c r="C703">
        <v>62</v>
      </c>
      <c r="D703">
        <v>3</v>
      </c>
      <c r="E703">
        <v>775</v>
      </c>
      <c r="F703">
        <v>15</v>
      </c>
      <c r="G703">
        <v>2310</v>
      </c>
    </row>
    <row r="704" spans="1:7" x14ac:dyDescent="0.2">
      <c r="A704">
        <v>703</v>
      </c>
      <c r="B704">
        <v>352</v>
      </c>
      <c r="C704">
        <v>63</v>
      </c>
      <c r="D704">
        <v>4</v>
      </c>
      <c r="E704">
        <v>505</v>
      </c>
      <c r="F704">
        <v>10</v>
      </c>
      <c r="G704">
        <v>2010</v>
      </c>
    </row>
    <row r="705" spans="1:7" x14ac:dyDescent="0.2">
      <c r="A705">
        <v>704</v>
      </c>
      <c r="B705">
        <v>352</v>
      </c>
      <c r="C705">
        <v>64</v>
      </c>
      <c r="D705">
        <v>2</v>
      </c>
      <c r="E705">
        <v>985</v>
      </c>
      <c r="F705">
        <v>25</v>
      </c>
      <c r="G705">
        <v>1945</v>
      </c>
    </row>
    <row r="706" spans="1:7" x14ac:dyDescent="0.2">
      <c r="A706">
        <v>705</v>
      </c>
      <c r="B706">
        <v>353</v>
      </c>
      <c r="C706">
        <v>65</v>
      </c>
      <c r="D706">
        <v>6</v>
      </c>
      <c r="E706">
        <v>425</v>
      </c>
      <c r="F706">
        <v>20</v>
      </c>
      <c r="G706">
        <v>2530</v>
      </c>
    </row>
    <row r="707" spans="1:7" x14ac:dyDescent="0.2">
      <c r="A707">
        <v>706</v>
      </c>
      <c r="B707">
        <v>353</v>
      </c>
      <c r="C707">
        <v>66</v>
      </c>
      <c r="D707">
        <v>3</v>
      </c>
      <c r="E707">
        <v>715</v>
      </c>
      <c r="F707">
        <v>15</v>
      </c>
      <c r="G707">
        <v>2130</v>
      </c>
    </row>
    <row r="708" spans="1:7" x14ac:dyDescent="0.2">
      <c r="A708">
        <v>707</v>
      </c>
      <c r="B708">
        <v>354</v>
      </c>
      <c r="C708">
        <v>67</v>
      </c>
      <c r="D708">
        <v>5</v>
      </c>
      <c r="E708">
        <v>865</v>
      </c>
      <c r="F708">
        <v>30</v>
      </c>
      <c r="G708">
        <v>4295</v>
      </c>
    </row>
    <row r="709" spans="1:7" x14ac:dyDescent="0.2">
      <c r="A709">
        <v>708</v>
      </c>
      <c r="B709">
        <v>354</v>
      </c>
      <c r="C709">
        <v>68</v>
      </c>
      <c r="D709">
        <v>2</v>
      </c>
      <c r="E709">
        <v>645</v>
      </c>
      <c r="F709">
        <v>10</v>
      </c>
      <c r="G709">
        <v>1280</v>
      </c>
    </row>
    <row r="710" spans="1:7" x14ac:dyDescent="0.2">
      <c r="A710">
        <v>709</v>
      </c>
      <c r="B710">
        <v>355</v>
      </c>
      <c r="C710">
        <v>69</v>
      </c>
      <c r="D710">
        <v>4</v>
      </c>
      <c r="E710">
        <v>545</v>
      </c>
      <c r="F710">
        <v>20</v>
      </c>
      <c r="G710">
        <v>2160</v>
      </c>
    </row>
    <row r="711" spans="1:7" x14ac:dyDescent="0.2">
      <c r="A711">
        <v>710</v>
      </c>
      <c r="B711">
        <v>355</v>
      </c>
      <c r="C711">
        <v>70</v>
      </c>
      <c r="D711">
        <v>3</v>
      </c>
      <c r="E711">
        <v>825</v>
      </c>
      <c r="F711">
        <v>15</v>
      </c>
      <c r="G711">
        <v>2460</v>
      </c>
    </row>
    <row r="712" spans="1:7" x14ac:dyDescent="0.2">
      <c r="A712">
        <v>711</v>
      </c>
      <c r="B712">
        <v>356</v>
      </c>
      <c r="C712">
        <v>71</v>
      </c>
      <c r="D712">
        <v>5</v>
      </c>
      <c r="E712">
        <v>665</v>
      </c>
      <c r="F712">
        <v>20</v>
      </c>
      <c r="G712">
        <v>3305</v>
      </c>
    </row>
    <row r="713" spans="1:7" x14ac:dyDescent="0.2">
      <c r="A713">
        <v>712</v>
      </c>
      <c r="B713">
        <v>356</v>
      </c>
      <c r="C713">
        <v>72</v>
      </c>
      <c r="D713">
        <v>2</v>
      </c>
      <c r="E713">
        <v>985</v>
      </c>
      <c r="F713">
        <v>20</v>
      </c>
      <c r="G713">
        <v>1950</v>
      </c>
    </row>
    <row r="714" spans="1:7" x14ac:dyDescent="0.2">
      <c r="A714">
        <v>713</v>
      </c>
      <c r="B714">
        <v>357</v>
      </c>
      <c r="C714">
        <v>73</v>
      </c>
      <c r="D714">
        <v>4</v>
      </c>
      <c r="E714">
        <v>575</v>
      </c>
      <c r="F714">
        <v>15</v>
      </c>
      <c r="G714">
        <v>2285</v>
      </c>
    </row>
    <row r="715" spans="1:7" x14ac:dyDescent="0.2">
      <c r="A715">
        <v>714</v>
      </c>
      <c r="B715">
        <v>357</v>
      </c>
      <c r="C715">
        <v>74</v>
      </c>
      <c r="D715">
        <v>3</v>
      </c>
      <c r="E715">
        <v>760</v>
      </c>
      <c r="F715">
        <v>20</v>
      </c>
      <c r="G715">
        <v>2260</v>
      </c>
    </row>
    <row r="716" spans="1:7" x14ac:dyDescent="0.2">
      <c r="A716">
        <v>715</v>
      </c>
      <c r="B716">
        <v>358</v>
      </c>
      <c r="C716">
        <v>75</v>
      </c>
      <c r="D716">
        <v>6</v>
      </c>
      <c r="E716">
        <v>445</v>
      </c>
      <c r="F716">
        <v>25</v>
      </c>
      <c r="G716">
        <v>2645</v>
      </c>
    </row>
    <row r="717" spans="1:7" x14ac:dyDescent="0.2">
      <c r="A717">
        <v>716</v>
      </c>
      <c r="B717">
        <v>358</v>
      </c>
      <c r="C717">
        <v>76</v>
      </c>
      <c r="D717">
        <v>2</v>
      </c>
      <c r="E717">
        <v>1035</v>
      </c>
      <c r="F717">
        <v>20</v>
      </c>
      <c r="G717">
        <v>2050</v>
      </c>
    </row>
    <row r="718" spans="1:7" x14ac:dyDescent="0.2">
      <c r="A718">
        <v>717</v>
      </c>
      <c r="B718">
        <v>359</v>
      </c>
      <c r="C718">
        <v>77</v>
      </c>
      <c r="D718">
        <v>5</v>
      </c>
      <c r="E718">
        <v>635</v>
      </c>
      <c r="F718">
        <v>15</v>
      </c>
      <c r="G718">
        <v>3155</v>
      </c>
    </row>
    <row r="719" spans="1:7" x14ac:dyDescent="0.2">
      <c r="A719">
        <v>718</v>
      </c>
      <c r="B719">
        <v>359</v>
      </c>
      <c r="C719">
        <v>78</v>
      </c>
      <c r="D719">
        <v>3</v>
      </c>
      <c r="E719">
        <v>835</v>
      </c>
      <c r="F719">
        <v>20</v>
      </c>
      <c r="G719">
        <v>2485</v>
      </c>
    </row>
    <row r="720" spans="1:7" x14ac:dyDescent="0.2">
      <c r="A720">
        <v>719</v>
      </c>
      <c r="B720">
        <v>360</v>
      </c>
      <c r="C720">
        <v>79</v>
      </c>
      <c r="D720">
        <v>4</v>
      </c>
      <c r="E720">
        <v>705</v>
      </c>
      <c r="F720">
        <v>10</v>
      </c>
      <c r="G720">
        <v>2810</v>
      </c>
    </row>
    <row r="721" spans="1:7" x14ac:dyDescent="0.2">
      <c r="A721">
        <v>720</v>
      </c>
      <c r="B721">
        <v>360</v>
      </c>
      <c r="C721">
        <v>80</v>
      </c>
      <c r="D721">
        <v>2</v>
      </c>
      <c r="E721">
        <v>965</v>
      </c>
      <c r="F721">
        <v>15</v>
      </c>
      <c r="G721">
        <v>1915</v>
      </c>
    </row>
    <row r="722" spans="1:7" x14ac:dyDescent="0.2">
      <c r="A722">
        <v>721</v>
      </c>
      <c r="B722">
        <v>361</v>
      </c>
      <c r="C722">
        <v>81</v>
      </c>
      <c r="D722">
        <v>5</v>
      </c>
      <c r="E722">
        <v>595</v>
      </c>
      <c r="F722">
        <v>20</v>
      </c>
      <c r="G722">
        <v>2955</v>
      </c>
    </row>
    <row r="723" spans="1:7" x14ac:dyDescent="0.2">
      <c r="A723">
        <v>722</v>
      </c>
      <c r="B723">
        <v>361</v>
      </c>
      <c r="C723">
        <v>82</v>
      </c>
      <c r="D723">
        <v>3</v>
      </c>
      <c r="E723">
        <v>785</v>
      </c>
      <c r="F723">
        <v>15</v>
      </c>
      <c r="G723">
        <v>2340</v>
      </c>
    </row>
    <row r="724" spans="1:7" x14ac:dyDescent="0.2">
      <c r="A724">
        <v>723</v>
      </c>
      <c r="B724">
        <v>362</v>
      </c>
      <c r="C724">
        <v>83</v>
      </c>
      <c r="D724">
        <v>4</v>
      </c>
      <c r="E724">
        <v>515</v>
      </c>
      <c r="F724">
        <v>10</v>
      </c>
      <c r="G724">
        <v>2050</v>
      </c>
    </row>
    <row r="725" spans="1:7" x14ac:dyDescent="0.2">
      <c r="A725">
        <v>724</v>
      </c>
      <c r="B725">
        <v>362</v>
      </c>
      <c r="C725">
        <v>84</v>
      </c>
      <c r="D725">
        <v>2</v>
      </c>
      <c r="E725">
        <v>995</v>
      </c>
      <c r="F725">
        <v>25</v>
      </c>
      <c r="G725">
        <v>1965</v>
      </c>
    </row>
    <row r="726" spans="1:7" x14ac:dyDescent="0.2">
      <c r="A726">
        <v>725</v>
      </c>
      <c r="B726">
        <v>363</v>
      </c>
      <c r="C726">
        <v>85</v>
      </c>
      <c r="D726">
        <v>6</v>
      </c>
      <c r="E726">
        <v>435</v>
      </c>
      <c r="F726">
        <v>20</v>
      </c>
      <c r="G726">
        <v>2590</v>
      </c>
    </row>
    <row r="727" spans="1:7" x14ac:dyDescent="0.2">
      <c r="A727">
        <v>726</v>
      </c>
      <c r="B727">
        <v>363</v>
      </c>
      <c r="C727">
        <v>86</v>
      </c>
      <c r="D727">
        <v>3</v>
      </c>
      <c r="E727">
        <v>725</v>
      </c>
      <c r="F727">
        <v>15</v>
      </c>
      <c r="G727">
        <v>2160</v>
      </c>
    </row>
    <row r="728" spans="1:7" x14ac:dyDescent="0.2">
      <c r="A728">
        <v>727</v>
      </c>
      <c r="B728">
        <v>364</v>
      </c>
      <c r="C728">
        <v>87</v>
      </c>
      <c r="D728">
        <v>5</v>
      </c>
      <c r="E728">
        <v>875</v>
      </c>
      <c r="F728">
        <v>30</v>
      </c>
      <c r="G728">
        <v>4345</v>
      </c>
    </row>
    <row r="729" spans="1:7" x14ac:dyDescent="0.2">
      <c r="A729">
        <v>728</v>
      </c>
      <c r="B729">
        <v>364</v>
      </c>
      <c r="C729">
        <v>88</v>
      </c>
      <c r="D729">
        <v>2</v>
      </c>
      <c r="E729">
        <v>655</v>
      </c>
      <c r="F729">
        <v>10</v>
      </c>
      <c r="G729">
        <v>1300</v>
      </c>
    </row>
    <row r="730" spans="1:7" x14ac:dyDescent="0.2">
      <c r="A730">
        <v>729</v>
      </c>
      <c r="B730">
        <v>365</v>
      </c>
      <c r="C730">
        <v>89</v>
      </c>
      <c r="D730">
        <v>4</v>
      </c>
      <c r="E730">
        <v>555</v>
      </c>
      <c r="F730">
        <v>20</v>
      </c>
      <c r="G730">
        <v>2200</v>
      </c>
    </row>
    <row r="731" spans="1:7" x14ac:dyDescent="0.2">
      <c r="A731">
        <v>730</v>
      </c>
      <c r="B731">
        <v>365</v>
      </c>
      <c r="C731">
        <v>90</v>
      </c>
      <c r="D731">
        <v>3</v>
      </c>
      <c r="E731">
        <v>835</v>
      </c>
      <c r="F731">
        <v>15</v>
      </c>
      <c r="G731">
        <v>2490</v>
      </c>
    </row>
    <row r="732" spans="1:7" x14ac:dyDescent="0.2">
      <c r="A732">
        <v>731</v>
      </c>
      <c r="B732">
        <v>366</v>
      </c>
      <c r="C732">
        <v>91</v>
      </c>
      <c r="D732">
        <v>5</v>
      </c>
      <c r="E732">
        <v>675</v>
      </c>
      <c r="F732">
        <v>20</v>
      </c>
      <c r="G732">
        <v>3355</v>
      </c>
    </row>
    <row r="733" spans="1:7" x14ac:dyDescent="0.2">
      <c r="A733">
        <v>732</v>
      </c>
      <c r="B733">
        <v>366</v>
      </c>
      <c r="C733">
        <v>92</v>
      </c>
      <c r="D733">
        <v>2</v>
      </c>
      <c r="E733">
        <v>1000</v>
      </c>
      <c r="F733">
        <v>20</v>
      </c>
      <c r="G733">
        <v>1980</v>
      </c>
    </row>
    <row r="734" spans="1:7" x14ac:dyDescent="0.2">
      <c r="A734">
        <v>733</v>
      </c>
      <c r="B734">
        <v>367</v>
      </c>
      <c r="C734">
        <v>93</v>
      </c>
      <c r="D734">
        <v>4</v>
      </c>
      <c r="E734">
        <v>585</v>
      </c>
      <c r="F734">
        <v>15</v>
      </c>
      <c r="G734">
        <v>2325</v>
      </c>
    </row>
    <row r="735" spans="1:7" x14ac:dyDescent="0.2">
      <c r="A735">
        <v>734</v>
      </c>
      <c r="B735">
        <v>367</v>
      </c>
      <c r="C735">
        <v>94</v>
      </c>
      <c r="D735">
        <v>3</v>
      </c>
      <c r="E735">
        <v>770</v>
      </c>
      <c r="F735">
        <v>20</v>
      </c>
      <c r="G735">
        <v>2290</v>
      </c>
    </row>
    <row r="736" spans="1:7" x14ac:dyDescent="0.2">
      <c r="A736">
        <v>735</v>
      </c>
      <c r="B736">
        <v>368</v>
      </c>
      <c r="C736">
        <v>95</v>
      </c>
      <c r="D736">
        <v>6</v>
      </c>
      <c r="E736">
        <v>455</v>
      </c>
      <c r="F736">
        <v>25</v>
      </c>
      <c r="G736">
        <v>2705</v>
      </c>
    </row>
    <row r="737" spans="1:7" x14ac:dyDescent="0.2">
      <c r="A737">
        <v>736</v>
      </c>
      <c r="B737">
        <v>368</v>
      </c>
      <c r="C737">
        <v>96</v>
      </c>
      <c r="D737">
        <v>2</v>
      </c>
      <c r="E737">
        <v>1045</v>
      </c>
      <c r="F737">
        <v>20</v>
      </c>
      <c r="G737">
        <v>2070</v>
      </c>
    </row>
    <row r="738" spans="1:7" x14ac:dyDescent="0.2">
      <c r="A738">
        <v>737</v>
      </c>
      <c r="B738">
        <v>369</v>
      </c>
      <c r="C738">
        <v>97</v>
      </c>
      <c r="D738">
        <v>5</v>
      </c>
      <c r="E738">
        <v>645</v>
      </c>
      <c r="F738">
        <v>15</v>
      </c>
      <c r="G738">
        <v>3210</v>
      </c>
    </row>
    <row r="739" spans="1:7" x14ac:dyDescent="0.2">
      <c r="A739">
        <v>738</v>
      </c>
      <c r="B739">
        <v>369</v>
      </c>
      <c r="C739">
        <v>98</v>
      </c>
      <c r="D739">
        <v>3</v>
      </c>
      <c r="E739">
        <v>845</v>
      </c>
      <c r="F739">
        <v>20</v>
      </c>
      <c r="G739">
        <v>2515</v>
      </c>
    </row>
    <row r="740" spans="1:7" x14ac:dyDescent="0.2">
      <c r="A740">
        <v>739</v>
      </c>
      <c r="B740">
        <v>370</v>
      </c>
      <c r="C740">
        <v>99</v>
      </c>
      <c r="D740">
        <v>4</v>
      </c>
      <c r="E740">
        <v>715</v>
      </c>
      <c r="F740">
        <v>10</v>
      </c>
      <c r="G740">
        <v>2850</v>
      </c>
    </row>
    <row r="741" spans="1:7" x14ac:dyDescent="0.2">
      <c r="A741">
        <v>740</v>
      </c>
      <c r="B741">
        <v>370</v>
      </c>
      <c r="C741">
        <v>100</v>
      </c>
      <c r="D741">
        <v>2</v>
      </c>
      <c r="E741">
        <v>980</v>
      </c>
      <c r="F741">
        <v>15</v>
      </c>
      <c r="G741">
        <v>1945</v>
      </c>
    </row>
    <row r="742" spans="1:7" x14ac:dyDescent="0.2">
      <c r="A742">
        <v>741</v>
      </c>
      <c r="B742">
        <v>371</v>
      </c>
      <c r="C742">
        <v>101</v>
      </c>
      <c r="D742">
        <v>5</v>
      </c>
      <c r="E742">
        <v>605</v>
      </c>
      <c r="F742">
        <v>20</v>
      </c>
      <c r="G742">
        <v>3005</v>
      </c>
    </row>
    <row r="743" spans="1:7" x14ac:dyDescent="0.2">
      <c r="A743">
        <v>742</v>
      </c>
      <c r="B743">
        <v>371</v>
      </c>
      <c r="C743">
        <v>102</v>
      </c>
      <c r="D743">
        <v>3</v>
      </c>
      <c r="E743">
        <v>795</v>
      </c>
      <c r="F743">
        <v>15</v>
      </c>
      <c r="G743">
        <v>2370</v>
      </c>
    </row>
    <row r="744" spans="1:7" x14ac:dyDescent="0.2">
      <c r="A744">
        <v>743</v>
      </c>
      <c r="B744">
        <v>372</v>
      </c>
      <c r="C744">
        <v>103</v>
      </c>
      <c r="D744">
        <v>4</v>
      </c>
      <c r="E744">
        <v>525</v>
      </c>
      <c r="F744">
        <v>10</v>
      </c>
      <c r="G744">
        <v>2090</v>
      </c>
    </row>
    <row r="745" spans="1:7" x14ac:dyDescent="0.2">
      <c r="A745">
        <v>744</v>
      </c>
      <c r="B745">
        <v>372</v>
      </c>
      <c r="C745">
        <v>104</v>
      </c>
      <c r="D745">
        <v>2</v>
      </c>
      <c r="E745">
        <v>1005</v>
      </c>
      <c r="F745">
        <v>25</v>
      </c>
      <c r="G745">
        <v>1985</v>
      </c>
    </row>
    <row r="746" spans="1:7" x14ac:dyDescent="0.2">
      <c r="A746">
        <v>745</v>
      </c>
      <c r="B746">
        <v>373</v>
      </c>
      <c r="C746">
        <v>105</v>
      </c>
      <c r="D746">
        <v>6</v>
      </c>
      <c r="E746">
        <v>445</v>
      </c>
      <c r="F746">
        <v>20</v>
      </c>
      <c r="G746">
        <v>2650</v>
      </c>
    </row>
    <row r="747" spans="1:7" x14ac:dyDescent="0.2">
      <c r="A747">
        <v>746</v>
      </c>
      <c r="B747">
        <v>373</v>
      </c>
      <c r="C747">
        <v>106</v>
      </c>
      <c r="D747">
        <v>3</v>
      </c>
      <c r="E747">
        <v>735</v>
      </c>
      <c r="F747">
        <v>15</v>
      </c>
      <c r="G747">
        <v>2190</v>
      </c>
    </row>
    <row r="748" spans="1:7" x14ac:dyDescent="0.2">
      <c r="A748">
        <v>747</v>
      </c>
      <c r="B748">
        <v>374</v>
      </c>
      <c r="C748">
        <v>107</v>
      </c>
      <c r="D748">
        <v>5</v>
      </c>
      <c r="E748">
        <v>885</v>
      </c>
      <c r="F748">
        <v>30</v>
      </c>
      <c r="G748">
        <v>4395</v>
      </c>
    </row>
    <row r="749" spans="1:7" x14ac:dyDescent="0.2">
      <c r="A749">
        <v>748</v>
      </c>
      <c r="B749">
        <v>374</v>
      </c>
      <c r="C749">
        <v>108</v>
      </c>
      <c r="D749">
        <v>2</v>
      </c>
      <c r="E749">
        <v>665</v>
      </c>
      <c r="F749">
        <v>10</v>
      </c>
      <c r="G749">
        <v>1320</v>
      </c>
    </row>
    <row r="750" spans="1:7" x14ac:dyDescent="0.2">
      <c r="A750">
        <v>749</v>
      </c>
      <c r="B750">
        <v>375</v>
      </c>
      <c r="C750">
        <v>109</v>
      </c>
      <c r="D750">
        <v>4</v>
      </c>
      <c r="E750">
        <v>565</v>
      </c>
      <c r="F750">
        <v>20</v>
      </c>
      <c r="G750">
        <v>2240</v>
      </c>
    </row>
    <row r="751" spans="1:7" x14ac:dyDescent="0.2">
      <c r="A751">
        <v>750</v>
      </c>
      <c r="B751">
        <v>375</v>
      </c>
      <c r="C751">
        <v>110</v>
      </c>
      <c r="D751">
        <v>3</v>
      </c>
      <c r="E751">
        <v>845</v>
      </c>
      <c r="F751">
        <v>15</v>
      </c>
      <c r="G751">
        <v>2520</v>
      </c>
    </row>
    <row r="752" spans="1:7" x14ac:dyDescent="0.2">
      <c r="A752">
        <v>751</v>
      </c>
      <c r="B752">
        <v>376</v>
      </c>
      <c r="C752">
        <v>111</v>
      </c>
      <c r="D752">
        <v>5</v>
      </c>
      <c r="E752">
        <v>615</v>
      </c>
      <c r="F752">
        <v>20</v>
      </c>
      <c r="G752">
        <v>3055</v>
      </c>
    </row>
    <row r="753" spans="1:7" x14ac:dyDescent="0.2">
      <c r="A753">
        <v>752</v>
      </c>
      <c r="B753">
        <v>376</v>
      </c>
      <c r="C753">
        <v>112</v>
      </c>
      <c r="D753">
        <v>3</v>
      </c>
      <c r="E753">
        <v>805</v>
      </c>
      <c r="F753">
        <v>15</v>
      </c>
      <c r="G753">
        <v>2400</v>
      </c>
    </row>
    <row r="754" spans="1:7" x14ac:dyDescent="0.2">
      <c r="A754">
        <v>753</v>
      </c>
      <c r="B754">
        <v>377</v>
      </c>
      <c r="C754">
        <v>113</v>
      </c>
      <c r="D754">
        <v>4</v>
      </c>
      <c r="E754">
        <v>535</v>
      </c>
      <c r="F754">
        <v>10</v>
      </c>
      <c r="G754">
        <v>2130</v>
      </c>
    </row>
    <row r="755" spans="1:7" x14ac:dyDescent="0.2">
      <c r="A755">
        <v>754</v>
      </c>
      <c r="B755">
        <v>377</v>
      </c>
      <c r="C755">
        <v>114</v>
      </c>
      <c r="D755">
        <v>2</v>
      </c>
      <c r="E755">
        <v>1015</v>
      </c>
      <c r="F755">
        <v>25</v>
      </c>
      <c r="G755">
        <v>2005</v>
      </c>
    </row>
    <row r="756" spans="1:7" x14ac:dyDescent="0.2">
      <c r="A756">
        <v>755</v>
      </c>
      <c r="B756">
        <v>378</v>
      </c>
      <c r="C756">
        <v>115</v>
      </c>
      <c r="D756">
        <v>6</v>
      </c>
      <c r="E756">
        <v>455</v>
      </c>
      <c r="F756">
        <v>20</v>
      </c>
      <c r="G756">
        <v>2710</v>
      </c>
    </row>
    <row r="757" spans="1:7" x14ac:dyDescent="0.2">
      <c r="A757">
        <v>756</v>
      </c>
      <c r="B757">
        <v>378</v>
      </c>
      <c r="C757">
        <v>116</v>
      </c>
      <c r="D757">
        <v>3</v>
      </c>
      <c r="E757">
        <v>745</v>
      </c>
      <c r="F757">
        <v>15</v>
      </c>
      <c r="G757">
        <v>2220</v>
      </c>
    </row>
    <row r="758" spans="1:7" x14ac:dyDescent="0.2">
      <c r="A758">
        <v>757</v>
      </c>
      <c r="B758">
        <v>379</v>
      </c>
      <c r="C758">
        <v>117</v>
      </c>
      <c r="D758">
        <v>5</v>
      </c>
      <c r="E758">
        <v>665</v>
      </c>
      <c r="F758">
        <v>15</v>
      </c>
      <c r="G758">
        <v>3310</v>
      </c>
    </row>
    <row r="759" spans="1:7" x14ac:dyDescent="0.2">
      <c r="A759">
        <v>758</v>
      </c>
      <c r="B759">
        <v>379</v>
      </c>
      <c r="C759">
        <v>118</v>
      </c>
      <c r="D759">
        <v>3</v>
      </c>
      <c r="E759">
        <v>855</v>
      </c>
      <c r="F759">
        <v>20</v>
      </c>
      <c r="G759">
        <v>2545</v>
      </c>
    </row>
    <row r="760" spans="1:7" x14ac:dyDescent="0.2">
      <c r="A760">
        <v>759</v>
      </c>
      <c r="B760">
        <v>380</v>
      </c>
      <c r="C760">
        <v>119</v>
      </c>
      <c r="D760">
        <v>4</v>
      </c>
      <c r="E760">
        <v>725</v>
      </c>
      <c r="F760">
        <v>10</v>
      </c>
      <c r="G760">
        <v>2890</v>
      </c>
    </row>
    <row r="761" spans="1:7" x14ac:dyDescent="0.2">
      <c r="A761">
        <v>760</v>
      </c>
      <c r="B761">
        <v>380</v>
      </c>
      <c r="C761">
        <v>120</v>
      </c>
      <c r="D761">
        <v>2</v>
      </c>
      <c r="E761">
        <v>985</v>
      </c>
      <c r="F761">
        <v>15</v>
      </c>
      <c r="G761">
        <v>1955</v>
      </c>
    </row>
    <row r="762" spans="1:7" x14ac:dyDescent="0.2">
      <c r="A762">
        <v>761</v>
      </c>
      <c r="B762">
        <v>381</v>
      </c>
      <c r="C762">
        <v>121</v>
      </c>
      <c r="D762">
        <v>5</v>
      </c>
      <c r="E762">
        <v>625</v>
      </c>
      <c r="F762">
        <v>20</v>
      </c>
      <c r="G762">
        <v>3105</v>
      </c>
    </row>
    <row r="763" spans="1:7" x14ac:dyDescent="0.2">
      <c r="A763">
        <v>762</v>
      </c>
      <c r="B763">
        <v>381</v>
      </c>
      <c r="C763">
        <v>122</v>
      </c>
      <c r="D763">
        <v>3</v>
      </c>
      <c r="E763">
        <v>815</v>
      </c>
      <c r="F763">
        <v>15</v>
      </c>
      <c r="G763">
        <v>2430</v>
      </c>
    </row>
    <row r="764" spans="1:7" x14ac:dyDescent="0.2">
      <c r="A764">
        <v>763</v>
      </c>
      <c r="B764">
        <v>382</v>
      </c>
      <c r="C764">
        <v>123</v>
      </c>
      <c r="D764">
        <v>4</v>
      </c>
      <c r="E764">
        <v>545</v>
      </c>
      <c r="F764">
        <v>10</v>
      </c>
      <c r="G764">
        <v>2170</v>
      </c>
    </row>
    <row r="765" spans="1:7" x14ac:dyDescent="0.2">
      <c r="A765">
        <v>764</v>
      </c>
      <c r="B765">
        <v>382</v>
      </c>
      <c r="C765">
        <v>124</v>
      </c>
      <c r="D765">
        <v>2</v>
      </c>
      <c r="E765">
        <v>1025</v>
      </c>
      <c r="F765">
        <v>25</v>
      </c>
      <c r="G765">
        <v>2025</v>
      </c>
    </row>
    <row r="766" spans="1:7" x14ac:dyDescent="0.2">
      <c r="A766">
        <v>765</v>
      </c>
      <c r="B766">
        <v>383</v>
      </c>
      <c r="C766">
        <v>125</v>
      </c>
      <c r="D766">
        <v>6</v>
      </c>
      <c r="E766">
        <v>465</v>
      </c>
      <c r="F766">
        <v>20</v>
      </c>
      <c r="G766">
        <v>2770</v>
      </c>
    </row>
    <row r="767" spans="1:7" x14ac:dyDescent="0.2">
      <c r="A767">
        <v>766</v>
      </c>
      <c r="B767">
        <v>383</v>
      </c>
      <c r="C767">
        <v>126</v>
      </c>
      <c r="D767">
        <v>3</v>
      </c>
      <c r="E767">
        <v>755</v>
      </c>
      <c r="F767">
        <v>15</v>
      </c>
      <c r="G767">
        <v>2250</v>
      </c>
    </row>
    <row r="768" spans="1:7" x14ac:dyDescent="0.2">
      <c r="A768">
        <v>767</v>
      </c>
      <c r="B768">
        <v>384</v>
      </c>
      <c r="C768">
        <v>127</v>
      </c>
      <c r="D768">
        <v>5</v>
      </c>
      <c r="E768">
        <v>675</v>
      </c>
      <c r="F768">
        <v>30</v>
      </c>
      <c r="G768">
        <v>3345</v>
      </c>
    </row>
    <row r="769" spans="1:7" x14ac:dyDescent="0.2">
      <c r="A769">
        <v>768</v>
      </c>
      <c r="B769">
        <v>384</v>
      </c>
      <c r="C769">
        <v>128</v>
      </c>
      <c r="D769">
        <v>2</v>
      </c>
      <c r="E769">
        <v>685</v>
      </c>
      <c r="F769">
        <v>10</v>
      </c>
      <c r="G769">
        <v>1360</v>
      </c>
    </row>
    <row r="770" spans="1:7" x14ac:dyDescent="0.2">
      <c r="A770">
        <v>769</v>
      </c>
      <c r="B770">
        <v>385</v>
      </c>
      <c r="C770">
        <v>129</v>
      </c>
      <c r="D770">
        <v>4</v>
      </c>
      <c r="E770">
        <v>575</v>
      </c>
      <c r="F770">
        <v>20</v>
      </c>
      <c r="G770">
        <v>2280</v>
      </c>
    </row>
    <row r="771" spans="1:7" x14ac:dyDescent="0.2">
      <c r="A771">
        <v>770</v>
      </c>
      <c r="B771">
        <v>385</v>
      </c>
      <c r="C771">
        <v>130</v>
      </c>
      <c r="D771">
        <v>3</v>
      </c>
      <c r="E771">
        <v>865</v>
      </c>
      <c r="F771">
        <v>15</v>
      </c>
      <c r="G771">
        <v>2580</v>
      </c>
    </row>
    <row r="772" spans="1:7" x14ac:dyDescent="0.2">
      <c r="A772">
        <v>771</v>
      </c>
      <c r="B772">
        <v>386</v>
      </c>
      <c r="C772">
        <v>131</v>
      </c>
      <c r="D772">
        <v>5</v>
      </c>
      <c r="E772">
        <v>635</v>
      </c>
      <c r="F772">
        <v>20</v>
      </c>
      <c r="G772">
        <v>3155</v>
      </c>
    </row>
    <row r="773" spans="1:7" x14ac:dyDescent="0.2">
      <c r="A773">
        <v>772</v>
      </c>
      <c r="B773">
        <v>386</v>
      </c>
      <c r="C773">
        <v>132</v>
      </c>
      <c r="D773">
        <v>2</v>
      </c>
      <c r="E773">
        <v>1010</v>
      </c>
      <c r="F773">
        <v>20</v>
      </c>
      <c r="G773">
        <v>2000</v>
      </c>
    </row>
    <row r="774" spans="1:7" x14ac:dyDescent="0.2">
      <c r="A774">
        <v>773</v>
      </c>
      <c r="B774">
        <v>387</v>
      </c>
      <c r="C774">
        <v>133</v>
      </c>
      <c r="D774">
        <v>4</v>
      </c>
      <c r="E774">
        <v>555</v>
      </c>
      <c r="F774">
        <v>15</v>
      </c>
      <c r="G774">
        <v>2205</v>
      </c>
    </row>
    <row r="775" spans="1:7" x14ac:dyDescent="0.2">
      <c r="A775">
        <v>774</v>
      </c>
      <c r="B775">
        <v>387</v>
      </c>
      <c r="C775">
        <v>134</v>
      </c>
      <c r="D775">
        <v>3</v>
      </c>
      <c r="E775">
        <v>785</v>
      </c>
      <c r="F775">
        <v>20</v>
      </c>
      <c r="G775">
        <v>2335</v>
      </c>
    </row>
    <row r="776" spans="1:7" x14ac:dyDescent="0.2">
      <c r="A776">
        <v>775</v>
      </c>
      <c r="B776">
        <v>388</v>
      </c>
      <c r="C776">
        <v>135</v>
      </c>
      <c r="D776">
        <v>6</v>
      </c>
      <c r="E776">
        <v>475</v>
      </c>
      <c r="F776">
        <v>25</v>
      </c>
      <c r="G776">
        <v>2825</v>
      </c>
    </row>
    <row r="777" spans="1:7" x14ac:dyDescent="0.2">
      <c r="A777">
        <v>776</v>
      </c>
      <c r="B777">
        <v>388</v>
      </c>
      <c r="C777">
        <v>136</v>
      </c>
      <c r="D777">
        <v>2</v>
      </c>
      <c r="E777">
        <v>1055</v>
      </c>
      <c r="F777">
        <v>20</v>
      </c>
      <c r="G777">
        <v>2090</v>
      </c>
    </row>
    <row r="778" spans="1:7" x14ac:dyDescent="0.2">
      <c r="A778">
        <v>777</v>
      </c>
      <c r="B778">
        <v>389</v>
      </c>
      <c r="C778">
        <v>137</v>
      </c>
      <c r="D778">
        <v>5</v>
      </c>
      <c r="E778">
        <v>685</v>
      </c>
      <c r="F778">
        <v>15</v>
      </c>
      <c r="G778">
        <v>3410</v>
      </c>
    </row>
    <row r="779" spans="1:7" x14ac:dyDescent="0.2">
      <c r="A779">
        <v>778</v>
      </c>
      <c r="B779">
        <v>389</v>
      </c>
      <c r="C779">
        <v>138</v>
      </c>
      <c r="D779">
        <v>3</v>
      </c>
      <c r="E779">
        <v>865</v>
      </c>
      <c r="F779">
        <v>20</v>
      </c>
      <c r="G779">
        <v>2575</v>
      </c>
    </row>
    <row r="780" spans="1:7" x14ac:dyDescent="0.2">
      <c r="A780">
        <v>779</v>
      </c>
      <c r="B780">
        <v>390</v>
      </c>
      <c r="C780">
        <v>139</v>
      </c>
      <c r="D780">
        <v>4</v>
      </c>
      <c r="E780">
        <v>735</v>
      </c>
      <c r="F780">
        <v>10</v>
      </c>
      <c r="G780">
        <v>2930</v>
      </c>
    </row>
    <row r="781" spans="1:7" x14ac:dyDescent="0.2">
      <c r="A781">
        <v>780</v>
      </c>
      <c r="B781">
        <v>390</v>
      </c>
      <c r="C781">
        <v>140</v>
      </c>
      <c r="D781">
        <v>2</v>
      </c>
      <c r="E781">
        <v>995</v>
      </c>
      <c r="F781">
        <v>15</v>
      </c>
      <c r="G781">
        <v>1975</v>
      </c>
    </row>
    <row r="782" spans="1:7" x14ac:dyDescent="0.2">
      <c r="A782">
        <v>781</v>
      </c>
      <c r="B782">
        <v>391</v>
      </c>
      <c r="C782">
        <v>141</v>
      </c>
      <c r="D782">
        <v>5</v>
      </c>
      <c r="E782">
        <v>645</v>
      </c>
      <c r="F782">
        <v>20</v>
      </c>
      <c r="G782">
        <v>3205</v>
      </c>
    </row>
    <row r="783" spans="1:7" x14ac:dyDescent="0.2">
      <c r="A783">
        <v>782</v>
      </c>
      <c r="B783">
        <v>391</v>
      </c>
      <c r="C783">
        <v>142</v>
      </c>
      <c r="D783">
        <v>3</v>
      </c>
      <c r="E783">
        <v>825</v>
      </c>
      <c r="F783">
        <v>15</v>
      </c>
      <c r="G783">
        <v>2460</v>
      </c>
    </row>
    <row r="784" spans="1:7" x14ac:dyDescent="0.2">
      <c r="A784">
        <v>783</v>
      </c>
      <c r="B784">
        <v>392</v>
      </c>
      <c r="C784">
        <v>143</v>
      </c>
      <c r="D784">
        <v>4</v>
      </c>
      <c r="E784">
        <v>565</v>
      </c>
      <c r="F784">
        <v>10</v>
      </c>
      <c r="G784">
        <v>2250</v>
      </c>
    </row>
    <row r="785" spans="1:7" x14ac:dyDescent="0.2">
      <c r="A785">
        <v>784</v>
      </c>
      <c r="B785">
        <v>392</v>
      </c>
      <c r="C785">
        <v>144</v>
      </c>
      <c r="D785">
        <v>2</v>
      </c>
      <c r="E785">
        <v>1035</v>
      </c>
      <c r="F785">
        <v>25</v>
      </c>
      <c r="G785">
        <v>2045</v>
      </c>
    </row>
    <row r="786" spans="1:7" x14ac:dyDescent="0.2">
      <c r="A786">
        <v>785</v>
      </c>
      <c r="B786">
        <v>393</v>
      </c>
      <c r="C786">
        <v>145</v>
      </c>
      <c r="D786">
        <v>6</v>
      </c>
      <c r="E786">
        <v>485</v>
      </c>
      <c r="F786">
        <v>20</v>
      </c>
      <c r="G786">
        <v>2890</v>
      </c>
    </row>
    <row r="787" spans="1:7" x14ac:dyDescent="0.2">
      <c r="A787">
        <v>786</v>
      </c>
      <c r="B787">
        <v>393</v>
      </c>
      <c r="C787">
        <v>146</v>
      </c>
      <c r="D787">
        <v>3</v>
      </c>
      <c r="E787">
        <v>765</v>
      </c>
      <c r="F787">
        <v>15</v>
      </c>
      <c r="G787">
        <v>2280</v>
      </c>
    </row>
    <row r="788" spans="1:7" x14ac:dyDescent="0.2">
      <c r="A788">
        <v>787</v>
      </c>
      <c r="B788">
        <v>394</v>
      </c>
      <c r="C788">
        <v>147</v>
      </c>
      <c r="D788">
        <v>5</v>
      </c>
      <c r="E788">
        <v>695</v>
      </c>
      <c r="F788">
        <v>30</v>
      </c>
      <c r="G788">
        <v>3445</v>
      </c>
    </row>
    <row r="789" spans="1:7" x14ac:dyDescent="0.2">
      <c r="A789">
        <v>788</v>
      </c>
      <c r="B789">
        <v>394</v>
      </c>
      <c r="C789">
        <v>148</v>
      </c>
      <c r="D789">
        <v>2</v>
      </c>
      <c r="E789">
        <v>705</v>
      </c>
      <c r="F789">
        <v>10</v>
      </c>
      <c r="G789">
        <v>1400</v>
      </c>
    </row>
    <row r="790" spans="1:7" x14ac:dyDescent="0.2">
      <c r="A790">
        <v>789</v>
      </c>
      <c r="B790">
        <v>395</v>
      </c>
      <c r="C790">
        <v>149</v>
      </c>
      <c r="D790">
        <v>4</v>
      </c>
      <c r="E790">
        <v>585</v>
      </c>
      <c r="F790">
        <v>20</v>
      </c>
      <c r="G790">
        <v>2320</v>
      </c>
    </row>
    <row r="791" spans="1:7" x14ac:dyDescent="0.2">
      <c r="A791">
        <v>790</v>
      </c>
      <c r="B791">
        <v>395</v>
      </c>
      <c r="C791">
        <v>150</v>
      </c>
      <c r="D791">
        <v>3</v>
      </c>
      <c r="E791">
        <v>875</v>
      </c>
      <c r="F791">
        <v>15</v>
      </c>
      <c r="G791">
        <v>2610</v>
      </c>
    </row>
    <row r="792" spans="1:7" x14ac:dyDescent="0.2">
      <c r="A792">
        <v>791</v>
      </c>
      <c r="B792">
        <v>396</v>
      </c>
      <c r="C792">
        <v>151</v>
      </c>
      <c r="D792">
        <v>5</v>
      </c>
      <c r="E792">
        <v>655</v>
      </c>
      <c r="F792">
        <v>20</v>
      </c>
      <c r="G792">
        <v>3255</v>
      </c>
    </row>
    <row r="793" spans="1:7" x14ac:dyDescent="0.2">
      <c r="A793">
        <v>792</v>
      </c>
      <c r="B793">
        <v>396</v>
      </c>
      <c r="C793">
        <v>152</v>
      </c>
      <c r="D793">
        <v>2</v>
      </c>
      <c r="E793">
        <v>1025</v>
      </c>
      <c r="F793">
        <v>20</v>
      </c>
      <c r="G793">
        <v>2030</v>
      </c>
    </row>
    <row r="794" spans="1:7" x14ac:dyDescent="0.2">
      <c r="A794">
        <v>793</v>
      </c>
      <c r="B794">
        <v>397</v>
      </c>
      <c r="C794">
        <v>153</v>
      </c>
      <c r="D794">
        <v>4</v>
      </c>
      <c r="E794">
        <v>575</v>
      </c>
      <c r="F794">
        <v>15</v>
      </c>
      <c r="G794">
        <v>2285</v>
      </c>
    </row>
    <row r="795" spans="1:7" x14ac:dyDescent="0.2">
      <c r="A795">
        <v>794</v>
      </c>
      <c r="B795">
        <v>397</v>
      </c>
      <c r="C795">
        <v>154</v>
      </c>
      <c r="D795">
        <v>3</v>
      </c>
      <c r="E795">
        <v>795</v>
      </c>
      <c r="F795">
        <v>20</v>
      </c>
      <c r="G795">
        <v>2365</v>
      </c>
    </row>
    <row r="796" spans="1:7" x14ac:dyDescent="0.2">
      <c r="A796">
        <v>795</v>
      </c>
      <c r="B796">
        <v>398</v>
      </c>
      <c r="C796">
        <v>155</v>
      </c>
      <c r="D796">
        <v>6</v>
      </c>
      <c r="E796">
        <v>495</v>
      </c>
      <c r="F796">
        <v>25</v>
      </c>
      <c r="G796">
        <v>2945</v>
      </c>
    </row>
    <row r="797" spans="1:7" x14ac:dyDescent="0.2">
      <c r="A797">
        <v>796</v>
      </c>
      <c r="B797">
        <v>398</v>
      </c>
      <c r="C797">
        <v>156</v>
      </c>
      <c r="D797">
        <v>2</v>
      </c>
      <c r="E797">
        <v>1065</v>
      </c>
      <c r="F797">
        <v>20</v>
      </c>
      <c r="G797">
        <v>2110</v>
      </c>
    </row>
    <row r="798" spans="1:7" x14ac:dyDescent="0.2">
      <c r="A798">
        <v>797</v>
      </c>
      <c r="B798">
        <v>399</v>
      </c>
      <c r="C798">
        <v>157</v>
      </c>
      <c r="D798">
        <v>5</v>
      </c>
      <c r="E798">
        <v>705</v>
      </c>
      <c r="F798">
        <v>15</v>
      </c>
      <c r="G798">
        <v>3510</v>
      </c>
    </row>
    <row r="799" spans="1:7" x14ac:dyDescent="0.2">
      <c r="A799">
        <v>798</v>
      </c>
      <c r="B799">
        <v>399</v>
      </c>
      <c r="C799">
        <v>158</v>
      </c>
      <c r="D799">
        <v>3</v>
      </c>
      <c r="E799">
        <v>875</v>
      </c>
      <c r="F799">
        <v>20</v>
      </c>
      <c r="G799">
        <v>2605</v>
      </c>
    </row>
    <row r="800" spans="1:7" x14ac:dyDescent="0.2">
      <c r="A800">
        <v>799</v>
      </c>
      <c r="B800">
        <v>400</v>
      </c>
      <c r="C800">
        <v>159</v>
      </c>
      <c r="D800">
        <v>4</v>
      </c>
      <c r="E800">
        <v>745</v>
      </c>
      <c r="F800">
        <v>10</v>
      </c>
      <c r="G800">
        <v>2970</v>
      </c>
    </row>
    <row r="801" spans="1:7" x14ac:dyDescent="0.2">
      <c r="A801">
        <v>800</v>
      </c>
      <c r="B801">
        <v>400</v>
      </c>
      <c r="C801">
        <v>160</v>
      </c>
      <c r="D801">
        <v>2</v>
      </c>
      <c r="E801">
        <v>1005</v>
      </c>
      <c r="F801">
        <v>15</v>
      </c>
      <c r="G801">
        <v>1995</v>
      </c>
    </row>
    <row r="802" spans="1:7" x14ac:dyDescent="0.2">
      <c r="A802">
        <v>801</v>
      </c>
      <c r="B802">
        <v>401</v>
      </c>
      <c r="C802">
        <v>1</v>
      </c>
      <c r="D802">
        <v>5</v>
      </c>
      <c r="E802">
        <v>565</v>
      </c>
      <c r="F802">
        <v>20</v>
      </c>
      <c r="G802">
        <v>2805</v>
      </c>
    </row>
    <row r="803" spans="1:7" x14ac:dyDescent="0.2">
      <c r="A803">
        <v>802</v>
      </c>
      <c r="B803">
        <v>401</v>
      </c>
      <c r="C803">
        <v>2</v>
      </c>
      <c r="D803">
        <v>3</v>
      </c>
      <c r="E803">
        <v>745</v>
      </c>
      <c r="F803">
        <v>15</v>
      </c>
      <c r="G803">
        <v>2220</v>
      </c>
    </row>
    <row r="804" spans="1:7" x14ac:dyDescent="0.2">
      <c r="A804">
        <v>803</v>
      </c>
      <c r="B804">
        <v>402</v>
      </c>
      <c r="C804">
        <v>3</v>
      </c>
      <c r="D804">
        <v>4</v>
      </c>
      <c r="E804">
        <v>475</v>
      </c>
      <c r="F804">
        <v>10</v>
      </c>
      <c r="G804">
        <v>1890</v>
      </c>
    </row>
    <row r="805" spans="1:7" x14ac:dyDescent="0.2">
      <c r="A805">
        <v>804</v>
      </c>
      <c r="B805">
        <v>402</v>
      </c>
      <c r="C805">
        <v>4</v>
      </c>
      <c r="D805">
        <v>2</v>
      </c>
      <c r="E805">
        <v>965</v>
      </c>
      <c r="F805">
        <v>25</v>
      </c>
      <c r="G805">
        <v>1905</v>
      </c>
    </row>
    <row r="806" spans="1:7" x14ac:dyDescent="0.2">
      <c r="A806">
        <v>805</v>
      </c>
      <c r="B806">
        <v>403</v>
      </c>
      <c r="C806">
        <v>5</v>
      </c>
      <c r="D806">
        <v>6</v>
      </c>
      <c r="E806">
        <v>405</v>
      </c>
      <c r="F806">
        <v>20</v>
      </c>
      <c r="G806">
        <v>2410</v>
      </c>
    </row>
    <row r="807" spans="1:7" x14ac:dyDescent="0.2">
      <c r="A807">
        <v>806</v>
      </c>
      <c r="B807">
        <v>403</v>
      </c>
      <c r="C807">
        <v>6</v>
      </c>
      <c r="D807">
        <v>3</v>
      </c>
      <c r="E807">
        <v>685</v>
      </c>
      <c r="F807">
        <v>15</v>
      </c>
      <c r="G807">
        <v>2040</v>
      </c>
    </row>
    <row r="808" spans="1:7" x14ac:dyDescent="0.2">
      <c r="A808">
        <v>807</v>
      </c>
      <c r="B808">
        <v>404</v>
      </c>
      <c r="C808">
        <v>7</v>
      </c>
      <c r="D808">
        <v>5</v>
      </c>
      <c r="E808">
        <v>825</v>
      </c>
      <c r="F808">
        <v>30</v>
      </c>
      <c r="G808">
        <v>4095</v>
      </c>
    </row>
    <row r="809" spans="1:7" x14ac:dyDescent="0.2">
      <c r="A809">
        <v>808</v>
      </c>
      <c r="B809">
        <v>404</v>
      </c>
      <c r="C809">
        <v>8</v>
      </c>
      <c r="D809">
        <v>2</v>
      </c>
      <c r="E809">
        <v>625</v>
      </c>
      <c r="F809">
        <v>10</v>
      </c>
      <c r="G809">
        <v>1240</v>
      </c>
    </row>
    <row r="810" spans="1:7" x14ac:dyDescent="0.2">
      <c r="A810">
        <v>809</v>
      </c>
      <c r="B810">
        <v>405</v>
      </c>
      <c r="C810">
        <v>9</v>
      </c>
      <c r="D810">
        <v>4</v>
      </c>
      <c r="E810">
        <v>515</v>
      </c>
      <c r="F810">
        <v>20</v>
      </c>
      <c r="G810">
        <v>2040</v>
      </c>
    </row>
    <row r="811" spans="1:7" x14ac:dyDescent="0.2">
      <c r="A811">
        <v>810</v>
      </c>
      <c r="B811">
        <v>405</v>
      </c>
      <c r="C811">
        <v>10</v>
      </c>
      <c r="D811">
        <v>3</v>
      </c>
      <c r="E811">
        <v>785</v>
      </c>
      <c r="F811">
        <v>15</v>
      </c>
      <c r="G811">
        <v>2340</v>
      </c>
    </row>
    <row r="812" spans="1:7" x14ac:dyDescent="0.2">
      <c r="A812">
        <v>811</v>
      </c>
      <c r="B812">
        <v>406</v>
      </c>
      <c r="C812">
        <v>11</v>
      </c>
      <c r="D812">
        <v>5</v>
      </c>
      <c r="E812">
        <v>635</v>
      </c>
      <c r="F812">
        <v>20</v>
      </c>
      <c r="G812">
        <v>3155</v>
      </c>
    </row>
    <row r="813" spans="1:7" x14ac:dyDescent="0.2">
      <c r="A813">
        <v>812</v>
      </c>
      <c r="B813">
        <v>406</v>
      </c>
      <c r="C813">
        <v>12</v>
      </c>
      <c r="D813">
        <v>2</v>
      </c>
      <c r="E813">
        <v>925</v>
      </c>
      <c r="F813">
        <v>20</v>
      </c>
      <c r="G813">
        <v>1830</v>
      </c>
    </row>
    <row r="814" spans="1:7" x14ac:dyDescent="0.2">
      <c r="A814">
        <v>813</v>
      </c>
      <c r="B814">
        <v>407</v>
      </c>
      <c r="C814">
        <v>13</v>
      </c>
      <c r="D814">
        <v>4</v>
      </c>
      <c r="E814">
        <v>545</v>
      </c>
      <c r="F814">
        <v>15</v>
      </c>
      <c r="G814">
        <v>2165</v>
      </c>
    </row>
    <row r="815" spans="1:7" x14ac:dyDescent="0.2">
      <c r="A815">
        <v>814</v>
      </c>
      <c r="B815">
        <v>407</v>
      </c>
      <c r="C815">
        <v>14</v>
      </c>
      <c r="D815">
        <v>3</v>
      </c>
      <c r="E815">
        <v>735</v>
      </c>
      <c r="F815">
        <v>20</v>
      </c>
      <c r="G815">
        <v>2185</v>
      </c>
    </row>
    <row r="816" spans="1:7" x14ac:dyDescent="0.2">
      <c r="A816">
        <v>815</v>
      </c>
      <c r="B816">
        <v>408</v>
      </c>
      <c r="C816">
        <v>15</v>
      </c>
      <c r="D816">
        <v>6</v>
      </c>
      <c r="E816">
        <v>415</v>
      </c>
      <c r="F816">
        <v>25</v>
      </c>
      <c r="G816">
        <v>2465</v>
      </c>
    </row>
    <row r="817" spans="1:7" x14ac:dyDescent="0.2">
      <c r="A817">
        <v>816</v>
      </c>
      <c r="B817">
        <v>408</v>
      </c>
      <c r="C817">
        <v>16</v>
      </c>
      <c r="D817">
        <v>2</v>
      </c>
      <c r="E817">
        <v>985</v>
      </c>
      <c r="F817">
        <v>20</v>
      </c>
      <c r="G817">
        <v>1950</v>
      </c>
    </row>
    <row r="818" spans="1:7" x14ac:dyDescent="0.2">
      <c r="A818">
        <v>817</v>
      </c>
      <c r="B818">
        <v>409</v>
      </c>
      <c r="C818">
        <v>17</v>
      </c>
      <c r="D818">
        <v>5</v>
      </c>
      <c r="E818">
        <v>605</v>
      </c>
      <c r="F818">
        <v>15</v>
      </c>
      <c r="G818">
        <v>3010</v>
      </c>
    </row>
    <row r="819" spans="1:7" x14ac:dyDescent="0.2">
      <c r="A819">
        <v>818</v>
      </c>
      <c r="B819">
        <v>409</v>
      </c>
      <c r="C819">
        <v>18</v>
      </c>
      <c r="D819">
        <v>3</v>
      </c>
      <c r="E819">
        <v>805</v>
      </c>
      <c r="F819">
        <v>20</v>
      </c>
      <c r="G819">
        <v>2395</v>
      </c>
    </row>
    <row r="820" spans="1:7" x14ac:dyDescent="0.2">
      <c r="A820">
        <v>819</v>
      </c>
      <c r="B820">
        <v>410</v>
      </c>
      <c r="C820">
        <v>19</v>
      </c>
      <c r="D820">
        <v>4</v>
      </c>
      <c r="E820">
        <v>675</v>
      </c>
      <c r="F820">
        <v>10</v>
      </c>
      <c r="G820">
        <v>2690</v>
      </c>
    </row>
    <row r="821" spans="1:7" x14ac:dyDescent="0.2">
      <c r="A821">
        <v>820</v>
      </c>
      <c r="B821">
        <v>410</v>
      </c>
      <c r="C821">
        <v>20</v>
      </c>
      <c r="D821">
        <v>2</v>
      </c>
      <c r="E821">
        <v>945</v>
      </c>
      <c r="F821">
        <v>15</v>
      </c>
      <c r="G821">
        <v>1875</v>
      </c>
    </row>
    <row r="822" spans="1:7" x14ac:dyDescent="0.2">
      <c r="A822">
        <v>821</v>
      </c>
      <c r="B822">
        <v>411</v>
      </c>
      <c r="C822">
        <v>21</v>
      </c>
      <c r="D822">
        <v>5</v>
      </c>
      <c r="E822">
        <v>575</v>
      </c>
      <c r="F822">
        <v>20</v>
      </c>
      <c r="G822">
        <v>2855</v>
      </c>
    </row>
    <row r="823" spans="1:7" x14ac:dyDescent="0.2">
      <c r="A823">
        <v>822</v>
      </c>
      <c r="B823">
        <v>411</v>
      </c>
      <c r="C823">
        <v>22</v>
      </c>
      <c r="D823">
        <v>3</v>
      </c>
      <c r="E823">
        <v>765</v>
      </c>
      <c r="F823">
        <v>15</v>
      </c>
      <c r="G823">
        <v>2280</v>
      </c>
    </row>
    <row r="824" spans="1:7" x14ac:dyDescent="0.2">
      <c r="A824">
        <v>823</v>
      </c>
      <c r="B824">
        <v>412</v>
      </c>
      <c r="C824">
        <v>23</v>
      </c>
      <c r="D824">
        <v>4</v>
      </c>
      <c r="E824">
        <v>495</v>
      </c>
      <c r="F824">
        <v>10</v>
      </c>
      <c r="G824">
        <v>1970</v>
      </c>
    </row>
    <row r="825" spans="1:7" x14ac:dyDescent="0.2">
      <c r="A825">
        <v>824</v>
      </c>
      <c r="B825">
        <v>412</v>
      </c>
      <c r="C825">
        <v>24</v>
      </c>
      <c r="D825">
        <v>2</v>
      </c>
      <c r="E825">
        <v>975</v>
      </c>
      <c r="F825">
        <v>25</v>
      </c>
      <c r="G825">
        <v>1925</v>
      </c>
    </row>
    <row r="826" spans="1:7" x14ac:dyDescent="0.2">
      <c r="A826">
        <v>825</v>
      </c>
      <c r="B826">
        <v>413</v>
      </c>
      <c r="C826">
        <v>25</v>
      </c>
      <c r="D826">
        <v>6</v>
      </c>
      <c r="E826">
        <v>425</v>
      </c>
      <c r="F826">
        <v>20</v>
      </c>
      <c r="G826">
        <v>2530</v>
      </c>
    </row>
    <row r="827" spans="1:7" x14ac:dyDescent="0.2">
      <c r="A827">
        <v>826</v>
      </c>
      <c r="B827">
        <v>413</v>
      </c>
      <c r="C827">
        <v>26</v>
      </c>
      <c r="D827">
        <v>3</v>
      </c>
      <c r="E827">
        <v>705</v>
      </c>
      <c r="F827">
        <v>15</v>
      </c>
      <c r="G827">
        <v>2100</v>
      </c>
    </row>
    <row r="828" spans="1:7" x14ac:dyDescent="0.2">
      <c r="A828">
        <v>827</v>
      </c>
      <c r="B828">
        <v>414</v>
      </c>
      <c r="C828">
        <v>27</v>
      </c>
      <c r="D828">
        <v>5</v>
      </c>
      <c r="E828">
        <v>845</v>
      </c>
      <c r="F828">
        <v>30</v>
      </c>
      <c r="G828">
        <v>4195</v>
      </c>
    </row>
    <row r="829" spans="1:7" x14ac:dyDescent="0.2">
      <c r="A829">
        <v>828</v>
      </c>
      <c r="B829">
        <v>414</v>
      </c>
      <c r="C829">
        <v>28</v>
      </c>
      <c r="D829">
        <v>2</v>
      </c>
      <c r="E829">
        <v>645</v>
      </c>
      <c r="F829">
        <v>10</v>
      </c>
      <c r="G829">
        <v>1280</v>
      </c>
    </row>
    <row r="830" spans="1:7" x14ac:dyDescent="0.2">
      <c r="A830">
        <v>829</v>
      </c>
      <c r="B830">
        <v>415</v>
      </c>
      <c r="C830">
        <v>29</v>
      </c>
      <c r="D830">
        <v>4</v>
      </c>
      <c r="E830">
        <v>535</v>
      </c>
      <c r="F830">
        <v>20</v>
      </c>
      <c r="G830">
        <v>2120</v>
      </c>
    </row>
    <row r="831" spans="1:7" x14ac:dyDescent="0.2">
      <c r="A831">
        <v>830</v>
      </c>
      <c r="B831">
        <v>415</v>
      </c>
      <c r="C831">
        <v>30</v>
      </c>
      <c r="D831">
        <v>3</v>
      </c>
      <c r="E831">
        <v>815</v>
      </c>
      <c r="F831">
        <v>15</v>
      </c>
      <c r="G831">
        <v>2430</v>
      </c>
    </row>
    <row r="832" spans="1:7" x14ac:dyDescent="0.2">
      <c r="A832">
        <v>831</v>
      </c>
      <c r="B832">
        <v>416</v>
      </c>
      <c r="C832">
        <v>31</v>
      </c>
      <c r="D832">
        <v>5</v>
      </c>
      <c r="E832">
        <v>645</v>
      </c>
      <c r="F832">
        <v>20</v>
      </c>
      <c r="G832">
        <v>3205</v>
      </c>
    </row>
    <row r="833" spans="1:7" x14ac:dyDescent="0.2">
      <c r="A833">
        <v>832</v>
      </c>
      <c r="B833">
        <v>416</v>
      </c>
      <c r="C833">
        <v>32</v>
      </c>
      <c r="D833">
        <v>2</v>
      </c>
      <c r="E833">
        <v>955</v>
      </c>
      <c r="F833">
        <v>20</v>
      </c>
      <c r="G833">
        <v>1890</v>
      </c>
    </row>
    <row r="834" spans="1:7" x14ac:dyDescent="0.2">
      <c r="A834">
        <v>833</v>
      </c>
      <c r="B834">
        <v>417</v>
      </c>
      <c r="C834">
        <v>33</v>
      </c>
      <c r="D834">
        <v>4</v>
      </c>
      <c r="E834">
        <v>555</v>
      </c>
      <c r="F834">
        <v>15</v>
      </c>
      <c r="G834">
        <v>2205</v>
      </c>
    </row>
    <row r="835" spans="1:7" x14ac:dyDescent="0.2">
      <c r="A835">
        <v>834</v>
      </c>
      <c r="B835">
        <v>417</v>
      </c>
      <c r="C835">
        <v>34</v>
      </c>
      <c r="D835">
        <v>3</v>
      </c>
      <c r="E835">
        <v>745</v>
      </c>
      <c r="F835">
        <v>20</v>
      </c>
      <c r="G835">
        <v>2215</v>
      </c>
    </row>
    <row r="836" spans="1:7" x14ac:dyDescent="0.2">
      <c r="A836">
        <v>835</v>
      </c>
      <c r="B836">
        <v>418</v>
      </c>
      <c r="C836">
        <v>35</v>
      </c>
      <c r="D836">
        <v>6</v>
      </c>
      <c r="E836">
        <v>435</v>
      </c>
      <c r="F836">
        <v>25</v>
      </c>
      <c r="G836">
        <v>2585</v>
      </c>
    </row>
    <row r="837" spans="1:7" x14ac:dyDescent="0.2">
      <c r="A837">
        <v>836</v>
      </c>
      <c r="B837">
        <v>418</v>
      </c>
      <c r="C837">
        <v>36</v>
      </c>
      <c r="D837">
        <v>2</v>
      </c>
      <c r="E837">
        <v>995</v>
      </c>
      <c r="F837">
        <v>20</v>
      </c>
      <c r="G837">
        <v>1970</v>
      </c>
    </row>
    <row r="838" spans="1:7" x14ac:dyDescent="0.2">
      <c r="A838">
        <v>837</v>
      </c>
      <c r="B838">
        <v>419</v>
      </c>
      <c r="C838">
        <v>37</v>
      </c>
      <c r="D838">
        <v>5</v>
      </c>
      <c r="E838">
        <v>615</v>
      </c>
      <c r="F838">
        <v>15</v>
      </c>
      <c r="G838">
        <v>3060</v>
      </c>
    </row>
    <row r="839" spans="1:7" x14ac:dyDescent="0.2">
      <c r="A839">
        <v>838</v>
      </c>
      <c r="B839">
        <v>419</v>
      </c>
      <c r="C839">
        <v>38</v>
      </c>
      <c r="D839">
        <v>3</v>
      </c>
      <c r="E839">
        <v>825</v>
      </c>
      <c r="F839">
        <v>20</v>
      </c>
      <c r="G839">
        <v>2455</v>
      </c>
    </row>
    <row r="840" spans="1:7" x14ac:dyDescent="0.2">
      <c r="A840">
        <v>839</v>
      </c>
      <c r="B840">
        <v>420</v>
      </c>
      <c r="C840">
        <v>39</v>
      </c>
      <c r="D840">
        <v>4</v>
      </c>
      <c r="E840">
        <v>685</v>
      </c>
      <c r="F840">
        <v>10</v>
      </c>
      <c r="G840">
        <v>2730</v>
      </c>
    </row>
    <row r="841" spans="1:7" x14ac:dyDescent="0.2">
      <c r="A841">
        <v>840</v>
      </c>
      <c r="B841">
        <v>420</v>
      </c>
      <c r="C841">
        <v>40</v>
      </c>
      <c r="D841">
        <v>2</v>
      </c>
      <c r="E841">
        <v>965</v>
      </c>
      <c r="F841">
        <v>15</v>
      </c>
      <c r="G841">
        <v>1915</v>
      </c>
    </row>
    <row r="842" spans="1:7" x14ac:dyDescent="0.2">
      <c r="A842">
        <v>841</v>
      </c>
      <c r="B842">
        <v>421</v>
      </c>
      <c r="C842">
        <v>41</v>
      </c>
      <c r="D842">
        <v>5</v>
      </c>
      <c r="E842">
        <v>585</v>
      </c>
      <c r="F842">
        <v>20</v>
      </c>
      <c r="G842">
        <v>2905</v>
      </c>
    </row>
    <row r="843" spans="1:7" x14ac:dyDescent="0.2">
      <c r="A843">
        <v>842</v>
      </c>
      <c r="B843">
        <v>421</v>
      </c>
      <c r="C843">
        <v>42</v>
      </c>
      <c r="D843">
        <v>3</v>
      </c>
      <c r="E843">
        <v>775</v>
      </c>
      <c r="F843">
        <v>15</v>
      </c>
      <c r="G843">
        <v>2310</v>
      </c>
    </row>
    <row r="844" spans="1:7" x14ac:dyDescent="0.2">
      <c r="A844">
        <v>843</v>
      </c>
      <c r="B844">
        <v>422</v>
      </c>
      <c r="C844">
        <v>43</v>
      </c>
      <c r="D844">
        <v>4</v>
      </c>
      <c r="E844">
        <v>505</v>
      </c>
      <c r="F844">
        <v>10</v>
      </c>
      <c r="G844">
        <v>2010</v>
      </c>
    </row>
    <row r="845" spans="1:7" x14ac:dyDescent="0.2">
      <c r="A845">
        <v>844</v>
      </c>
      <c r="B845">
        <v>422</v>
      </c>
      <c r="C845">
        <v>44</v>
      </c>
      <c r="D845">
        <v>2</v>
      </c>
      <c r="E845">
        <v>985</v>
      </c>
      <c r="F845">
        <v>25</v>
      </c>
      <c r="G845">
        <v>1945</v>
      </c>
    </row>
    <row r="846" spans="1:7" x14ac:dyDescent="0.2">
      <c r="A846">
        <v>845</v>
      </c>
      <c r="B846">
        <v>423</v>
      </c>
      <c r="C846">
        <v>45</v>
      </c>
      <c r="D846">
        <v>6</v>
      </c>
      <c r="E846">
        <v>445</v>
      </c>
      <c r="F846">
        <v>20</v>
      </c>
      <c r="G846">
        <v>2650</v>
      </c>
    </row>
    <row r="847" spans="1:7" x14ac:dyDescent="0.2">
      <c r="A847">
        <v>846</v>
      </c>
      <c r="B847">
        <v>423</v>
      </c>
      <c r="C847">
        <v>46</v>
      </c>
      <c r="D847">
        <v>3</v>
      </c>
      <c r="E847">
        <v>715</v>
      </c>
      <c r="F847">
        <v>15</v>
      </c>
      <c r="G847">
        <v>2130</v>
      </c>
    </row>
    <row r="848" spans="1:7" x14ac:dyDescent="0.2">
      <c r="A848">
        <v>847</v>
      </c>
      <c r="B848">
        <v>424</v>
      </c>
      <c r="C848">
        <v>47</v>
      </c>
      <c r="D848">
        <v>5</v>
      </c>
      <c r="E848">
        <v>865</v>
      </c>
      <c r="F848">
        <v>30</v>
      </c>
      <c r="G848">
        <v>4295</v>
      </c>
    </row>
    <row r="849" spans="1:7" x14ac:dyDescent="0.2">
      <c r="A849">
        <v>848</v>
      </c>
      <c r="B849">
        <v>424</v>
      </c>
      <c r="C849">
        <v>48</v>
      </c>
      <c r="D849">
        <v>2</v>
      </c>
      <c r="E849">
        <v>655</v>
      </c>
      <c r="F849">
        <v>10</v>
      </c>
      <c r="G849">
        <v>1300</v>
      </c>
    </row>
    <row r="850" spans="1:7" x14ac:dyDescent="0.2">
      <c r="A850">
        <v>849</v>
      </c>
      <c r="B850">
        <v>425</v>
      </c>
      <c r="C850">
        <v>49</v>
      </c>
      <c r="D850">
        <v>4</v>
      </c>
      <c r="E850">
        <v>555</v>
      </c>
      <c r="F850">
        <v>20</v>
      </c>
      <c r="G850">
        <v>2200</v>
      </c>
    </row>
    <row r="851" spans="1:7" x14ac:dyDescent="0.2">
      <c r="A851">
        <v>850</v>
      </c>
      <c r="B851">
        <v>425</v>
      </c>
      <c r="C851">
        <v>50</v>
      </c>
      <c r="D851">
        <v>3</v>
      </c>
      <c r="E851">
        <v>835</v>
      </c>
      <c r="F851">
        <v>15</v>
      </c>
      <c r="G851">
        <v>2490</v>
      </c>
    </row>
    <row r="852" spans="1:7" x14ac:dyDescent="0.2">
      <c r="A852">
        <v>851</v>
      </c>
      <c r="B852">
        <v>426</v>
      </c>
      <c r="C852">
        <v>51</v>
      </c>
      <c r="D852">
        <v>5</v>
      </c>
      <c r="E852">
        <v>655</v>
      </c>
      <c r="F852">
        <v>20</v>
      </c>
      <c r="G852">
        <v>3255</v>
      </c>
    </row>
    <row r="853" spans="1:7" x14ac:dyDescent="0.2">
      <c r="A853">
        <v>852</v>
      </c>
      <c r="B853">
        <v>426</v>
      </c>
      <c r="C853">
        <v>52</v>
      </c>
      <c r="D853">
        <v>2</v>
      </c>
      <c r="E853">
        <v>975</v>
      </c>
      <c r="F853">
        <v>20</v>
      </c>
      <c r="G853">
        <v>1930</v>
      </c>
    </row>
    <row r="854" spans="1:7" x14ac:dyDescent="0.2">
      <c r="A854">
        <v>853</v>
      </c>
      <c r="B854">
        <v>427</v>
      </c>
      <c r="C854">
        <v>53</v>
      </c>
      <c r="D854">
        <v>4</v>
      </c>
      <c r="E854">
        <v>575</v>
      </c>
      <c r="F854">
        <v>15</v>
      </c>
      <c r="G854">
        <v>2285</v>
      </c>
    </row>
    <row r="855" spans="1:7" x14ac:dyDescent="0.2">
      <c r="A855">
        <v>854</v>
      </c>
      <c r="B855">
        <v>427</v>
      </c>
      <c r="C855">
        <v>54</v>
      </c>
      <c r="D855">
        <v>3</v>
      </c>
      <c r="E855">
        <v>765</v>
      </c>
      <c r="F855">
        <v>20</v>
      </c>
      <c r="G855">
        <v>2275</v>
      </c>
    </row>
    <row r="856" spans="1:7" x14ac:dyDescent="0.2">
      <c r="A856">
        <v>855</v>
      </c>
      <c r="B856">
        <v>428</v>
      </c>
      <c r="C856">
        <v>55</v>
      </c>
      <c r="D856">
        <v>6</v>
      </c>
      <c r="E856">
        <v>455</v>
      </c>
      <c r="F856">
        <v>25</v>
      </c>
      <c r="G856">
        <v>2705</v>
      </c>
    </row>
    <row r="857" spans="1:7" x14ac:dyDescent="0.2">
      <c r="A857">
        <v>856</v>
      </c>
      <c r="B857">
        <v>428</v>
      </c>
      <c r="C857">
        <v>56</v>
      </c>
      <c r="D857">
        <v>2</v>
      </c>
      <c r="E857">
        <v>1015</v>
      </c>
      <c r="F857">
        <v>20</v>
      </c>
      <c r="G857">
        <v>2010</v>
      </c>
    </row>
    <row r="858" spans="1:7" x14ac:dyDescent="0.2">
      <c r="A858">
        <v>857</v>
      </c>
      <c r="B858">
        <v>429</v>
      </c>
      <c r="C858">
        <v>57</v>
      </c>
      <c r="D858">
        <v>5</v>
      </c>
      <c r="E858">
        <v>625</v>
      </c>
      <c r="F858">
        <v>15</v>
      </c>
      <c r="G858">
        <v>3110</v>
      </c>
    </row>
    <row r="859" spans="1:7" x14ac:dyDescent="0.2">
      <c r="A859">
        <v>858</v>
      </c>
      <c r="B859">
        <v>429</v>
      </c>
      <c r="C859">
        <v>58</v>
      </c>
      <c r="D859">
        <v>3</v>
      </c>
      <c r="E859">
        <v>845</v>
      </c>
      <c r="F859">
        <v>20</v>
      </c>
      <c r="G859">
        <v>2515</v>
      </c>
    </row>
    <row r="860" spans="1:7" x14ac:dyDescent="0.2">
      <c r="A860">
        <v>859</v>
      </c>
      <c r="B860">
        <v>430</v>
      </c>
      <c r="C860">
        <v>59</v>
      </c>
      <c r="D860">
        <v>4</v>
      </c>
      <c r="E860">
        <v>695</v>
      </c>
      <c r="F860">
        <v>10</v>
      </c>
      <c r="G860">
        <v>2770</v>
      </c>
    </row>
    <row r="861" spans="1:7" x14ac:dyDescent="0.2">
      <c r="A861">
        <v>860</v>
      </c>
      <c r="B861">
        <v>430</v>
      </c>
      <c r="C861">
        <v>60</v>
      </c>
      <c r="D861">
        <v>2</v>
      </c>
      <c r="E861">
        <v>985</v>
      </c>
      <c r="F861">
        <v>15</v>
      </c>
      <c r="G861">
        <v>1955</v>
      </c>
    </row>
    <row r="862" spans="1:7" x14ac:dyDescent="0.2">
      <c r="A862">
        <v>861</v>
      </c>
      <c r="B862">
        <v>431</v>
      </c>
      <c r="C862">
        <v>61</v>
      </c>
      <c r="D862">
        <v>5</v>
      </c>
      <c r="E862">
        <v>595</v>
      </c>
      <c r="F862">
        <v>20</v>
      </c>
      <c r="G862">
        <v>2955</v>
      </c>
    </row>
    <row r="863" spans="1:7" x14ac:dyDescent="0.2">
      <c r="A863">
        <v>862</v>
      </c>
      <c r="B863">
        <v>431</v>
      </c>
      <c r="C863">
        <v>62</v>
      </c>
      <c r="D863">
        <v>3</v>
      </c>
      <c r="E863">
        <v>785</v>
      </c>
      <c r="F863">
        <v>15</v>
      </c>
      <c r="G863">
        <v>2340</v>
      </c>
    </row>
    <row r="864" spans="1:7" x14ac:dyDescent="0.2">
      <c r="A864">
        <v>863</v>
      </c>
      <c r="B864">
        <v>432</v>
      </c>
      <c r="C864">
        <v>63</v>
      </c>
      <c r="D864">
        <v>4</v>
      </c>
      <c r="E864">
        <v>515</v>
      </c>
      <c r="F864">
        <v>10</v>
      </c>
      <c r="G864">
        <v>2050</v>
      </c>
    </row>
    <row r="865" spans="1:7" x14ac:dyDescent="0.2">
      <c r="A865">
        <v>864</v>
      </c>
      <c r="B865">
        <v>432</v>
      </c>
      <c r="C865">
        <v>64</v>
      </c>
      <c r="D865">
        <v>2</v>
      </c>
      <c r="E865">
        <v>995</v>
      </c>
      <c r="F865">
        <v>25</v>
      </c>
      <c r="G865">
        <v>1965</v>
      </c>
    </row>
    <row r="866" spans="1:7" x14ac:dyDescent="0.2">
      <c r="A866">
        <v>865</v>
      </c>
      <c r="B866">
        <v>433</v>
      </c>
      <c r="C866">
        <v>65</v>
      </c>
      <c r="D866">
        <v>6</v>
      </c>
      <c r="E866">
        <v>465</v>
      </c>
      <c r="F866">
        <v>20</v>
      </c>
      <c r="G866">
        <v>2770</v>
      </c>
    </row>
    <row r="867" spans="1:7" x14ac:dyDescent="0.2">
      <c r="A867">
        <v>866</v>
      </c>
      <c r="B867">
        <v>433</v>
      </c>
      <c r="C867">
        <v>66</v>
      </c>
      <c r="D867">
        <v>3</v>
      </c>
      <c r="E867">
        <v>735</v>
      </c>
      <c r="F867">
        <v>15</v>
      </c>
      <c r="G867">
        <v>2190</v>
      </c>
    </row>
    <row r="868" spans="1:7" x14ac:dyDescent="0.2">
      <c r="A868">
        <v>867</v>
      </c>
      <c r="B868">
        <v>434</v>
      </c>
      <c r="C868">
        <v>67</v>
      </c>
      <c r="D868">
        <v>5</v>
      </c>
      <c r="E868">
        <v>875</v>
      </c>
      <c r="F868">
        <v>30</v>
      </c>
      <c r="G868">
        <v>4345</v>
      </c>
    </row>
    <row r="869" spans="1:7" x14ac:dyDescent="0.2">
      <c r="A869">
        <v>868</v>
      </c>
      <c r="B869">
        <v>434</v>
      </c>
      <c r="C869">
        <v>68</v>
      </c>
      <c r="D869">
        <v>2</v>
      </c>
      <c r="E869">
        <v>675</v>
      </c>
      <c r="F869">
        <v>10</v>
      </c>
      <c r="G869">
        <v>1340</v>
      </c>
    </row>
    <row r="870" spans="1:7" x14ac:dyDescent="0.2">
      <c r="A870">
        <v>869</v>
      </c>
      <c r="B870">
        <v>435</v>
      </c>
      <c r="C870">
        <v>69</v>
      </c>
      <c r="D870">
        <v>4</v>
      </c>
      <c r="E870">
        <v>565</v>
      </c>
      <c r="F870">
        <v>20</v>
      </c>
      <c r="G870">
        <v>2260</v>
      </c>
    </row>
    <row r="871" spans="1:7" x14ac:dyDescent="0.2">
      <c r="A871">
        <v>870</v>
      </c>
      <c r="B871">
        <v>435</v>
      </c>
      <c r="C871">
        <v>70</v>
      </c>
      <c r="D871">
        <v>3</v>
      </c>
      <c r="E871">
        <v>855</v>
      </c>
      <c r="F871">
        <v>15</v>
      </c>
      <c r="G871">
        <v>2550</v>
      </c>
    </row>
    <row r="872" spans="1:7" x14ac:dyDescent="0.2">
      <c r="A872">
        <v>871</v>
      </c>
      <c r="B872">
        <v>436</v>
      </c>
      <c r="C872">
        <v>71</v>
      </c>
      <c r="D872">
        <v>5</v>
      </c>
      <c r="E872">
        <v>605</v>
      </c>
      <c r="F872">
        <v>20</v>
      </c>
      <c r="G872">
        <v>3005</v>
      </c>
    </row>
    <row r="873" spans="1:7" x14ac:dyDescent="0.2">
      <c r="A873">
        <v>872</v>
      </c>
      <c r="B873">
        <v>436</v>
      </c>
      <c r="C873">
        <v>72</v>
      </c>
      <c r="D873">
        <v>2</v>
      </c>
      <c r="E873">
        <v>1005</v>
      </c>
      <c r="F873">
        <v>20</v>
      </c>
      <c r="G873">
        <v>1990</v>
      </c>
    </row>
    <row r="874" spans="1:7" x14ac:dyDescent="0.2">
      <c r="A874">
        <v>873</v>
      </c>
      <c r="B874">
        <v>437</v>
      </c>
      <c r="C874">
        <v>73</v>
      </c>
      <c r="D874">
        <v>4</v>
      </c>
      <c r="E874">
        <v>525</v>
      </c>
      <c r="F874">
        <v>15</v>
      </c>
      <c r="G874">
        <v>2085</v>
      </c>
    </row>
    <row r="875" spans="1:7" x14ac:dyDescent="0.2">
      <c r="A875">
        <v>874</v>
      </c>
      <c r="B875">
        <v>437</v>
      </c>
      <c r="C875">
        <v>74</v>
      </c>
      <c r="D875">
        <v>3</v>
      </c>
      <c r="E875">
        <v>775</v>
      </c>
      <c r="F875">
        <v>20</v>
      </c>
      <c r="G875">
        <v>2305</v>
      </c>
    </row>
    <row r="876" spans="1:7" x14ac:dyDescent="0.2">
      <c r="A876">
        <v>875</v>
      </c>
      <c r="B876">
        <v>438</v>
      </c>
      <c r="C876">
        <v>75</v>
      </c>
      <c r="D876">
        <v>6</v>
      </c>
      <c r="E876">
        <v>475</v>
      </c>
      <c r="F876">
        <v>25</v>
      </c>
      <c r="G876">
        <v>2825</v>
      </c>
    </row>
    <row r="877" spans="1:7" x14ac:dyDescent="0.2">
      <c r="A877">
        <v>876</v>
      </c>
      <c r="B877">
        <v>438</v>
      </c>
      <c r="C877">
        <v>76</v>
      </c>
      <c r="D877">
        <v>2</v>
      </c>
      <c r="E877">
        <v>1025</v>
      </c>
      <c r="F877">
        <v>20</v>
      </c>
      <c r="G877">
        <v>2030</v>
      </c>
    </row>
    <row r="878" spans="1:7" x14ac:dyDescent="0.2">
      <c r="A878">
        <v>877</v>
      </c>
      <c r="B878">
        <v>439</v>
      </c>
      <c r="C878">
        <v>77</v>
      </c>
      <c r="D878">
        <v>5</v>
      </c>
      <c r="E878">
        <v>635</v>
      </c>
      <c r="F878">
        <v>15</v>
      </c>
      <c r="G878">
        <v>3160</v>
      </c>
    </row>
    <row r="879" spans="1:7" x14ac:dyDescent="0.2">
      <c r="A879">
        <v>878</v>
      </c>
      <c r="B879">
        <v>439</v>
      </c>
      <c r="C879">
        <v>78</v>
      </c>
      <c r="D879">
        <v>3</v>
      </c>
      <c r="E879">
        <v>865</v>
      </c>
      <c r="F879">
        <v>20</v>
      </c>
      <c r="G879">
        <v>2575</v>
      </c>
    </row>
    <row r="880" spans="1:7" x14ac:dyDescent="0.2">
      <c r="A880">
        <v>879</v>
      </c>
      <c r="B880">
        <v>440</v>
      </c>
      <c r="C880">
        <v>79</v>
      </c>
      <c r="D880">
        <v>4</v>
      </c>
      <c r="E880">
        <v>715</v>
      </c>
      <c r="F880">
        <v>10</v>
      </c>
      <c r="G880">
        <v>2850</v>
      </c>
    </row>
    <row r="881" spans="1:7" x14ac:dyDescent="0.2">
      <c r="A881">
        <v>880</v>
      </c>
      <c r="B881">
        <v>440</v>
      </c>
      <c r="C881">
        <v>80</v>
      </c>
      <c r="D881">
        <v>2</v>
      </c>
      <c r="E881">
        <v>995</v>
      </c>
      <c r="F881">
        <v>15</v>
      </c>
      <c r="G881">
        <v>1975</v>
      </c>
    </row>
    <row r="882" spans="1:7" x14ac:dyDescent="0.2">
      <c r="A882">
        <v>881</v>
      </c>
      <c r="B882">
        <v>441</v>
      </c>
      <c r="C882">
        <v>81</v>
      </c>
      <c r="D882">
        <v>5</v>
      </c>
      <c r="E882">
        <v>615</v>
      </c>
      <c r="F882">
        <v>20</v>
      </c>
      <c r="G882">
        <v>3055</v>
      </c>
    </row>
    <row r="883" spans="1:7" x14ac:dyDescent="0.2">
      <c r="A883">
        <v>882</v>
      </c>
      <c r="B883">
        <v>441</v>
      </c>
      <c r="C883">
        <v>82</v>
      </c>
      <c r="D883">
        <v>3</v>
      </c>
      <c r="E883">
        <v>795</v>
      </c>
      <c r="F883">
        <v>15</v>
      </c>
      <c r="G883">
        <v>2385</v>
      </c>
    </row>
    <row r="884" spans="1:7" x14ac:dyDescent="0.2">
      <c r="A884">
        <v>883</v>
      </c>
      <c r="B884">
        <v>442</v>
      </c>
      <c r="C884">
        <v>83</v>
      </c>
      <c r="D884">
        <v>4</v>
      </c>
      <c r="E884">
        <v>535</v>
      </c>
      <c r="F884">
        <v>10</v>
      </c>
      <c r="G884">
        <v>2130</v>
      </c>
    </row>
    <row r="885" spans="1:7" x14ac:dyDescent="0.2">
      <c r="A885">
        <v>884</v>
      </c>
      <c r="B885">
        <v>442</v>
      </c>
      <c r="C885">
        <v>84</v>
      </c>
      <c r="D885">
        <v>2</v>
      </c>
      <c r="E885">
        <v>1015</v>
      </c>
      <c r="F885">
        <v>25</v>
      </c>
      <c r="G885">
        <v>2005</v>
      </c>
    </row>
    <row r="886" spans="1:7" x14ac:dyDescent="0.2">
      <c r="A886">
        <v>885</v>
      </c>
      <c r="B886">
        <v>443</v>
      </c>
      <c r="C886">
        <v>85</v>
      </c>
      <c r="D886">
        <v>6</v>
      </c>
      <c r="E886">
        <v>485</v>
      </c>
      <c r="F886">
        <v>20</v>
      </c>
      <c r="G886">
        <v>2890</v>
      </c>
    </row>
    <row r="887" spans="1:7" x14ac:dyDescent="0.2">
      <c r="A887">
        <v>886</v>
      </c>
      <c r="B887">
        <v>443</v>
      </c>
      <c r="C887">
        <v>86</v>
      </c>
      <c r="D887">
        <v>3</v>
      </c>
      <c r="E887">
        <v>755</v>
      </c>
      <c r="F887">
        <v>15</v>
      </c>
      <c r="G887">
        <v>2250</v>
      </c>
    </row>
    <row r="888" spans="1:7" x14ac:dyDescent="0.2">
      <c r="A888">
        <v>887</v>
      </c>
      <c r="B888">
        <v>444</v>
      </c>
      <c r="C888">
        <v>87</v>
      </c>
      <c r="D888">
        <v>5</v>
      </c>
      <c r="E888">
        <v>895</v>
      </c>
      <c r="F888">
        <v>30</v>
      </c>
      <c r="G888">
        <v>4445</v>
      </c>
    </row>
    <row r="889" spans="1:7" x14ac:dyDescent="0.2">
      <c r="A889">
        <v>888</v>
      </c>
      <c r="B889">
        <v>444</v>
      </c>
      <c r="C889">
        <v>88</v>
      </c>
      <c r="D889">
        <v>2</v>
      </c>
      <c r="E889">
        <v>685</v>
      </c>
      <c r="F889">
        <v>10</v>
      </c>
      <c r="G889">
        <v>1360</v>
      </c>
    </row>
    <row r="890" spans="1:7" x14ac:dyDescent="0.2">
      <c r="A890">
        <v>889</v>
      </c>
      <c r="B890">
        <v>445</v>
      </c>
      <c r="C890">
        <v>89</v>
      </c>
      <c r="D890">
        <v>4</v>
      </c>
      <c r="E890">
        <v>575</v>
      </c>
      <c r="F890">
        <v>20</v>
      </c>
      <c r="G890">
        <v>2280</v>
      </c>
    </row>
    <row r="891" spans="1:7" x14ac:dyDescent="0.2">
      <c r="A891">
        <v>890</v>
      </c>
      <c r="B891">
        <v>445</v>
      </c>
      <c r="C891">
        <v>90</v>
      </c>
      <c r="D891">
        <v>3</v>
      </c>
      <c r="E891">
        <v>875</v>
      </c>
      <c r="F891">
        <v>15</v>
      </c>
      <c r="G891">
        <v>2610</v>
      </c>
    </row>
    <row r="892" spans="1:7" x14ac:dyDescent="0.2">
      <c r="A892">
        <v>891</v>
      </c>
      <c r="B892">
        <v>446</v>
      </c>
      <c r="C892">
        <v>91</v>
      </c>
      <c r="D892">
        <v>5</v>
      </c>
      <c r="E892">
        <v>625</v>
      </c>
      <c r="F892">
        <v>20</v>
      </c>
      <c r="G892">
        <v>3105</v>
      </c>
    </row>
    <row r="893" spans="1:7" x14ac:dyDescent="0.2">
      <c r="A893">
        <v>892</v>
      </c>
      <c r="B893">
        <v>446</v>
      </c>
      <c r="C893">
        <v>92</v>
      </c>
      <c r="D893">
        <v>2</v>
      </c>
      <c r="E893">
        <v>1025</v>
      </c>
      <c r="F893">
        <v>20</v>
      </c>
      <c r="G893">
        <v>2030</v>
      </c>
    </row>
    <row r="894" spans="1:7" x14ac:dyDescent="0.2">
      <c r="A894">
        <v>893</v>
      </c>
      <c r="B894">
        <v>447</v>
      </c>
      <c r="C894">
        <v>93</v>
      </c>
      <c r="D894">
        <v>4</v>
      </c>
      <c r="E894">
        <v>545</v>
      </c>
      <c r="F894">
        <v>15</v>
      </c>
      <c r="G894">
        <v>2165</v>
      </c>
    </row>
    <row r="895" spans="1:7" x14ac:dyDescent="0.2">
      <c r="A895">
        <v>894</v>
      </c>
      <c r="B895">
        <v>447</v>
      </c>
      <c r="C895">
        <v>94</v>
      </c>
      <c r="D895">
        <v>3</v>
      </c>
      <c r="E895">
        <v>785</v>
      </c>
      <c r="F895">
        <v>20</v>
      </c>
      <c r="G895">
        <v>2335</v>
      </c>
    </row>
    <row r="896" spans="1:7" x14ac:dyDescent="0.2">
      <c r="A896">
        <v>895</v>
      </c>
      <c r="B896">
        <v>448</v>
      </c>
      <c r="C896">
        <v>95</v>
      </c>
      <c r="D896">
        <v>6</v>
      </c>
      <c r="E896">
        <v>495</v>
      </c>
      <c r="F896">
        <v>25</v>
      </c>
      <c r="G896">
        <v>2945</v>
      </c>
    </row>
    <row r="897" spans="1:7" x14ac:dyDescent="0.2">
      <c r="A897">
        <v>896</v>
      </c>
      <c r="B897">
        <v>448</v>
      </c>
      <c r="C897">
        <v>96</v>
      </c>
      <c r="D897">
        <v>2</v>
      </c>
      <c r="E897">
        <v>1045</v>
      </c>
      <c r="F897">
        <v>20</v>
      </c>
      <c r="G897">
        <v>2070</v>
      </c>
    </row>
    <row r="898" spans="1:7" x14ac:dyDescent="0.2">
      <c r="A898">
        <v>897</v>
      </c>
      <c r="B898">
        <v>449</v>
      </c>
      <c r="C898">
        <v>97</v>
      </c>
      <c r="D898">
        <v>5</v>
      </c>
      <c r="E898">
        <v>645</v>
      </c>
      <c r="F898">
        <v>15</v>
      </c>
      <c r="G898">
        <v>3210</v>
      </c>
    </row>
    <row r="899" spans="1:7" x14ac:dyDescent="0.2">
      <c r="A899">
        <v>898</v>
      </c>
      <c r="B899">
        <v>449</v>
      </c>
      <c r="C899">
        <v>98</v>
      </c>
      <c r="D899">
        <v>3</v>
      </c>
      <c r="E899">
        <v>885</v>
      </c>
      <c r="F899">
        <v>20</v>
      </c>
      <c r="G899">
        <v>2635</v>
      </c>
    </row>
    <row r="900" spans="1:7" x14ac:dyDescent="0.2">
      <c r="A900">
        <v>899</v>
      </c>
      <c r="B900">
        <v>450</v>
      </c>
      <c r="C900">
        <v>99</v>
      </c>
      <c r="D900">
        <v>4</v>
      </c>
      <c r="E900">
        <v>725</v>
      </c>
      <c r="F900">
        <v>10</v>
      </c>
      <c r="G900">
        <v>2890</v>
      </c>
    </row>
    <row r="901" spans="1:7" x14ac:dyDescent="0.2">
      <c r="A901">
        <v>900</v>
      </c>
      <c r="B901">
        <v>450</v>
      </c>
      <c r="C901">
        <v>100</v>
      </c>
      <c r="D901">
        <v>2</v>
      </c>
      <c r="E901">
        <v>1005</v>
      </c>
      <c r="F901">
        <v>15</v>
      </c>
      <c r="G901">
        <v>1995</v>
      </c>
    </row>
    <row r="902" spans="1:7" x14ac:dyDescent="0.2">
      <c r="A902">
        <v>901</v>
      </c>
      <c r="B902">
        <v>451</v>
      </c>
      <c r="C902">
        <v>101</v>
      </c>
      <c r="D902">
        <v>5</v>
      </c>
      <c r="E902">
        <v>635</v>
      </c>
      <c r="F902">
        <v>20</v>
      </c>
      <c r="G902">
        <v>3155</v>
      </c>
    </row>
    <row r="903" spans="1:7" x14ac:dyDescent="0.2">
      <c r="A903">
        <v>902</v>
      </c>
      <c r="B903">
        <v>451</v>
      </c>
      <c r="C903">
        <v>102</v>
      </c>
      <c r="D903">
        <v>3</v>
      </c>
      <c r="E903">
        <v>805</v>
      </c>
      <c r="F903">
        <v>15</v>
      </c>
      <c r="G903">
        <v>2400</v>
      </c>
    </row>
    <row r="904" spans="1:7" x14ac:dyDescent="0.2">
      <c r="A904">
        <v>903</v>
      </c>
      <c r="B904">
        <v>452</v>
      </c>
      <c r="C904">
        <v>103</v>
      </c>
      <c r="D904">
        <v>4</v>
      </c>
      <c r="E904">
        <v>555</v>
      </c>
      <c r="F904">
        <v>10</v>
      </c>
      <c r="G904">
        <v>2210</v>
      </c>
    </row>
    <row r="905" spans="1:7" x14ac:dyDescent="0.2">
      <c r="A905">
        <v>904</v>
      </c>
      <c r="B905">
        <v>452</v>
      </c>
      <c r="C905">
        <v>104</v>
      </c>
      <c r="D905">
        <v>2</v>
      </c>
      <c r="E905">
        <v>1035</v>
      </c>
      <c r="F905">
        <v>25</v>
      </c>
      <c r="G905">
        <v>2045</v>
      </c>
    </row>
    <row r="906" spans="1:7" x14ac:dyDescent="0.2">
      <c r="A906">
        <v>905</v>
      </c>
      <c r="B906">
        <v>453</v>
      </c>
      <c r="C906">
        <v>105</v>
      </c>
      <c r="D906">
        <v>6</v>
      </c>
      <c r="E906">
        <v>505</v>
      </c>
      <c r="F906">
        <v>20</v>
      </c>
      <c r="G906">
        <v>3010</v>
      </c>
    </row>
    <row r="907" spans="1:7" x14ac:dyDescent="0.2">
      <c r="A907">
        <v>906</v>
      </c>
      <c r="B907">
        <v>453</v>
      </c>
      <c r="C907">
        <v>106</v>
      </c>
      <c r="D907">
        <v>3</v>
      </c>
      <c r="E907">
        <v>765</v>
      </c>
      <c r="F907">
        <v>15</v>
      </c>
      <c r="G907">
        <v>2280</v>
      </c>
    </row>
    <row r="908" spans="1:7" x14ac:dyDescent="0.2">
      <c r="A908">
        <v>907</v>
      </c>
      <c r="B908">
        <v>454</v>
      </c>
      <c r="C908">
        <v>107</v>
      </c>
      <c r="D908">
        <v>5</v>
      </c>
      <c r="E908">
        <v>905</v>
      </c>
      <c r="F908">
        <v>30</v>
      </c>
      <c r="G908">
        <v>4495</v>
      </c>
    </row>
    <row r="909" spans="1:7" x14ac:dyDescent="0.2">
      <c r="A909">
        <v>908</v>
      </c>
      <c r="B909">
        <v>454</v>
      </c>
      <c r="C909">
        <v>108</v>
      </c>
      <c r="D909">
        <v>2</v>
      </c>
      <c r="E909">
        <v>695</v>
      </c>
      <c r="F909">
        <v>10</v>
      </c>
      <c r="G909">
        <v>1380</v>
      </c>
    </row>
    <row r="910" spans="1:7" x14ac:dyDescent="0.2">
      <c r="A910">
        <v>909</v>
      </c>
      <c r="B910">
        <v>455</v>
      </c>
      <c r="C910">
        <v>109</v>
      </c>
      <c r="D910">
        <v>4</v>
      </c>
      <c r="E910">
        <v>585</v>
      </c>
      <c r="F910">
        <v>20</v>
      </c>
      <c r="G910">
        <v>2320</v>
      </c>
    </row>
    <row r="911" spans="1:7" x14ac:dyDescent="0.2">
      <c r="A911">
        <v>910</v>
      </c>
      <c r="B911">
        <v>455</v>
      </c>
      <c r="C911">
        <v>110</v>
      </c>
      <c r="D911">
        <v>3</v>
      </c>
      <c r="E911">
        <v>895</v>
      </c>
      <c r="F911">
        <v>15</v>
      </c>
      <c r="G911">
        <v>2670</v>
      </c>
    </row>
    <row r="912" spans="1:7" x14ac:dyDescent="0.2">
      <c r="A912">
        <v>911</v>
      </c>
      <c r="B912">
        <v>456</v>
      </c>
      <c r="C912">
        <v>111</v>
      </c>
      <c r="D912">
        <v>5</v>
      </c>
      <c r="E912">
        <v>655</v>
      </c>
      <c r="F912">
        <v>20</v>
      </c>
      <c r="G912">
        <v>3255</v>
      </c>
    </row>
    <row r="913" spans="1:7" x14ac:dyDescent="0.2">
      <c r="A913">
        <v>912</v>
      </c>
      <c r="B913">
        <v>456</v>
      </c>
      <c r="C913">
        <v>112</v>
      </c>
      <c r="D913">
        <v>2</v>
      </c>
      <c r="E913">
        <v>1045</v>
      </c>
      <c r="F913">
        <v>20</v>
      </c>
      <c r="G913">
        <v>2070</v>
      </c>
    </row>
    <row r="914" spans="1:7" x14ac:dyDescent="0.2">
      <c r="A914">
        <v>913</v>
      </c>
      <c r="B914">
        <v>457</v>
      </c>
      <c r="C914">
        <v>113</v>
      </c>
      <c r="D914">
        <v>4</v>
      </c>
      <c r="E914">
        <v>565</v>
      </c>
      <c r="F914">
        <v>15</v>
      </c>
      <c r="G914">
        <v>2245</v>
      </c>
    </row>
    <row r="915" spans="1:7" x14ac:dyDescent="0.2">
      <c r="A915">
        <v>914</v>
      </c>
      <c r="B915">
        <v>457</v>
      </c>
      <c r="C915">
        <v>114</v>
      </c>
      <c r="D915">
        <v>3</v>
      </c>
      <c r="E915">
        <v>805</v>
      </c>
      <c r="F915">
        <v>20</v>
      </c>
      <c r="G915">
        <v>2395</v>
      </c>
    </row>
    <row r="916" spans="1:7" x14ac:dyDescent="0.2">
      <c r="A916">
        <v>915</v>
      </c>
      <c r="B916">
        <v>458</v>
      </c>
      <c r="C916">
        <v>115</v>
      </c>
      <c r="D916">
        <v>6</v>
      </c>
      <c r="E916">
        <v>515</v>
      </c>
      <c r="F916">
        <v>25</v>
      </c>
      <c r="G916">
        <v>3065</v>
      </c>
    </row>
    <row r="917" spans="1:7" x14ac:dyDescent="0.2">
      <c r="A917">
        <v>916</v>
      </c>
      <c r="B917">
        <v>458</v>
      </c>
      <c r="C917">
        <v>116</v>
      </c>
      <c r="D917">
        <v>2</v>
      </c>
      <c r="E917">
        <v>1065</v>
      </c>
      <c r="F917">
        <v>20</v>
      </c>
      <c r="G917">
        <v>2110</v>
      </c>
    </row>
    <row r="918" spans="1:7" x14ac:dyDescent="0.2">
      <c r="A918">
        <v>917</v>
      </c>
      <c r="B918">
        <v>459</v>
      </c>
      <c r="C918">
        <v>117</v>
      </c>
      <c r="D918">
        <v>5</v>
      </c>
      <c r="E918">
        <v>665</v>
      </c>
      <c r="F918">
        <v>15</v>
      </c>
      <c r="G918">
        <v>3310</v>
      </c>
    </row>
    <row r="919" spans="1:7" x14ac:dyDescent="0.2">
      <c r="A919">
        <v>918</v>
      </c>
      <c r="B919">
        <v>459</v>
      </c>
      <c r="C919">
        <v>118</v>
      </c>
      <c r="D919">
        <v>3</v>
      </c>
      <c r="E919">
        <v>895</v>
      </c>
      <c r="F919">
        <v>20</v>
      </c>
      <c r="G919">
        <v>2665</v>
      </c>
    </row>
    <row r="920" spans="1:7" x14ac:dyDescent="0.2">
      <c r="A920">
        <v>919</v>
      </c>
      <c r="B920">
        <v>460</v>
      </c>
      <c r="C920">
        <v>119</v>
      </c>
      <c r="D920">
        <v>4</v>
      </c>
      <c r="E920">
        <v>735</v>
      </c>
      <c r="F920">
        <v>10</v>
      </c>
      <c r="G920">
        <v>2930</v>
      </c>
    </row>
    <row r="921" spans="1:7" x14ac:dyDescent="0.2">
      <c r="A921">
        <v>920</v>
      </c>
      <c r="B921">
        <v>460</v>
      </c>
      <c r="C921">
        <v>120</v>
      </c>
      <c r="D921">
        <v>2</v>
      </c>
      <c r="E921">
        <v>1015</v>
      </c>
      <c r="F921">
        <v>15</v>
      </c>
      <c r="G921">
        <v>2015</v>
      </c>
    </row>
    <row r="922" spans="1:7" x14ac:dyDescent="0.2">
      <c r="A922">
        <v>921</v>
      </c>
      <c r="B922">
        <v>461</v>
      </c>
      <c r="C922">
        <v>121</v>
      </c>
      <c r="D922">
        <v>5</v>
      </c>
      <c r="E922">
        <v>645</v>
      </c>
      <c r="F922">
        <v>20</v>
      </c>
      <c r="G922">
        <v>3205</v>
      </c>
    </row>
    <row r="923" spans="1:7" x14ac:dyDescent="0.2">
      <c r="A923">
        <v>922</v>
      </c>
      <c r="B923">
        <v>461</v>
      </c>
      <c r="C923">
        <v>122</v>
      </c>
      <c r="D923">
        <v>3</v>
      </c>
      <c r="E923">
        <v>825</v>
      </c>
      <c r="F923">
        <v>15</v>
      </c>
      <c r="G923">
        <v>2460</v>
      </c>
    </row>
    <row r="924" spans="1:7" x14ac:dyDescent="0.2">
      <c r="A924">
        <v>923</v>
      </c>
      <c r="B924">
        <v>462</v>
      </c>
      <c r="C924">
        <v>123</v>
      </c>
      <c r="D924">
        <v>4</v>
      </c>
      <c r="E924">
        <v>575</v>
      </c>
      <c r="F924">
        <v>10</v>
      </c>
      <c r="G924">
        <v>2290</v>
      </c>
    </row>
    <row r="925" spans="1:7" x14ac:dyDescent="0.2">
      <c r="A925">
        <v>924</v>
      </c>
      <c r="B925">
        <v>462</v>
      </c>
      <c r="C925">
        <v>124</v>
      </c>
      <c r="D925">
        <v>2</v>
      </c>
      <c r="E925">
        <v>1045</v>
      </c>
      <c r="F925">
        <v>25</v>
      </c>
      <c r="G925">
        <v>2065</v>
      </c>
    </row>
    <row r="926" spans="1:7" x14ac:dyDescent="0.2">
      <c r="A926">
        <v>925</v>
      </c>
      <c r="B926">
        <v>463</v>
      </c>
      <c r="C926">
        <v>125</v>
      </c>
      <c r="D926">
        <v>6</v>
      </c>
      <c r="E926">
        <v>525</v>
      </c>
      <c r="F926">
        <v>20</v>
      </c>
      <c r="G926">
        <v>3130</v>
      </c>
    </row>
    <row r="927" spans="1:7" x14ac:dyDescent="0.2">
      <c r="A927">
        <v>926</v>
      </c>
      <c r="B927">
        <v>463</v>
      </c>
      <c r="C927">
        <v>126</v>
      </c>
      <c r="D927">
        <v>3</v>
      </c>
      <c r="E927">
        <v>785</v>
      </c>
      <c r="F927">
        <v>15</v>
      </c>
      <c r="G927">
        <v>2340</v>
      </c>
    </row>
    <row r="928" spans="1:7" x14ac:dyDescent="0.2">
      <c r="A928">
        <v>927</v>
      </c>
      <c r="B928">
        <v>464</v>
      </c>
      <c r="C928">
        <v>127</v>
      </c>
      <c r="D928">
        <v>5</v>
      </c>
      <c r="E928">
        <v>915</v>
      </c>
      <c r="F928">
        <v>30</v>
      </c>
      <c r="G928">
        <v>4545</v>
      </c>
    </row>
    <row r="929" spans="1:7" x14ac:dyDescent="0.2">
      <c r="A929">
        <v>928</v>
      </c>
      <c r="B929">
        <v>464</v>
      </c>
      <c r="C929">
        <v>128</v>
      </c>
      <c r="D929">
        <v>2</v>
      </c>
      <c r="E929">
        <v>705</v>
      </c>
      <c r="F929">
        <v>10</v>
      </c>
      <c r="G929">
        <v>1400</v>
      </c>
    </row>
    <row r="930" spans="1:7" x14ac:dyDescent="0.2">
      <c r="A930">
        <v>929</v>
      </c>
      <c r="B930">
        <v>465</v>
      </c>
      <c r="C930">
        <v>129</v>
      </c>
      <c r="D930">
        <v>4</v>
      </c>
      <c r="E930">
        <v>595</v>
      </c>
      <c r="F930">
        <v>20</v>
      </c>
      <c r="G930">
        <v>2360</v>
      </c>
    </row>
    <row r="931" spans="1:7" x14ac:dyDescent="0.2">
      <c r="A931">
        <v>930</v>
      </c>
      <c r="B931">
        <v>465</v>
      </c>
      <c r="C931">
        <v>130</v>
      </c>
      <c r="D931">
        <v>3</v>
      </c>
      <c r="E931">
        <v>905</v>
      </c>
      <c r="F931">
        <v>15</v>
      </c>
      <c r="G931">
        <v>2700</v>
      </c>
    </row>
    <row r="932" spans="1:7" x14ac:dyDescent="0.2">
      <c r="A932">
        <v>931</v>
      </c>
      <c r="B932">
        <v>466</v>
      </c>
      <c r="C932">
        <v>131</v>
      </c>
      <c r="D932">
        <v>5</v>
      </c>
      <c r="E932">
        <v>665</v>
      </c>
      <c r="F932">
        <v>20</v>
      </c>
      <c r="G932">
        <v>3305</v>
      </c>
    </row>
    <row r="933" spans="1:7" x14ac:dyDescent="0.2">
      <c r="A933">
        <v>932</v>
      </c>
      <c r="B933">
        <v>466</v>
      </c>
      <c r="C933">
        <v>132</v>
      </c>
      <c r="D933">
        <v>2</v>
      </c>
      <c r="E933">
        <v>1065</v>
      </c>
      <c r="F933">
        <v>20</v>
      </c>
      <c r="G933">
        <v>2110</v>
      </c>
    </row>
    <row r="934" spans="1:7" x14ac:dyDescent="0.2">
      <c r="A934">
        <v>933</v>
      </c>
      <c r="B934">
        <v>467</v>
      </c>
      <c r="C934">
        <v>133</v>
      </c>
      <c r="D934">
        <v>4</v>
      </c>
      <c r="E934">
        <v>585</v>
      </c>
      <c r="F934">
        <v>15</v>
      </c>
      <c r="G934">
        <v>2325</v>
      </c>
    </row>
    <row r="935" spans="1:7" x14ac:dyDescent="0.2">
      <c r="A935">
        <v>934</v>
      </c>
      <c r="B935">
        <v>467</v>
      </c>
      <c r="C935">
        <v>134</v>
      </c>
      <c r="D935">
        <v>3</v>
      </c>
      <c r="E935">
        <v>825</v>
      </c>
      <c r="F935">
        <v>20</v>
      </c>
      <c r="G935">
        <v>2455</v>
      </c>
    </row>
    <row r="936" spans="1:7" x14ac:dyDescent="0.2">
      <c r="A936">
        <v>935</v>
      </c>
      <c r="B936">
        <v>468</v>
      </c>
      <c r="C936">
        <v>135</v>
      </c>
      <c r="D936">
        <v>6</v>
      </c>
      <c r="E936">
        <v>535</v>
      </c>
      <c r="F936">
        <v>25</v>
      </c>
      <c r="G936">
        <v>3185</v>
      </c>
    </row>
    <row r="937" spans="1:7" x14ac:dyDescent="0.2">
      <c r="A937">
        <v>936</v>
      </c>
      <c r="B937">
        <v>468</v>
      </c>
      <c r="C937">
        <v>136</v>
      </c>
      <c r="D937">
        <v>2</v>
      </c>
      <c r="E937">
        <v>1085</v>
      </c>
      <c r="F937">
        <v>20</v>
      </c>
      <c r="G937">
        <v>2150</v>
      </c>
    </row>
    <row r="938" spans="1:7" x14ac:dyDescent="0.2">
      <c r="A938">
        <v>937</v>
      </c>
      <c r="B938">
        <v>469</v>
      </c>
      <c r="C938">
        <v>137</v>
      </c>
      <c r="D938">
        <v>5</v>
      </c>
      <c r="E938">
        <v>685</v>
      </c>
      <c r="F938">
        <v>15</v>
      </c>
      <c r="G938">
        <v>3410</v>
      </c>
    </row>
    <row r="939" spans="1:7" x14ac:dyDescent="0.2">
      <c r="A939">
        <v>938</v>
      </c>
      <c r="B939">
        <v>469</v>
      </c>
      <c r="C939">
        <v>138</v>
      </c>
      <c r="D939">
        <v>3</v>
      </c>
      <c r="E939">
        <v>905</v>
      </c>
      <c r="F939">
        <v>20</v>
      </c>
      <c r="G939">
        <v>2695</v>
      </c>
    </row>
    <row r="940" spans="1:7" x14ac:dyDescent="0.2">
      <c r="A940">
        <v>939</v>
      </c>
      <c r="B940">
        <v>470</v>
      </c>
      <c r="C940">
        <v>139</v>
      </c>
      <c r="D940">
        <v>4</v>
      </c>
      <c r="E940">
        <v>745</v>
      </c>
      <c r="F940">
        <v>10</v>
      </c>
      <c r="G940">
        <v>2970</v>
      </c>
    </row>
    <row r="941" spans="1:7" x14ac:dyDescent="0.2">
      <c r="A941">
        <v>940</v>
      </c>
      <c r="B941">
        <v>470</v>
      </c>
      <c r="C941">
        <v>140</v>
      </c>
      <c r="D941">
        <v>2</v>
      </c>
      <c r="E941">
        <v>1025</v>
      </c>
      <c r="F941">
        <v>15</v>
      </c>
      <c r="G941">
        <v>2035</v>
      </c>
    </row>
    <row r="942" spans="1:7" x14ac:dyDescent="0.2">
      <c r="A942">
        <v>941</v>
      </c>
      <c r="B942">
        <v>471</v>
      </c>
      <c r="C942">
        <v>141</v>
      </c>
      <c r="D942">
        <v>5</v>
      </c>
      <c r="E942">
        <v>675</v>
      </c>
      <c r="F942">
        <v>20</v>
      </c>
      <c r="G942">
        <v>3355</v>
      </c>
    </row>
    <row r="943" spans="1:7" x14ac:dyDescent="0.2">
      <c r="A943">
        <v>942</v>
      </c>
      <c r="B943">
        <v>471</v>
      </c>
      <c r="C943">
        <v>142</v>
      </c>
      <c r="D943">
        <v>3</v>
      </c>
      <c r="E943">
        <v>845</v>
      </c>
      <c r="F943">
        <v>15</v>
      </c>
      <c r="G943">
        <v>2520</v>
      </c>
    </row>
    <row r="944" spans="1:7" x14ac:dyDescent="0.2">
      <c r="A944">
        <v>943</v>
      </c>
      <c r="B944">
        <v>472</v>
      </c>
      <c r="C944">
        <v>143</v>
      </c>
      <c r="D944">
        <v>4</v>
      </c>
      <c r="E944">
        <v>595</v>
      </c>
      <c r="F944">
        <v>10</v>
      </c>
      <c r="G944">
        <v>2370</v>
      </c>
    </row>
    <row r="945" spans="1:7" x14ac:dyDescent="0.2">
      <c r="A945">
        <v>944</v>
      </c>
      <c r="B945">
        <v>472</v>
      </c>
      <c r="C945">
        <v>144</v>
      </c>
      <c r="D945">
        <v>2</v>
      </c>
      <c r="E945">
        <v>1055</v>
      </c>
      <c r="F945">
        <v>25</v>
      </c>
      <c r="G945">
        <v>2085</v>
      </c>
    </row>
    <row r="946" spans="1:7" x14ac:dyDescent="0.2">
      <c r="A946">
        <v>945</v>
      </c>
      <c r="B946">
        <v>473</v>
      </c>
      <c r="C946">
        <v>145</v>
      </c>
      <c r="D946">
        <v>6</v>
      </c>
      <c r="E946">
        <v>545</v>
      </c>
      <c r="F946">
        <v>20</v>
      </c>
      <c r="G946">
        <v>3250</v>
      </c>
    </row>
    <row r="947" spans="1:7" x14ac:dyDescent="0.2">
      <c r="A947">
        <v>946</v>
      </c>
      <c r="B947">
        <v>473</v>
      </c>
      <c r="C947">
        <v>146</v>
      </c>
      <c r="D947">
        <v>3</v>
      </c>
      <c r="E947">
        <v>805</v>
      </c>
      <c r="F947">
        <v>15</v>
      </c>
      <c r="G947">
        <v>2400</v>
      </c>
    </row>
    <row r="948" spans="1:7" x14ac:dyDescent="0.2">
      <c r="A948">
        <v>947</v>
      </c>
      <c r="B948">
        <v>474</v>
      </c>
      <c r="C948">
        <v>147</v>
      </c>
      <c r="D948">
        <v>5</v>
      </c>
      <c r="E948">
        <v>925</v>
      </c>
      <c r="F948">
        <v>30</v>
      </c>
      <c r="G948">
        <v>4595</v>
      </c>
    </row>
    <row r="949" spans="1:7" x14ac:dyDescent="0.2">
      <c r="A949">
        <v>948</v>
      </c>
      <c r="B949">
        <v>474</v>
      </c>
      <c r="C949">
        <v>148</v>
      </c>
      <c r="D949">
        <v>2</v>
      </c>
      <c r="E949">
        <v>715</v>
      </c>
      <c r="F949">
        <v>10</v>
      </c>
      <c r="G949">
        <v>1420</v>
      </c>
    </row>
    <row r="950" spans="1:7" x14ac:dyDescent="0.2">
      <c r="A950">
        <v>949</v>
      </c>
      <c r="B950">
        <v>475</v>
      </c>
      <c r="C950">
        <v>149</v>
      </c>
      <c r="D950">
        <v>4</v>
      </c>
      <c r="E950">
        <v>605</v>
      </c>
      <c r="F950">
        <v>20</v>
      </c>
      <c r="G950">
        <v>2400</v>
      </c>
    </row>
    <row r="951" spans="1:7" x14ac:dyDescent="0.2">
      <c r="A951">
        <v>950</v>
      </c>
      <c r="B951">
        <v>475</v>
      </c>
      <c r="C951">
        <v>150</v>
      </c>
      <c r="D951">
        <v>3</v>
      </c>
      <c r="E951">
        <v>915</v>
      </c>
      <c r="F951">
        <v>15</v>
      </c>
      <c r="G951">
        <v>2730</v>
      </c>
    </row>
    <row r="952" spans="1:7" x14ac:dyDescent="0.2">
      <c r="A952">
        <v>951</v>
      </c>
      <c r="B952">
        <v>476</v>
      </c>
      <c r="C952">
        <v>151</v>
      </c>
      <c r="D952">
        <v>5</v>
      </c>
      <c r="E952">
        <v>685</v>
      </c>
      <c r="F952">
        <v>20</v>
      </c>
      <c r="G952">
        <v>3405</v>
      </c>
    </row>
    <row r="953" spans="1:7" x14ac:dyDescent="0.2">
      <c r="A953">
        <v>952</v>
      </c>
      <c r="B953">
        <v>476</v>
      </c>
      <c r="C953">
        <v>152</v>
      </c>
      <c r="D953">
        <v>2</v>
      </c>
      <c r="E953">
        <v>1075</v>
      </c>
      <c r="F953">
        <v>20</v>
      </c>
      <c r="G953">
        <v>2130</v>
      </c>
    </row>
    <row r="954" spans="1:7" x14ac:dyDescent="0.2">
      <c r="A954">
        <v>953</v>
      </c>
      <c r="B954">
        <v>477</v>
      </c>
      <c r="C954">
        <v>153</v>
      </c>
      <c r="D954">
        <v>4</v>
      </c>
      <c r="E954">
        <v>605</v>
      </c>
      <c r="F954">
        <v>15</v>
      </c>
      <c r="G954">
        <v>2405</v>
      </c>
    </row>
    <row r="955" spans="1:7" x14ac:dyDescent="0.2">
      <c r="A955">
        <v>954</v>
      </c>
      <c r="B955">
        <v>477</v>
      </c>
      <c r="C955">
        <v>154</v>
      </c>
      <c r="D955">
        <v>3</v>
      </c>
      <c r="E955">
        <v>845</v>
      </c>
      <c r="F955">
        <v>20</v>
      </c>
      <c r="G955">
        <v>2515</v>
      </c>
    </row>
    <row r="956" spans="1:7" x14ac:dyDescent="0.2">
      <c r="A956">
        <v>955</v>
      </c>
      <c r="B956">
        <v>478</v>
      </c>
      <c r="C956">
        <v>155</v>
      </c>
      <c r="D956">
        <v>6</v>
      </c>
      <c r="E956">
        <v>555</v>
      </c>
      <c r="F956">
        <v>25</v>
      </c>
      <c r="G956">
        <v>3305</v>
      </c>
    </row>
    <row r="957" spans="1:7" x14ac:dyDescent="0.2">
      <c r="A957">
        <v>956</v>
      </c>
      <c r="B957">
        <v>478</v>
      </c>
      <c r="C957">
        <v>156</v>
      </c>
      <c r="D957">
        <v>2</v>
      </c>
      <c r="E957">
        <v>1095</v>
      </c>
      <c r="F957">
        <v>20</v>
      </c>
      <c r="G957">
        <v>2170</v>
      </c>
    </row>
    <row r="958" spans="1:7" x14ac:dyDescent="0.2">
      <c r="A958">
        <v>957</v>
      </c>
      <c r="B958">
        <v>479</v>
      </c>
      <c r="C958">
        <v>157</v>
      </c>
      <c r="D958">
        <v>5</v>
      </c>
      <c r="E958">
        <v>695</v>
      </c>
      <c r="F958">
        <v>15</v>
      </c>
      <c r="G958">
        <v>3460</v>
      </c>
    </row>
    <row r="959" spans="1:7" x14ac:dyDescent="0.2">
      <c r="A959">
        <v>958</v>
      </c>
      <c r="B959">
        <v>479</v>
      </c>
      <c r="C959">
        <v>158</v>
      </c>
      <c r="D959">
        <v>3</v>
      </c>
      <c r="E959">
        <v>915</v>
      </c>
      <c r="F959">
        <v>20</v>
      </c>
      <c r="G959">
        <v>2725</v>
      </c>
    </row>
    <row r="960" spans="1:7" x14ac:dyDescent="0.2">
      <c r="A960">
        <v>959</v>
      </c>
      <c r="B960">
        <v>480</v>
      </c>
      <c r="C960">
        <v>159</v>
      </c>
      <c r="D960">
        <v>4</v>
      </c>
      <c r="E960">
        <v>755</v>
      </c>
      <c r="F960">
        <v>10</v>
      </c>
      <c r="G960">
        <v>3010</v>
      </c>
    </row>
    <row r="961" spans="1:7" x14ac:dyDescent="0.2">
      <c r="A961">
        <v>960</v>
      </c>
      <c r="B961">
        <v>480</v>
      </c>
      <c r="C961">
        <v>160</v>
      </c>
      <c r="D961">
        <v>2</v>
      </c>
      <c r="E961">
        <v>1035</v>
      </c>
      <c r="F961">
        <v>15</v>
      </c>
      <c r="G961">
        <v>2055</v>
      </c>
    </row>
    <row r="962" spans="1:7" x14ac:dyDescent="0.2">
      <c r="A962">
        <v>961</v>
      </c>
      <c r="B962">
        <v>481</v>
      </c>
      <c r="C962">
        <v>1</v>
      </c>
      <c r="D962">
        <v>5</v>
      </c>
      <c r="E962">
        <v>575</v>
      </c>
      <c r="F962">
        <v>20</v>
      </c>
      <c r="G962">
        <v>2855</v>
      </c>
    </row>
    <row r="963" spans="1:7" x14ac:dyDescent="0.2">
      <c r="A963">
        <v>962</v>
      </c>
      <c r="B963">
        <v>481</v>
      </c>
      <c r="C963">
        <v>2</v>
      </c>
      <c r="D963">
        <v>3</v>
      </c>
      <c r="E963">
        <v>755</v>
      </c>
      <c r="F963">
        <v>15</v>
      </c>
      <c r="G963">
        <v>2250</v>
      </c>
    </row>
    <row r="964" spans="1:7" x14ac:dyDescent="0.2">
      <c r="A964">
        <v>963</v>
      </c>
      <c r="B964">
        <v>482</v>
      </c>
      <c r="C964">
        <v>3</v>
      </c>
      <c r="D964">
        <v>4</v>
      </c>
      <c r="E964">
        <v>485</v>
      </c>
      <c r="F964">
        <v>10</v>
      </c>
      <c r="G964">
        <v>1930</v>
      </c>
    </row>
    <row r="965" spans="1:7" x14ac:dyDescent="0.2">
      <c r="A965">
        <v>964</v>
      </c>
      <c r="B965">
        <v>482</v>
      </c>
      <c r="C965">
        <v>4</v>
      </c>
      <c r="D965">
        <v>2</v>
      </c>
      <c r="E965">
        <v>975</v>
      </c>
      <c r="F965">
        <v>25</v>
      </c>
      <c r="G965">
        <v>1925</v>
      </c>
    </row>
    <row r="966" spans="1:7" x14ac:dyDescent="0.2">
      <c r="A966">
        <v>965</v>
      </c>
      <c r="B966">
        <v>483</v>
      </c>
      <c r="C966">
        <v>5</v>
      </c>
      <c r="D966">
        <v>6</v>
      </c>
      <c r="E966">
        <v>415</v>
      </c>
      <c r="F966">
        <v>20</v>
      </c>
      <c r="G966">
        <v>2470</v>
      </c>
    </row>
    <row r="967" spans="1:7" x14ac:dyDescent="0.2">
      <c r="A967">
        <v>966</v>
      </c>
      <c r="B967">
        <v>483</v>
      </c>
      <c r="C967">
        <v>6</v>
      </c>
      <c r="D967">
        <v>3</v>
      </c>
      <c r="E967">
        <v>695</v>
      </c>
      <c r="F967">
        <v>15</v>
      </c>
      <c r="G967">
        <v>2070</v>
      </c>
    </row>
    <row r="968" spans="1:7" x14ac:dyDescent="0.2">
      <c r="A968">
        <v>967</v>
      </c>
      <c r="B968">
        <v>484</v>
      </c>
      <c r="C968">
        <v>7</v>
      </c>
      <c r="D968">
        <v>5</v>
      </c>
      <c r="E968">
        <v>835</v>
      </c>
      <c r="F968">
        <v>30</v>
      </c>
      <c r="G968">
        <v>4145</v>
      </c>
    </row>
    <row r="969" spans="1:7" x14ac:dyDescent="0.2">
      <c r="A969">
        <v>968</v>
      </c>
      <c r="B969">
        <v>484</v>
      </c>
      <c r="C969">
        <v>8</v>
      </c>
      <c r="D969">
        <v>2</v>
      </c>
      <c r="E969">
        <v>635</v>
      </c>
      <c r="F969">
        <v>10</v>
      </c>
      <c r="G969">
        <v>1260</v>
      </c>
    </row>
    <row r="970" spans="1:7" x14ac:dyDescent="0.2">
      <c r="A970">
        <v>969</v>
      </c>
      <c r="B970">
        <v>485</v>
      </c>
      <c r="C970">
        <v>9</v>
      </c>
      <c r="D970">
        <v>4</v>
      </c>
      <c r="E970">
        <v>525</v>
      </c>
      <c r="F970">
        <v>20</v>
      </c>
      <c r="G970">
        <v>2080</v>
      </c>
    </row>
    <row r="971" spans="1:7" x14ac:dyDescent="0.2">
      <c r="A971">
        <v>970</v>
      </c>
      <c r="B971">
        <v>485</v>
      </c>
      <c r="C971">
        <v>10</v>
      </c>
      <c r="D971">
        <v>3</v>
      </c>
      <c r="E971">
        <v>805</v>
      </c>
      <c r="F971">
        <v>15</v>
      </c>
      <c r="G971">
        <v>2400</v>
      </c>
    </row>
    <row r="972" spans="1:7" x14ac:dyDescent="0.2">
      <c r="A972">
        <v>971</v>
      </c>
      <c r="B972">
        <v>486</v>
      </c>
      <c r="C972">
        <v>11</v>
      </c>
      <c r="D972">
        <v>5</v>
      </c>
      <c r="E972">
        <v>645</v>
      </c>
      <c r="F972">
        <v>20</v>
      </c>
      <c r="G972">
        <v>3205</v>
      </c>
    </row>
    <row r="973" spans="1:7" x14ac:dyDescent="0.2">
      <c r="A973">
        <v>972</v>
      </c>
      <c r="B973">
        <v>486</v>
      </c>
      <c r="C973">
        <v>12</v>
      </c>
      <c r="D973">
        <v>2</v>
      </c>
      <c r="E973">
        <v>945</v>
      </c>
      <c r="F973">
        <v>20</v>
      </c>
      <c r="G973">
        <v>1870</v>
      </c>
    </row>
    <row r="974" spans="1:7" x14ac:dyDescent="0.2">
      <c r="A974">
        <v>973</v>
      </c>
      <c r="B974">
        <v>487</v>
      </c>
      <c r="C974">
        <v>13</v>
      </c>
      <c r="D974">
        <v>4</v>
      </c>
      <c r="E974">
        <v>555</v>
      </c>
      <c r="F974">
        <v>15</v>
      </c>
      <c r="G974">
        <v>2205</v>
      </c>
    </row>
    <row r="975" spans="1:7" x14ac:dyDescent="0.2">
      <c r="A975">
        <v>974</v>
      </c>
      <c r="B975">
        <v>487</v>
      </c>
      <c r="C975">
        <v>14</v>
      </c>
      <c r="D975">
        <v>3</v>
      </c>
      <c r="E975">
        <v>745</v>
      </c>
      <c r="F975">
        <v>20</v>
      </c>
      <c r="G975">
        <v>2215</v>
      </c>
    </row>
    <row r="976" spans="1:7" x14ac:dyDescent="0.2">
      <c r="A976">
        <v>975</v>
      </c>
      <c r="B976">
        <v>488</v>
      </c>
      <c r="C976">
        <v>15</v>
      </c>
      <c r="D976">
        <v>6</v>
      </c>
      <c r="E976">
        <v>425</v>
      </c>
      <c r="F976">
        <v>25</v>
      </c>
      <c r="G976">
        <v>2525</v>
      </c>
    </row>
    <row r="977" spans="1:7" x14ac:dyDescent="0.2">
      <c r="A977">
        <v>976</v>
      </c>
      <c r="B977">
        <v>488</v>
      </c>
      <c r="C977">
        <v>16</v>
      </c>
      <c r="D977">
        <v>2</v>
      </c>
      <c r="E977">
        <v>995</v>
      </c>
      <c r="F977">
        <v>20</v>
      </c>
      <c r="G977">
        <v>1970</v>
      </c>
    </row>
    <row r="978" spans="1:7" x14ac:dyDescent="0.2">
      <c r="A978">
        <v>977</v>
      </c>
      <c r="B978">
        <v>489</v>
      </c>
      <c r="C978">
        <v>17</v>
      </c>
      <c r="D978">
        <v>5</v>
      </c>
      <c r="E978">
        <v>615</v>
      </c>
      <c r="F978">
        <v>15</v>
      </c>
      <c r="G978">
        <v>3060</v>
      </c>
    </row>
    <row r="979" spans="1:7" x14ac:dyDescent="0.2">
      <c r="A979">
        <v>978</v>
      </c>
      <c r="B979">
        <v>489</v>
      </c>
      <c r="C979">
        <v>18</v>
      </c>
      <c r="D979">
        <v>3</v>
      </c>
      <c r="E979">
        <v>815</v>
      </c>
      <c r="F979">
        <v>20</v>
      </c>
      <c r="G979">
        <v>2425</v>
      </c>
    </row>
    <row r="980" spans="1:7" x14ac:dyDescent="0.2">
      <c r="A980">
        <v>979</v>
      </c>
      <c r="B980">
        <v>490</v>
      </c>
      <c r="C980">
        <v>19</v>
      </c>
      <c r="D980">
        <v>4</v>
      </c>
      <c r="E980">
        <v>685</v>
      </c>
      <c r="F980">
        <v>10</v>
      </c>
      <c r="G980">
        <v>2730</v>
      </c>
    </row>
    <row r="981" spans="1:7" x14ac:dyDescent="0.2">
      <c r="A981">
        <v>980</v>
      </c>
      <c r="B981">
        <v>490</v>
      </c>
      <c r="C981">
        <v>20</v>
      </c>
      <c r="D981">
        <v>2</v>
      </c>
      <c r="E981">
        <v>965</v>
      </c>
      <c r="F981">
        <v>15</v>
      </c>
      <c r="G981">
        <v>1915</v>
      </c>
    </row>
    <row r="982" spans="1:7" x14ac:dyDescent="0.2">
      <c r="A982">
        <v>981</v>
      </c>
      <c r="B982">
        <v>491</v>
      </c>
      <c r="C982">
        <v>21</v>
      </c>
      <c r="D982">
        <v>5</v>
      </c>
      <c r="E982">
        <v>575</v>
      </c>
      <c r="F982">
        <v>20</v>
      </c>
      <c r="G982">
        <v>2855</v>
      </c>
    </row>
    <row r="983" spans="1:7" x14ac:dyDescent="0.2">
      <c r="A983">
        <v>982</v>
      </c>
      <c r="B983">
        <v>491</v>
      </c>
      <c r="C983">
        <v>22</v>
      </c>
      <c r="D983">
        <v>3</v>
      </c>
      <c r="E983">
        <v>765</v>
      </c>
      <c r="F983">
        <v>15</v>
      </c>
      <c r="G983">
        <v>2280</v>
      </c>
    </row>
    <row r="984" spans="1:7" x14ac:dyDescent="0.2">
      <c r="A984">
        <v>983</v>
      </c>
      <c r="B984">
        <v>492</v>
      </c>
      <c r="C984">
        <v>23</v>
      </c>
      <c r="D984">
        <v>4</v>
      </c>
      <c r="E984">
        <v>495</v>
      </c>
      <c r="F984">
        <v>10</v>
      </c>
      <c r="G984">
        <v>1970</v>
      </c>
    </row>
    <row r="985" spans="1:7" x14ac:dyDescent="0.2">
      <c r="A985">
        <v>984</v>
      </c>
      <c r="B985">
        <v>492</v>
      </c>
      <c r="C985">
        <v>24</v>
      </c>
      <c r="D985">
        <v>2</v>
      </c>
      <c r="E985">
        <v>985</v>
      </c>
      <c r="F985">
        <v>25</v>
      </c>
      <c r="G985">
        <v>1945</v>
      </c>
    </row>
    <row r="986" spans="1:7" x14ac:dyDescent="0.2">
      <c r="A986">
        <v>985</v>
      </c>
      <c r="B986">
        <v>493</v>
      </c>
      <c r="C986">
        <v>25</v>
      </c>
      <c r="D986">
        <v>6</v>
      </c>
      <c r="E986">
        <v>435</v>
      </c>
      <c r="F986">
        <v>20</v>
      </c>
      <c r="G986">
        <v>2590</v>
      </c>
    </row>
    <row r="987" spans="1:7" x14ac:dyDescent="0.2">
      <c r="A987">
        <v>986</v>
      </c>
      <c r="B987">
        <v>493</v>
      </c>
      <c r="C987">
        <v>26</v>
      </c>
      <c r="D987">
        <v>3</v>
      </c>
      <c r="E987">
        <v>715</v>
      </c>
      <c r="F987">
        <v>15</v>
      </c>
      <c r="G987">
        <v>2130</v>
      </c>
    </row>
    <row r="988" spans="1:7" x14ac:dyDescent="0.2">
      <c r="A988">
        <v>987</v>
      </c>
      <c r="B988">
        <v>494</v>
      </c>
      <c r="C988">
        <v>27</v>
      </c>
      <c r="D988">
        <v>5</v>
      </c>
      <c r="E988">
        <v>855</v>
      </c>
      <c r="F988">
        <v>30</v>
      </c>
      <c r="G988">
        <v>4245</v>
      </c>
    </row>
    <row r="989" spans="1:7" x14ac:dyDescent="0.2">
      <c r="A989">
        <v>988</v>
      </c>
      <c r="B989">
        <v>494</v>
      </c>
      <c r="C989">
        <v>28</v>
      </c>
      <c r="D989">
        <v>2</v>
      </c>
      <c r="E989">
        <v>655</v>
      </c>
      <c r="F989">
        <v>10</v>
      </c>
      <c r="G989">
        <v>1300</v>
      </c>
    </row>
    <row r="990" spans="1:7" x14ac:dyDescent="0.2">
      <c r="A990">
        <v>989</v>
      </c>
      <c r="B990">
        <v>495</v>
      </c>
      <c r="C990">
        <v>29</v>
      </c>
      <c r="D990">
        <v>4</v>
      </c>
      <c r="E990">
        <v>545</v>
      </c>
      <c r="F990">
        <v>20</v>
      </c>
      <c r="G990">
        <v>2160</v>
      </c>
    </row>
    <row r="991" spans="1:7" x14ac:dyDescent="0.2">
      <c r="A991">
        <v>990</v>
      </c>
      <c r="B991">
        <v>495</v>
      </c>
      <c r="C991">
        <v>30</v>
      </c>
      <c r="D991">
        <v>3</v>
      </c>
      <c r="E991">
        <v>825</v>
      </c>
      <c r="F991">
        <v>15</v>
      </c>
      <c r="G991">
        <v>2460</v>
      </c>
    </row>
    <row r="992" spans="1:7" x14ac:dyDescent="0.2">
      <c r="A992">
        <v>991</v>
      </c>
      <c r="B992">
        <v>496</v>
      </c>
      <c r="C992">
        <v>31</v>
      </c>
      <c r="D992">
        <v>5</v>
      </c>
      <c r="E992">
        <v>595</v>
      </c>
      <c r="F992">
        <v>20</v>
      </c>
      <c r="G992">
        <v>2955</v>
      </c>
    </row>
    <row r="993" spans="1:7" x14ac:dyDescent="0.2">
      <c r="A993">
        <v>992</v>
      </c>
      <c r="B993">
        <v>496</v>
      </c>
      <c r="C993">
        <v>32</v>
      </c>
      <c r="D993">
        <v>2</v>
      </c>
      <c r="E993">
        <v>975</v>
      </c>
      <c r="F993">
        <v>20</v>
      </c>
      <c r="G993">
        <v>1930</v>
      </c>
    </row>
    <row r="994" spans="1:7" x14ac:dyDescent="0.2">
      <c r="A994">
        <v>993</v>
      </c>
      <c r="B994">
        <v>497</v>
      </c>
      <c r="C994">
        <v>33</v>
      </c>
      <c r="D994">
        <v>4</v>
      </c>
      <c r="E994">
        <v>515</v>
      </c>
      <c r="F994">
        <v>15</v>
      </c>
      <c r="G994">
        <v>2045</v>
      </c>
    </row>
    <row r="995" spans="1:7" x14ac:dyDescent="0.2">
      <c r="A995">
        <v>994</v>
      </c>
      <c r="B995">
        <v>497</v>
      </c>
      <c r="C995">
        <v>34</v>
      </c>
      <c r="D995">
        <v>3</v>
      </c>
      <c r="E995">
        <v>775</v>
      </c>
      <c r="F995">
        <v>20</v>
      </c>
      <c r="G995">
        <v>2305</v>
      </c>
    </row>
    <row r="996" spans="1:7" x14ac:dyDescent="0.2">
      <c r="A996">
        <v>995</v>
      </c>
      <c r="B996">
        <v>498</v>
      </c>
      <c r="C996">
        <v>35</v>
      </c>
      <c r="D996">
        <v>6</v>
      </c>
      <c r="E996">
        <v>445</v>
      </c>
      <c r="F996">
        <v>25</v>
      </c>
      <c r="G996">
        <v>2645</v>
      </c>
    </row>
    <row r="997" spans="1:7" x14ac:dyDescent="0.2">
      <c r="A997">
        <v>996</v>
      </c>
      <c r="B997">
        <v>498</v>
      </c>
      <c r="C997">
        <v>36</v>
      </c>
      <c r="D997">
        <v>2</v>
      </c>
      <c r="E997">
        <v>1015</v>
      </c>
      <c r="F997">
        <v>20</v>
      </c>
      <c r="G997">
        <v>2010</v>
      </c>
    </row>
    <row r="998" spans="1:7" x14ac:dyDescent="0.2">
      <c r="A998">
        <v>997</v>
      </c>
      <c r="B998">
        <v>499</v>
      </c>
      <c r="C998">
        <v>37</v>
      </c>
      <c r="D998">
        <v>5</v>
      </c>
      <c r="E998">
        <v>625</v>
      </c>
      <c r="F998">
        <v>15</v>
      </c>
      <c r="G998">
        <v>3110</v>
      </c>
    </row>
    <row r="999" spans="1:7" x14ac:dyDescent="0.2">
      <c r="A999">
        <v>998</v>
      </c>
      <c r="B999">
        <v>499</v>
      </c>
      <c r="C999">
        <v>38</v>
      </c>
      <c r="D999">
        <v>3</v>
      </c>
      <c r="E999">
        <v>845</v>
      </c>
      <c r="F999">
        <v>20</v>
      </c>
      <c r="G999">
        <v>2515</v>
      </c>
    </row>
    <row r="1000" spans="1:7" x14ac:dyDescent="0.2">
      <c r="A1000">
        <v>999</v>
      </c>
      <c r="B1000">
        <v>500</v>
      </c>
      <c r="C1000">
        <v>39</v>
      </c>
      <c r="D1000">
        <v>4</v>
      </c>
      <c r="E1000">
        <v>565</v>
      </c>
      <c r="F1000">
        <v>20</v>
      </c>
      <c r="G1000">
        <v>2240</v>
      </c>
    </row>
    <row r="1001" spans="1:7" x14ac:dyDescent="0.2">
      <c r="A1001">
        <v>1000</v>
      </c>
      <c r="B1001">
        <v>500</v>
      </c>
      <c r="C1001">
        <v>40</v>
      </c>
      <c r="D1001">
        <v>3</v>
      </c>
      <c r="E1001">
        <v>835</v>
      </c>
      <c r="F1001">
        <v>15</v>
      </c>
      <c r="G1001">
        <v>2490</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BBDC1-D3A0-4EDF-910C-46BD0C96E80D}">
  <dimension ref="A1:I501"/>
  <sheetViews>
    <sheetView workbookViewId="0">
      <selection activeCell="K2" sqref="K2"/>
    </sheetView>
  </sheetViews>
  <sheetFormatPr defaultRowHeight="15" x14ac:dyDescent="0.2"/>
  <cols>
    <col min="1" max="1" width="13.71875" bestFit="1" customWidth="1"/>
    <col min="2" max="2" width="10.35546875" bestFit="1" customWidth="1"/>
    <col min="3" max="3" width="14.9296875" bestFit="1" customWidth="1"/>
    <col min="4" max="4" width="16.0078125" bestFit="1" customWidth="1"/>
    <col min="5" max="5" width="23.67578125" bestFit="1" customWidth="1"/>
    <col min="6" max="6" width="14.390625" bestFit="1" customWidth="1"/>
    <col min="7" max="7" width="16.27734375" bestFit="1" customWidth="1"/>
    <col min="8" max="8" width="17.21875" bestFit="1" customWidth="1"/>
    <col min="9" max="9" width="13.85546875" bestFit="1" customWidth="1"/>
  </cols>
  <sheetData>
    <row r="1" spans="1:9" x14ac:dyDescent="0.2">
      <c r="A1" t="s">
        <v>424</v>
      </c>
      <c r="B1" t="s">
        <v>416</v>
      </c>
      <c r="C1" t="s">
        <v>319</v>
      </c>
      <c r="D1" t="s">
        <v>425</v>
      </c>
      <c r="E1" t="s">
        <v>426</v>
      </c>
      <c r="F1" t="s">
        <v>427</v>
      </c>
      <c r="G1" t="s">
        <v>428</v>
      </c>
      <c r="H1" t="s">
        <v>429</v>
      </c>
      <c r="I1" t="s">
        <v>430</v>
      </c>
    </row>
    <row r="2" spans="1:9" x14ac:dyDescent="0.2">
      <c r="A2">
        <v>1</v>
      </c>
      <c r="B2">
        <v>1</v>
      </c>
      <c r="C2">
        <v>1</v>
      </c>
      <c r="D2" s="3">
        <v>46025</v>
      </c>
      <c r="E2" s="3">
        <v>46029</v>
      </c>
      <c r="F2" t="s">
        <v>431</v>
      </c>
      <c r="G2" t="s">
        <v>432</v>
      </c>
      <c r="H2" t="s">
        <v>433</v>
      </c>
      <c r="I2">
        <v>145.5</v>
      </c>
    </row>
    <row r="3" spans="1:9" x14ac:dyDescent="0.2">
      <c r="A3">
        <v>2</v>
      </c>
      <c r="B3">
        <v>2</v>
      </c>
      <c r="C3">
        <v>2</v>
      </c>
      <c r="D3" s="3">
        <v>46026</v>
      </c>
      <c r="E3" s="3">
        <v>46030</v>
      </c>
      <c r="F3" t="s">
        <v>434</v>
      </c>
      <c r="G3" t="s">
        <v>432</v>
      </c>
      <c r="H3" t="s">
        <v>433</v>
      </c>
      <c r="I3">
        <v>210.75</v>
      </c>
    </row>
    <row r="4" spans="1:9" x14ac:dyDescent="0.2">
      <c r="A4">
        <v>3</v>
      </c>
      <c r="B4">
        <v>3</v>
      </c>
      <c r="C4">
        <v>3</v>
      </c>
      <c r="D4" s="3">
        <v>46027</v>
      </c>
      <c r="E4" s="3">
        <v>46031</v>
      </c>
      <c r="F4" t="s">
        <v>435</v>
      </c>
      <c r="G4" t="s">
        <v>436</v>
      </c>
      <c r="H4" t="s">
        <v>433</v>
      </c>
      <c r="I4">
        <v>325.2</v>
      </c>
    </row>
    <row r="5" spans="1:9" x14ac:dyDescent="0.2">
      <c r="A5">
        <v>4</v>
      </c>
      <c r="B5">
        <v>4</v>
      </c>
      <c r="C5">
        <v>4</v>
      </c>
      <c r="D5" s="3">
        <v>46028</v>
      </c>
      <c r="E5" s="3">
        <v>46032</v>
      </c>
      <c r="F5" t="s">
        <v>437</v>
      </c>
      <c r="G5" t="s">
        <v>432</v>
      </c>
      <c r="H5" t="s">
        <v>433</v>
      </c>
      <c r="I5">
        <v>180.4</v>
      </c>
    </row>
    <row r="6" spans="1:9" x14ac:dyDescent="0.2">
      <c r="A6">
        <v>5</v>
      </c>
      <c r="B6">
        <v>5</v>
      </c>
      <c r="C6">
        <v>5</v>
      </c>
      <c r="D6" s="3">
        <v>46029</v>
      </c>
      <c r="E6" s="3">
        <v>46033</v>
      </c>
      <c r="F6" t="s">
        <v>438</v>
      </c>
      <c r="G6" t="s">
        <v>432</v>
      </c>
      <c r="H6" t="s">
        <v>433</v>
      </c>
      <c r="I6">
        <v>265.60000000000002</v>
      </c>
    </row>
    <row r="7" spans="1:9" x14ac:dyDescent="0.2">
      <c r="A7">
        <v>6</v>
      </c>
      <c r="B7">
        <v>6</v>
      </c>
      <c r="C7">
        <v>6</v>
      </c>
      <c r="D7" s="3">
        <v>46030</v>
      </c>
      <c r="E7" s="3">
        <v>46034</v>
      </c>
      <c r="F7" t="s">
        <v>431</v>
      </c>
      <c r="G7" t="s">
        <v>436</v>
      </c>
      <c r="H7" t="s">
        <v>433</v>
      </c>
      <c r="I7">
        <v>410.3</v>
      </c>
    </row>
    <row r="8" spans="1:9" x14ac:dyDescent="0.2">
      <c r="A8">
        <v>7</v>
      </c>
      <c r="B8">
        <v>7</v>
      </c>
      <c r="C8">
        <v>7</v>
      </c>
      <c r="D8" s="3">
        <v>46031</v>
      </c>
      <c r="E8" s="3">
        <v>46035</v>
      </c>
      <c r="F8" t="s">
        <v>434</v>
      </c>
      <c r="G8" t="s">
        <v>432</v>
      </c>
      <c r="H8" t="s">
        <v>433</v>
      </c>
      <c r="I8">
        <v>155.80000000000001</v>
      </c>
    </row>
    <row r="9" spans="1:9" x14ac:dyDescent="0.2">
      <c r="A9">
        <v>8</v>
      </c>
      <c r="B9">
        <v>8</v>
      </c>
      <c r="C9">
        <v>8</v>
      </c>
      <c r="D9" s="3">
        <v>46032</v>
      </c>
      <c r="E9" s="3">
        <v>46036</v>
      </c>
      <c r="F9" t="s">
        <v>435</v>
      </c>
      <c r="G9" t="s">
        <v>432</v>
      </c>
      <c r="H9" t="s">
        <v>433</v>
      </c>
      <c r="I9">
        <v>295.45</v>
      </c>
    </row>
    <row r="10" spans="1:9" x14ac:dyDescent="0.2">
      <c r="A10">
        <v>9</v>
      </c>
      <c r="B10">
        <v>9</v>
      </c>
      <c r="C10">
        <v>1</v>
      </c>
      <c r="D10" s="3">
        <v>46033</v>
      </c>
      <c r="E10" s="3">
        <v>46037</v>
      </c>
      <c r="F10" t="s">
        <v>437</v>
      </c>
      <c r="G10" t="s">
        <v>432</v>
      </c>
      <c r="H10" t="s">
        <v>433</v>
      </c>
      <c r="I10">
        <v>225.1</v>
      </c>
    </row>
    <row r="11" spans="1:9" x14ac:dyDescent="0.2">
      <c r="A11">
        <v>10</v>
      </c>
      <c r="B11">
        <v>10</v>
      </c>
      <c r="C11">
        <v>2</v>
      </c>
      <c r="D11" s="3">
        <v>46034</v>
      </c>
      <c r="E11" s="3">
        <v>46038</v>
      </c>
      <c r="F11" t="s">
        <v>438</v>
      </c>
      <c r="G11" t="s">
        <v>436</v>
      </c>
      <c r="H11" t="s">
        <v>433</v>
      </c>
      <c r="I11">
        <v>350.75</v>
      </c>
    </row>
    <row r="12" spans="1:9" x14ac:dyDescent="0.2">
      <c r="A12">
        <v>11</v>
      </c>
      <c r="B12">
        <v>11</v>
      </c>
      <c r="C12">
        <v>3</v>
      </c>
      <c r="D12" s="3">
        <v>46035</v>
      </c>
      <c r="E12" s="3">
        <v>46039</v>
      </c>
      <c r="F12" t="s">
        <v>431</v>
      </c>
      <c r="G12" t="s">
        <v>432</v>
      </c>
      <c r="H12" t="s">
        <v>433</v>
      </c>
      <c r="I12">
        <v>190.25</v>
      </c>
    </row>
    <row r="13" spans="1:9" x14ac:dyDescent="0.2">
      <c r="A13">
        <v>12</v>
      </c>
      <c r="B13">
        <v>12</v>
      </c>
      <c r="C13">
        <v>4</v>
      </c>
      <c r="D13" s="3">
        <v>46036</v>
      </c>
      <c r="E13" s="3">
        <v>46040</v>
      </c>
      <c r="F13" t="s">
        <v>434</v>
      </c>
      <c r="G13" t="s">
        <v>432</v>
      </c>
      <c r="H13" t="s">
        <v>433</v>
      </c>
      <c r="I13">
        <v>275.89999999999998</v>
      </c>
    </row>
    <row r="14" spans="1:9" x14ac:dyDescent="0.2">
      <c r="A14">
        <v>13</v>
      </c>
      <c r="B14">
        <v>13</v>
      </c>
      <c r="C14">
        <v>5</v>
      </c>
      <c r="D14" s="3">
        <v>46037</v>
      </c>
      <c r="E14" s="3">
        <v>46041</v>
      </c>
      <c r="F14" t="s">
        <v>435</v>
      </c>
      <c r="G14" t="s">
        <v>436</v>
      </c>
      <c r="H14" t="s">
        <v>433</v>
      </c>
      <c r="I14">
        <v>430.6</v>
      </c>
    </row>
    <row r="15" spans="1:9" x14ac:dyDescent="0.2">
      <c r="A15">
        <v>14</v>
      </c>
      <c r="B15">
        <v>14</v>
      </c>
      <c r="C15">
        <v>6</v>
      </c>
      <c r="D15" s="3">
        <v>46038</v>
      </c>
      <c r="E15" s="3">
        <v>46042</v>
      </c>
      <c r="F15" t="s">
        <v>437</v>
      </c>
      <c r="G15" t="s">
        <v>432</v>
      </c>
      <c r="H15" t="s">
        <v>433</v>
      </c>
      <c r="I15">
        <v>165.35</v>
      </c>
    </row>
    <row r="16" spans="1:9" x14ac:dyDescent="0.2">
      <c r="A16">
        <v>15</v>
      </c>
      <c r="B16">
        <v>15</v>
      </c>
      <c r="C16">
        <v>7</v>
      </c>
      <c r="D16" s="3">
        <v>46039</v>
      </c>
      <c r="E16" s="3">
        <v>46043</v>
      </c>
      <c r="F16" t="s">
        <v>438</v>
      </c>
      <c r="G16" t="s">
        <v>432</v>
      </c>
      <c r="H16" t="s">
        <v>433</v>
      </c>
      <c r="I16">
        <v>240.8</v>
      </c>
    </row>
    <row r="17" spans="1:9" x14ac:dyDescent="0.2">
      <c r="A17">
        <v>16</v>
      </c>
      <c r="B17">
        <v>16</v>
      </c>
      <c r="C17">
        <v>8</v>
      </c>
      <c r="D17" s="3">
        <v>46040</v>
      </c>
      <c r="E17" s="3">
        <v>46044</v>
      </c>
      <c r="F17" t="s">
        <v>431</v>
      </c>
      <c r="G17" t="s">
        <v>436</v>
      </c>
      <c r="H17" t="s">
        <v>433</v>
      </c>
      <c r="I17">
        <v>375.5</v>
      </c>
    </row>
    <row r="18" spans="1:9" x14ac:dyDescent="0.2">
      <c r="A18">
        <v>17</v>
      </c>
      <c r="B18">
        <v>17</v>
      </c>
      <c r="C18">
        <v>1</v>
      </c>
      <c r="D18" s="3">
        <v>46041</v>
      </c>
      <c r="E18" s="3">
        <v>46045</v>
      </c>
      <c r="F18" t="s">
        <v>434</v>
      </c>
      <c r="G18" t="s">
        <v>432</v>
      </c>
      <c r="H18" t="s">
        <v>433</v>
      </c>
      <c r="I18">
        <v>215.7</v>
      </c>
    </row>
    <row r="19" spans="1:9" x14ac:dyDescent="0.2">
      <c r="A19">
        <v>18</v>
      </c>
      <c r="B19">
        <v>18</v>
      </c>
      <c r="C19">
        <v>2</v>
      </c>
      <c r="D19" s="3">
        <v>46042</v>
      </c>
      <c r="E19" s="3">
        <v>46046</v>
      </c>
      <c r="F19" t="s">
        <v>435</v>
      </c>
      <c r="G19" t="s">
        <v>432</v>
      </c>
      <c r="H19" t="s">
        <v>433</v>
      </c>
      <c r="I19">
        <v>305.25</v>
      </c>
    </row>
    <row r="20" spans="1:9" x14ac:dyDescent="0.2">
      <c r="A20">
        <v>19</v>
      </c>
      <c r="B20">
        <v>19</v>
      </c>
      <c r="C20">
        <v>3</v>
      </c>
      <c r="D20" s="3">
        <v>46043</v>
      </c>
      <c r="E20" s="3">
        <v>46047</v>
      </c>
      <c r="F20" t="s">
        <v>437</v>
      </c>
      <c r="G20" t="s">
        <v>436</v>
      </c>
      <c r="H20" t="s">
        <v>433</v>
      </c>
      <c r="I20">
        <v>455.4</v>
      </c>
    </row>
    <row r="21" spans="1:9" x14ac:dyDescent="0.2">
      <c r="A21">
        <v>20</v>
      </c>
      <c r="B21">
        <v>20</v>
      </c>
      <c r="C21">
        <v>4</v>
      </c>
      <c r="D21" s="3">
        <v>46044</v>
      </c>
      <c r="E21" s="3">
        <v>46048</v>
      </c>
      <c r="F21" t="s">
        <v>438</v>
      </c>
      <c r="G21" t="s">
        <v>432</v>
      </c>
      <c r="H21" t="s">
        <v>433</v>
      </c>
      <c r="I21">
        <v>175.65</v>
      </c>
    </row>
    <row r="22" spans="1:9" x14ac:dyDescent="0.2">
      <c r="A22">
        <v>21</v>
      </c>
      <c r="B22">
        <v>21</v>
      </c>
      <c r="C22">
        <v>5</v>
      </c>
      <c r="D22" s="3">
        <v>46045</v>
      </c>
      <c r="E22" s="3">
        <v>46049</v>
      </c>
      <c r="F22" t="s">
        <v>431</v>
      </c>
      <c r="G22" t="s">
        <v>432</v>
      </c>
      <c r="H22" t="s">
        <v>433</v>
      </c>
      <c r="I22">
        <v>260.3</v>
      </c>
    </row>
    <row r="23" spans="1:9" x14ac:dyDescent="0.2">
      <c r="A23">
        <v>22</v>
      </c>
      <c r="B23">
        <v>22</v>
      </c>
      <c r="C23">
        <v>6</v>
      </c>
      <c r="D23" s="3">
        <v>46046</v>
      </c>
      <c r="E23" s="3">
        <v>46050</v>
      </c>
      <c r="F23" t="s">
        <v>434</v>
      </c>
      <c r="G23" t="s">
        <v>436</v>
      </c>
      <c r="H23" t="s">
        <v>433</v>
      </c>
      <c r="I23">
        <v>390.85</v>
      </c>
    </row>
    <row r="24" spans="1:9" x14ac:dyDescent="0.2">
      <c r="A24">
        <v>23</v>
      </c>
      <c r="B24">
        <v>23</v>
      </c>
      <c r="C24">
        <v>7</v>
      </c>
      <c r="D24" s="3">
        <v>46047</v>
      </c>
      <c r="E24" s="3">
        <v>46051</v>
      </c>
      <c r="F24" t="s">
        <v>435</v>
      </c>
      <c r="G24" t="s">
        <v>432</v>
      </c>
      <c r="H24" t="s">
        <v>433</v>
      </c>
      <c r="I24">
        <v>145.19999999999999</v>
      </c>
    </row>
    <row r="25" spans="1:9" x14ac:dyDescent="0.2">
      <c r="A25">
        <v>24</v>
      </c>
      <c r="B25">
        <v>24</v>
      </c>
      <c r="C25">
        <v>8</v>
      </c>
      <c r="D25" s="3">
        <v>46048</v>
      </c>
      <c r="E25" s="3">
        <v>46052</v>
      </c>
      <c r="F25" t="s">
        <v>437</v>
      </c>
      <c r="G25" t="s">
        <v>432</v>
      </c>
      <c r="H25" t="s">
        <v>433</v>
      </c>
      <c r="I25">
        <v>280.55</v>
      </c>
    </row>
    <row r="26" spans="1:9" x14ac:dyDescent="0.2">
      <c r="A26">
        <v>25</v>
      </c>
      <c r="B26">
        <v>25</v>
      </c>
      <c r="C26">
        <v>1</v>
      </c>
      <c r="D26" s="3">
        <v>46049</v>
      </c>
      <c r="E26" s="3">
        <v>46053</v>
      </c>
      <c r="F26" t="s">
        <v>438</v>
      </c>
      <c r="G26" t="s">
        <v>436</v>
      </c>
      <c r="H26" t="s">
        <v>433</v>
      </c>
      <c r="I26">
        <v>365.1</v>
      </c>
    </row>
    <row r="27" spans="1:9" x14ac:dyDescent="0.2">
      <c r="A27">
        <v>26</v>
      </c>
      <c r="B27">
        <v>26</v>
      </c>
      <c r="C27">
        <v>2</v>
      </c>
      <c r="D27" s="3">
        <v>46050</v>
      </c>
      <c r="E27" s="3">
        <v>46054</v>
      </c>
      <c r="F27" t="s">
        <v>431</v>
      </c>
      <c r="G27" t="s">
        <v>432</v>
      </c>
      <c r="H27" t="s">
        <v>433</v>
      </c>
      <c r="I27">
        <v>195.45</v>
      </c>
    </row>
    <row r="28" spans="1:9" x14ac:dyDescent="0.2">
      <c r="A28">
        <v>27</v>
      </c>
      <c r="B28">
        <v>27</v>
      </c>
      <c r="C28">
        <v>3</v>
      </c>
      <c r="D28" s="3">
        <v>46051</v>
      </c>
      <c r="E28" s="3">
        <v>46055</v>
      </c>
      <c r="F28" t="s">
        <v>434</v>
      </c>
      <c r="G28" t="s">
        <v>432</v>
      </c>
      <c r="H28" t="s">
        <v>433</v>
      </c>
      <c r="I28">
        <v>310.7</v>
      </c>
    </row>
    <row r="29" spans="1:9" x14ac:dyDescent="0.2">
      <c r="A29">
        <v>28</v>
      </c>
      <c r="B29">
        <v>28</v>
      </c>
      <c r="C29">
        <v>4</v>
      </c>
      <c r="D29" s="3">
        <v>46052</v>
      </c>
      <c r="E29" s="3">
        <v>46056</v>
      </c>
      <c r="F29" t="s">
        <v>435</v>
      </c>
      <c r="G29" t="s">
        <v>436</v>
      </c>
      <c r="H29" t="s">
        <v>433</v>
      </c>
      <c r="I29">
        <v>425.35</v>
      </c>
    </row>
    <row r="30" spans="1:9" x14ac:dyDescent="0.2">
      <c r="A30">
        <v>29</v>
      </c>
      <c r="B30">
        <v>29</v>
      </c>
      <c r="C30">
        <v>5</v>
      </c>
      <c r="D30" s="3">
        <v>46053</v>
      </c>
      <c r="E30" s="3">
        <v>46057</v>
      </c>
      <c r="F30" t="s">
        <v>437</v>
      </c>
      <c r="G30" t="s">
        <v>432</v>
      </c>
      <c r="H30" t="s">
        <v>433</v>
      </c>
      <c r="I30">
        <v>170.9</v>
      </c>
    </row>
    <row r="31" spans="1:9" x14ac:dyDescent="0.2">
      <c r="A31">
        <v>30</v>
      </c>
      <c r="B31">
        <v>30</v>
      </c>
      <c r="C31">
        <v>6</v>
      </c>
      <c r="D31" s="3">
        <v>46054</v>
      </c>
      <c r="E31" s="3">
        <v>46058</v>
      </c>
      <c r="F31" t="s">
        <v>438</v>
      </c>
      <c r="G31" t="s">
        <v>432</v>
      </c>
      <c r="H31" t="s">
        <v>433</v>
      </c>
      <c r="I31">
        <v>250.6</v>
      </c>
    </row>
    <row r="32" spans="1:9" x14ac:dyDescent="0.2">
      <c r="A32">
        <v>31</v>
      </c>
      <c r="B32">
        <v>31</v>
      </c>
      <c r="C32">
        <v>7</v>
      </c>
      <c r="D32" s="3">
        <v>46055</v>
      </c>
      <c r="E32" s="3">
        <v>46059</v>
      </c>
      <c r="F32" t="s">
        <v>431</v>
      </c>
      <c r="G32" t="s">
        <v>436</v>
      </c>
      <c r="H32" t="s">
        <v>433</v>
      </c>
      <c r="I32">
        <v>340.25</v>
      </c>
    </row>
    <row r="33" spans="1:9" x14ac:dyDescent="0.2">
      <c r="A33">
        <v>32</v>
      </c>
      <c r="B33">
        <v>32</v>
      </c>
      <c r="C33">
        <v>8</v>
      </c>
      <c r="D33" s="3">
        <v>46056</v>
      </c>
      <c r="E33" s="3">
        <v>46060</v>
      </c>
      <c r="F33" t="s">
        <v>434</v>
      </c>
      <c r="G33" t="s">
        <v>432</v>
      </c>
      <c r="H33" t="s">
        <v>433</v>
      </c>
      <c r="I33">
        <v>205.8</v>
      </c>
    </row>
    <row r="34" spans="1:9" x14ac:dyDescent="0.2">
      <c r="A34">
        <v>33</v>
      </c>
      <c r="B34">
        <v>33</v>
      </c>
      <c r="C34">
        <v>1</v>
      </c>
      <c r="D34" s="3">
        <v>46057</v>
      </c>
      <c r="E34" s="3">
        <v>46061</v>
      </c>
      <c r="F34" t="s">
        <v>435</v>
      </c>
      <c r="G34" t="s">
        <v>432</v>
      </c>
      <c r="H34" t="s">
        <v>433</v>
      </c>
      <c r="I34">
        <v>295.14999999999998</v>
      </c>
    </row>
    <row r="35" spans="1:9" x14ac:dyDescent="0.2">
      <c r="A35">
        <v>34</v>
      </c>
      <c r="B35">
        <v>34</v>
      </c>
      <c r="C35">
        <v>2</v>
      </c>
      <c r="D35" s="3">
        <v>46058</v>
      </c>
      <c r="E35" s="3">
        <v>46062</v>
      </c>
      <c r="F35" t="s">
        <v>437</v>
      </c>
      <c r="G35" t="s">
        <v>436</v>
      </c>
      <c r="H35" t="s">
        <v>433</v>
      </c>
      <c r="I35">
        <v>450.5</v>
      </c>
    </row>
    <row r="36" spans="1:9" x14ac:dyDescent="0.2">
      <c r="A36">
        <v>35</v>
      </c>
      <c r="B36">
        <v>35</v>
      </c>
      <c r="C36">
        <v>3</v>
      </c>
      <c r="D36" s="3">
        <v>46059</v>
      </c>
      <c r="E36" s="3">
        <v>46063</v>
      </c>
      <c r="F36" t="s">
        <v>438</v>
      </c>
      <c r="G36" t="s">
        <v>432</v>
      </c>
      <c r="H36" t="s">
        <v>433</v>
      </c>
      <c r="I36">
        <v>185.35</v>
      </c>
    </row>
    <row r="37" spans="1:9" x14ac:dyDescent="0.2">
      <c r="A37">
        <v>36</v>
      </c>
      <c r="B37">
        <v>36</v>
      </c>
      <c r="C37">
        <v>4</v>
      </c>
      <c r="D37" s="3">
        <v>46060</v>
      </c>
      <c r="E37" s="3">
        <v>46064</v>
      </c>
      <c r="F37" t="s">
        <v>431</v>
      </c>
      <c r="G37" t="s">
        <v>432</v>
      </c>
      <c r="H37" t="s">
        <v>433</v>
      </c>
      <c r="I37">
        <v>270.7</v>
      </c>
    </row>
    <row r="38" spans="1:9" x14ac:dyDescent="0.2">
      <c r="A38">
        <v>37</v>
      </c>
      <c r="B38">
        <v>37</v>
      </c>
      <c r="C38">
        <v>5</v>
      </c>
      <c r="D38" s="3">
        <v>46061</v>
      </c>
      <c r="E38" s="3">
        <v>46065</v>
      </c>
      <c r="F38" t="s">
        <v>434</v>
      </c>
      <c r="G38" t="s">
        <v>436</v>
      </c>
      <c r="H38" t="s">
        <v>433</v>
      </c>
      <c r="I38">
        <v>385.25</v>
      </c>
    </row>
    <row r="39" spans="1:9" x14ac:dyDescent="0.2">
      <c r="A39">
        <v>38</v>
      </c>
      <c r="B39">
        <v>38</v>
      </c>
      <c r="C39">
        <v>6</v>
      </c>
      <c r="D39" s="3">
        <v>46062</v>
      </c>
      <c r="E39" s="3">
        <v>46066</v>
      </c>
      <c r="F39" t="s">
        <v>435</v>
      </c>
      <c r="G39" t="s">
        <v>432</v>
      </c>
      <c r="H39" t="s">
        <v>433</v>
      </c>
      <c r="I39">
        <v>155.6</v>
      </c>
    </row>
    <row r="40" spans="1:9" x14ac:dyDescent="0.2">
      <c r="A40">
        <v>39</v>
      </c>
      <c r="B40">
        <v>39</v>
      </c>
      <c r="C40">
        <v>7</v>
      </c>
      <c r="D40" s="3">
        <v>46063</v>
      </c>
      <c r="E40" s="3">
        <v>46067</v>
      </c>
      <c r="F40" t="s">
        <v>437</v>
      </c>
      <c r="G40" t="s">
        <v>432</v>
      </c>
      <c r="H40" t="s">
        <v>433</v>
      </c>
      <c r="I40">
        <v>315.89999999999998</v>
      </c>
    </row>
    <row r="41" spans="1:9" x14ac:dyDescent="0.2">
      <c r="A41">
        <v>40</v>
      </c>
      <c r="B41">
        <v>40</v>
      </c>
      <c r="C41">
        <v>8</v>
      </c>
      <c r="D41" s="3">
        <v>46064</v>
      </c>
      <c r="E41" s="3">
        <v>46068</v>
      </c>
      <c r="F41" t="s">
        <v>438</v>
      </c>
      <c r="G41" t="s">
        <v>436</v>
      </c>
      <c r="H41" t="s">
        <v>433</v>
      </c>
      <c r="I41">
        <v>470.45</v>
      </c>
    </row>
    <row r="42" spans="1:9" x14ac:dyDescent="0.2">
      <c r="A42">
        <v>41</v>
      </c>
      <c r="B42">
        <v>41</v>
      </c>
      <c r="C42">
        <v>1</v>
      </c>
      <c r="D42" s="3">
        <v>46065</v>
      </c>
      <c r="E42" s="3">
        <v>46069</v>
      </c>
      <c r="F42" t="s">
        <v>431</v>
      </c>
      <c r="G42" t="s">
        <v>432</v>
      </c>
      <c r="H42" t="s">
        <v>433</v>
      </c>
      <c r="I42">
        <v>220.3</v>
      </c>
    </row>
    <row r="43" spans="1:9" x14ac:dyDescent="0.2">
      <c r="A43">
        <v>42</v>
      </c>
      <c r="B43">
        <v>42</v>
      </c>
      <c r="C43">
        <v>2</v>
      </c>
      <c r="D43" s="3">
        <v>46066</v>
      </c>
      <c r="E43" s="3">
        <v>46070</v>
      </c>
      <c r="F43" t="s">
        <v>434</v>
      </c>
      <c r="G43" t="s">
        <v>432</v>
      </c>
      <c r="H43" t="s">
        <v>433</v>
      </c>
      <c r="I43">
        <v>285.75</v>
      </c>
    </row>
    <row r="44" spans="1:9" x14ac:dyDescent="0.2">
      <c r="A44">
        <v>43</v>
      </c>
      <c r="B44">
        <v>43</v>
      </c>
      <c r="C44">
        <v>3</v>
      </c>
      <c r="D44" s="3">
        <v>46067</v>
      </c>
      <c r="E44" s="3">
        <v>46071</v>
      </c>
      <c r="F44" t="s">
        <v>435</v>
      </c>
      <c r="G44" t="s">
        <v>436</v>
      </c>
      <c r="H44" t="s">
        <v>433</v>
      </c>
      <c r="I44">
        <v>405.2</v>
      </c>
    </row>
    <row r="45" spans="1:9" x14ac:dyDescent="0.2">
      <c r="A45">
        <v>44</v>
      </c>
      <c r="B45">
        <v>44</v>
      </c>
      <c r="C45">
        <v>4</v>
      </c>
      <c r="D45" s="3">
        <v>46068</v>
      </c>
      <c r="E45" s="3">
        <v>46072</v>
      </c>
      <c r="F45" t="s">
        <v>437</v>
      </c>
      <c r="G45" t="s">
        <v>432</v>
      </c>
      <c r="H45" t="s">
        <v>433</v>
      </c>
      <c r="I45">
        <v>175.85</v>
      </c>
    </row>
    <row r="46" spans="1:9" x14ac:dyDescent="0.2">
      <c r="A46">
        <v>45</v>
      </c>
      <c r="B46">
        <v>45</v>
      </c>
      <c r="C46">
        <v>5</v>
      </c>
      <c r="D46" s="3">
        <v>46069</v>
      </c>
      <c r="E46" s="3">
        <v>46073</v>
      </c>
      <c r="F46" t="s">
        <v>438</v>
      </c>
      <c r="G46" t="s">
        <v>432</v>
      </c>
      <c r="H46" t="s">
        <v>433</v>
      </c>
      <c r="I46">
        <v>245.4</v>
      </c>
    </row>
    <row r="47" spans="1:9" x14ac:dyDescent="0.2">
      <c r="A47">
        <v>46</v>
      </c>
      <c r="B47">
        <v>46</v>
      </c>
      <c r="C47">
        <v>6</v>
      </c>
      <c r="D47" s="3">
        <v>46070</v>
      </c>
      <c r="E47" s="3">
        <v>46074</v>
      </c>
      <c r="F47" t="s">
        <v>431</v>
      </c>
      <c r="G47" t="s">
        <v>436</v>
      </c>
      <c r="H47" t="s">
        <v>433</v>
      </c>
      <c r="I47">
        <v>360.65</v>
      </c>
    </row>
    <row r="48" spans="1:9" x14ac:dyDescent="0.2">
      <c r="A48">
        <v>47</v>
      </c>
      <c r="B48">
        <v>47</v>
      </c>
      <c r="C48">
        <v>7</v>
      </c>
      <c r="D48" s="3">
        <v>46071</v>
      </c>
      <c r="E48" s="3">
        <v>46075</v>
      </c>
      <c r="F48" t="s">
        <v>434</v>
      </c>
      <c r="G48" t="s">
        <v>432</v>
      </c>
      <c r="H48" t="s">
        <v>433</v>
      </c>
      <c r="I48">
        <v>195.1</v>
      </c>
    </row>
    <row r="49" spans="1:9" x14ac:dyDescent="0.2">
      <c r="A49">
        <v>48</v>
      </c>
      <c r="B49">
        <v>48</v>
      </c>
      <c r="C49">
        <v>8</v>
      </c>
      <c r="D49" s="3">
        <v>46072</v>
      </c>
      <c r="E49" s="3">
        <v>46076</v>
      </c>
      <c r="F49" t="s">
        <v>435</v>
      </c>
      <c r="G49" t="s">
        <v>432</v>
      </c>
      <c r="H49" t="s">
        <v>433</v>
      </c>
      <c r="I49">
        <v>305.55</v>
      </c>
    </row>
    <row r="50" spans="1:9" x14ac:dyDescent="0.2">
      <c r="A50">
        <v>49</v>
      </c>
      <c r="B50">
        <v>49</v>
      </c>
      <c r="C50">
        <v>1</v>
      </c>
      <c r="D50" s="3">
        <v>46073</v>
      </c>
      <c r="E50" s="3">
        <v>46077</v>
      </c>
      <c r="F50" t="s">
        <v>437</v>
      </c>
      <c r="G50" t="s">
        <v>436</v>
      </c>
      <c r="H50" t="s">
        <v>433</v>
      </c>
      <c r="I50">
        <v>435.9</v>
      </c>
    </row>
    <row r="51" spans="1:9" x14ac:dyDescent="0.2">
      <c r="A51">
        <v>50</v>
      </c>
      <c r="B51">
        <v>50</v>
      </c>
      <c r="C51">
        <v>2</v>
      </c>
      <c r="D51" s="3">
        <v>46074</v>
      </c>
      <c r="E51" s="3">
        <v>46078</v>
      </c>
      <c r="F51" t="s">
        <v>438</v>
      </c>
      <c r="G51" t="s">
        <v>432</v>
      </c>
      <c r="H51" t="s">
        <v>433</v>
      </c>
      <c r="I51">
        <v>160.25</v>
      </c>
    </row>
    <row r="52" spans="1:9" x14ac:dyDescent="0.2">
      <c r="A52">
        <v>51</v>
      </c>
      <c r="B52">
        <v>51</v>
      </c>
      <c r="C52">
        <v>3</v>
      </c>
      <c r="D52" s="3">
        <v>46075</v>
      </c>
      <c r="E52" s="3">
        <v>46079</v>
      </c>
      <c r="F52" t="s">
        <v>431</v>
      </c>
      <c r="G52" t="s">
        <v>432</v>
      </c>
      <c r="H52" t="s">
        <v>433</v>
      </c>
      <c r="I52">
        <v>275.60000000000002</v>
      </c>
    </row>
    <row r="53" spans="1:9" x14ac:dyDescent="0.2">
      <c r="A53">
        <v>52</v>
      </c>
      <c r="B53">
        <v>52</v>
      </c>
      <c r="C53">
        <v>4</v>
      </c>
      <c r="D53" s="3">
        <v>46076</v>
      </c>
      <c r="E53" s="3">
        <v>46080</v>
      </c>
      <c r="F53" t="s">
        <v>434</v>
      </c>
      <c r="G53" t="s">
        <v>436</v>
      </c>
      <c r="H53" t="s">
        <v>433</v>
      </c>
      <c r="I53">
        <v>395.35</v>
      </c>
    </row>
    <row r="54" spans="1:9" x14ac:dyDescent="0.2">
      <c r="A54">
        <v>53</v>
      </c>
      <c r="B54">
        <v>53</v>
      </c>
      <c r="C54">
        <v>5</v>
      </c>
      <c r="D54" s="3">
        <v>46077</v>
      </c>
      <c r="E54" s="3">
        <v>46081</v>
      </c>
      <c r="F54" t="s">
        <v>435</v>
      </c>
      <c r="G54" t="s">
        <v>432</v>
      </c>
      <c r="H54" t="s">
        <v>433</v>
      </c>
      <c r="I54">
        <v>185.75</v>
      </c>
    </row>
    <row r="55" spans="1:9" x14ac:dyDescent="0.2">
      <c r="A55">
        <v>54</v>
      </c>
      <c r="B55">
        <v>54</v>
      </c>
      <c r="C55">
        <v>6</v>
      </c>
      <c r="D55" s="3">
        <v>46078</v>
      </c>
      <c r="E55" s="3">
        <v>46082</v>
      </c>
      <c r="F55" t="s">
        <v>437</v>
      </c>
      <c r="G55" t="s">
        <v>432</v>
      </c>
      <c r="H55" t="s">
        <v>433</v>
      </c>
      <c r="I55">
        <v>320.39999999999998</v>
      </c>
    </row>
    <row r="56" spans="1:9" x14ac:dyDescent="0.2">
      <c r="A56">
        <v>55</v>
      </c>
      <c r="B56">
        <v>55</v>
      </c>
      <c r="C56">
        <v>7</v>
      </c>
      <c r="D56" s="3">
        <v>46079</v>
      </c>
      <c r="E56" s="3">
        <v>46083</v>
      </c>
      <c r="F56" t="s">
        <v>438</v>
      </c>
      <c r="G56" t="s">
        <v>436</v>
      </c>
      <c r="H56" t="s">
        <v>433</v>
      </c>
      <c r="I56">
        <v>460.15</v>
      </c>
    </row>
    <row r="57" spans="1:9" x14ac:dyDescent="0.2">
      <c r="A57">
        <v>56</v>
      </c>
      <c r="B57">
        <v>56</v>
      </c>
      <c r="C57">
        <v>8</v>
      </c>
      <c r="D57" s="3">
        <v>46080</v>
      </c>
      <c r="E57" s="3">
        <v>46084</v>
      </c>
      <c r="F57" t="s">
        <v>431</v>
      </c>
      <c r="G57" t="s">
        <v>432</v>
      </c>
      <c r="H57" t="s">
        <v>433</v>
      </c>
      <c r="I57">
        <v>210.8</v>
      </c>
    </row>
    <row r="58" spans="1:9" x14ac:dyDescent="0.2">
      <c r="A58">
        <v>57</v>
      </c>
      <c r="B58">
        <v>57</v>
      </c>
      <c r="C58">
        <v>1</v>
      </c>
      <c r="D58" s="3">
        <v>46081</v>
      </c>
      <c r="E58" s="3">
        <v>46085</v>
      </c>
      <c r="F58" t="s">
        <v>434</v>
      </c>
      <c r="G58" t="s">
        <v>432</v>
      </c>
      <c r="H58" t="s">
        <v>433</v>
      </c>
      <c r="I58">
        <v>290.35000000000002</v>
      </c>
    </row>
    <row r="59" spans="1:9" x14ac:dyDescent="0.2">
      <c r="A59">
        <v>58</v>
      </c>
      <c r="B59">
        <v>58</v>
      </c>
      <c r="C59">
        <v>2</v>
      </c>
      <c r="D59" s="3">
        <v>46082</v>
      </c>
      <c r="E59" s="3">
        <v>46086</v>
      </c>
      <c r="F59" t="s">
        <v>435</v>
      </c>
      <c r="G59" t="s">
        <v>436</v>
      </c>
      <c r="H59" t="s">
        <v>433</v>
      </c>
      <c r="I59">
        <v>375.7</v>
      </c>
    </row>
    <row r="60" spans="1:9" x14ac:dyDescent="0.2">
      <c r="A60">
        <v>59</v>
      </c>
      <c r="B60">
        <v>59</v>
      </c>
      <c r="C60">
        <v>3</v>
      </c>
      <c r="D60" s="3">
        <v>46083</v>
      </c>
      <c r="E60" s="3">
        <v>46087</v>
      </c>
      <c r="F60" t="s">
        <v>437</v>
      </c>
      <c r="G60" t="s">
        <v>432</v>
      </c>
      <c r="H60" t="s">
        <v>433</v>
      </c>
      <c r="I60">
        <v>155.25</v>
      </c>
    </row>
    <row r="61" spans="1:9" x14ac:dyDescent="0.2">
      <c r="A61">
        <v>60</v>
      </c>
      <c r="B61">
        <v>60</v>
      </c>
      <c r="C61">
        <v>4</v>
      </c>
      <c r="D61" s="3">
        <v>46084</v>
      </c>
      <c r="E61" s="3">
        <v>46088</v>
      </c>
      <c r="F61" t="s">
        <v>438</v>
      </c>
      <c r="G61" t="s">
        <v>432</v>
      </c>
      <c r="H61" t="s">
        <v>433</v>
      </c>
      <c r="I61">
        <v>265.89999999999998</v>
      </c>
    </row>
    <row r="62" spans="1:9" x14ac:dyDescent="0.2">
      <c r="A62">
        <v>61</v>
      </c>
      <c r="B62">
        <v>61</v>
      </c>
      <c r="C62">
        <v>5</v>
      </c>
      <c r="D62" s="3">
        <v>46085</v>
      </c>
      <c r="E62" s="3">
        <v>46089</v>
      </c>
      <c r="F62" t="s">
        <v>431</v>
      </c>
      <c r="G62" t="s">
        <v>436</v>
      </c>
      <c r="H62" t="s">
        <v>433</v>
      </c>
      <c r="I62">
        <v>345.45</v>
      </c>
    </row>
    <row r="63" spans="1:9" x14ac:dyDescent="0.2">
      <c r="A63">
        <v>62</v>
      </c>
      <c r="B63">
        <v>62</v>
      </c>
      <c r="C63">
        <v>6</v>
      </c>
      <c r="D63" s="3">
        <v>46086</v>
      </c>
      <c r="E63" s="3">
        <v>46090</v>
      </c>
      <c r="F63" t="s">
        <v>434</v>
      </c>
      <c r="G63" t="s">
        <v>432</v>
      </c>
      <c r="H63" t="s">
        <v>433</v>
      </c>
      <c r="I63">
        <v>225.7</v>
      </c>
    </row>
    <row r="64" spans="1:9" x14ac:dyDescent="0.2">
      <c r="A64">
        <v>63</v>
      </c>
      <c r="B64">
        <v>63</v>
      </c>
      <c r="C64">
        <v>7</v>
      </c>
      <c r="D64" s="3">
        <v>46087</v>
      </c>
      <c r="E64" s="3">
        <v>46091</v>
      </c>
      <c r="F64" t="s">
        <v>435</v>
      </c>
      <c r="G64" t="s">
        <v>432</v>
      </c>
      <c r="H64" t="s">
        <v>433</v>
      </c>
      <c r="I64">
        <v>310.2</v>
      </c>
    </row>
    <row r="65" spans="1:9" x14ac:dyDescent="0.2">
      <c r="A65">
        <v>64</v>
      </c>
      <c r="B65">
        <v>64</v>
      </c>
      <c r="C65">
        <v>8</v>
      </c>
      <c r="D65" s="3">
        <v>46088</v>
      </c>
      <c r="E65" s="3">
        <v>46092</v>
      </c>
      <c r="F65" t="s">
        <v>437</v>
      </c>
      <c r="G65" t="s">
        <v>436</v>
      </c>
      <c r="H65" t="s">
        <v>433</v>
      </c>
      <c r="I65">
        <v>425.85</v>
      </c>
    </row>
    <row r="66" spans="1:9" x14ac:dyDescent="0.2">
      <c r="A66">
        <v>65</v>
      </c>
      <c r="B66">
        <v>65</v>
      </c>
      <c r="C66">
        <v>1</v>
      </c>
      <c r="D66" s="3">
        <v>46089</v>
      </c>
      <c r="E66" s="3">
        <v>46093</v>
      </c>
      <c r="F66" t="s">
        <v>438</v>
      </c>
      <c r="G66" t="s">
        <v>432</v>
      </c>
      <c r="H66" t="s">
        <v>433</v>
      </c>
      <c r="I66">
        <v>180.5</v>
      </c>
    </row>
    <row r="67" spans="1:9" x14ac:dyDescent="0.2">
      <c r="A67">
        <v>66</v>
      </c>
      <c r="B67">
        <v>66</v>
      </c>
      <c r="C67">
        <v>2</v>
      </c>
      <c r="D67" s="3">
        <v>46090</v>
      </c>
      <c r="E67" s="3">
        <v>46094</v>
      </c>
      <c r="F67" t="s">
        <v>431</v>
      </c>
      <c r="G67" t="s">
        <v>432</v>
      </c>
      <c r="H67" t="s">
        <v>433</v>
      </c>
      <c r="I67">
        <v>250.75</v>
      </c>
    </row>
    <row r="68" spans="1:9" x14ac:dyDescent="0.2">
      <c r="A68">
        <v>67</v>
      </c>
      <c r="B68">
        <v>67</v>
      </c>
      <c r="C68">
        <v>3</v>
      </c>
      <c r="D68" s="3">
        <v>46091</v>
      </c>
      <c r="E68" s="3">
        <v>46095</v>
      </c>
      <c r="F68" t="s">
        <v>434</v>
      </c>
      <c r="G68" t="s">
        <v>436</v>
      </c>
      <c r="H68" t="s">
        <v>433</v>
      </c>
      <c r="I68">
        <v>390.3</v>
      </c>
    </row>
    <row r="69" spans="1:9" x14ac:dyDescent="0.2">
      <c r="A69">
        <v>68</v>
      </c>
      <c r="B69">
        <v>68</v>
      </c>
      <c r="C69">
        <v>4</v>
      </c>
      <c r="D69" s="3">
        <v>46092</v>
      </c>
      <c r="E69" s="3">
        <v>46096</v>
      </c>
      <c r="F69" t="s">
        <v>435</v>
      </c>
      <c r="G69" t="s">
        <v>432</v>
      </c>
      <c r="H69" t="s">
        <v>433</v>
      </c>
      <c r="I69">
        <v>165.65</v>
      </c>
    </row>
    <row r="70" spans="1:9" x14ac:dyDescent="0.2">
      <c r="A70">
        <v>69</v>
      </c>
      <c r="B70">
        <v>69</v>
      </c>
      <c r="C70">
        <v>5</v>
      </c>
      <c r="D70" s="3">
        <v>46093</v>
      </c>
      <c r="E70" s="3">
        <v>46097</v>
      </c>
      <c r="F70" t="s">
        <v>437</v>
      </c>
      <c r="G70" t="s">
        <v>432</v>
      </c>
      <c r="H70" t="s">
        <v>433</v>
      </c>
      <c r="I70">
        <v>280.39999999999998</v>
      </c>
    </row>
    <row r="71" spans="1:9" x14ac:dyDescent="0.2">
      <c r="A71">
        <v>70</v>
      </c>
      <c r="B71">
        <v>70</v>
      </c>
      <c r="C71">
        <v>6</v>
      </c>
      <c r="D71" s="3">
        <v>46094</v>
      </c>
      <c r="E71" s="3">
        <v>46098</v>
      </c>
      <c r="F71" t="s">
        <v>438</v>
      </c>
      <c r="G71" t="s">
        <v>436</v>
      </c>
      <c r="H71" t="s">
        <v>433</v>
      </c>
      <c r="I71">
        <v>455.95</v>
      </c>
    </row>
    <row r="72" spans="1:9" x14ac:dyDescent="0.2">
      <c r="A72">
        <v>71</v>
      </c>
      <c r="B72">
        <v>71</v>
      </c>
      <c r="C72">
        <v>7</v>
      </c>
      <c r="D72" s="3">
        <v>46095</v>
      </c>
      <c r="E72" s="3">
        <v>46099</v>
      </c>
      <c r="F72" t="s">
        <v>431</v>
      </c>
      <c r="G72" t="s">
        <v>432</v>
      </c>
      <c r="H72" t="s">
        <v>433</v>
      </c>
      <c r="I72">
        <v>200.35</v>
      </c>
    </row>
    <row r="73" spans="1:9" x14ac:dyDescent="0.2">
      <c r="A73">
        <v>72</v>
      </c>
      <c r="B73">
        <v>72</v>
      </c>
      <c r="C73">
        <v>8</v>
      </c>
      <c r="D73" s="3">
        <v>46096</v>
      </c>
      <c r="E73" s="3">
        <v>46100</v>
      </c>
      <c r="F73" t="s">
        <v>434</v>
      </c>
      <c r="G73" t="s">
        <v>432</v>
      </c>
      <c r="H73" t="s">
        <v>433</v>
      </c>
      <c r="I73">
        <v>315.8</v>
      </c>
    </row>
    <row r="74" spans="1:9" x14ac:dyDescent="0.2">
      <c r="A74">
        <v>73</v>
      </c>
      <c r="B74">
        <v>73</v>
      </c>
      <c r="C74">
        <v>1</v>
      </c>
      <c r="D74" s="3">
        <v>46097</v>
      </c>
      <c r="E74" s="3">
        <v>46101</v>
      </c>
      <c r="F74" t="s">
        <v>435</v>
      </c>
      <c r="G74" t="s">
        <v>436</v>
      </c>
      <c r="H74" t="s">
        <v>433</v>
      </c>
      <c r="I74">
        <v>440.25</v>
      </c>
    </row>
    <row r="75" spans="1:9" x14ac:dyDescent="0.2">
      <c r="A75">
        <v>74</v>
      </c>
      <c r="B75">
        <v>74</v>
      </c>
      <c r="C75">
        <v>2</v>
      </c>
      <c r="D75" s="3">
        <v>46098</v>
      </c>
      <c r="E75" s="3">
        <v>46102</v>
      </c>
      <c r="F75" t="s">
        <v>437</v>
      </c>
      <c r="G75" t="s">
        <v>432</v>
      </c>
      <c r="H75" t="s">
        <v>433</v>
      </c>
      <c r="I75">
        <v>175.6</v>
      </c>
    </row>
    <row r="76" spans="1:9" x14ac:dyDescent="0.2">
      <c r="A76">
        <v>75</v>
      </c>
      <c r="B76">
        <v>75</v>
      </c>
      <c r="C76">
        <v>3</v>
      </c>
      <c r="D76" s="3">
        <v>46099</v>
      </c>
      <c r="E76" s="3">
        <v>46103</v>
      </c>
      <c r="F76" t="s">
        <v>438</v>
      </c>
      <c r="G76" t="s">
        <v>432</v>
      </c>
      <c r="H76" t="s">
        <v>433</v>
      </c>
      <c r="I76">
        <v>260.89999999999998</v>
      </c>
    </row>
    <row r="77" spans="1:9" x14ac:dyDescent="0.2">
      <c r="A77">
        <v>76</v>
      </c>
      <c r="B77">
        <v>76</v>
      </c>
      <c r="C77">
        <v>4</v>
      </c>
      <c r="D77" s="3">
        <v>46100</v>
      </c>
      <c r="E77" s="3">
        <v>46104</v>
      </c>
      <c r="F77" t="s">
        <v>431</v>
      </c>
      <c r="G77" t="s">
        <v>436</v>
      </c>
      <c r="H77" t="s">
        <v>433</v>
      </c>
      <c r="I77">
        <v>370.45</v>
      </c>
    </row>
    <row r="78" spans="1:9" x14ac:dyDescent="0.2">
      <c r="A78">
        <v>77</v>
      </c>
      <c r="B78">
        <v>77</v>
      </c>
      <c r="C78">
        <v>5</v>
      </c>
      <c r="D78" s="3">
        <v>46101</v>
      </c>
      <c r="E78" s="3">
        <v>46105</v>
      </c>
      <c r="F78" t="s">
        <v>434</v>
      </c>
      <c r="G78" t="s">
        <v>432</v>
      </c>
      <c r="H78" t="s">
        <v>433</v>
      </c>
      <c r="I78">
        <v>190.7</v>
      </c>
    </row>
    <row r="79" spans="1:9" x14ac:dyDescent="0.2">
      <c r="A79">
        <v>78</v>
      </c>
      <c r="B79">
        <v>78</v>
      </c>
      <c r="C79">
        <v>6</v>
      </c>
      <c r="D79" s="3">
        <v>46102</v>
      </c>
      <c r="E79" s="3">
        <v>46106</v>
      </c>
      <c r="F79" t="s">
        <v>435</v>
      </c>
      <c r="G79" t="s">
        <v>432</v>
      </c>
      <c r="H79" t="s">
        <v>433</v>
      </c>
      <c r="I79">
        <v>300.14999999999998</v>
      </c>
    </row>
    <row r="80" spans="1:9" x14ac:dyDescent="0.2">
      <c r="A80">
        <v>79</v>
      </c>
      <c r="B80">
        <v>79</v>
      </c>
      <c r="C80">
        <v>7</v>
      </c>
      <c r="D80" s="3">
        <v>46103</v>
      </c>
      <c r="E80" s="3">
        <v>46107</v>
      </c>
      <c r="F80" t="s">
        <v>437</v>
      </c>
      <c r="G80" t="s">
        <v>436</v>
      </c>
      <c r="H80" t="s">
        <v>433</v>
      </c>
      <c r="I80">
        <v>420.8</v>
      </c>
    </row>
    <row r="81" spans="1:9" x14ac:dyDescent="0.2">
      <c r="A81">
        <v>80</v>
      </c>
      <c r="B81">
        <v>80</v>
      </c>
      <c r="C81">
        <v>8</v>
      </c>
      <c r="D81" s="3">
        <v>46104</v>
      </c>
      <c r="E81" s="3">
        <v>46108</v>
      </c>
      <c r="F81" t="s">
        <v>438</v>
      </c>
      <c r="G81" t="s">
        <v>432</v>
      </c>
      <c r="H81" t="s">
        <v>433</v>
      </c>
      <c r="I81">
        <v>155.35</v>
      </c>
    </row>
    <row r="82" spans="1:9" x14ac:dyDescent="0.2">
      <c r="A82">
        <v>81</v>
      </c>
      <c r="B82">
        <v>81</v>
      </c>
      <c r="C82">
        <v>1</v>
      </c>
      <c r="D82" s="3">
        <v>46105</v>
      </c>
      <c r="E82" s="3">
        <v>46109</v>
      </c>
      <c r="F82" t="s">
        <v>431</v>
      </c>
      <c r="G82" t="s">
        <v>432</v>
      </c>
      <c r="H82" t="s">
        <v>433</v>
      </c>
      <c r="I82">
        <v>275.5</v>
      </c>
    </row>
    <row r="83" spans="1:9" x14ac:dyDescent="0.2">
      <c r="A83">
        <v>82</v>
      </c>
      <c r="B83">
        <v>82</v>
      </c>
      <c r="C83">
        <v>2</v>
      </c>
      <c r="D83" s="3">
        <v>46106</v>
      </c>
      <c r="E83" s="3">
        <v>46110</v>
      </c>
      <c r="F83" t="s">
        <v>434</v>
      </c>
      <c r="G83" t="s">
        <v>436</v>
      </c>
      <c r="H83" t="s">
        <v>433</v>
      </c>
      <c r="I83">
        <v>395.25</v>
      </c>
    </row>
    <row r="84" spans="1:9" x14ac:dyDescent="0.2">
      <c r="A84">
        <v>83</v>
      </c>
      <c r="B84">
        <v>83</v>
      </c>
      <c r="C84">
        <v>3</v>
      </c>
      <c r="D84" s="3">
        <v>46107</v>
      </c>
      <c r="E84" s="3">
        <v>46111</v>
      </c>
      <c r="F84" t="s">
        <v>435</v>
      </c>
      <c r="G84" t="s">
        <v>432</v>
      </c>
      <c r="H84" t="s">
        <v>433</v>
      </c>
      <c r="I84">
        <v>210.6</v>
      </c>
    </row>
    <row r="85" spans="1:9" x14ac:dyDescent="0.2">
      <c r="A85">
        <v>84</v>
      </c>
      <c r="B85">
        <v>84</v>
      </c>
      <c r="C85">
        <v>4</v>
      </c>
      <c r="D85" s="3">
        <v>46108</v>
      </c>
      <c r="E85" s="3">
        <v>46112</v>
      </c>
      <c r="F85" t="s">
        <v>437</v>
      </c>
      <c r="G85" t="s">
        <v>432</v>
      </c>
      <c r="H85" t="s">
        <v>433</v>
      </c>
      <c r="I85">
        <v>325.85000000000002</v>
      </c>
    </row>
    <row r="86" spans="1:9" x14ac:dyDescent="0.2">
      <c r="A86">
        <v>85</v>
      </c>
      <c r="B86">
        <v>85</v>
      </c>
      <c r="C86">
        <v>5</v>
      </c>
      <c r="D86" s="3">
        <v>46109</v>
      </c>
      <c r="E86" s="3">
        <v>46113</v>
      </c>
      <c r="F86" t="s">
        <v>438</v>
      </c>
      <c r="G86" t="s">
        <v>436</v>
      </c>
      <c r="H86" t="s">
        <v>433</v>
      </c>
      <c r="I86">
        <v>450.4</v>
      </c>
    </row>
    <row r="87" spans="1:9" x14ac:dyDescent="0.2">
      <c r="A87">
        <v>86</v>
      </c>
      <c r="B87">
        <v>86</v>
      </c>
      <c r="C87">
        <v>6</v>
      </c>
      <c r="D87" s="3">
        <v>46110</v>
      </c>
      <c r="E87" s="3">
        <v>46114</v>
      </c>
      <c r="F87" t="s">
        <v>431</v>
      </c>
      <c r="G87" t="s">
        <v>432</v>
      </c>
      <c r="H87" t="s">
        <v>433</v>
      </c>
      <c r="I87">
        <v>185.75</v>
      </c>
    </row>
    <row r="88" spans="1:9" x14ac:dyDescent="0.2">
      <c r="A88">
        <v>87</v>
      </c>
      <c r="B88">
        <v>87</v>
      </c>
      <c r="C88">
        <v>7</v>
      </c>
      <c r="D88" s="3">
        <v>46111</v>
      </c>
      <c r="E88" s="3">
        <v>46115</v>
      </c>
      <c r="F88" t="s">
        <v>434</v>
      </c>
      <c r="G88" t="s">
        <v>432</v>
      </c>
      <c r="H88" t="s">
        <v>433</v>
      </c>
      <c r="I88">
        <v>290.3</v>
      </c>
    </row>
    <row r="89" spans="1:9" x14ac:dyDescent="0.2">
      <c r="A89">
        <v>88</v>
      </c>
      <c r="B89">
        <v>88</v>
      </c>
      <c r="C89">
        <v>8</v>
      </c>
      <c r="D89" s="3">
        <v>46112</v>
      </c>
      <c r="E89" s="3">
        <v>46116</v>
      </c>
      <c r="F89" t="s">
        <v>435</v>
      </c>
      <c r="G89" t="s">
        <v>436</v>
      </c>
      <c r="H89" t="s">
        <v>433</v>
      </c>
      <c r="I89">
        <v>365.95</v>
      </c>
    </row>
    <row r="90" spans="1:9" x14ac:dyDescent="0.2">
      <c r="A90">
        <v>89</v>
      </c>
      <c r="B90">
        <v>89</v>
      </c>
      <c r="C90">
        <v>1</v>
      </c>
      <c r="D90" s="3">
        <v>46113</v>
      </c>
      <c r="E90" s="3">
        <v>46117</v>
      </c>
      <c r="F90" t="s">
        <v>437</v>
      </c>
      <c r="G90" t="s">
        <v>432</v>
      </c>
      <c r="H90" t="s">
        <v>433</v>
      </c>
      <c r="I90">
        <v>170.45</v>
      </c>
    </row>
    <row r="91" spans="1:9" x14ac:dyDescent="0.2">
      <c r="A91">
        <v>90</v>
      </c>
      <c r="B91">
        <v>90</v>
      </c>
      <c r="C91">
        <v>2</v>
      </c>
      <c r="D91" s="3">
        <v>46114</v>
      </c>
      <c r="E91" s="3">
        <v>46118</v>
      </c>
      <c r="F91" t="s">
        <v>438</v>
      </c>
      <c r="G91" t="s">
        <v>432</v>
      </c>
      <c r="H91" t="s">
        <v>433</v>
      </c>
      <c r="I91">
        <v>255.8</v>
      </c>
    </row>
    <row r="92" spans="1:9" x14ac:dyDescent="0.2">
      <c r="A92">
        <v>91</v>
      </c>
      <c r="B92">
        <v>91</v>
      </c>
      <c r="C92">
        <v>3</v>
      </c>
      <c r="D92" s="3">
        <v>46115</v>
      </c>
      <c r="E92" s="3">
        <v>46119</v>
      </c>
      <c r="F92" t="s">
        <v>431</v>
      </c>
      <c r="G92" t="s">
        <v>436</v>
      </c>
      <c r="H92" t="s">
        <v>433</v>
      </c>
      <c r="I92">
        <v>340.25</v>
      </c>
    </row>
    <row r="93" spans="1:9" x14ac:dyDescent="0.2">
      <c r="A93">
        <v>92</v>
      </c>
      <c r="B93">
        <v>92</v>
      </c>
      <c r="C93">
        <v>4</v>
      </c>
      <c r="D93" s="3">
        <v>46116</v>
      </c>
      <c r="E93" s="3">
        <v>46120</v>
      </c>
      <c r="F93" t="s">
        <v>434</v>
      </c>
      <c r="G93" t="s">
        <v>432</v>
      </c>
      <c r="H93" t="s">
        <v>433</v>
      </c>
      <c r="I93">
        <v>220.6</v>
      </c>
    </row>
    <row r="94" spans="1:9" x14ac:dyDescent="0.2">
      <c r="A94">
        <v>93</v>
      </c>
      <c r="B94">
        <v>93</v>
      </c>
      <c r="C94">
        <v>5</v>
      </c>
      <c r="D94" s="3">
        <v>46117</v>
      </c>
      <c r="E94" s="3">
        <v>46121</v>
      </c>
      <c r="F94" t="s">
        <v>435</v>
      </c>
      <c r="G94" t="s">
        <v>432</v>
      </c>
      <c r="H94" t="s">
        <v>433</v>
      </c>
      <c r="I94">
        <v>305.14999999999998</v>
      </c>
    </row>
    <row r="95" spans="1:9" x14ac:dyDescent="0.2">
      <c r="A95">
        <v>94</v>
      </c>
      <c r="B95">
        <v>94</v>
      </c>
      <c r="C95">
        <v>6</v>
      </c>
      <c r="D95" s="3">
        <v>46118</v>
      </c>
      <c r="E95" s="3">
        <v>46122</v>
      </c>
      <c r="F95" t="s">
        <v>437</v>
      </c>
      <c r="G95" t="s">
        <v>436</v>
      </c>
      <c r="H95" t="s">
        <v>433</v>
      </c>
      <c r="I95">
        <v>430.7</v>
      </c>
    </row>
    <row r="96" spans="1:9" x14ac:dyDescent="0.2">
      <c r="A96">
        <v>95</v>
      </c>
      <c r="B96">
        <v>95</v>
      </c>
      <c r="C96">
        <v>7</v>
      </c>
      <c r="D96" s="3">
        <v>46119</v>
      </c>
      <c r="E96" s="3">
        <v>46123</v>
      </c>
      <c r="F96" t="s">
        <v>438</v>
      </c>
      <c r="G96" t="s">
        <v>432</v>
      </c>
      <c r="H96" t="s">
        <v>433</v>
      </c>
      <c r="I96">
        <v>165.35</v>
      </c>
    </row>
    <row r="97" spans="1:9" x14ac:dyDescent="0.2">
      <c r="A97">
        <v>96</v>
      </c>
      <c r="B97">
        <v>96</v>
      </c>
      <c r="C97">
        <v>8</v>
      </c>
      <c r="D97" s="3">
        <v>46120</v>
      </c>
      <c r="E97" s="3">
        <v>46124</v>
      </c>
      <c r="F97" t="s">
        <v>431</v>
      </c>
      <c r="G97" t="s">
        <v>432</v>
      </c>
      <c r="H97" t="s">
        <v>433</v>
      </c>
      <c r="I97">
        <v>280.89999999999998</v>
      </c>
    </row>
    <row r="98" spans="1:9" x14ac:dyDescent="0.2">
      <c r="A98">
        <v>97</v>
      </c>
      <c r="B98">
        <v>97</v>
      </c>
      <c r="C98">
        <v>1</v>
      </c>
      <c r="D98" s="3">
        <v>46121</v>
      </c>
      <c r="E98" s="3">
        <v>46125</v>
      </c>
      <c r="F98" t="s">
        <v>434</v>
      </c>
      <c r="G98" t="s">
        <v>436</v>
      </c>
      <c r="H98" t="s">
        <v>433</v>
      </c>
      <c r="I98">
        <v>375.45</v>
      </c>
    </row>
    <row r="99" spans="1:9" x14ac:dyDescent="0.2">
      <c r="A99">
        <v>98</v>
      </c>
      <c r="B99">
        <v>98</v>
      </c>
      <c r="C99">
        <v>2</v>
      </c>
      <c r="D99" s="3">
        <v>46122</v>
      </c>
      <c r="E99" s="3">
        <v>46126</v>
      </c>
      <c r="F99" t="s">
        <v>435</v>
      </c>
      <c r="G99" t="s">
        <v>432</v>
      </c>
      <c r="H99" t="s">
        <v>433</v>
      </c>
      <c r="I99">
        <v>195.8</v>
      </c>
    </row>
    <row r="100" spans="1:9" x14ac:dyDescent="0.2">
      <c r="A100">
        <v>99</v>
      </c>
      <c r="B100">
        <v>99</v>
      </c>
      <c r="C100">
        <v>3</v>
      </c>
      <c r="D100" s="3">
        <v>46123</v>
      </c>
      <c r="E100" s="3">
        <v>46127</v>
      </c>
      <c r="F100" t="s">
        <v>437</v>
      </c>
      <c r="G100" t="s">
        <v>432</v>
      </c>
      <c r="H100" t="s">
        <v>433</v>
      </c>
      <c r="I100">
        <v>315.25</v>
      </c>
    </row>
    <row r="101" spans="1:9" x14ac:dyDescent="0.2">
      <c r="A101">
        <v>100</v>
      </c>
      <c r="B101">
        <v>100</v>
      </c>
      <c r="C101">
        <v>4</v>
      </c>
      <c r="D101" s="3">
        <v>46124</v>
      </c>
      <c r="E101" s="3">
        <v>46128</v>
      </c>
      <c r="F101" t="s">
        <v>438</v>
      </c>
      <c r="G101" t="s">
        <v>436</v>
      </c>
      <c r="H101" t="s">
        <v>433</v>
      </c>
      <c r="I101">
        <v>460.6</v>
      </c>
    </row>
    <row r="102" spans="1:9" x14ac:dyDescent="0.2">
      <c r="A102">
        <v>101</v>
      </c>
      <c r="B102">
        <v>101</v>
      </c>
      <c r="C102">
        <v>5</v>
      </c>
      <c r="D102" s="3">
        <v>46125</v>
      </c>
      <c r="E102" s="3">
        <v>46129</v>
      </c>
      <c r="F102" t="s">
        <v>431</v>
      </c>
      <c r="G102" t="s">
        <v>432</v>
      </c>
      <c r="H102" t="s">
        <v>433</v>
      </c>
      <c r="I102">
        <v>205.35</v>
      </c>
    </row>
    <row r="103" spans="1:9" x14ac:dyDescent="0.2">
      <c r="A103">
        <v>102</v>
      </c>
      <c r="B103">
        <v>102</v>
      </c>
      <c r="C103">
        <v>6</v>
      </c>
      <c r="D103" s="3">
        <v>46126</v>
      </c>
      <c r="E103" s="3">
        <v>46130</v>
      </c>
      <c r="F103" t="s">
        <v>434</v>
      </c>
      <c r="G103" t="s">
        <v>432</v>
      </c>
      <c r="H103" t="s">
        <v>433</v>
      </c>
      <c r="I103">
        <v>290.7</v>
      </c>
    </row>
    <row r="104" spans="1:9" x14ac:dyDescent="0.2">
      <c r="A104">
        <v>103</v>
      </c>
      <c r="B104">
        <v>103</v>
      </c>
      <c r="C104">
        <v>7</v>
      </c>
      <c r="D104" s="3">
        <v>46127</v>
      </c>
      <c r="E104" s="3">
        <v>46131</v>
      </c>
      <c r="F104" t="s">
        <v>435</v>
      </c>
      <c r="G104" t="s">
        <v>436</v>
      </c>
      <c r="H104" t="s">
        <v>433</v>
      </c>
      <c r="I104">
        <v>410.25</v>
      </c>
    </row>
    <row r="105" spans="1:9" x14ac:dyDescent="0.2">
      <c r="A105">
        <v>104</v>
      </c>
      <c r="B105">
        <v>104</v>
      </c>
      <c r="C105">
        <v>8</v>
      </c>
      <c r="D105" s="3">
        <v>46128</v>
      </c>
      <c r="E105" s="3">
        <v>46132</v>
      </c>
      <c r="F105" t="s">
        <v>437</v>
      </c>
      <c r="G105" t="s">
        <v>432</v>
      </c>
      <c r="H105" t="s">
        <v>433</v>
      </c>
      <c r="I105">
        <v>180.5</v>
      </c>
    </row>
    <row r="106" spans="1:9" x14ac:dyDescent="0.2">
      <c r="A106">
        <v>105</v>
      </c>
      <c r="B106">
        <v>105</v>
      </c>
      <c r="C106">
        <v>1</v>
      </c>
      <c r="D106" s="3">
        <v>46129</v>
      </c>
      <c r="E106" s="3">
        <v>46133</v>
      </c>
      <c r="F106" t="s">
        <v>438</v>
      </c>
      <c r="G106" t="s">
        <v>432</v>
      </c>
      <c r="H106" t="s">
        <v>433</v>
      </c>
      <c r="I106">
        <v>265.85000000000002</v>
      </c>
    </row>
    <row r="107" spans="1:9" x14ac:dyDescent="0.2">
      <c r="A107">
        <v>106</v>
      </c>
      <c r="B107">
        <v>106</v>
      </c>
      <c r="C107">
        <v>2</v>
      </c>
      <c r="D107" s="3">
        <v>46130</v>
      </c>
      <c r="E107" s="3">
        <v>46134</v>
      </c>
      <c r="F107" t="s">
        <v>431</v>
      </c>
      <c r="G107" t="s">
        <v>436</v>
      </c>
      <c r="H107" t="s">
        <v>433</v>
      </c>
      <c r="I107">
        <v>350.4</v>
      </c>
    </row>
    <row r="108" spans="1:9" x14ac:dyDescent="0.2">
      <c r="A108">
        <v>107</v>
      </c>
      <c r="B108">
        <v>107</v>
      </c>
      <c r="C108">
        <v>3</v>
      </c>
      <c r="D108" s="3">
        <v>46131</v>
      </c>
      <c r="E108" s="3">
        <v>46135</v>
      </c>
      <c r="F108" t="s">
        <v>434</v>
      </c>
      <c r="G108" t="s">
        <v>432</v>
      </c>
      <c r="H108" t="s">
        <v>433</v>
      </c>
      <c r="I108">
        <v>225.75</v>
      </c>
    </row>
    <row r="109" spans="1:9" x14ac:dyDescent="0.2">
      <c r="A109">
        <v>108</v>
      </c>
      <c r="B109">
        <v>108</v>
      </c>
      <c r="C109">
        <v>4</v>
      </c>
      <c r="D109" s="3">
        <v>46132</v>
      </c>
      <c r="E109" s="3">
        <v>46136</v>
      </c>
      <c r="F109" t="s">
        <v>435</v>
      </c>
      <c r="G109" t="s">
        <v>432</v>
      </c>
      <c r="H109" t="s">
        <v>433</v>
      </c>
      <c r="I109">
        <v>310.3</v>
      </c>
    </row>
    <row r="110" spans="1:9" x14ac:dyDescent="0.2">
      <c r="A110">
        <v>109</v>
      </c>
      <c r="B110">
        <v>109</v>
      </c>
      <c r="C110">
        <v>5</v>
      </c>
      <c r="D110" s="3">
        <v>46133</v>
      </c>
      <c r="E110" s="3">
        <v>46137</v>
      </c>
      <c r="F110" t="s">
        <v>437</v>
      </c>
      <c r="G110" t="s">
        <v>436</v>
      </c>
      <c r="H110" t="s">
        <v>433</v>
      </c>
      <c r="I110">
        <v>445.95</v>
      </c>
    </row>
    <row r="111" spans="1:9" x14ac:dyDescent="0.2">
      <c r="A111">
        <v>110</v>
      </c>
      <c r="B111">
        <v>110</v>
      </c>
      <c r="C111">
        <v>6</v>
      </c>
      <c r="D111" s="3">
        <v>46134</v>
      </c>
      <c r="E111" s="3">
        <v>46138</v>
      </c>
      <c r="F111" t="s">
        <v>438</v>
      </c>
      <c r="G111" t="s">
        <v>432</v>
      </c>
      <c r="H111" t="s">
        <v>433</v>
      </c>
      <c r="I111">
        <v>155.6</v>
      </c>
    </row>
    <row r="112" spans="1:9" x14ac:dyDescent="0.2">
      <c r="A112">
        <v>111</v>
      </c>
      <c r="B112">
        <v>111</v>
      </c>
      <c r="C112">
        <v>7</v>
      </c>
      <c r="D112" s="3">
        <v>46135</v>
      </c>
      <c r="E112" s="3">
        <v>46139</v>
      </c>
      <c r="F112" t="s">
        <v>431</v>
      </c>
      <c r="G112" t="s">
        <v>432</v>
      </c>
      <c r="H112" t="s">
        <v>433</v>
      </c>
      <c r="I112">
        <v>275.25</v>
      </c>
    </row>
    <row r="113" spans="1:9" x14ac:dyDescent="0.2">
      <c r="A113">
        <v>112</v>
      </c>
      <c r="B113">
        <v>112</v>
      </c>
      <c r="C113">
        <v>8</v>
      </c>
      <c r="D113" s="3">
        <v>46136</v>
      </c>
      <c r="E113" s="3">
        <v>46140</v>
      </c>
      <c r="F113" t="s">
        <v>434</v>
      </c>
      <c r="G113" t="s">
        <v>436</v>
      </c>
      <c r="H113" t="s">
        <v>433</v>
      </c>
      <c r="I113">
        <v>385.8</v>
      </c>
    </row>
    <row r="114" spans="1:9" x14ac:dyDescent="0.2">
      <c r="A114">
        <v>113</v>
      </c>
      <c r="B114">
        <v>113</v>
      </c>
      <c r="C114">
        <v>1</v>
      </c>
      <c r="D114" s="3">
        <v>46137</v>
      </c>
      <c r="E114" s="3">
        <v>46141</v>
      </c>
      <c r="F114" t="s">
        <v>435</v>
      </c>
      <c r="G114" t="s">
        <v>432</v>
      </c>
      <c r="H114" t="s">
        <v>433</v>
      </c>
      <c r="I114">
        <v>200.45</v>
      </c>
    </row>
    <row r="115" spans="1:9" x14ac:dyDescent="0.2">
      <c r="A115">
        <v>114</v>
      </c>
      <c r="B115">
        <v>114</v>
      </c>
      <c r="C115">
        <v>2</v>
      </c>
      <c r="D115" s="3">
        <v>46138</v>
      </c>
      <c r="E115" s="3">
        <v>46142</v>
      </c>
      <c r="F115" t="s">
        <v>437</v>
      </c>
      <c r="G115" t="s">
        <v>432</v>
      </c>
      <c r="H115" t="s">
        <v>433</v>
      </c>
      <c r="I115">
        <v>320.89999999999998</v>
      </c>
    </row>
    <row r="116" spans="1:9" x14ac:dyDescent="0.2">
      <c r="A116">
        <v>115</v>
      </c>
      <c r="B116">
        <v>115</v>
      </c>
      <c r="C116">
        <v>3</v>
      </c>
      <c r="D116" s="3">
        <v>46139</v>
      </c>
      <c r="E116" s="3">
        <v>46143</v>
      </c>
      <c r="F116" t="s">
        <v>438</v>
      </c>
      <c r="G116" t="s">
        <v>436</v>
      </c>
      <c r="H116" t="s">
        <v>433</v>
      </c>
      <c r="I116">
        <v>455.35</v>
      </c>
    </row>
    <row r="117" spans="1:9" x14ac:dyDescent="0.2">
      <c r="A117">
        <v>116</v>
      </c>
      <c r="B117">
        <v>116</v>
      </c>
      <c r="C117">
        <v>4</v>
      </c>
      <c r="D117" s="3">
        <v>46140</v>
      </c>
      <c r="E117" s="3">
        <v>46144</v>
      </c>
      <c r="F117" t="s">
        <v>431</v>
      </c>
      <c r="G117" t="s">
        <v>432</v>
      </c>
      <c r="H117" t="s">
        <v>433</v>
      </c>
      <c r="I117">
        <v>190.7</v>
      </c>
    </row>
    <row r="118" spans="1:9" x14ac:dyDescent="0.2">
      <c r="A118">
        <v>117</v>
      </c>
      <c r="B118">
        <v>117</v>
      </c>
      <c r="C118">
        <v>5</v>
      </c>
      <c r="D118" s="3">
        <v>46141</v>
      </c>
      <c r="E118" s="3">
        <v>46145</v>
      </c>
      <c r="F118" t="s">
        <v>434</v>
      </c>
      <c r="G118" t="s">
        <v>432</v>
      </c>
      <c r="H118" t="s">
        <v>433</v>
      </c>
      <c r="I118">
        <v>285.25</v>
      </c>
    </row>
    <row r="119" spans="1:9" x14ac:dyDescent="0.2">
      <c r="A119">
        <v>118</v>
      </c>
      <c r="B119">
        <v>118</v>
      </c>
      <c r="C119">
        <v>6</v>
      </c>
      <c r="D119" s="3">
        <v>46142</v>
      </c>
      <c r="E119" s="3">
        <v>46146</v>
      </c>
      <c r="F119" t="s">
        <v>435</v>
      </c>
      <c r="G119" t="s">
        <v>436</v>
      </c>
      <c r="H119" t="s">
        <v>433</v>
      </c>
      <c r="I119">
        <v>365.8</v>
      </c>
    </row>
    <row r="120" spans="1:9" x14ac:dyDescent="0.2">
      <c r="A120">
        <v>119</v>
      </c>
      <c r="B120">
        <v>119</v>
      </c>
      <c r="C120">
        <v>7</v>
      </c>
      <c r="D120" s="3">
        <v>46143</v>
      </c>
      <c r="E120" s="3">
        <v>46147</v>
      </c>
      <c r="F120" t="s">
        <v>437</v>
      </c>
      <c r="G120" t="s">
        <v>432</v>
      </c>
      <c r="H120" t="s">
        <v>433</v>
      </c>
      <c r="I120">
        <v>170.35</v>
      </c>
    </row>
    <row r="121" spans="1:9" x14ac:dyDescent="0.2">
      <c r="A121">
        <v>120</v>
      </c>
      <c r="B121">
        <v>120</v>
      </c>
      <c r="C121">
        <v>8</v>
      </c>
      <c r="D121" s="3">
        <v>46144</v>
      </c>
      <c r="E121" s="3">
        <v>46148</v>
      </c>
      <c r="F121" t="s">
        <v>438</v>
      </c>
      <c r="G121" t="s">
        <v>432</v>
      </c>
      <c r="H121" t="s">
        <v>433</v>
      </c>
      <c r="I121">
        <v>250.6</v>
      </c>
    </row>
    <row r="122" spans="1:9" x14ac:dyDescent="0.2">
      <c r="A122">
        <v>121</v>
      </c>
      <c r="B122">
        <v>121</v>
      </c>
      <c r="C122">
        <v>1</v>
      </c>
      <c r="D122" s="3">
        <v>46145</v>
      </c>
      <c r="E122" s="3">
        <v>46149</v>
      </c>
      <c r="F122" t="s">
        <v>431</v>
      </c>
      <c r="G122" t="s">
        <v>436</v>
      </c>
      <c r="H122" t="s">
        <v>433</v>
      </c>
      <c r="I122">
        <v>335.25</v>
      </c>
    </row>
    <row r="123" spans="1:9" x14ac:dyDescent="0.2">
      <c r="A123">
        <v>122</v>
      </c>
      <c r="B123">
        <v>122</v>
      </c>
      <c r="C123">
        <v>2</v>
      </c>
      <c r="D123" s="3">
        <v>46146</v>
      </c>
      <c r="E123" s="3">
        <v>46150</v>
      </c>
      <c r="F123" t="s">
        <v>434</v>
      </c>
      <c r="G123" t="s">
        <v>432</v>
      </c>
      <c r="H123" t="s">
        <v>433</v>
      </c>
      <c r="I123">
        <v>215.8</v>
      </c>
    </row>
    <row r="124" spans="1:9" x14ac:dyDescent="0.2">
      <c r="A124">
        <v>123</v>
      </c>
      <c r="B124">
        <v>123</v>
      </c>
      <c r="C124">
        <v>3</v>
      </c>
      <c r="D124" s="3">
        <v>46147</v>
      </c>
      <c r="E124" s="3">
        <v>46151</v>
      </c>
      <c r="F124" t="s">
        <v>435</v>
      </c>
      <c r="G124" t="s">
        <v>432</v>
      </c>
      <c r="H124" t="s">
        <v>433</v>
      </c>
      <c r="I124">
        <v>300.45</v>
      </c>
    </row>
    <row r="125" spans="1:9" x14ac:dyDescent="0.2">
      <c r="A125">
        <v>124</v>
      </c>
      <c r="B125">
        <v>124</v>
      </c>
      <c r="C125">
        <v>4</v>
      </c>
      <c r="D125" s="3">
        <v>46148</v>
      </c>
      <c r="E125" s="3">
        <v>46152</v>
      </c>
      <c r="F125" t="s">
        <v>437</v>
      </c>
      <c r="G125" t="s">
        <v>436</v>
      </c>
      <c r="H125" t="s">
        <v>433</v>
      </c>
      <c r="I125">
        <v>425.9</v>
      </c>
    </row>
    <row r="126" spans="1:9" x14ac:dyDescent="0.2">
      <c r="A126">
        <v>125</v>
      </c>
      <c r="B126">
        <v>125</v>
      </c>
      <c r="C126">
        <v>5</v>
      </c>
      <c r="D126" s="3">
        <v>46149</v>
      </c>
      <c r="E126" s="3">
        <v>46153</v>
      </c>
      <c r="F126" t="s">
        <v>438</v>
      </c>
      <c r="G126" t="s">
        <v>432</v>
      </c>
      <c r="H126" t="s">
        <v>433</v>
      </c>
      <c r="I126">
        <v>160.35</v>
      </c>
    </row>
    <row r="127" spans="1:9" x14ac:dyDescent="0.2">
      <c r="A127">
        <v>126</v>
      </c>
      <c r="B127">
        <v>126</v>
      </c>
      <c r="C127">
        <v>6</v>
      </c>
      <c r="D127" s="3">
        <v>46150</v>
      </c>
      <c r="E127" s="3">
        <v>46154</v>
      </c>
      <c r="F127" t="s">
        <v>431</v>
      </c>
      <c r="G127" t="s">
        <v>432</v>
      </c>
      <c r="H127" t="s">
        <v>433</v>
      </c>
      <c r="I127">
        <v>275.7</v>
      </c>
    </row>
    <row r="128" spans="1:9" x14ac:dyDescent="0.2">
      <c r="A128">
        <v>127</v>
      </c>
      <c r="B128">
        <v>127</v>
      </c>
      <c r="C128">
        <v>7</v>
      </c>
      <c r="D128" s="3">
        <v>46151</v>
      </c>
      <c r="E128" s="3">
        <v>46155</v>
      </c>
      <c r="F128" t="s">
        <v>434</v>
      </c>
      <c r="G128" t="s">
        <v>436</v>
      </c>
      <c r="H128" t="s">
        <v>433</v>
      </c>
      <c r="I128">
        <v>390.25</v>
      </c>
    </row>
    <row r="129" spans="1:9" x14ac:dyDescent="0.2">
      <c r="A129">
        <v>128</v>
      </c>
      <c r="B129">
        <v>128</v>
      </c>
      <c r="C129">
        <v>8</v>
      </c>
      <c r="D129" s="3">
        <v>46152</v>
      </c>
      <c r="E129" s="3">
        <v>46156</v>
      </c>
      <c r="F129" t="s">
        <v>435</v>
      </c>
      <c r="G129" t="s">
        <v>432</v>
      </c>
      <c r="H129" t="s">
        <v>433</v>
      </c>
      <c r="I129">
        <v>185.8</v>
      </c>
    </row>
    <row r="130" spans="1:9" x14ac:dyDescent="0.2">
      <c r="A130">
        <v>129</v>
      </c>
      <c r="B130">
        <v>129</v>
      </c>
      <c r="C130">
        <v>1</v>
      </c>
      <c r="D130" s="3">
        <v>46153</v>
      </c>
      <c r="E130" s="3">
        <v>46157</v>
      </c>
      <c r="F130" t="s">
        <v>437</v>
      </c>
      <c r="G130" t="s">
        <v>432</v>
      </c>
      <c r="H130" t="s">
        <v>433</v>
      </c>
      <c r="I130">
        <v>310.45</v>
      </c>
    </row>
    <row r="131" spans="1:9" x14ac:dyDescent="0.2">
      <c r="A131">
        <v>130</v>
      </c>
      <c r="B131">
        <v>130</v>
      </c>
      <c r="C131">
        <v>2</v>
      </c>
      <c r="D131" s="3">
        <v>46154</v>
      </c>
      <c r="E131" s="3">
        <v>46158</v>
      </c>
      <c r="F131" t="s">
        <v>438</v>
      </c>
      <c r="G131" t="s">
        <v>436</v>
      </c>
      <c r="H131" t="s">
        <v>433</v>
      </c>
      <c r="I131">
        <v>450.9</v>
      </c>
    </row>
    <row r="132" spans="1:9" x14ac:dyDescent="0.2">
      <c r="A132">
        <v>131</v>
      </c>
      <c r="B132">
        <v>131</v>
      </c>
      <c r="C132">
        <v>3</v>
      </c>
      <c r="D132" s="3">
        <v>46155</v>
      </c>
      <c r="E132" s="3">
        <v>46159</v>
      </c>
      <c r="F132" t="s">
        <v>431</v>
      </c>
      <c r="G132" t="s">
        <v>432</v>
      </c>
      <c r="H132" t="s">
        <v>433</v>
      </c>
      <c r="I132">
        <v>205.35</v>
      </c>
    </row>
    <row r="133" spans="1:9" x14ac:dyDescent="0.2">
      <c r="A133">
        <v>132</v>
      </c>
      <c r="B133">
        <v>132</v>
      </c>
      <c r="C133">
        <v>4</v>
      </c>
      <c r="D133" s="3">
        <v>46156</v>
      </c>
      <c r="E133" s="3">
        <v>46160</v>
      </c>
      <c r="F133" t="s">
        <v>434</v>
      </c>
      <c r="G133" t="s">
        <v>432</v>
      </c>
      <c r="H133" t="s">
        <v>433</v>
      </c>
      <c r="I133">
        <v>295.7</v>
      </c>
    </row>
    <row r="134" spans="1:9" x14ac:dyDescent="0.2">
      <c r="A134">
        <v>133</v>
      </c>
      <c r="B134">
        <v>133</v>
      </c>
      <c r="C134">
        <v>5</v>
      </c>
      <c r="D134" s="3">
        <v>46157</v>
      </c>
      <c r="E134" s="3">
        <v>46161</v>
      </c>
      <c r="F134" t="s">
        <v>435</v>
      </c>
      <c r="G134" t="s">
        <v>436</v>
      </c>
      <c r="H134" t="s">
        <v>433</v>
      </c>
      <c r="I134">
        <v>415.25</v>
      </c>
    </row>
    <row r="135" spans="1:9" x14ac:dyDescent="0.2">
      <c r="A135">
        <v>134</v>
      </c>
      <c r="B135">
        <v>134</v>
      </c>
      <c r="C135">
        <v>6</v>
      </c>
      <c r="D135" s="3">
        <v>46158</v>
      </c>
      <c r="E135" s="3">
        <v>46162</v>
      </c>
      <c r="F135" t="s">
        <v>437</v>
      </c>
      <c r="G135" t="s">
        <v>432</v>
      </c>
      <c r="H135" t="s">
        <v>433</v>
      </c>
      <c r="I135">
        <v>175.8</v>
      </c>
    </row>
    <row r="136" spans="1:9" x14ac:dyDescent="0.2">
      <c r="A136">
        <v>135</v>
      </c>
      <c r="B136">
        <v>135</v>
      </c>
      <c r="C136">
        <v>7</v>
      </c>
      <c r="D136" s="3">
        <v>46159</v>
      </c>
      <c r="E136" s="3">
        <v>46163</v>
      </c>
      <c r="F136" t="s">
        <v>438</v>
      </c>
      <c r="G136" t="s">
        <v>432</v>
      </c>
      <c r="H136" t="s">
        <v>433</v>
      </c>
      <c r="I136">
        <v>260.45</v>
      </c>
    </row>
    <row r="137" spans="1:9" x14ac:dyDescent="0.2">
      <c r="A137">
        <v>136</v>
      </c>
      <c r="B137">
        <v>136</v>
      </c>
      <c r="C137">
        <v>8</v>
      </c>
      <c r="D137" s="3">
        <v>46160</v>
      </c>
      <c r="E137" s="3">
        <v>46164</v>
      </c>
      <c r="F137" t="s">
        <v>431</v>
      </c>
      <c r="G137" t="s">
        <v>436</v>
      </c>
      <c r="H137" t="s">
        <v>433</v>
      </c>
      <c r="I137">
        <v>375.9</v>
      </c>
    </row>
    <row r="138" spans="1:9" x14ac:dyDescent="0.2">
      <c r="A138">
        <v>137</v>
      </c>
      <c r="B138">
        <v>137</v>
      </c>
      <c r="C138">
        <v>1</v>
      </c>
      <c r="D138" s="3">
        <v>46161</v>
      </c>
      <c r="E138" s="3">
        <v>46165</v>
      </c>
      <c r="F138" t="s">
        <v>434</v>
      </c>
      <c r="G138" t="s">
        <v>432</v>
      </c>
      <c r="H138" t="s">
        <v>433</v>
      </c>
      <c r="I138">
        <v>195.35</v>
      </c>
    </row>
    <row r="139" spans="1:9" x14ac:dyDescent="0.2">
      <c r="A139">
        <v>138</v>
      </c>
      <c r="B139">
        <v>138</v>
      </c>
      <c r="C139">
        <v>2</v>
      </c>
      <c r="D139" s="3">
        <v>46162</v>
      </c>
      <c r="E139" s="3">
        <v>46166</v>
      </c>
      <c r="F139" t="s">
        <v>435</v>
      </c>
      <c r="G139" t="s">
        <v>432</v>
      </c>
      <c r="H139" t="s">
        <v>433</v>
      </c>
      <c r="I139">
        <v>305.7</v>
      </c>
    </row>
    <row r="140" spans="1:9" x14ac:dyDescent="0.2">
      <c r="A140">
        <v>139</v>
      </c>
      <c r="B140">
        <v>139</v>
      </c>
      <c r="C140">
        <v>3</v>
      </c>
      <c r="D140" s="3">
        <v>46163</v>
      </c>
      <c r="E140" s="3">
        <v>46167</v>
      </c>
      <c r="F140" t="s">
        <v>437</v>
      </c>
      <c r="G140" t="s">
        <v>436</v>
      </c>
      <c r="H140" t="s">
        <v>433</v>
      </c>
      <c r="I140">
        <v>435.25</v>
      </c>
    </row>
    <row r="141" spans="1:9" x14ac:dyDescent="0.2">
      <c r="A141">
        <v>140</v>
      </c>
      <c r="B141">
        <v>140</v>
      </c>
      <c r="C141">
        <v>4</v>
      </c>
      <c r="D141" s="3">
        <v>46164</v>
      </c>
      <c r="E141" s="3">
        <v>46168</v>
      </c>
      <c r="F141" t="s">
        <v>438</v>
      </c>
      <c r="G141" t="s">
        <v>432</v>
      </c>
      <c r="H141" t="s">
        <v>433</v>
      </c>
      <c r="I141">
        <v>165.8</v>
      </c>
    </row>
    <row r="142" spans="1:9" x14ac:dyDescent="0.2">
      <c r="A142">
        <v>141</v>
      </c>
      <c r="B142">
        <v>141</v>
      </c>
      <c r="C142">
        <v>5</v>
      </c>
      <c r="D142" s="3">
        <v>46165</v>
      </c>
      <c r="E142" s="3">
        <v>46169</v>
      </c>
      <c r="F142" t="s">
        <v>431</v>
      </c>
      <c r="G142" t="s">
        <v>432</v>
      </c>
      <c r="H142" t="s">
        <v>433</v>
      </c>
      <c r="I142">
        <v>280.45</v>
      </c>
    </row>
    <row r="143" spans="1:9" x14ac:dyDescent="0.2">
      <c r="A143">
        <v>142</v>
      </c>
      <c r="B143">
        <v>142</v>
      </c>
      <c r="C143">
        <v>6</v>
      </c>
      <c r="D143" s="3">
        <v>46166</v>
      </c>
      <c r="E143" s="3">
        <v>46170</v>
      </c>
      <c r="F143" t="s">
        <v>434</v>
      </c>
      <c r="G143" t="s">
        <v>436</v>
      </c>
      <c r="H143" t="s">
        <v>433</v>
      </c>
      <c r="I143">
        <v>395.9</v>
      </c>
    </row>
    <row r="144" spans="1:9" x14ac:dyDescent="0.2">
      <c r="A144">
        <v>143</v>
      </c>
      <c r="B144">
        <v>143</v>
      </c>
      <c r="C144">
        <v>7</v>
      </c>
      <c r="D144" s="3">
        <v>46167</v>
      </c>
      <c r="E144" s="3">
        <v>46171</v>
      </c>
      <c r="F144" t="s">
        <v>435</v>
      </c>
      <c r="G144" t="s">
        <v>432</v>
      </c>
      <c r="H144" t="s">
        <v>433</v>
      </c>
      <c r="I144">
        <v>210.35</v>
      </c>
    </row>
    <row r="145" spans="1:9" x14ac:dyDescent="0.2">
      <c r="A145">
        <v>144</v>
      </c>
      <c r="B145">
        <v>144</v>
      </c>
      <c r="C145">
        <v>8</v>
      </c>
      <c r="D145" s="3">
        <v>46168</v>
      </c>
      <c r="E145" s="3">
        <v>46172</v>
      </c>
      <c r="F145" t="s">
        <v>437</v>
      </c>
      <c r="G145" t="s">
        <v>432</v>
      </c>
      <c r="H145" t="s">
        <v>433</v>
      </c>
      <c r="I145">
        <v>325.7</v>
      </c>
    </row>
    <row r="146" spans="1:9" x14ac:dyDescent="0.2">
      <c r="A146">
        <v>145</v>
      </c>
      <c r="B146">
        <v>145</v>
      </c>
      <c r="C146">
        <v>1</v>
      </c>
      <c r="D146" s="3">
        <v>46169</v>
      </c>
      <c r="E146" s="3">
        <v>46173</v>
      </c>
      <c r="F146" t="s">
        <v>438</v>
      </c>
      <c r="G146" t="s">
        <v>436</v>
      </c>
      <c r="H146" t="s">
        <v>433</v>
      </c>
      <c r="I146">
        <v>460.25</v>
      </c>
    </row>
    <row r="147" spans="1:9" x14ac:dyDescent="0.2">
      <c r="A147">
        <v>146</v>
      </c>
      <c r="B147">
        <v>146</v>
      </c>
      <c r="C147">
        <v>2</v>
      </c>
      <c r="D147" s="3">
        <v>46170</v>
      </c>
      <c r="E147" s="3">
        <v>46174</v>
      </c>
      <c r="F147" t="s">
        <v>431</v>
      </c>
      <c r="G147" t="s">
        <v>432</v>
      </c>
      <c r="H147" t="s">
        <v>433</v>
      </c>
      <c r="I147">
        <v>185.8</v>
      </c>
    </row>
    <row r="148" spans="1:9" x14ac:dyDescent="0.2">
      <c r="A148">
        <v>147</v>
      </c>
      <c r="B148">
        <v>147</v>
      </c>
      <c r="C148">
        <v>3</v>
      </c>
      <c r="D148" s="3">
        <v>46171</v>
      </c>
      <c r="E148" s="3">
        <v>46175</v>
      </c>
      <c r="F148" t="s">
        <v>434</v>
      </c>
      <c r="G148" t="s">
        <v>432</v>
      </c>
      <c r="H148" t="s">
        <v>433</v>
      </c>
      <c r="I148">
        <v>290.45</v>
      </c>
    </row>
    <row r="149" spans="1:9" x14ac:dyDescent="0.2">
      <c r="A149">
        <v>148</v>
      </c>
      <c r="B149">
        <v>148</v>
      </c>
      <c r="C149">
        <v>4</v>
      </c>
      <c r="D149" s="3">
        <v>46172</v>
      </c>
      <c r="E149" s="3">
        <v>46176</v>
      </c>
      <c r="F149" t="s">
        <v>435</v>
      </c>
      <c r="G149" t="s">
        <v>436</v>
      </c>
      <c r="H149" t="s">
        <v>433</v>
      </c>
      <c r="I149">
        <v>370.9</v>
      </c>
    </row>
    <row r="150" spans="1:9" x14ac:dyDescent="0.2">
      <c r="A150">
        <v>149</v>
      </c>
      <c r="B150">
        <v>149</v>
      </c>
      <c r="C150">
        <v>5</v>
      </c>
      <c r="D150" s="3">
        <v>46173</v>
      </c>
      <c r="E150" s="3">
        <v>46177</v>
      </c>
      <c r="F150" t="s">
        <v>437</v>
      </c>
      <c r="G150" t="s">
        <v>432</v>
      </c>
      <c r="H150" t="s">
        <v>433</v>
      </c>
      <c r="I150">
        <v>155.35</v>
      </c>
    </row>
    <row r="151" spans="1:9" x14ac:dyDescent="0.2">
      <c r="A151">
        <v>150</v>
      </c>
      <c r="B151">
        <v>150</v>
      </c>
      <c r="C151">
        <v>6</v>
      </c>
      <c r="D151" s="3">
        <v>46174</v>
      </c>
      <c r="E151" s="3">
        <v>46178</v>
      </c>
      <c r="F151" t="s">
        <v>438</v>
      </c>
      <c r="G151" t="s">
        <v>432</v>
      </c>
      <c r="H151" t="s">
        <v>433</v>
      </c>
      <c r="I151">
        <v>270.7</v>
      </c>
    </row>
    <row r="152" spans="1:9" x14ac:dyDescent="0.2">
      <c r="A152">
        <v>151</v>
      </c>
      <c r="B152">
        <v>151</v>
      </c>
      <c r="C152">
        <v>7</v>
      </c>
      <c r="D152" s="3">
        <v>46175</v>
      </c>
      <c r="E152" s="3">
        <v>46179</v>
      </c>
      <c r="F152" t="s">
        <v>431</v>
      </c>
      <c r="G152" t="s">
        <v>436</v>
      </c>
      <c r="H152" t="s">
        <v>433</v>
      </c>
      <c r="I152">
        <v>345.25</v>
      </c>
    </row>
    <row r="153" spans="1:9" x14ac:dyDescent="0.2">
      <c r="A153">
        <v>152</v>
      </c>
      <c r="B153">
        <v>152</v>
      </c>
      <c r="C153">
        <v>8</v>
      </c>
      <c r="D153" s="3">
        <v>46176</v>
      </c>
      <c r="E153" s="3">
        <v>46180</v>
      </c>
      <c r="F153" t="s">
        <v>434</v>
      </c>
      <c r="G153" t="s">
        <v>432</v>
      </c>
      <c r="H153" t="s">
        <v>433</v>
      </c>
      <c r="I153">
        <v>220.8</v>
      </c>
    </row>
    <row r="154" spans="1:9" x14ac:dyDescent="0.2">
      <c r="A154">
        <v>153</v>
      </c>
      <c r="B154">
        <v>153</v>
      </c>
      <c r="C154">
        <v>1</v>
      </c>
      <c r="D154" s="3">
        <v>46177</v>
      </c>
      <c r="E154" s="3">
        <v>46181</v>
      </c>
      <c r="F154" t="s">
        <v>435</v>
      </c>
      <c r="G154" t="s">
        <v>432</v>
      </c>
      <c r="H154" t="s">
        <v>433</v>
      </c>
      <c r="I154">
        <v>315.45</v>
      </c>
    </row>
    <row r="155" spans="1:9" x14ac:dyDescent="0.2">
      <c r="A155">
        <v>154</v>
      </c>
      <c r="B155">
        <v>154</v>
      </c>
      <c r="C155">
        <v>2</v>
      </c>
      <c r="D155" s="3">
        <v>46178</v>
      </c>
      <c r="E155" s="3">
        <v>46182</v>
      </c>
      <c r="F155" t="s">
        <v>437</v>
      </c>
      <c r="G155" t="s">
        <v>436</v>
      </c>
      <c r="H155" t="s">
        <v>433</v>
      </c>
      <c r="I155">
        <v>440.9</v>
      </c>
    </row>
    <row r="156" spans="1:9" x14ac:dyDescent="0.2">
      <c r="A156">
        <v>155</v>
      </c>
      <c r="B156">
        <v>155</v>
      </c>
      <c r="C156">
        <v>3</v>
      </c>
      <c r="D156" s="3">
        <v>46179</v>
      </c>
      <c r="E156" s="3">
        <v>46183</v>
      </c>
      <c r="F156" t="s">
        <v>438</v>
      </c>
      <c r="G156" t="s">
        <v>432</v>
      </c>
      <c r="H156" t="s">
        <v>433</v>
      </c>
      <c r="I156">
        <v>175.35</v>
      </c>
    </row>
    <row r="157" spans="1:9" x14ac:dyDescent="0.2">
      <c r="A157">
        <v>156</v>
      </c>
      <c r="B157">
        <v>156</v>
      </c>
      <c r="C157">
        <v>4</v>
      </c>
      <c r="D157" s="3">
        <v>46180</v>
      </c>
      <c r="E157" s="3">
        <v>46184</v>
      </c>
      <c r="F157" t="s">
        <v>431</v>
      </c>
      <c r="G157" t="s">
        <v>432</v>
      </c>
      <c r="H157" t="s">
        <v>433</v>
      </c>
      <c r="I157">
        <v>255.7</v>
      </c>
    </row>
    <row r="158" spans="1:9" x14ac:dyDescent="0.2">
      <c r="A158">
        <v>157</v>
      </c>
      <c r="B158">
        <v>157</v>
      </c>
      <c r="C158">
        <v>5</v>
      </c>
      <c r="D158" s="3">
        <v>46181</v>
      </c>
      <c r="E158" s="3">
        <v>46185</v>
      </c>
      <c r="F158" t="s">
        <v>434</v>
      </c>
      <c r="G158" t="s">
        <v>436</v>
      </c>
      <c r="H158" t="s">
        <v>433</v>
      </c>
      <c r="I158">
        <v>385.25</v>
      </c>
    </row>
    <row r="159" spans="1:9" x14ac:dyDescent="0.2">
      <c r="A159">
        <v>158</v>
      </c>
      <c r="B159">
        <v>158</v>
      </c>
      <c r="C159">
        <v>6</v>
      </c>
      <c r="D159" s="3">
        <v>46182</v>
      </c>
      <c r="E159" s="3">
        <v>46186</v>
      </c>
      <c r="F159" t="s">
        <v>435</v>
      </c>
      <c r="G159" t="s">
        <v>432</v>
      </c>
      <c r="H159" t="s">
        <v>433</v>
      </c>
      <c r="I159">
        <v>200.8</v>
      </c>
    </row>
    <row r="160" spans="1:9" x14ac:dyDescent="0.2">
      <c r="A160">
        <v>159</v>
      </c>
      <c r="B160">
        <v>159</v>
      </c>
      <c r="C160">
        <v>7</v>
      </c>
      <c r="D160" s="3">
        <v>46183</v>
      </c>
      <c r="E160" s="3">
        <v>46187</v>
      </c>
      <c r="F160" t="s">
        <v>437</v>
      </c>
      <c r="G160" t="s">
        <v>432</v>
      </c>
      <c r="H160" t="s">
        <v>433</v>
      </c>
      <c r="I160">
        <v>305.45</v>
      </c>
    </row>
    <row r="161" spans="1:9" x14ac:dyDescent="0.2">
      <c r="A161">
        <v>160</v>
      </c>
      <c r="B161">
        <v>160</v>
      </c>
      <c r="C161">
        <v>8</v>
      </c>
      <c r="D161" s="3">
        <v>46184</v>
      </c>
      <c r="E161" s="3">
        <v>46188</v>
      </c>
      <c r="F161" t="s">
        <v>438</v>
      </c>
      <c r="G161" t="s">
        <v>436</v>
      </c>
      <c r="H161" t="s">
        <v>433</v>
      </c>
      <c r="I161">
        <v>420.9</v>
      </c>
    </row>
    <row r="162" spans="1:9" x14ac:dyDescent="0.2">
      <c r="A162">
        <v>161</v>
      </c>
      <c r="B162">
        <v>161</v>
      </c>
      <c r="C162">
        <v>1</v>
      </c>
      <c r="D162" s="3">
        <v>46185</v>
      </c>
      <c r="E162" s="3">
        <v>46189</v>
      </c>
      <c r="F162" t="s">
        <v>431</v>
      </c>
      <c r="G162" t="s">
        <v>432</v>
      </c>
      <c r="H162" t="s">
        <v>433</v>
      </c>
      <c r="I162">
        <v>190.35</v>
      </c>
    </row>
    <row r="163" spans="1:9" x14ac:dyDescent="0.2">
      <c r="A163">
        <v>162</v>
      </c>
      <c r="B163">
        <v>162</v>
      </c>
      <c r="C163">
        <v>2</v>
      </c>
      <c r="D163" s="3">
        <v>46186</v>
      </c>
      <c r="E163" s="3">
        <v>46190</v>
      </c>
      <c r="F163" t="s">
        <v>434</v>
      </c>
      <c r="G163" t="s">
        <v>432</v>
      </c>
      <c r="H163" t="s">
        <v>433</v>
      </c>
      <c r="I163">
        <v>275.7</v>
      </c>
    </row>
    <row r="164" spans="1:9" x14ac:dyDescent="0.2">
      <c r="A164">
        <v>163</v>
      </c>
      <c r="B164">
        <v>163</v>
      </c>
      <c r="C164">
        <v>3</v>
      </c>
      <c r="D164" s="3">
        <v>46187</v>
      </c>
      <c r="E164" s="3">
        <v>46191</v>
      </c>
      <c r="F164" t="s">
        <v>435</v>
      </c>
      <c r="G164" t="s">
        <v>436</v>
      </c>
      <c r="H164" t="s">
        <v>433</v>
      </c>
      <c r="I164">
        <v>400.25</v>
      </c>
    </row>
    <row r="165" spans="1:9" x14ac:dyDescent="0.2">
      <c r="A165">
        <v>164</v>
      </c>
      <c r="B165">
        <v>164</v>
      </c>
      <c r="C165">
        <v>4</v>
      </c>
      <c r="D165" s="3">
        <v>46188</v>
      </c>
      <c r="E165" s="3">
        <v>46192</v>
      </c>
      <c r="F165" t="s">
        <v>437</v>
      </c>
      <c r="G165" t="s">
        <v>432</v>
      </c>
      <c r="H165" t="s">
        <v>433</v>
      </c>
      <c r="I165">
        <v>165.8</v>
      </c>
    </row>
    <row r="166" spans="1:9" x14ac:dyDescent="0.2">
      <c r="A166">
        <v>165</v>
      </c>
      <c r="B166">
        <v>165</v>
      </c>
      <c r="C166">
        <v>5</v>
      </c>
      <c r="D166" s="3">
        <v>46189</v>
      </c>
      <c r="E166" s="3">
        <v>46193</v>
      </c>
      <c r="F166" t="s">
        <v>438</v>
      </c>
      <c r="G166" t="s">
        <v>432</v>
      </c>
      <c r="H166" t="s">
        <v>433</v>
      </c>
      <c r="I166">
        <v>245.45</v>
      </c>
    </row>
    <row r="167" spans="1:9" x14ac:dyDescent="0.2">
      <c r="A167">
        <v>166</v>
      </c>
      <c r="B167">
        <v>166</v>
      </c>
      <c r="C167">
        <v>6</v>
      </c>
      <c r="D167" s="3">
        <v>46190</v>
      </c>
      <c r="E167" s="3">
        <v>46194</v>
      </c>
      <c r="F167" t="s">
        <v>431</v>
      </c>
      <c r="G167" t="s">
        <v>436</v>
      </c>
      <c r="H167" t="s">
        <v>433</v>
      </c>
      <c r="I167">
        <v>355.9</v>
      </c>
    </row>
    <row r="168" spans="1:9" x14ac:dyDescent="0.2">
      <c r="A168">
        <v>167</v>
      </c>
      <c r="B168">
        <v>167</v>
      </c>
      <c r="C168">
        <v>7</v>
      </c>
      <c r="D168" s="3">
        <v>46191</v>
      </c>
      <c r="E168" s="3">
        <v>46195</v>
      </c>
      <c r="F168" t="s">
        <v>434</v>
      </c>
      <c r="G168" t="s">
        <v>432</v>
      </c>
      <c r="H168" t="s">
        <v>433</v>
      </c>
      <c r="I168">
        <v>210.35</v>
      </c>
    </row>
    <row r="169" spans="1:9" x14ac:dyDescent="0.2">
      <c r="A169">
        <v>168</v>
      </c>
      <c r="B169">
        <v>168</v>
      </c>
      <c r="C169">
        <v>8</v>
      </c>
      <c r="D169" s="3">
        <v>46192</v>
      </c>
      <c r="E169" s="3">
        <v>46196</v>
      </c>
      <c r="F169" t="s">
        <v>435</v>
      </c>
      <c r="G169" t="s">
        <v>432</v>
      </c>
      <c r="H169" t="s">
        <v>433</v>
      </c>
      <c r="I169">
        <v>295.7</v>
      </c>
    </row>
    <row r="170" spans="1:9" x14ac:dyDescent="0.2">
      <c r="A170">
        <v>169</v>
      </c>
      <c r="B170">
        <v>169</v>
      </c>
      <c r="C170">
        <v>1</v>
      </c>
      <c r="D170" s="3">
        <v>46193</v>
      </c>
      <c r="E170" s="3">
        <v>46197</v>
      </c>
      <c r="F170" t="s">
        <v>437</v>
      </c>
      <c r="G170" t="s">
        <v>436</v>
      </c>
      <c r="H170" t="s">
        <v>433</v>
      </c>
      <c r="I170">
        <v>430.25</v>
      </c>
    </row>
    <row r="171" spans="1:9" x14ac:dyDescent="0.2">
      <c r="A171">
        <v>170</v>
      </c>
      <c r="B171">
        <v>170</v>
      </c>
      <c r="C171">
        <v>2</v>
      </c>
      <c r="D171" s="3">
        <v>46194</v>
      </c>
      <c r="E171" s="3">
        <v>46198</v>
      </c>
      <c r="F171" t="s">
        <v>438</v>
      </c>
      <c r="G171" t="s">
        <v>432</v>
      </c>
      <c r="H171" t="s">
        <v>433</v>
      </c>
      <c r="I171">
        <v>180.8</v>
      </c>
    </row>
    <row r="172" spans="1:9" x14ac:dyDescent="0.2">
      <c r="A172">
        <v>171</v>
      </c>
      <c r="B172">
        <v>171</v>
      </c>
      <c r="C172">
        <v>3</v>
      </c>
      <c r="D172" s="3">
        <v>46195</v>
      </c>
      <c r="E172" s="3">
        <v>46199</v>
      </c>
      <c r="F172" t="s">
        <v>431</v>
      </c>
      <c r="G172" t="s">
        <v>432</v>
      </c>
      <c r="H172" t="s">
        <v>433</v>
      </c>
      <c r="I172">
        <v>265.45</v>
      </c>
    </row>
    <row r="173" spans="1:9" x14ac:dyDescent="0.2">
      <c r="A173">
        <v>172</v>
      </c>
      <c r="B173">
        <v>172</v>
      </c>
      <c r="C173">
        <v>4</v>
      </c>
      <c r="D173" s="3">
        <v>46196</v>
      </c>
      <c r="E173" s="3">
        <v>46200</v>
      </c>
      <c r="F173" t="s">
        <v>434</v>
      </c>
      <c r="G173" t="s">
        <v>436</v>
      </c>
      <c r="H173" t="s">
        <v>433</v>
      </c>
      <c r="I173">
        <v>380.9</v>
      </c>
    </row>
    <row r="174" spans="1:9" x14ac:dyDescent="0.2">
      <c r="A174">
        <v>173</v>
      </c>
      <c r="B174">
        <v>173</v>
      </c>
      <c r="C174">
        <v>5</v>
      </c>
      <c r="D174" s="3">
        <v>46197</v>
      </c>
      <c r="E174" s="3">
        <v>46201</v>
      </c>
      <c r="F174" t="s">
        <v>435</v>
      </c>
      <c r="G174" t="s">
        <v>432</v>
      </c>
      <c r="H174" t="s">
        <v>433</v>
      </c>
      <c r="I174">
        <v>195.35</v>
      </c>
    </row>
    <row r="175" spans="1:9" x14ac:dyDescent="0.2">
      <c r="A175">
        <v>174</v>
      </c>
      <c r="B175">
        <v>174</v>
      </c>
      <c r="C175">
        <v>6</v>
      </c>
      <c r="D175" s="3">
        <v>46198</v>
      </c>
      <c r="E175" s="3">
        <v>46202</v>
      </c>
      <c r="F175" t="s">
        <v>437</v>
      </c>
      <c r="G175" t="s">
        <v>432</v>
      </c>
      <c r="H175" t="s">
        <v>433</v>
      </c>
      <c r="I175">
        <v>310.7</v>
      </c>
    </row>
    <row r="176" spans="1:9" x14ac:dyDescent="0.2">
      <c r="A176">
        <v>175</v>
      </c>
      <c r="B176">
        <v>175</v>
      </c>
      <c r="C176">
        <v>7</v>
      </c>
      <c r="D176" s="3">
        <v>46199</v>
      </c>
      <c r="E176" s="3">
        <v>46203</v>
      </c>
      <c r="F176" t="s">
        <v>438</v>
      </c>
      <c r="G176" t="s">
        <v>436</v>
      </c>
      <c r="H176" t="s">
        <v>433</v>
      </c>
      <c r="I176">
        <v>450.25</v>
      </c>
    </row>
    <row r="177" spans="1:9" x14ac:dyDescent="0.2">
      <c r="A177">
        <v>176</v>
      </c>
      <c r="B177">
        <v>176</v>
      </c>
      <c r="C177">
        <v>8</v>
      </c>
      <c r="D177" s="3">
        <v>46200</v>
      </c>
      <c r="E177" s="3">
        <v>46204</v>
      </c>
      <c r="F177" t="s">
        <v>431</v>
      </c>
      <c r="G177" t="s">
        <v>432</v>
      </c>
      <c r="H177" t="s">
        <v>433</v>
      </c>
      <c r="I177">
        <v>170.8</v>
      </c>
    </row>
    <row r="178" spans="1:9" x14ac:dyDescent="0.2">
      <c r="A178">
        <v>177</v>
      </c>
      <c r="B178">
        <v>177</v>
      </c>
      <c r="C178">
        <v>1</v>
      </c>
      <c r="D178" s="3">
        <v>46201</v>
      </c>
      <c r="E178" s="3">
        <v>46205</v>
      </c>
      <c r="F178" t="s">
        <v>434</v>
      </c>
      <c r="G178" t="s">
        <v>432</v>
      </c>
      <c r="H178" t="s">
        <v>433</v>
      </c>
      <c r="I178">
        <v>285.45</v>
      </c>
    </row>
    <row r="179" spans="1:9" x14ac:dyDescent="0.2">
      <c r="A179">
        <v>178</v>
      </c>
      <c r="B179">
        <v>178</v>
      </c>
      <c r="C179">
        <v>2</v>
      </c>
      <c r="D179" s="3">
        <v>46202</v>
      </c>
      <c r="E179" s="3">
        <v>46206</v>
      </c>
      <c r="F179" t="s">
        <v>435</v>
      </c>
      <c r="G179" t="s">
        <v>436</v>
      </c>
      <c r="H179" t="s">
        <v>433</v>
      </c>
      <c r="I179">
        <v>365.9</v>
      </c>
    </row>
    <row r="180" spans="1:9" x14ac:dyDescent="0.2">
      <c r="A180">
        <v>179</v>
      </c>
      <c r="B180">
        <v>179</v>
      </c>
      <c r="C180">
        <v>3</v>
      </c>
      <c r="D180" s="3">
        <v>46203</v>
      </c>
      <c r="E180" s="3">
        <v>46207</v>
      </c>
      <c r="F180" t="s">
        <v>437</v>
      </c>
      <c r="G180" t="s">
        <v>432</v>
      </c>
      <c r="H180" t="s">
        <v>433</v>
      </c>
      <c r="I180">
        <v>155.35</v>
      </c>
    </row>
    <row r="181" spans="1:9" x14ac:dyDescent="0.2">
      <c r="A181">
        <v>180</v>
      </c>
      <c r="B181">
        <v>180</v>
      </c>
      <c r="C181">
        <v>4</v>
      </c>
      <c r="D181" s="3">
        <v>46204</v>
      </c>
      <c r="E181" s="3">
        <v>46208</v>
      </c>
      <c r="F181" t="s">
        <v>438</v>
      </c>
      <c r="G181" t="s">
        <v>432</v>
      </c>
      <c r="H181" t="s">
        <v>433</v>
      </c>
      <c r="I181">
        <v>250.7</v>
      </c>
    </row>
    <row r="182" spans="1:9" x14ac:dyDescent="0.2">
      <c r="A182">
        <v>181</v>
      </c>
      <c r="B182">
        <v>181</v>
      </c>
      <c r="C182">
        <v>5</v>
      </c>
      <c r="D182" s="3">
        <v>46205</v>
      </c>
      <c r="E182" s="3">
        <v>46209</v>
      </c>
      <c r="F182" t="s">
        <v>431</v>
      </c>
      <c r="G182" t="s">
        <v>436</v>
      </c>
      <c r="H182" t="s">
        <v>433</v>
      </c>
      <c r="I182">
        <v>335.25</v>
      </c>
    </row>
    <row r="183" spans="1:9" x14ac:dyDescent="0.2">
      <c r="A183">
        <v>182</v>
      </c>
      <c r="B183">
        <v>182</v>
      </c>
      <c r="C183">
        <v>6</v>
      </c>
      <c r="D183" s="3">
        <v>46206</v>
      </c>
      <c r="E183" s="3">
        <v>46210</v>
      </c>
      <c r="F183" t="s">
        <v>434</v>
      </c>
      <c r="G183" t="s">
        <v>432</v>
      </c>
      <c r="H183" t="s">
        <v>433</v>
      </c>
      <c r="I183">
        <v>225.8</v>
      </c>
    </row>
    <row r="184" spans="1:9" x14ac:dyDescent="0.2">
      <c r="A184">
        <v>183</v>
      </c>
      <c r="B184">
        <v>183</v>
      </c>
      <c r="C184">
        <v>7</v>
      </c>
      <c r="D184" s="3">
        <v>46207</v>
      </c>
      <c r="E184" s="3">
        <v>46211</v>
      </c>
      <c r="F184" t="s">
        <v>435</v>
      </c>
      <c r="G184" t="s">
        <v>432</v>
      </c>
      <c r="H184" t="s">
        <v>433</v>
      </c>
      <c r="I184">
        <v>300.45</v>
      </c>
    </row>
    <row r="185" spans="1:9" x14ac:dyDescent="0.2">
      <c r="A185">
        <v>184</v>
      </c>
      <c r="B185">
        <v>184</v>
      </c>
      <c r="C185">
        <v>8</v>
      </c>
      <c r="D185" s="3">
        <v>46208</v>
      </c>
      <c r="E185" s="3">
        <v>46212</v>
      </c>
      <c r="F185" t="s">
        <v>437</v>
      </c>
      <c r="G185" t="s">
        <v>436</v>
      </c>
      <c r="H185" t="s">
        <v>433</v>
      </c>
      <c r="I185">
        <v>415.9</v>
      </c>
    </row>
    <row r="186" spans="1:9" x14ac:dyDescent="0.2">
      <c r="A186">
        <v>185</v>
      </c>
      <c r="B186">
        <v>185</v>
      </c>
      <c r="C186">
        <v>1</v>
      </c>
      <c r="D186" s="3">
        <v>46209</v>
      </c>
      <c r="E186" s="3">
        <v>46213</v>
      </c>
      <c r="F186" t="s">
        <v>438</v>
      </c>
      <c r="G186" t="s">
        <v>432</v>
      </c>
      <c r="H186" t="s">
        <v>433</v>
      </c>
      <c r="I186">
        <v>175.35</v>
      </c>
    </row>
    <row r="187" spans="1:9" x14ac:dyDescent="0.2">
      <c r="A187">
        <v>186</v>
      </c>
      <c r="B187">
        <v>186</v>
      </c>
      <c r="C187">
        <v>2</v>
      </c>
      <c r="D187" s="3">
        <v>46210</v>
      </c>
      <c r="E187" s="3">
        <v>46214</v>
      </c>
      <c r="F187" t="s">
        <v>431</v>
      </c>
      <c r="G187" t="s">
        <v>432</v>
      </c>
      <c r="H187" t="s">
        <v>433</v>
      </c>
      <c r="I187">
        <v>260.7</v>
      </c>
    </row>
    <row r="188" spans="1:9" x14ac:dyDescent="0.2">
      <c r="A188">
        <v>187</v>
      </c>
      <c r="B188">
        <v>187</v>
      </c>
      <c r="C188">
        <v>3</v>
      </c>
      <c r="D188" s="3">
        <v>46211</v>
      </c>
      <c r="E188" s="3">
        <v>46215</v>
      </c>
      <c r="F188" t="s">
        <v>434</v>
      </c>
      <c r="G188" t="s">
        <v>436</v>
      </c>
      <c r="H188" t="s">
        <v>433</v>
      </c>
      <c r="I188">
        <v>390.25</v>
      </c>
    </row>
    <row r="189" spans="1:9" x14ac:dyDescent="0.2">
      <c r="A189">
        <v>188</v>
      </c>
      <c r="B189">
        <v>188</v>
      </c>
      <c r="C189">
        <v>4</v>
      </c>
      <c r="D189" s="3">
        <v>46212</v>
      </c>
      <c r="E189" s="3">
        <v>46216</v>
      </c>
      <c r="F189" t="s">
        <v>435</v>
      </c>
      <c r="G189" t="s">
        <v>432</v>
      </c>
      <c r="H189" t="s">
        <v>433</v>
      </c>
      <c r="I189">
        <v>205.8</v>
      </c>
    </row>
    <row r="190" spans="1:9" x14ac:dyDescent="0.2">
      <c r="A190">
        <v>189</v>
      </c>
      <c r="B190">
        <v>189</v>
      </c>
      <c r="C190">
        <v>5</v>
      </c>
      <c r="D190" s="3">
        <v>46213</v>
      </c>
      <c r="E190" s="3">
        <v>46217</v>
      </c>
      <c r="F190" t="s">
        <v>437</v>
      </c>
      <c r="G190" t="s">
        <v>432</v>
      </c>
      <c r="H190" t="s">
        <v>433</v>
      </c>
      <c r="I190">
        <v>315.45</v>
      </c>
    </row>
    <row r="191" spans="1:9" x14ac:dyDescent="0.2">
      <c r="A191">
        <v>190</v>
      </c>
      <c r="B191">
        <v>190</v>
      </c>
      <c r="C191">
        <v>6</v>
      </c>
      <c r="D191" s="3">
        <v>46214</v>
      </c>
      <c r="E191" s="3">
        <v>46218</v>
      </c>
      <c r="F191" t="s">
        <v>438</v>
      </c>
      <c r="G191" t="s">
        <v>436</v>
      </c>
      <c r="H191" t="s">
        <v>433</v>
      </c>
      <c r="I191">
        <v>440.9</v>
      </c>
    </row>
    <row r="192" spans="1:9" x14ac:dyDescent="0.2">
      <c r="A192">
        <v>191</v>
      </c>
      <c r="B192">
        <v>191</v>
      </c>
      <c r="C192">
        <v>7</v>
      </c>
      <c r="D192" s="3">
        <v>46215</v>
      </c>
      <c r="E192" s="3">
        <v>46219</v>
      </c>
      <c r="F192" t="s">
        <v>431</v>
      </c>
      <c r="G192" t="s">
        <v>432</v>
      </c>
      <c r="H192" t="s">
        <v>433</v>
      </c>
      <c r="I192">
        <v>185.35</v>
      </c>
    </row>
    <row r="193" spans="1:9" x14ac:dyDescent="0.2">
      <c r="A193">
        <v>192</v>
      </c>
      <c r="B193">
        <v>192</v>
      </c>
      <c r="C193">
        <v>8</v>
      </c>
      <c r="D193" s="3">
        <v>46216</v>
      </c>
      <c r="E193" s="3">
        <v>46220</v>
      </c>
      <c r="F193" t="s">
        <v>434</v>
      </c>
      <c r="G193" t="s">
        <v>432</v>
      </c>
      <c r="H193" t="s">
        <v>433</v>
      </c>
      <c r="I193">
        <v>275.7</v>
      </c>
    </row>
    <row r="194" spans="1:9" x14ac:dyDescent="0.2">
      <c r="A194">
        <v>193</v>
      </c>
      <c r="B194">
        <v>193</v>
      </c>
      <c r="C194">
        <v>1</v>
      </c>
      <c r="D194" s="3">
        <v>46217</v>
      </c>
      <c r="E194" s="3">
        <v>46221</v>
      </c>
      <c r="F194" t="s">
        <v>435</v>
      </c>
      <c r="G194" t="s">
        <v>436</v>
      </c>
      <c r="H194" t="s">
        <v>433</v>
      </c>
      <c r="I194">
        <v>405.25</v>
      </c>
    </row>
    <row r="195" spans="1:9" x14ac:dyDescent="0.2">
      <c r="A195">
        <v>194</v>
      </c>
      <c r="B195">
        <v>194</v>
      </c>
      <c r="C195">
        <v>2</v>
      </c>
      <c r="D195" s="3">
        <v>46218</v>
      </c>
      <c r="E195" s="3">
        <v>46222</v>
      </c>
      <c r="F195" t="s">
        <v>437</v>
      </c>
      <c r="G195" t="s">
        <v>432</v>
      </c>
      <c r="H195" t="s">
        <v>433</v>
      </c>
      <c r="I195">
        <v>160.80000000000001</v>
      </c>
    </row>
    <row r="196" spans="1:9" x14ac:dyDescent="0.2">
      <c r="A196">
        <v>195</v>
      </c>
      <c r="B196">
        <v>195</v>
      </c>
      <c r="C196">
        <v>3</v>
      </c>
      <c r="D196" s="3">
        <v>46219</v>
      </c>
      <c r="E196" s="3">
        <v>46223</v>
      </c>
      <c r="F196" t="s">
        <v>438</v>
      </c>
      <c r="G196" t="s">
        <v>432</v>
      </c>
      <c r="H196" t="s">
        <v>433</v>
      </c>
      <c r="I196">
        <v>245.45</v>
      </c>
    </row>
    <row r="197" spans="1:9" x14ac:dyDescent="0.2">
      <c r="A197">
        <v>196</v>
      </c>
      <c r="B197">
        <v>196</v>
      </c>
      <c r="C197">
        <v>4</v>
      </c>
      <c r="D197" s="3">
        <v>46220</v>
      </c>
      <c r="E197" s="3">
        <v>46224</v>
      </c>
      <c r="F197" t="s">
        <v>431</v>
      </c>
      <c r="G197" t="s">
        <v>436</v>
      </c>
      <c r="H197" t="s">
        <v>433</v>
      </c>
      <c r="I197">
        <v>350.9</v>
      </c>
    </row>
    <row r="198" spans="1:9" x14ac:dyDescent="0.2">
      <c r="A198">
        <v>197</v>
      </c>
      <c r="B198">
        <v>197</v>
      </c>
      <c r="C198">
        <v>5</v>
      </c>
      <c r="D198" s="3">
        <v>46221</v>
      </c>
      <c r="E198" s="3">
        <v>46225</v>
      </c>
      <c r="F198" t="s">
        <v>434</v>
      </c>
      <c r="G198" t="s">
        <v>432</v>
      </c>
      <c r="H198" t="s">
        <v>433</v>
      </c>
      <c r="I198">
        <v>215.35</v>
      </c>
    </row>
    <row r="199" spans="1:9" x14ac:dyDescent="0.2">
      <c r="A199">
        <v>198</v>
      </c>
      <c r="B199">
        <v>198</v>
      </c>
      <c r="C199">
        <v>6</v>
      </c>
      <c r="D199" s="3">
        <v>46222</v>
      </c>
      <c r="E199" s="3">
        <v>46226</v>
      </c>
      <c r="F199" t="s">
        <v>435</v>
      </c>
      <c r="G199" t="s">
        <v>432</v>
      </c>
      <c r="H199" t="s">
        <v>433</v>
      </c>
      <c r="I199">
        <v>290.7</v>
      </c>
    </row>
    <row r="200" spans="1:9" x14ac:dyDescent="0.2">
      <c r="A200">
        <v>199</v>
      </c>
      <c r="B200">
        <v>199</v>
      </c>
      <c r="C200">
        <v>7</v>
      </c>
      <c r="D200" s="3">
        <v>46223</v>
      </c>
      <c r="E200" s="3">
        <v>46227</v>
      </c>
      <c r="F200" t="s">
        <v>437</v>
      </c>
      <c r="G200" t="s">
        <v>436</v>
      </c>
      <c r="H200" t="s">
        <v>433</v>
      </c>
      <c r="I200">
        <v>425.25</v>
      </c>
    </row>
    <row r="201" spans="1:9" x14ac:dyDescent="0.2">
      <c r="A201">
        <v>200</v>
      </c>
      <c r="B201">
        <v>200</v>
      </c>
      <c r="C201">
        <v>8</v>
      </c>
      <c r="D201" s="3">
        <v>46224</v>
      </c>
      <c r="E201" s="3">
        <v>46228</v>
      </c>
      <c r="F201" t="s">
        <v>438</v>
      </c>
      <c r="G201" t="s">
        <v>432</v>
      </c>
      <c r="H201" t="s">
        <v>433</v>
      </c>
      <c r="I201">
        <v>180.8</v>
      </c>
    </row>
    <row r="202" spans="1:9" x14ac:dyDescent="0.2">
      <c r="A202">
        <v>201</v>
      </c>
      <c r="B202">
        <v>201</v>
      </c>
      <c r="C202">
        <v>1</v>
      </c>
      <c r="D202" s="3">
        <v>46225</v>
      </c>
      <c r="E202" s="3">
        <v>46229</v>
      </c>
      <c r="F202" t="s">
        <v>431</v>
      </c>
      <c r="G202" t="s">
        <v>432</v>
      </c>
      <c r="H202" t="s">
        <v>403</v>
      </c>
      <c r="I202">
        <v>265.45</v>
      </c>
    </row>
    <row r="203" spans="1:9" x14ac:dyDescent="0.2">
      <c r="A203">
        <v>202</v>
      </c>
      <c r="B203">
        <v>202</v>
      </c>
      <c r="C203">
        <v>2</v>
      </c>
      <c r="D203" s="3">
        <v>46226</v>
      </c>
      <c r="E203" s="3">
        <v>46230</v>
      </c>
      <c r="F203" t="s">
        <v>434</v>
      </c>
      <c r="G203" t="s">
        <v>436</v>
      </c>
      <c r="H203" t="s">
        <v>403</v>
      </c>
      <c r="I203">
        <v>375.9</v>
      </c>
    </row>
    <row r="204" spans="1:9" x14ac:dyDescent="0.2">
      <c r="A204">
        <v>203</v>
      </c>
      <c r="B204">
        <v>203</v>
      </c>
      <c r="C204">
        <v>3</v>
      </c>
      <c r="D204" s="3">
        <v>46227</v>
      </c>
      <c r="E204" s="3">
        <v>46231</v>
      </c>
      <c r="F204" t="s">
        <v>435</v>
      </c>
      <c r="G204" t="s">
        <v>432</v>
      </c>
      <c r="H204" t="s">
        <v>403</v>
      </c>
      <c r="I204">
        <v>195.35</v>
      </c>
    </row>
    <row r="205" spans="1:9" x14ac:dyDescent="0.2">
      <c r="A205">
        <v>204</v>
      </c>
      <c r="B205">
        <v>204</v>
      </c>
      <c r="C205">
        <v>4</v>
      </c>
      <c r="D205" s="3">
        <v>46228</v>
      </c>
      <c r="E205" s="3">
        <v>46232</v>
      </c>
      <c r="F205" t="s">
        <v>437</v>
      </c>
      <c r="G205" t="s">
        <v>432</v>
      </c>
      <c r="H205" t="s">
        <v>403</v>
      </c>
      <c r="I205">
        <v>310.7</v>
      </c>
    </row>
    <row r="206" spans="1:9" x14ac:dyDescent="0.2">
      <c r="A206">
        <v>205</v>
      </c>
      <c r="B206">
        <v>205</v>
      </c>
      <c r="C206">
        <v>5</v>
      </c>
      <c r="D206" s="3">
        <v>46229</v>
      </c>
      <c r="E206" s="3">
        <v>46233</v>
      </c>
      <c r="F206" t="s">
        <v>438</v>
      </c>
      <c r="G206" t="s">
        <v>436</v>
      </c>
      <c r="H206" t="s">
        <v>403</v>
      </c>
      <c r="I206">
        <v>455.25</v>
      </c>
    </row>
    <row r="207" spans="1:9" x14ac:dyDescent="0.2">
      <c r="A207">
        <v>206</v>
      </c>
      <c r="B207">
        <v>206</v>
      </c>
      <c r="C207">
        <v>6</v>
      </c>
      <c r="D207" s="3">
        <v>46230</v>
      </c>
      <c r="E207" s="3">
        <v>46234</v>
      </c>
      <c r="F207" t="s">
        <v>431</v>
      </c>
      <c r="G207" t="s">
        <v>432</v>
      </c>
      <c r="H207" t="s">
        <v>403</v>
      </c>
      <c r="I207">
        <v>175.8</v>
      </c>
    </row>
    <row r="208" spans="1:9" x14ac:dyDescent="0.2">
      <c r="A208">
        <v>207</v>
      </c>
      <c r="B208">
        <v>207</v>
      </c>
      <c r="C208">
        <v>7</v>
      </c>
      <c r="D208" s="3">
        <v>46231</v>
      </c>
      <c r="E208" s="3">
        <v>46235</v>
      </c>
      <c r="F208" t="s">
        <v>434</v>
      </c>
      <c r="G208" t="s">
        <v>432</v>
      </c>
      <c r="H208" t="s">
        <v>403</v>
      </c>
      <c r="I208">
        <v>285.45</v>
      </c>
    </row>
    <row r="209" spans="1:9" x14ac:dyDescent="0.2">
      <c r="A209">
        <v>208</v>
      </c>
      <c r="B209">
        <v>208</v>
      </c>
      <c r="C209">
        <v>8</v>
      </c>
      <c r="D209" s="3">
        <v>46232</v>
      </c>
      <c r="E209" s="3">
        <v>46236</v>
      </c>
      <c r="F209" t="s">
        <v>435</v>
      </c>
      <c r="G209" t="s">
        <v>436</v>
      </c>
      <c r="H209" t="s">
        <v>403</v>
      </c>
      <c r="I209">
        <v>365.9</v>
      </c>
    </row>
    <row r="210" spans="1:9" x14ac:dyDescent="0.2">
      <c r="A210">
        <v>209</v>
      </c>
      <c r="B210">
        <v>209</v>
      </c>
      <c r="C210">
        <v>1</v>
      </c>
      <c r="D210" s="3">
        <v>46233</v>
      </c>
      <c r="E210" s="3">
        <v>46237</v>
      </c>
      <c r="F210" t="s">
        <v>437</v>
      </c>
      <c r="G210" t="s">
        <v>432</v>
      </c>
      <c r="H210" t="s">
        <v>403</v>
      </c>
      <c r="I210">
        <v>160.35</v>
      </c>
    </row>
    <row r="211" spans="1:9" x14ac:dyDescent="0.2">
      <c r="A211">
        <v>210</v>
      </c>
      <c r="B211">
        <v>210</v>
      </c>
      <c r="C211">
        <v>2</v>
      </c>
      <c r="D211" s="3">
        <v>46234</v>
      </c>
      <c r="E211" s="3">
        <v>46238</v>
      </c>
      <c r="F211" t="s">
        <v>438</v>
      </c>
      <c r="G211" t="s">
        <v>432</v>
      </c>
      <c r="H211" t="s">
        <v>403</v>
      </c>
      <c r="I211">
        <v>250.7</v>
      </c>
    </row>
    <row r="212" spans="1:9" x14ac:dyDescent="0.2">
      <c r="A212">
        <v>211</v>
      </c>
      <c r="B212">
        <v>211</v>
      </c>
      <c r="C212">
        <v>3</v>
      </c>
      <c r="D212" s="3">
        <v>46235</v>
      </c>
      <c r="E212" s="3">
        <v>46239</v>
      </c>
      <c r="F212" t="s">
        <v>431</v>
      </c>
      <c r="G212" t="s">
        <v>436</v>
      </c>
      <c r="H212" t="s">
        <v>403</v>
      </c>
      <c r="I212">
        <v>335.25</v>
      </c>
    </row>
    <row r="213" spans="1:9" x14ac:dyDescent="0.2">
      <c r="A213">
        <v>212</v>
      </c>
      <c r="B213">
        <v>212</v>
      </c>
      <c r="C213">
        <v>4</v>
      </c>
      <c r="D213" s="3">
        <v>46236</v>
      </c>
      <c r="E213" s="3">
        <v>46240</v>
      </c>
      <c r="F213" t="s">
        <v>434</v>
      </c>
      <c r="G213" t="s">
        <v>432</v>
      </c>
      <c r="H213" t="s">
        <v>403</v>
      </c>
      <c r="I213">
        <v>220.8</v>
      </c>
    </row>
    <row r="214" spans="1:9" x14ac:dyDescent="0.2">
      <c r="A214">
        <v>213</v>
      </c>
      <c r="B214">
        <v>213</v>
      </c>
      <c r="C214">
        <v>5</v>
      </c>
      <c r="D214" s="3">
        <v>46237</v>
      </c>
      <c r="E214" s="3">
        <v>46241</v>
      </c>
      <c r="F214" t="s">
        <v>435</v>
      </c>
      <c r="G214" t="s">
        <v>432</v>
      </c>
      <c r="H214" t="s">
        <v>403</v>
      </c>
      <c r="I214">
        <v>300.45</v>
      </c>
    </row>
    <row r="215" spans="1:9" x14ac:dyDescent="0.2">
      <c r="A215">
        <v>214</v>
      </c>
      <c r="B215">
        <v>214</v>
      </c>
      <c r="C215">
        <v>6</v>
      </c>
      <c r="D215" s="3">
        <v>46238</v>
      </c>
      <c r="E215" s="3">
        <v>46242</v>
      </c>
      <c r="F215" t="s">
        <v>437</v>
      </c>
      <c r="G215" t="s">
        <v>436</v>
      </c>
      <c r="H215" t="s">
        <v>403</v>
      </c>
      <c r="I215">
        <v>420.9</v>
      </c>
    </row>
    <row r="216" spans="1:9" x14ac:dyDescent="0.2">
      <c r="A216">
        <v>215</v>
      </c>
      <c r="B216">
        <v>215</v>
      </c>
      <c r="C216">
        <v>7</v>
      </c>
      <c r="D216" s="3">
        <v>46239</v>
      </c>
      <c r="E216" s="3">
        <v>46243</v>
      </c>
      <c r="F216" t="s">
        <v>438</v>
      </c>
      <c r="G216" t="s">
        <v>432</v>
      </c>
      <c r="H216" t="s">
        <v>403</v>
      </c>
      <c r="I216">
        <v>180.35</v>
      </c>
    </row>
    <row r="217" spans="1:9" x14ac:dyDescent="0.2">
      <c r="A217">
        <v>216</v>
      </c>
      <c r="B217">
        <v>216</v>
      </c>
      <c r="C217">
        <v>8</v>
      </c>
      <c r="D217" s="3">
        <v>46240</v>
      </c>
      <c r="E217" s="3">
        <v>46244</v>
      </c>
      <c r="F217" t="s">
        <v>431</v>
      </c>
      <c r="G217" t="s">
        <v>432</v>
      </c>
      <c r="H217" t="s">
        <v>403</v>
      </c>
      <c r="I217">
        <v>265.7</v>
      </c>
    </row>
    <row r="218" spans="1:9" x14ac:dyDescent="0.2">
      <c r="A218">
        <v>217</v>
      </c>
      <c r="B218">
        <v>217</v>
      </c>
      <c r="C218">
        <v>1</v>
      </c>
      <c r="D218" s="3">
        <v>46241</v>
      </c>
      <c r="E218" s="3">
        <v>46245</v>
      </c>
      <c r="F218" t="s">
        <v>434</v>
      </c>
      <c r="G218" t="s">
        <v>436</v>
      </c>
      <c r="H218" t="s">
        <v>403</v>
      </c>
      <c r="I218">
        <v>390.25</v>
      </c>
    </row>
    <row r="219" spans="1:9" x14ac:dyDescent="0.2">
      <c r="A219">
        <v>218</v>
      </c>
      <c r="B219">
        <v>218</v>
      </c>
      <c r="C219">
        <v>2</v>
      </c>
      <c r="D219" s="3">
        <v>46242</v>
      </c>
      <c r="E219" s="3">
        <v>46246</v>
      </c>
      <c r="F219" t="s">
        <v>435</v>
      </c>
      <c r="G219" t="s">
        <v>432</v>
      </c>
      <c r="H219" t="s">
        <v>403</v>
      </c>
      <c r="I219">
        <v>205.8</v>
      </c>
    </row>
    <row r="220" spans="1:9" x14ac:dyDescent="0.2">
      <c r="A220">
        <v>219</v>
      </c>
      <c r="B220">
        <v>219</v>
      </c>
      <c r="C220">
        <v>3</v>
      </c>
      <c r="D220" s="3">
        <v>46243</v>
      </c>
      <c r="E220" s="3">
        <v>46247</v>
      </c>
      <c r="F220" t="s">
        <v>437</v>
      </c>
      <c r="G220" t="s">
        <v>432</v>
      </c>
      <c r="H220" t="s">
        <v>403</v>
      </c>
      <c r="I220">
        <v>315.45</v>
      </c>
    </row>
    <row r="221" spans="1:9" x14ac:dyDescent="0.2">
      <c r="A221">
        <v>220</v>
      </c>
      <c r="B221">
        <v>220</v>
      </c>
      <c r="C221">
        <v>4</v>
      </c>
      <c r="D221" s="3">
        <v>46244</v>
      </c>
      <c r="E221" s="3">
        <v>46248</v>
      </c>
      <c r="F221" t="s">
        <v>438</v>
      </c>
      <c r="G221" t="s">
        <v>436</v>
      </c>
      <c r="H221" t="s">
        <v>403</v>
      </c>
      <c r="I221">
        <v>440.9</v>
      </c>
    </row>
    <row r="222" spans="1:9" x14ac:dyDescent="0.2">
      <c r="A222">
        <v>221</v>
      </c>
      <c r="B222">
        <v>221</v>
      </c>
      <c r="C222">
        <v>5</v>
      </c>
      <c r="D222" s="3">
        <v>46245</v>
      </c>
      <c r="E222" s="3">
        <v>46249</v>
      </c>
      <c r="F222" t="s">
        <v>431</v>
      </c>
      <c r="G222" t="s">
        <v>432</v>
      </c>
      <c r="H222" t="s">
        <v>403</v>
      </c>
      <c r="I222">
        <v>190.35</v>
      </c>
    </row>
    <row r="223" spans="1:9" x14ac:dyDescent="0.2">
      <c r="A223">
        <v>222</v>
      </c>
      <c r="B223">
        <v>222</v>
      </c>
      <c r="C223">
        <v>6</v>
      </c>
      <c r="D223" s="3">
        <v>46246</v>
      </c>
      <c r="E223" s="3">
        <v>46250</v>
      </c>
      <c r="F223" t="s">
        <v>434</v>
      </c>
      <c r="G223" t="s">
        <v>432</v>
      </c>
      <c r="H223" t="s">
        <v>403</v>
      </c>
      <c r="I223">
        <v>275.7</v>
      </c>
    </row>
    <row r="224" spans="1:9" x14ac:dyDescent="0.2">
      <c r="A224">
        <v>223</v>
      </c>
      <c r="B224">
        <v>223</v>
      </c>
      <c r="C224">
        <v>7</v>
      </c>
      <c r="D224" s="3">
        <v>46247</v>
      </c>
      <c r="E224" s="3">
        <v>46251</v>
      </c>
      <c r="F224" t="s">
        <v>435</v>
      </c>
      <c r="G224" t="s">
        <v>436</v>
      </c>
      <c r="H224" t="s">
        <v>403</v>
      </c>
      <c r="I224">
        <v>405.25</v>
      </c>
    </row>
    <row r="225" spans="1:9" x14ac:dyDescent="0.2">
      <c r="A225">
        <v>224</v>
      </c>
      <c r="B225">
        <v>224</v>
      </c>
      <c r="C225">
        <v>8</v>
      </c>
      <c r="D225" s="3">
        <v>46248</v>
      </c>
      <c r="E225" s="3">
        <v>46252</v>
      </c>
      <c r="F225" t="s">
        <v>437</v>
      </c>
      <c r="G225" t="s">
        <v>432</v>
      </c>
      <c r="H225" t="s">
        <v>403</v>
      </c>
      <c r="I225">
        <v>165.8</v>
      </c>
    </row>
    <row r="226" spans="1:9" x14ac:dyDescent="0.2">
      <c r="A226">
        <v>225</v>
      </c>
      <c r="B226">
        <v>225</v>
      </c>
      <c r="C226">
        <v>1</v>
      </c>
      <c r="D226" s="3">
        <v>46249</v>
      </c>
      <c r="E226" s="3">
        <v>46253</v>
      </c>
      <c r="F226" t="s">
        <v>438</v>
      </c>
      <c r="G226" t="s">
        <v>432</v>
      </c>
      <c r="H226" t="s">
        <v>403</v>
      </c>
      <c r="I226">
        <v>245.45</v>
      </c>
    </row>
    <row r="227" spans="1:9" x14ac:dyDescent="0.2">
      <c r="A227">
        <v>226</v>
      </c>
      <c r="B227">
        <v>226</v>
      </c>
      <c r="C227">
        <v>2</v>
      </c>
      <c r="D227" s="3">
        <v>46250</v>
      </c>
      <c r="E227" s="3">
        <v>46254</v>
      </c>
      <c r="F227" t="s">
        <v>431</v>
      </c>
      <c r="G227" t="s">
        <v>436</v>
      </c>
      <c r="H227" t="s">
        <v>439</v>
      </c>
      <c r="I227">
        <v>350.9</v>
      </c>
    </row>
    <row r="228" spans="1:9" x14ac:dyDescent="0.2">
      <c r="A228">
        <v>227</v>
      </c>
      <c r="B228">
        <v>227</v>
      </c>
      <c r="C228">
        <v>3</v>
      </c>
      <c r="D228" s="3">
        <v>46251</v>
      </c>
      <c r="E228" s="3">
        <v>46255</v>
      </c>
      <c r="F228" t="s">
        <v>434</v>
      </c>
      <c r="G228" t="s">
        <v>432</v>
      </c>
      <c r="H228" t="s">
        <v>439</v>
      </c>
      <c r="I228">
        <v>215.35</v>
      </c>
    </row>
    <row r="229" spans="1:9" x14ac:dyDescent="0.2">
      <c r="A229">
        <v>228</v>
      </c>
      <c r="B229">
        <v>228</v>
      </c>
      <c r="C229">
        <v>4</v>
      </c>
      <c r="D229" s="3">
        <v>46252</v>
      </c>
      <c r="E229" s="3">
        <v>46256</v>
      </c>
      <c r="F229" t="s">
        <v>435</v>
      </c>
      <c r="G229" t="s">
        <v>432</v>
      </c>
      <c r="H229" t="s">
        <v>439</v>
      </c>
      <c r="I229">
        <v>290.7</v>
      </c>
    </row>
    <row r="230" spans="1:9" x14ac:dyDescent="0.2">
      <c r="A230">
        <v>229</v>
      </c>
      <c r="B230">
        <v>229</v>
      </c>
      <c r="C230">
        <v>5</v>
      </c>
      <c r="D230" s="3">
        <v>46253</v>
      </c>
      <c r="E230" s="3">
        <v>46257</v>
      </c>
      <c r="F230" t="s">
        <v>437</v>
      </c>
      <c r="G230" t="s">
        <v>436</v>
      </c>
      <c r="H230" t="s">
        <v>439</v>
      </c>
      <c r="I230">
        <v>425.25</v>
      </c>
    </row>
    <row r="231" spans="1:9" x14ac:dyDescent="0.2">
      <c r="A231">
        <v>230</v>
      </c>
      <c r="B231">
        <v>230</v>
      </c>
      <c r="C231">
        <v>6</v>
      </c>
      <c r="D231" s="3">
        <v>46254</v>
      </c>
      <c r="E231" s="3">
        <v>46258</v>
      </c>
      <c r="F231" t="s">
        <v>438</v>
      </c>
      <c r="G231" t="s">
        <v>432</v>
      </c>
      <c r="H231" t="s">
        <v>439</v>
      </c>
      <c r="I231">
        <v>180.8</v>
      </c>
    </row>
    <row r="232" spans="1:9" x14ac:dyDescent="0.2">
      <c r="A232">
        <v>231</v>
      </c>
      <c r="B232">
        <v>231</v>
      </c>
      <c r="C232">
        <v>7</v>
      </c>
      <c r="D232" s="3">
        <v>46255</v>
      </c>
      <c r="E232" s="3">
        <v>46259</v>
      </c>
      <c r="F232" t="s">
        <v>431</v>
      </c>
      <c r="G232" t="s">
        <v>432</v>
      </c>
      <c r="H232" t="s">
        <v>439</v>
      </c>
      <c r="I232">
        <v>265.45</v>
      </c>
    </row>
    <row r="233" spans="1:9" x14ac:dyDescent="0.2">
      <c r="A233">
        <v>232</v>
      </c>
      <c r="B233">
        <v>232</v>
      </c>
      <c r="C233">
        <v>8</v>
      </c>
      <c r="D233" s="3">
        <v>46256</v>
      </c>
      <c r="E233" s="3">
        <v>46260</v>
      </c>
      <c r="F233" t="s">
        <v>434</v>
      </c>
      <c r="G233" t="s">
        <v>436</v>
      </c>
      <c r="H233" t="s">
        <v>439</v>
      </c>
      <c r="I233">
        <v>375.9</v>
      </c>
    </row>
    <row r="234" spans="1:9" x14ac:dyDescent="0.2">
      <c r="A234">
        <v>233</v>
      </c>
      <c r="B234">
        <v>233</v>
      </c>
      <c r="C234">
        <v>1</v>
      </c>
      <c r="D234" s="3">
        <v>46257</v>
      </c>
      <c r="E234" s="3">
        <v>46261</v>
      </c>
      <c r="F234" t="s">
        <v>435</v>
      </c>
      <c r="G234" t="s">
        <v>432</v>
      </c>
      <c r="H234" t="s">
        <v>439</v>
      </c>
      <c r="I234">
        <v>195.35</v>
      </c>
    </row>
    <row r="235" spans="1:9" x14ac:dyDescent="0.2">
      <c r="A235">
        <v>234</v>
      </c>
      <c r="B235">
        <v>234</v>
      </c>
      <c r="C235">
        <v>2</v>
      </c>
      <c r="D235" s="3">
        <v>46258</v>
      </c>
      <c r="E235" s="3">
        <v>46262</v>
      </c>
      <c r="F235" t="s">
        <v>437</v>
      </c>
      <c r="G235" t="s">
        <v>432</v>
      </c>
      <c r="H235" t="s">
        <v>439</v>
      </c>
      <c r="I235">
        <v>310.7</v>
      </c>
    </row>
    <row r="236" spans="1:9" x14ac:dyDescent="0.2">
      <c r="A236">
        <v>235</v>
      </c>
      <c r="B236">
        <v>235</v>
      </c>
      <c r="C236">
        <v>3</v>
      </c>
      <c r="D236" s="3">
        <v>46259</v>
      </c>
      <c r="E236" s="3">
        <v>46263</v>
      </c>
      <c r="F236" t="s">
        <v>438</v>
      </c>
      <c r="G236" t="s">
        <v>436</v>
      </c>
      <c r="H236" t="s">
        <v>439</v>
      </c>
      <c r="I236">
        <v>455.25</v>
      </c>
    </row>
    <row r="237" spans="1:9" x14ac:dyDescent="0.2">
      <c r="A237">
        <v>236</v>
      </c>
      <c r="B237">
        <v>236</v>
      </c>
      <c r="C237">
        <v>4</v>
      </c>
      <c r="D237" s="3">
        <v>46260</v>
      </c>
      <c r="E237" s="3">
        <v>46264</v>
      </c>
      <c r="F237" t="s">
        <v>431</v>
      </c>
      <c r="G237" t="s">
        <v>432</v>
      </c>
      <c r="H237" t="s">
        <v>439</v>
      </c>
      <c r="I237">
        <v>175.8</v>
      </c>
    </row>
    <row r="238" spans="1:9" x14ac:dyDescent="0.2">
      <c r="A238">
        <v>237</v>
      </c>
      <c r="B238">
        <v>237</v>
      </c>
      <c r="C238">
        <v>5</v>
      </c>
      <c r="D238" s="3">
        <v>46261</v>
      </c>
      <c r="E238" s="3">
        <v>46265</v>
      </c>
      <c r="F238" t="s">
        <v>434</v>
      </c>
      <c r="G238" t="s">
        <v>432</v>
      </c>
      <c r="H238" t="s">
        <v>439</v>
      </c>
      <c r="I238">
        <v>285.45</v>
      </c>
    </row>
    <row r="239" spans="1:9" x14ac:dyDescent="0.2">
      <c r="A239">
        <v>238</v>
      </c>
      <c r="B239">
        <v>238</v>
      </c>
      <c r="C239">
        <v>6</v>
      </c>
      <c r="D239" s="3">
        <v>46262</v>
      </c>
      <c r="E239" s="3">
        <v>46266</v>
      </c>
      <c r="F239" t="s">
        <v>435</v>
      </c>
      <c r="G239" t="s">
        <v>436</v>
      </c>
      <c r="H239" t="s">
        <v>439</v>
      </c>
      <c r="I239">
        <v>365.9</v>
      </c>
    </row>
    <row r="240" spans="1:9" x14ac:dyDescent="0.2">
      <c r="A240">
        <v>239</v>
      </c>
      <c r="B240">
        <v>239</v>
      </c>
      <c r="C240">
        <v>7</v>
      </c>
      <c r="D240" s="3">
        <v>46263</v>
      </c>
      <c r="E240" s="3">
        <v>46267</v>
      </c>
      <c r="F240" t="s">
        <v>437</v>
      </c>
      <c r="G240" t="s">
        <v>432</v>
      </c>
      <c r="H240" t="s">
        <v>439</v>
      </c>
      <c r="I240">
        <v>160.35</v>
      </c>
    </row>
    <row r="241" spans="1:9" x14ac:dyDescent="0.2">
      <c r="A241">
        <v>240</v>
      </c>
      <c r="B241">
        <v>240</v>
      </c>
      <c r="C241">
        <v>8</v>
      </c>
      <c r="D241" s="3">
        <v>46264</v>
      </c>
      <c r="E241" s="3">
        <v>46268</v>
      </c>
      <c r="F241" t="s">
        <v>438</v>
      </c>
      <c r="G241" t="s">
        <v>432</v>
      </c>
      <c r="H241" t="s">
        <v>439</v>
      </c>
      <c r="I241">
        <v>250.7</v>
      </c>
    </row>
    <row r="242" spans="1:9" x14ac:dyDescent="0.2">
      <c r="A242">
        <v>241</v>
      </c>
      <c r="B242">
        <v>241</v>
      </c>
      <c r="C242">
        <v>1</v>
      </c>
      <c r="D242" s="3">
        <v>46265</v>
      </c>
      <c r="E242" s="3">
        <v>46269</v>
      </c>
      <c r="F242" t="s">
        <v>431</v>
      </c>
      <c r="G242" t="s">
        <v>432</v>
      </c>
      <c r="H242" t="s">
        <v>403</v>
      </c>
      <c r="I242">
        <v>335.25</v>
      </c>
    </row>
    <row r="243" spans="1:9" x14ac:dyDescent="0.2">
      <c r="A243">
        <v>242</v>
      </c>
      <c r="B243">
        <v>242</v>
      </c>
      <c r="C243">
        <v>2</v>
      </c>
      <c r="D243" s="3">
        <v>46266</v>
      </c>
      <c r="E243" s="3">
        <v>46270</v>
      </c>
      <c r="F243" t="s">
        <v>434</v>
      </c>
      <c r="G243" t="s">
        <v>436</v>
      </c>
      <c r="H243" t="s">
        <v>403</v>
      </c>
      <c r="I243">
        <v>220.8</v>
      </c>
    </row>
    <row r="244" spans="1:9" x14ac:dyDescent="0.2">
      <c r="A244">
        <v>243</v>
      </c>
      <c r="B244">
        <v>243</v>
      </c>
      <c r="C244">
        <v>3</v>
      </c>
      <c r="D244" s="3">
        <v>46267</v>
      </c>
      <c r="E244" s="3">
        <v>46271</v>
      </c>
      <c r="F244" t="s">
        <v>435</v>
      </c>
      <c r="G244" t="s">
        <v>432</v>
      </c>
      <c r="H244" t="s">
        <v>403</v>
      </c>
      <c r="I244">
        <v>300.45</v>
      </c>
    </row>
    <row r="245" spans="1:9" x14ac:dyDescent="0.2">
      <c r="A245">
        <v>244</v>
      </c>
      <c r="B245">
        <v>244</v>
      </c>
      <c r="C245">
        <v>4</v>
      </c>
      <c r="D245" s="3">
        <v>46268</v>
      </c>
      <c r="E245" s="3">
        <v>46272</v>
      </c>
      <c r="F245" t="s">
        <v>437</v>
      </c>
      <c r="G245" t="s">
        <v>432</v>
      </c>
      <c r="H245" t="s">
        <v>403</v>
      </c>
      <c r="I245">
        <v>420.9</v>
      </c>
    </row>
    <row r="246" spans="1:9" x14ac:dyDescent="0.2">
      <c r="A246">
        <v>245</v>
      </c>
      <c r="B246">
        <v>245</v>
      </c>
      <c r="C246">
        <v>5</v>
      </c>
      <c r="D246" s="3">
        <v>46269</v>
      </c>
      <c r="E246" s="3">
        <v>46273</v>
      </c>
      <c r="F246" t="s">
        <v>438</v>
      </c>
      <c r="G246" t="s">
        <v>436</v>
      </c>
      <c r="H246" t="s">
        <v>403</v>
      </c>
      <c r="I246">
        <v>180.35</v>
      </c>
    </row>
    <row r="247" spans="1:9" x14ac:dyDescent="0.2">
      <c r="A247">
        <v>246</v>
      </c>
      <c r="B247">
        <v>246</v>
      </c>
      <c r="C247">
        <v>6</v>
      </c>
      <c r="D247" s="3">
        <v>46270</v>
      </c>
      <c r="E247" s="3">
        <v>46274</v>
      </c>
      <c r="F247" t="s">
        <v>431</v>
      </c>
      <c r="G247" t="s">
        <v>432</v>
      </c>
      <c r="H247" t="s">
        <v>403</v>
      </c>
      <c r="I247">
        <v>265.7</v>
      </c>
    </row>
    <row r="248" spans="1:9" x14ac:dyDescent="0.2">
      <c r="A248">
        <v>247</v>
      </c>
      <c r="B248">
        <v>247</v>
      </c>
      <c r="C248">
        <v>7</v>
      </c>
      <c r="D248" s="3">
        <v>46271</v>
      </c>
      <c r="E248" s="3">
        <v>46275</v>
      </c>
      <c r="F248" t="s">
        <v>434</v>
      </c>
      <c r="G248" t="s">
        <v>436</v>
      </c>
      <c r="H248" t="s">
        <v>403</v>
      </c>
      <c r="I248">
        <v>390.25</v>
      </c>
    </row>
    <row r="249" spans="1:9" x14ac:dyDescent="0.2">
      <c r="A249">
        <v>248</v>
      </c>
      <c r="B249">
        <v>248</v>
      </c>
      <c r="C249">
        <v>8</v>
      </c>
      <c r="D249" s="3">
        <v>46272</v>
      </c>
      <c r="E249" s="3">
        <v>46276</v>
      </c>
      <c r="F249" t="s">
        <v>435</v>
      </c>
      <c r="G249" t="s">
        <v>432</v>
      </c>
      <c r="H249" t="s">
        <v>403</v>
      </c>
      <c r="I249">
        <v>205.8</v>
      </c>
    </row>
    <row r="250" spans="1:9" x14ac:dyDescent="0.2">
      <c r="A250">
        <v>249</v>
      </c>
      <c r="B250">
        <v>249</v>
      </c>
      <c r="C250">
        <v>1</v>
      </c>
      <c r="D250" s="3">
        <v>46273</v>
      </c>
      <c r="E250" s="3">
        <v>46277</v>
      </c>
      <c r="F250" t="s">
        <v>437</v>
      </c>
      <c r="G250" t="s">
        <v>432</v>
      </c>
      <c r="H250" t="s">
        <v>403</v>
      </c>
      <c r="I250">
        <v>315.45</v>
      </c>
    </row>
    <row r="251" spans="1:9" x14ac:dyDescent="0.2">
      <c r="A251">
        <v>250</v>
      </c>
      <c r="B251">
        <v>250</v>
      </c>
      <c r="C251">
        <v>2</v>
      </c>
      <c r="D251" s="3">
        <v>46274</v>
      </c>
      <c r="E251" s="3">
        <v>46278</v>
      </c>
      <c r="F251" t="s">
        <v>438</v>
      </c>
      <c r="G251" t="s">
        <v>436</v>
      </c>
      <c r="H251" t="s">
        <v>403</v>
      </c>
      <c r="I251">
        <v>440.9</v>
      </c>
    </row>
    <row r="252" spans="1:9" x14ac:dyDescent="0.2">
      <c r="A252">
        <v>251</v>
      </c>
      <c r="B252">
        <v>251</v>
      </c>
      <c r="C252">
        <v>3</v>
      </c>
      <c r="D252" s="3">
        <v>46275</v>
      </c>
      <c r="E252" s="3">
        <v>46279</v>
      </c>
      <c r="F252" t="s">
        <v>431</v>
      </c>
      <c r="G252" t="s">
        <v>432</v>
      </c>
      <c r="H252" t="s">
        <v>433</v>
      </c>
      <c r="I252">
        <v>275.45</v>
      </c>
    </row>
    <row r="253" spans="1:9" x14ac:dyDescent="0.2">
      <c r="A253">
        <v>252</v>
      </c>
      <c r="B253">
        <v>252</v>
      </c>
      <c r="C253">
        <v>4</v>
      </c>
      <c r="D253" s="3">
        <v>46276</v>
      </c>
      <c r="E253" s="3">
        <v>46280</v>
      </c>
      <c r="F253" t="s">
        <v>434</v>
      </c>
      <c r="G253" t="s">
        <v>436</v>
      </c>
      <c r="H253" t="s">
        <v>433</v>
      </c>
      <c r="I253">
        <v>385.8</v>
      </c>
    </row>
    <row r="254" spans="1:9" x14ac:dyDescent="0.2">
      <c r="A254">
        <v>253</v>
      </c>
      <c r="B254">
        <v>253</v>
      </c>
      <c r="C254">
        <v>5</v>
      </c>
      <c r="D254" s="3">
        <v>46277</v>
      </c>
      <c r="E254" s="3">
        <v>46281</v>
      </c>
      <c r="F254" t="s">
        <v>435</v>
      </c>
      <c r="G254" t="s">
        <v>432</v>
      </c>
      <c r="H254" t="s">
        <v>433</v>
      </c>
      <c r="I254">
        <v>195.25</v>
      </c>
    </row>
    <row r="255" spans="1:9" x14ac:dyDescent="0.2">
      <c r="A255">
        <v>254</v>
      </c>
      <c r="B255">
        <v>254</v>
      </c>
      <c r="C255">
        <v>6</v>
      </c>
      <c r="D255" s="3">
        <v>46278</v>
      </c>
      <c r="E255" s="3">
        <v>46282</v>
      </c>
      <c r="F255" t="s">
        <v>437</v>
      </c>
      <c r="G255" t="s">
        <v>432</v>
      </c>
      <c r="H255" t="s">
        <v>433</v>
      </c>
      <c r="I255">
        <v>310.7</v>
      </c>
    </row>
    <row r="256" spans="1:9" x14ac:dyDescent="0.2">
      <c r="A256">
        <v>255</v>
      </c>
      <c r="B256">
        <v>255</v>
      </c>
      <c r="C256">
        <v>7</v>
      </c>
      <c r="D256" s="3">
        <v>46279</v>
      </c>
      <c r="E256" s="3">
        <v>46283</v>
      </c>
      <c r="F256" t="s">
        <v>438</v>
      </c>
      <c r="G256" t="s">
        <v>436</v>
      </c>
      <c r="H256" t="s">
        <v>433</v>
      </c>
      <c r="I256">
        <v>450.35</v>
      </c>
    </row>
    <row r="257" spans="1:9" x14ac:dyDescent="0.2">
      <c r="A257">
        <v>256</v>
      </c>
      <c r="B257">
        <v>256</v>
      </c>
      <c r="C257">
        <v>8</v>
      </c>
      <c r="D257" s="3">
        <v>46280</v>
      </c>
      <c r="E257" s="3">
        <v>46284</v>
      </c>
      <c r="F257" t="s">
        <v>431</v>
      </c>
      <c r="G257" t="s">
        <v>432</v>
      </c>
      <c r="H257" t="s">
        <v>433</v>
      </c>
      <c r="I257">
        <v>180.8</v>
      </c>
    </row>
    <row r="258" spans="1:9" x14ac:dyDescent="0.2">
      <c r="A258">
        <v>257</v>
      </c>
      <c r="B258">
        <v>257</v>
      </c>
      <c r="C258">
        <v>1</v>
      </c>
      <c r="D258" s="3">
        <v>46281</v>
      </c>
      <c r="E258" s="3">
        <v>46285</v>
      </c>
      <c r="F258" t="s">
        <v>434</v>
      </c>
      <c r="G258" t="s">
        <v>432</v>
      </c>
      <c r="H258" t="s">
        <v>433</v>
      </c>
      <c r="I258">
        <v>285.45</v>
      </c>
    </row>
    <row r="259" spans="1:9" x14ac:dyDescent="0.2">
      <c r="A259">
        <v>258</v>
      </c>
      <c r="B259">
        <v>258</v>
      </c>
      <c r="C259">
        <v>2</v>
      </c>
      <c r="D259" s="3">
        <v>46282</v>
      </c>
      <c r="E259" s="3">
        <v>46286</v>
      </c>
      <c r="F259" t="s">
        <v>435</v>
      </c>
      <c r="G259" t="s">
        <v>436</v>
      </c>
      <c r="H259" t="s">
        <v>433</v>
      </c>
      <c r="I259">
        <v>365.9</v>
      </c>
    </row>
    <row r="260" spans="1:9" x14ac:dyDescent="0.2">
      <c r="A260">
        <v>259</v>
      </c>
      <c r="B260">
        <v>259</v>
      </c>
      <c r="C260">
        <v>3</v>
      </c>
      <c r="D260" s="3">
        <v>46283</v>
      </c>
      <c r="E260" s="3">
        <v>46287</v>
      </c>
      <c r="F260" t="s">
        <v>437</v>
      </c>
      <c r="G260" t="s">
        <v>432</v>
      </c>
      <c r="H260" t="s">
        <v>433</v>
      </c>
      <c r="I260">
        <v>155.35</v>
      </c>
    </row>
    <row r="261" spans="1:9" x14ac:dyDescent="0.2">
      <c r="A261">
        <v>260</v>
      </c>
      <c r="B261">
        <v>260</v>
      </c>
      <c r="C261">
        <v>4</v>
      </c>
      <c r="D261" s="3">
        <v>46284</v>
      </c>
      <c r="E261" s="3">
        <v>46288</v>
      </c>
      <c r="F261" t="s">
        <v>438</v>
      </c>
      <c r="G261" t="s">
        <v>432</v>
      </c>
      <c r="H261" t="s">
        <v>433</v>
      </c>
      <c r="I261">
        <v>250.7</v>
      </c>
    </row>
    <row r="262" spans="1:9" x14ac:dyDescent="0.2">
      <c r="A262">
        <v>261</v>
      </c>
      <c r="B262">
        <v>261</v>
      </c>
      <c r="C262">
        <v>5</v>
      </c>
      <c r="D262" s="3">
        <v>46285</v>
      </c>
      <c r="E262" s="3">
        <v>46289</v>
      </c>
      <c r="F262" t="s">
        <v>431</v>
      </c>
      <c r="G262" t="s">
        <v>436</v>
      </c>
      <c r="H262" t="s">
        <v>433</v>
      </c>
      <c r="I262">
        <v>335.25</v>
      </c>
    </row>
    <row r="263" spans="1:9" x14ac:dyDescent="0.2">
      <c r="A263">
        <v>262</v>
      </c>
      <c r="B263">
        <v>262</v>
      </c>
      <c r="C263">
        <v>6</v>
      </c>
      <c r="D263" s="3">
        <v>46286</v>
      </c>
      <c r="E263" s="3">
        <v>46290</v>
      </c>
      <c r="F263" t="s">
        <v>434</v>
      </c>
      <c r="G263" t="s">
        <v>432</v>
      </c>
      <c r="H263" t="s">
        <v>433</v>
      </c>
      <c r="I263">
        <v>220.8</v>
      </c>
    </row>
    <row r="264" spans="1:9" x14ac:dyDescent="0.2">
      <c r="A264">
        <v>263</v>
      </c>
      <c r="B264">
        <v>263</v>
      </c>
      <c r="C264">
        <v>7</v>
      </c>
      <c r="D264" s="3">
        <v>46287</v>
      </c>
      <c r="E264" s="3">
        <v>46291</v>
      </c>
      <c r="F264" t="s">
        <v>435</v>
      </c>
      <c r="G264" t="s">
        <v>432</v>
      </c>
      <c r="H264" t="s">
        <v>433</v>
      </c>
      <c r="I264">
        <v>300.45</v>
      </c>
    </row>
    <row r="265" spans="1:9" x14ac:dyDescent="0.2">
      <c r="A265">
        <v>264</v>
      </c>
      <c r="B265">
        <v>264</v>
      </c>
      <c r="C265">
        <v>8</v>
      </c>
      <c r="D265" s="3">
        <v>46288</v>
      </c>
      <c r="E265" s="3">
        <v>46292</v>
      </c>
      <c r="F265" t="s">
        <v>437</v>
      </c>
      <c r="G265" t="s">
        <v>436</v>
      </c>
      <c r="H265" t="s">
        <v>433</v>
      </c>
      <c r="I265">
        <v>420.9</v>
      </c>
    </row>
    <row r="266" spans="1:9" x14ac:dyDescent="0.2">
      <c r="A266">
        <v>265</v>
      </c>
      <c r="B266">
        <v>265</v>
      </c>
      <c r="C266">
        <v>1</v>
      </c>
      <c r="D266" s="3">
        <v>46289</v>
      </c>
      <c r="E266" s="3">
        <v>46293</v>
      </c>
      <c r="F266" t="s">
        <v>438</v>
      </c>
      <c r="G266" t="s">
        <v>432</v>
      </c>
      <c r="H266" t="s">
        <v>433</v>
      </c>
      <c r="I266">
        <v>180.35</v>
      </c>
    </row>
    <row r="267" spans="1:9" x14ac:dyDescent="0.2">
      <c r="A267">
        <v>266</v>
      </c>
      <c r="B267">
        <v>266</v>
      </c>
      <c r="C267">
        <v>2</v>
      </c>
      <c r="D267" s="3">
        <v>46290</v>
      </c>
      <c r="E267" s="3">
        <v>46294</v>
      </c>
      <c r="F267" t="s">
        <v>431</v>
      </c>
      <c r="G267" t="s">
        <v>432</v>
      </c>
      <c r="H267" t="s">
        <v>433</v>
      </c>
      <c r="I267">
        <v>265.7</v>
      </c>
    </row>
    <row r="268" spans="1:9" x14ac:dyDescent="0.2">
      <c r="A268">
        <v>267</v>
      </c>
      <c r="B268">
        <v>267</v>
      </c>
      <c r="C268">
        <v>3</v>
      </c>
      <c r="D268" s="3">
        <v>46291</v>
      </c>
      <c r="E268" s="3">
        <v>46295</v>
      </c>
      <c r="F268" t="s">
        <v>434</v>
      </c>
      <c r="G268" t="s">
        <v>436</v>
      </c>
      <c r="H268" t="s">
        <v>433</v>
      </c>
      <c r="I268">
        <v>390.25</v>
      </c>
    </row>
    <row r="269" spans="1:9" x14ac:dyDescent="0.2">
      <c r="A269">
        <v>268</v>
      </c>
      <c r="B269">
        <v>268</v>
      </c>
      <c r="C269">
        <v>4</v>
      </c>
      <c r="D269" s="3">
        <v>46292</v>
      </c>
      <c r="E269" s="3">
        <v>46296</v>
      </c>
      <c r="F269" t="s">
        <v>435</v>
      </c>
      <c r="G269" t="s">
        <v>432</v>
      </c>
      <c r="H269" t="s">
        <v>433</v>
      </c>
      <c r="I269">
        <v>205.8</v>
      </c>
    </row>
    <row r="270" spans="1:9" x14ac:dyDescent="0.2">
      <c r="A270">
        <v>269</v>
      </c>
      <c r="B270">
        <v>269</v>
      </c>
      <c r="C270">
        <v>5</v>
      </c>
      <c r="D270" s="3">
        <v>46293</v>
      </c>
      <c r="E270" s="3">
        <v>46297</v>
      </c>
      <c r="F270" t="s">
        <v>437</v>
      </c>
      <c r="G270" t="s">
        <v>432</v>
      </c>
      <c r="H270" t="s">
        <v>433</v>
      </c>
      <c r="I270">
        <v>315.45</v>
      </c>
    </row>
    <row r="271" spans="1:9" x14ac:dyDescent="0.2">
      <c r="A271">
        <v>270</v>
      </c>
      <c r="B271">
        <v>270</v>
      </c>
      <c r="C271">
        <v>6</v>
      </c>
      <c r="D271" s="3">
        <v>46294</v>
      </c>
      <c r="E271" s="3">
        <v>46298</v>
      </c>
      <c r="F271" t="s">
        <v>438</v>
      </c>
      <c r="G271" t="s">
        <v>436</v>
      </c>
      <c r="H271" t="s">
        <v>433</v>
      </c>
      <c r="I271">
        <v>440.9</v>
      </c>
    </row>
    <row r="272" spans="1:9" x14ac:dyDescent="0.2">
      <c r="A272">
        <v>271</v>
      </c>
      <c r="B272">
        <v>271</v>
      </c>
      <c r="C272">
        <v>7</v>
      </c>
      <c r="D272" s="3">
        <v>46295</v>
      </c>
      <c r="E272" s="3">
        <v>46299</v>
      </c>
      <c r="F272" t="s">
        <v>431</v>
      </c>
      <c r="G272" t="s">
        <v>432</v>
      </c>
      <c r="H272" t="s">
        <v>433</v>
      </c>
      <c r="I272">
        <v>190.35</v>
      </c>
    </row>
    <row r="273" spans="1:9" x14ac:dyDescent="0.2">
      <c r="A273">
        <v>272</v>
      </c>
      <c r="B273">
        <v>272</v>
      </c>
      <c r="C273">
        <v>8</v>
      </c>
      <c r="D273" s="3">
        <v>46296</v>
      </c>
      <c r="E273" s="3">
        <v>46300</v>
      </c>
      <c r="F273" t="s">
        <v>434</v>
      </c>
      <c r="G273" t="s">
        <v>432</v>
      </c>
      <c r="H273" t="s">
        <v>433</v>
      </c>
      <c r="I273">
        <v>275.7</v>
      </c>
    </row>
    <row r="274" spans="1:9" x14ac:dyDescent="0.2">
      <c r="A274">
        <v>273</v>
      </c>
      <c r="B274">
        <v>273</v>
      </c>
      <c r="C274">
        <v>1</v>
      </c>
      <c r="D274" s="3">
        <v>46297</v>
      </c>
      <c r="E274" s="3">
        <v>46301</v>
      </c>
      <c r="F274" t="s">
        <v>435</v>
      </c>
      <c r="G274" t="s">
        <v>436</v>
      </c>
      <c r="H274" t="s">
        <v>433</v>
      </c>
      <c r="I274">
        <v>405.25</v>
      </c>
    </row>
    <row r="275" spans="1:9" x14ac:dyDescent="0.2">
      <c r="A275">
        <v>274</v>
      </c>
      <c r="B275">
        <v>274</v>
      </c>
      <c r="C275">
        <v>2</v>
      </c>
      <c r="D275" s="3">
        <v>46298</v>
      </c>
      <c r="E275" s="3">
        <v>46302</v>
      </c>
      <c r="F275" t="s">
        <v>437</v>
      </c>
      <c r="G275" t="s">
        <v>432</v>
      </c>
      <c r="H275" t="s">
        <v>433</v>
      </c>
      <c r="I275">
        <v>165.8</v>
      </c>
    </row>
    <row r="276" spans="1:9" x14ac:dyDescent="0.2">
      <c r="A276">
        <v>275</v>
      </c>
      <c r="B276">
        <v>275</v>
      </c>
      <c r="C276">
        <v>3</v>
      </c>
      <c r="D276" s="3">
        <v>46299</v>
      </c>
      <c r="E276" s="3">
        <v>46303</v>
      </c>
      <c r="F276" t="s">
        <v>438</v>
      </c>
      <c r="G276" t="s">
        <v>432</v>
      </c>
      <c r="H276" t="s">
        <v>433</v>
      </c>
      <c r="I276">
        <v>245.45</v>
      </c>
    </row>
    <row r="277" spans="1:9" x14ac:dyDescent="0.2">
      <c r="A277">
        <v>276</v>
      </c>
      <c r="B277">
        <v>276</v>
      </c>
      <c r="C277">
        <v>4</v>
      </c>
      <c r="D277" s="3">
        <v>46300</v>
      </c>
      <c r="E277" s="3">
        <v>46304</v>
      </c>
      <c r="F277" t="s">
        <v>431</v>
      </c>
      <c r="G277" t="s">
        <v>436</v>
      </c>
      <c r="H277" t="s">
        <v>433</v>
      </c>
      <c r="I277">
        <v>350.9</v>
      </c>
    </row>
    <row r="278" spans="1:9" x14ac:dyDescent="0.2">
      <c r="A278">
        <v>277</v>
      </c>
      <c r="B278">
        <v>277</v>
      </c>
      <c r="C278">
        <v>5</v>
      </c>
      <c r="D278" s="3">
        <v>46301</v>
      </c>
      <c r="E278" s="3">
        <v>46305</v>
      </c>
      <c r="F278" t="s">
        <v>434</v>
      </c>
      <c r="G278" t="s">
        <v>432</v>
      </c>
      <c r="H278" t="s">
        <v>433</v>
      </c>
      <c r="I278">
        <v>215.35</v>
      </c>
    </row>
    <row r="279" spans="1:9" x14ac:dyDescent="0.2">
      <c r="A279">
        <v>278</v>
      </c>
      <c r="B279">
        <v>278</v>
      </c>
      <c r="C279">
        <v>6</v>
      </c>
      <c r="D279" s="3">
        <v>46302</v>
      </c>
      <c r="E279" s="3">
        <v>46306</v>
      </c>
      <c r="F279" t="s">
        <v>435</v>
      </c>
      <c r="G279" t="s">
        <v>432</v>
      </c>
      <c r="H279" t="s">
        <v>433</v>
      </c>
      <c r="I279">
        <v>290.7</v>
      </c>
    </row>
    <row r="280" spans="1:9" x14ac:dyDescent="0.2">
      <c r="A280">
        <v>279</v>
      </c>
      <c r="B280">
        <v>279</v>
      </c>
      <c r="C280">
        <v>7</v>
      </c>
      <c r="D280" s="3">
        <v>46303</v>
      </c>
      <c r="E280" s="3">
        <v>46307</v>
      </c>
      <c r="F280" t="s">
        <v>437</v>
      </c>
      <c r="G280" t="s">
        <v>436</v>
      </c>
      <c r="H280" t="s">
        <v>433</v>
      </c>
      <c r="I280">
        <v>425.25</v>
      </c>
    </row>
    <row r="281" spans="1:9" x14ac:dyDescent="0.2">
      <c r="A281">
        <v>280</v>
      </c>
      <c r="B281">
        <v>280</v>
      </c>
      <c r="C281">
        <v>8</v>
      </c>
      <c r="D281" s="3">
        <v>46304</v>
      </c>
      <c r="E281" s="3">
        <v>46308</v>
      </c>
      <c r="F281" t="s">
        <v>438</v>
      </c>
      <c r="G281" t="s">
        <v>432</v>
      </c>
      <c r="H281" t="s">
        <v>433</v>
      </c>
      <c r="I281">
        <v>180.8</v>
      </c>
    </row>
    <row r="282" spans="1:9" x14ac:dyDescent="0.2">
      <c r="A282">
        <v>281</v>
      </c>
      <c r="B282">
        <v>281</v>
      </c>
      <c r="C282">
        <v>1</v>
      </c>
      <c r="D282" s="3">
        <v>46305</v>
      </c>
      <c r="E282" s="3">
        <v>46309</v>
      </c>
      <c r="F282" t="s">
        <v>431</v>
      </c>
      <c r="G282" t="s">
        <v>432</v>
      </c>
      <c r="H282" t="s">
        <v>433</v>
      </c>
      <c r="I282">
        <v>265.45</v>
      </c>
    </row>
    <row r="283" spans="1:9" x14ac:dyDescent="0.2">
      <c r="A283">
        <v>282</v>
      </c>
      <c r="B283">
        <v>282</v>
      </c>
      <c r="C283">
        <v>2</v>
      </c>
      <c r="D283" s="3">
        <v>46306</v>
      </c>
      <c r="E283" s="3">
        <v>46310</v>
      </c>
      <c r="F283" t="s">
        <v>434</v>
      </c>
      <c r="G283" t="s">
        <v>436</v>
      </c>
      <c r="H283" t="s">
        <v>433</v>
      </c>
      <c r="I283">
        <v>375.9</v>
      </c>
    </row>
    <row r="284" spans="1:9" x14ac:dyDescent="0.2">
      <c r="A284">
        <v>283</v>
      </c>
      <c r="B284">
        <v>283</v>
      </c>
      <c r="C284">
        <v>3</v>
      </c>
      <c r="D284" s="3">
        <v>46307</v>
      </c>
      <c r="E284" s="3">
        <v>46311</v>
      </c>
      <c r="F284" t="s">
        <v>435</v>
      </c>
      <c r="G284" t="s">
        <v>432</v>
      </c>
      <c r="H284" t="s">
        <v>433</v>
      </c>
      <c r="I284">
        <v>195.35</v>
      </c>
    </row>
    <row r="285" spans="1:9" x14ac:dyDescent="0.2">
      <c r="A285">
        <v>284</v>
      </c>
      <c r="B285">
        <v>284</v>
      </c>
      <c r="C285">
        <v>4</v>
      </c>
      <c r="D285" s="3">
        <v>46308</v>
      </c>
      <c r="E285" s="3">
        <v>46312</v>
      </c>
      <c r="F285" t="s">
        <v>437</v>
      </c>
      <c r="G285" t="s">
        <v>432</v>
      </c>
      <c r="H285" t="s">
        <v>433</v>
      </c>
      <c r="I285">
        <v>310.7</v>
      </c>
    </row>
    <row r="286" spans="1:9" x14ac:dyDescent="0.2">
      <c r="A286">
        <v>285</v>
      </c>
      <c r="B286">
        <v>285</v>
      </c>
      <c r="C286">
        <v>5</v>
      </c>
      <c r="D286" s="3">
        <v>46309</v>
      </c>
      <c r="E286" s="3">
        <v>46313</v>
      </c>
      <c r="F286" t="s">
        <v>438</v>
      </c>
      <c r="G286" t="s">
        <v>436</v>
      </c>
      <c r="H286" t="s">
        <v>433</v>
      </c>
      <c r="I286">
        <v>455.25</v>
      </c>
    </row>
    <row r="287" spans="1:9" x14ac:dyDescent="0.2">
      <c r="A287">
        <v>286</v>
      </c>
      <c r="B287">
        <v>286</v>
      </c>
      <c r="C287">
        <v>6</v>
      </c>
      <c r="D287" s="3">
        <v>46310</v>
      </c>
      <c r="E287" s="3">
        <v>46314</v>
      </c>
      <c r="F287" t="s">
        <v>431</v>
      </c>
      <c r="G287" t="s">
        <v>432</v>
      </c>
      <c r="H287" t="s">
        <v>433</v>
      </c>
      <c r="I287">
        <v>175.8</v>
      </c>
    </row>
    <row r="288" spans="1:9" x14ac:dyDescent="0.2">
      <c r="A288">
        <v>287</v>
      </c>
      <c r="B288">
        <v>287</v>
      </c>
      <c r="C288">
        <v>7</v>
      </c>
      <c r="D288" s="3">
        <v>46311</v>
      </c>
      <c r="E288" s="3">
        <v>46315</v>
      </c>
      <c r="F288" t="s">
        <v>434</v>
      </c>
      <c r="G288" t="s">
        <v>432</v>
      </c>
      <c r="H288" t="s">
        <v>433</v>
      </c>
      <c r="I288">
        <v>285.45</v>
      </c>
    </row>
    <row r="289" spans="1:9" x14ac:dyDescent="0.2">
      <c r="A289">
        <v>288</v>
      </c>
      <c r="B289">
        <v>288</v>
      </c>
      <c r="C289">
        <v>8</v>
      </c>
      <c r="D289" s="3">
        <v>46312</v>
      </c>
      <c r="E289" s="3">
        <v>46316</v>
      </c>
      <c r="F289" t="s">
        <v>435</v>
      </c>
      <c r="G289" t="s">
        <v>436</v>
      </c>
      <c r="H289" t="s">
        <v>433</v>
      </c>
      <c r="I289">
        <v>365.9</v>
      </c>
    </row>
    <row r="290" spans="1:9" x14ac:dyDescent="0.2">
      <c r="A290">
        <v>289</v>
      </c>
      <c r="B290">
        <v>289</v>
      </c>
      <c r="C290">
        <v>1</v>
      </c>
      <c r="D290" s="3">
        <v>46313</v>
      </c>
      <c r="E290" s="3">
        <v>46317</v>
      </c>
      <c r="F290" t="s">
        <v>437</v>
      </c>
      <c r="G290" t="s">
        <v>432</v>
      </c>
      <c r="H290" t="s">
        <v>433</v>
      </c>
      <c r="I290">
        <v>160.35</v>
      </c>
    </row>
    <row r="291" spans="1:9" x14ac:dyDescent="0.2">
      <c r="A291">
        <v>290</v>
      </c>
      <c r="B291">
        <v>290</v>
      </c>
      <c r="C291">
        <v>2</v>
      </c>
      <c r="D291" s="3">
        <v>46314</v>
      </c>
      <c r="E291" s="3">
        <v>46318</v>
      </c>
      <c r="F291" t="s">
        <v>438</v>
      </c>
      <c r="G291" t="s">
        <v>432</v>
      </c>
      <c r="H291" t="s">
        <v>433</v>
      </c>
      <c r="I291">
        <v>250.7</v>
      </c>
    </row>
    <row r="292" spans="1:9" x14ac:dyDescent="0.2">
      <c r="A292">
        <v>291</v>
      </c>
      <c r="B292">
        <v>291</v>
      </c>
      <c r="C292">
        <v>3</v>
      </c>
      <c r="D292" s="3">
        <v>46315</v>
      </c>
      <c r="E292" s="3">
        <v>46319</v>
      </c>
      <c r="F292" t="s">
        <v>431</v>
      </c>
      <c r="G292" t="s">
        <v>436</v>
      </c>
      <c r="H292" t="s">
        <v>433</v>
      </c>
      <c r="I292">
        <v>335.25</v>
      </c>
    </row>
    <row r="293" spans="1:9" x14ac:dyDescent="0.2">
      <c r="A293">
        <v>292</v>
      </c>
      <c r="B293">
        <v>292</v>
      </c>
      <c r="C293">
        <v>4</v>
      </c>
      <c r="D293" s="3">
        <v>46316</v>
      </c>
      <c r="E293" s="3">
        <v>46320</v>
      </c>
      <c r="F293" t="s">
        <v>434</v>
      </c>
      <c r="G293" t="s">
        <v>432</v>
      </c>
      <c r="H293" t="s">
        <v>433</v>
      </c>
      <c r="I293">
        <v>220.8</v>
      </c>
    </row>
    <row r="294" spans="1:9" x14ac:dyDescent="0.2">
      <c r="A294">
        <v>293</v>
      </c>
      <c r="B294">
        <v>293</v>
      </c>
      <c r="C294">
        <v>5</v>
      </c>
      <c r="D294" s="3">
        <v>46317</v>
      </c>
      <c r="E294" s="3">
        <v>46321</v>
      </c>
      <c r="F294" t="s">
        <v>435</v>
      </c>
      <c r="G294" t="s">
        <v>432</v>
      </c>
      <c r="H294" t="s">
        <v>433</v>
      </c>
      <c r="I294">
        <v>300.45</v>
      </c>
    </row>
    <row r="295" spans="1:9" x14ac:dyDescent="0.2">
      <c r="A295">
        <v>294</v>
      </c>
      <c r="B295">
        <v>294</v>
      </c>
      <c r="C295">
        <v>6</v>
      </c>
      <c r="D295" s="3">
        <v>46318</v>
      </c>
      <c r="E295" s="3">
        <v>46322</v>
      </c>
      <c r="F295" t="s">
        <v>437</v>
      </c>
      <c r="G295" t="s">
        <v>436</v>
      </c>
      <c r="H295" t="s">
        <v>433</v>
      </c>
      <c r="I295">
        <v>420.9</v>
      </c>
    </row>
    <row r="296" spans="1:9" x14ac:dyDescent="0.2">
      <c r="A296">
        <v>295</v>
      </c>
      <c r="B296">
        <v>295</v>
      </c>
      <c r="C296">
        <v>7</v>
      </c>
      <c r="D296" s="3">
        <v>46319</v>
      </c>
      <c r="E296" s="3">
        <v>46323</v>
      </c>
      <c r="F296" t="s">
        <v>438</v>
      </c>
      <c r="G296" t="s">
        <v>432</v>
      </c>
      <c r="H296" t="s">
        <v>433</v>
      </c>
      <c r="I296">
        <v>180.35</v>
      </c>
    </row>
    <row r="297" spans="1:9" x14ac:dyDescent="0.2">
      <c r="A297">
        <v>296</v>
      </c>
      <c r="B297">
        <v>296</v>
      </c>
      <c r="C297">
        <v>8</v>
      </c>
      <c r="D297" s="3">
        <v>46320</v>
      </c>
      <c r="E297" s="3">
        <v>46324</v>
      </c>
      <c r="F297" t="s">
        <v>431</v>
      </c>
      <c r="G297" t="s">
        <v>432</v>
      </c>
      <c r="H297" t="s">
        <v>433</v>
      </c>
      <c r="I297">
        <v>265.7</v>
      </c>
    </row>
    <row r="298" spans="1:9" x14ac:dyDescent="0.2">
      <c r="A298">
        <v>297</v>
      </c>
      <c r="B298">
        <v>297</v>
      </c>
      <c r="C298">
        <v>1</v>
      </c>
      <c r="D298" s="3">
        <v>46321</v>
      </c>
      <c r="E298" s="3">
        <v>46325</v>
      </c>
      <c r="F298" t="s">
        <v>434</v>
      </c>
      <c r="G298" t="s">
        <v>436</v>
      </c>
      <c r="H298" t="s">
        <v>433</v>
      </c>
      <c r="I298">
        <v>390.25</v>
      </c>
    </row>
    <row r="299" spans="1:9" x14ac:dyDescent="0.2">
      <c r="A299">
        <v>298</v>
      </c>
      <c r="B299">
        <v>298</v>
      </c>
      <c r="C299">
        <v>2</v>
      </c>
      <c r="D299" s="3">
        <v>46322</v>
      </c>
      <c r="E299" s="3">
        <v>46326</v>
      </c>
      <c r="F299" t="s">
        <v>435</v>
      </c>
      <c r="G299" t="s">
        <v>432</v>
      </c>
      <c r="H299" t="s">
        <v>433</v>
      </c>
      <c r="I299">
        <v>205.8</v>
      </c>
    </row>
    <row r="300" spans="1:9" x14ac:dyDescent="0.2">
      <c r="A300">
        <v>299</v>
      </c>
      <c r="B300">
        <v>299</v>
      </c>
      <c r="C300">
        <v>3</v>
      </c>
      <c r="D300" s="3">
        <v>46323</v>
      </c>
      <c r="E300" s="3">
        <v>46327</v>
      </c>
      <c r="F300" t="s">
        <v>437</v>
      </c>
      <c r="G300" t="s">
        <v>432</v>
      </c>
      <c r="H300" t="s">
        <v>433</v>
      </c>
      <c r="I300">
        <v>315.45</v>
      </c>
    </row>
    <row r="301" spans="1:9" x14ac:dyDescent="0.2">
      <c r="A301">
        <v>300</v>
      </c>
      <c r="B301">
        <v>300</v>
      </c>
      <c r="C301">
        <v>4</v>
      </c>
      <c r="D301" s="3">
        <v>46324</v>
      </c>
      <c r="E301" s="3">
        <v>46328</v>
      </c>
      <c r="F301" t="s">
        <v>438</v>
      </c>
      <c r="G301" t="s">
        <v>436</v>
      </c>
      <c r="H301" t="s">
        <v>433</v>
      </c>
      <c r="I301">
        <v>440.9</v>
      </c>
    </row>
    <row r="302" spans="1:9" x14ac:dyDescent="0.2">
      <c r="A302">
        <v>301</v>
      </c>
      <c r="B302">
        <v>301</v>
      </c>
      <c r="C302">
        <v>5</v>
      </c>
      <c r="D302" s="3">
        <v>46325</v>
      </c>
      <c r="E302" s="3">
        <v>46329</v>
      </c>
      <c r="F302" t="s">
        <v>431</v>
      </c>
      <c r="G302" t="s">
        <v>432</v>
      </c>
      <c r="H302" t="s">
        <v>433</v>
      </c>
      <c r="I302">
        <v>190.35</v>
      </c>
    </row>
    <row r="303" spans="1:9" x14ac:dyDescent="0.2">
      <c r="A303">
        <v>302</v>
      </c>
      <c r="B303">
        <v>302</v>
      </c>
      <c r="C303">
        <v>6</v>
      </c>
      <c r="D303" s="3">
        <v>46326</v>
      </c>
      <c r="E303" s="3">
        <v>46330</v>
      </c>
      <c r="F303" t="s">
        <v>434</v>
      </c>
      <c r="G303" t="s">
        <v>432</v>
      </c>
      <c r="H303" t="s">
        <v>433</v>
      </c>
      <c r="I303">
        <v>275.7</v>
      </c>
    </row>
    <row r="304" spans="1:9" x14ac:dyDescent="0.2">
      <c r="A304">
        <v>303</v>
      </c>
      <c r="B304">
        <v>303</v>
      </c>
      <c r="C304">
        <v>7</v>
      </c>
      <c r="D304" s="3">
        <v>46327</v>
      </c>
      <c r="E304" s="3">
        <v>46331</v>
      </c>
      <c r="F304" t="s">
        <v>435</v>
      </c>
      <c r="G304" t="s">
        <v>436</v>
      </c>
      <c r="H304" t="s">
        <v>433</v>
      </c>
      <c r="I304">
        <v>405.25</v>
      </c>
    </row>
    <row r="305" spans="1:9" x14ac:dyDescent="0.2">
      <c r="A305">
        <v>304</v>
      </c>
      <c r="B305">
        <v>304</v>
      </c>
      <c r="C305">
        <v>8</v>
      </c>
      <c r="D305" s="3">
        <v>46328</v>
      </c>
      <c r="E305" s="3">
        <v>46332</v>
      </c>
      <c r="F305" t="s">
        <v>437</v>
      </c>
      <c r="G305" t="s">
        <v>432</v>
      </c>
      <c r="H305" t="s">
        <v>433</v>
      </c>
      <c r="I305">
        <v>165.8</v>
      </c>
    </row>
    <row r="306" spans="1:9" x14ac:dyDescent="0.2">
      <c r="A306">
        <v>305</v>
      </c>
      <c r="B306">
        <v>305</v>
      </c>
      <c r="C306">
        <v>1</v>
      </c>
      <c r="D306" s="3">
        <v>46329</v>
      </c>
      <c r="E306" s="3">
        <v>46333</v>
      </c>
      <c r="F306" t="s">
        <v>438</v>
      </c>
      <c r="G306" t="s">
        <v>432</v>
      </c>
      <c r="H306" t="s">
        <v>433</v>
      </c>
      <c r="I306">
        <v>245.45</v>
      </c>
    </row>
    <row r="307" spans="1:9" x14ac:dyDescent="0.2">
      <c r="A307">
        <v>306</v>
      </c>
      <c r="B307">
        <v>306</v>
      </c>
      <c r="C307">
        <v>2</v>
      </c>
      <c r="D307" s="3">
        <v>46330</v>
      </c>
      <c r="E307" s="3">
        <v>46334</v>
      </c>
      <c r="F307" t="s">
        <v>431</v>
      </c>
      <c r="G307" t="s">
        <v>436</v>
      </c>
      <c r="H307" t="s">
        <v>433</v>
      </c>
      <c r="I307">
        <v>350.9</v>
      </c>
    </row>
    <row r="308" spans="1:9" x14ac:dyDescent="0.2">
      <c r="A308">
        <v>307</v>
      </c>
      <c r="B308">
        <v>307</v>
      </c>
      <c r="C308">
        <v>3</v>
      </c>
      <c r="D308" s="3">
        <v>46331</v>
      </c>
      <c r="E308" s="3">
        <v>46335</v>
      </c>
      <c r="F308" t="s">
        <v>434</v>
      </c>
      <c r="G308" t="s">
        <v>432</v>
      </c>
      <c r="H308" t="s">
        <v>433</v>
      </c>
      <c r="I308">
        <v>215.35</v>
      </c>
    </row>
    <row r="309" spans="1:9" x14ac:dyDescent="0.2">
      <c r="A309">
        <v>308</v>
      </c>
      <c r="B309">
        <v>308</v>
      </c>
      <c r="C309">
        <v>4</v>
      </c>
      <c r="D309" s="3">
        <v>46332</v>
      </c>
      <c r="E309" s="3">
        <v>46336</v>
      </c>
      <c r="F309" t="s">
        <v>435</v>
      </c>
      <c r="G309" t="s">
        <v>432</v>
      </c>
      <c r="H309" t="s">
        <v>433</v>
      </c>
      <c r="I309">
        <v>290.7</v>
      </c>
    </row>
    <row r="310" spans="1:9" x14ac:dyDescent="0.2">
      <c r="A310">
        <v>309</v>
      </c>
      <c r="B310">
        <v>309</v>
      </c>
      <c r="C310">
        <v>5</v>
      </c>
      <c r="D310" s="3">
        <v>46333</v>
      </c>
      <c r="E310" s="3">
        <v>46337</v>
      </c>
      <c r="F310" t="s">
        <v>437</v>
      </c>
      <c r="G310" t="s">
        <v>436</v>
      </c>
      <c r="H310" t="s">
        <v>433</v>
      </c>
      <c r="I310">
        <v>425.25</v>
      </c>
    </row>
    <row r="311" spans="1:9" x14ac:dyDescent="0.2">
      <c r="A311">
        <v>310</v>
      </c>
      <c r="B311">
        <v>310</v>
      </c>
      <c r="C311">
        <v>6</v>
      </c>
      <c r="D311" s="3">
        <v>46334</v>
      </c>
      <c r="E311" s="3">
        <v>46338</v>
      </c>
      <c r="F311" t="s">
        <v>438</v>
      </c>
      <c r="G311" t="s">
        <v>432</v>
      </c>
      <c r="H311" t="s">
        <v>433</v>
      </c>
      <c r="I311">
        <v>180.8</v>
      </c>
    </row>
    <row r="312" spans="1:9" x14ac:dyDescent="0.2">
      <c r="A312">
        <v>311</v>
      </c>
      <c r="B312">
        <v>311</v>
      </c>
      <c r="C312">
        <v>7</v>
      </c>
      <c r="D312" s="3">
        <v>46335</v>
      </c>
      <c r="E312" s="3">
        <v>46339</v>
      </c>
      <c r="F312" t="s">
        <v>431</v>
      </c>
      <c r="G312" t="s">
        <v>432</v>
      </c>
      <c r="H312" t="s">
        <v>433</v>
      </c>
      <c r="I312">
        <v>265.45</v>
      </c>
    </row>
    <row r="313" spans="1:9" x14ac:dyDescent="0.2">
      <c r="A313">
        <v>312</v>
      </c>
      <c r="B313">
        <v>312</v>
      </c>
      <c r="C313">
        <v>8</v>
      </c>
      <c r="D313" s="3">
        <v>46336</v>
      </c>
      <c r="E313" s="3">
        <v>46340</v>
      </c>
      <c r="F313" t="s">
        <v>434</v>
      </c>
      <c r="G313" t="s">
        <v>436</v>
      </c>
      <c r="H313" t="s">
        <v>433</v>
      </c>
      <c r="I313">
        <v>375.9</v>
      </c>
    </row>
    <row r="314" spans="1:9" x14ac:dyDescent="0.2">
      <c r="A314">
        <v>313</v>
      </c>
      <c r="B314">
        <v>313</v>
      </c>
      <c r="C314">
        <v>1</v>
      </c>
      <c r="D314" s="3">
        <v>46337</v>
      </c>
      <c r="E314" s="3">
        <v>46341</v>
      </c>
      <c r="F314" t="s">
        <v>435</v>
      </c>
      <c r="G314" t="s">
        <v>432</v>
      </c>
      <c r="H314" t="s">
        <v>433</v>
      </c>
      <c r="I314">
        <v>195.35</v>
      </c>
    </row>
    <row r="315" spans="1:9" x14ac:dyDescent="0.2">
      <c r="A315">
        <v>314</v>
      </c>
      <c r="B315">
        <v>314</v>
      </c>
      <c r="C315">
        <v>2</v>
      </c>
      <c r="D315" s="3">
        <v>46338</v>
      </c>
      <c r="E315" s="3">
        <v>46342</v>
      </c>
      <c r="F315" t="s">
        <v>437</v>
      </c>
      <c r="G315" t="s">
        <v>432</v>
      </c>
      <c r="H315" t="s">
        <v>433</v>
      </c>
      <c r="I315">
        <v>310.7</v>
      </c>
    </row>
    <row r="316" spans="1:9" x14ac:dyDescent="0.2">
      <c r="A316">
        <v>315</v>
      </c>
      <c r="B316">
        <v>315</v>
      </c>
      <c r="C316">
        <v>3</v>
      </c>
      <c r="D316" s="3">
        <v>46339</v>
      </c>
      <c r="E316" s="3">
        <v>46343</v>
      </c>
      <c r="F316" t="s">
        <v>438</v>
      </c>
      <c r="G316" t="s">
        <v>436</v>
      </c>
      <c r="H316" t="s">
        <v>433</v>
      </c>
      <c r="I316">
        <v>455.25</v>
      </c>
    </row>
    <row r="317" spans="1:9" x14ac:dyDescent="0.2">
      <c r="A317">
        <v>316</v>
      </c>
      <c r="B317">
        <v>316</v>
      </c>
      <c r="C317">
        <v>4</v>
      </c>
      <c r="D317" s="3">
        <v>46340</v>
      </c>
      <c r="E317" s="3">
        <v>46344</v>
      </c>
      <c r="F317" t="s">
        <v>431</v>
      </c>
      <c r="G317" t="s">
        <v>432</v>
      </c>
      <c r="H317" t="s">
        <v>433</v>
      </c>
      <c r="I317">
        <v>175.8</v>
      </c>
    </row>
    <row r="318" spans="1:9" x14ac:dyDescent="0.2">
      <c r="A318">
        <v>317</v>
      </c>
      <c r="B318">
        <v>317</v>
      </c>
      <c r="C318">
        <v>5</v>
      </c>
      <c r="D318" s="3">
        <v>46341</v>
      </c>
      <c r="E318" s="3">
        <v>46345</v>
      </c>
      <c r="F318" t="s">
        <v>434</v>
      </c>
      <c r="G318" t="s">
        <v>432</v>
      </c>
      <c r="H318" t="s">
        <v>433</v>
      </c>
      <c r="I318">
        <v>285.45</v>
      </c>
    </row>
    <row r="319" spans="1:9" x14ac:dyDescent="0.2">
      <c r="A319">
        <v>318</v>
      </c>
      <c r="B319">
        <v>318</v>
      </c>
      <c r="C319">
        <v>6</v>
      </c>
      <c r="D319" s="3">
        <v>46342</v>
      </c>
      <c r="E319" s="3">
        <v>46346</v>
      </c>
      <c r="F319" t="s">
        <v>435</v>
      </c>
      <c r="G319" t="s">
        <v>436</v>
      </c>
      <c r="H319" t="s">
        <v>433</v>
      </c>
      <c r="I319">
        <v>365.9</v>
      </c>
    </row>
    <row r="320" spans="1:9" x14ac:dyDescent="0.2">
      <c r="A320">
        <v>319</v>
      </c>
      <c r="B320">
        <v>319</v>
      </c>
      <c r="C320">
        <v>7</v>
      </c>
      <c r="D320" s="3">
        <v>46343</v>
      </c>
      <c r="E320" s="3">
        <v>46347</v>
      </c>
      <c r="F320" t="s">
        <v>437</v>
      </c>
      <c r="G320" t="s">
        <v>432</v>
      </c>
      <c r="H320" t="s">
        <v>433</v>
      </c>
      <c r="I320">
        <v>160.35</v>
      </c>
    </row>
    <row r="321" spans="1:9" x14ac:dyDescent="0.2">
      <c r="A321">
        <v>320</v>
      </c>
      <c r="B321">
        <v>320</v>
      </c>
      <c r="C321">
        <v>8</v>
      </c>
      <c r="D321" s="3">
        <v>46344</v>
      </c>
      <c r="E321" s="3">
        <v>46348</v>
      </c>
      <c r="F321" t="s">
        <v>438</v>
      </c>
      <c r="G321" t="s">
        <v>432</v>
      </c>
      <c r="H321" t="s">
        <v>433</v>
      </c>
      <c r="I321">
        <v>250.7</v>
      </c>
    </row>
    <row r="322" spans="1:9" x14ac:dyDescent="0.2">
      <c r="A322">
        <v>321</v>
      </c>
      <c r="B322">
        <v>321</v>
      </c>
      <c r="C322">
        <v>1</v>
      </c>
      <c r="D322" s="3">
        <v>46345</v>
      </c>
      <c r="E322" s="3">
        <v>46349</v>
      </c>
      <c r="F322" t="s">
        <v>431</v>
      </c>
      <c r="G322" t="s">
        <v>436</v>
      </c>
      <c r="H322" t="s">
        <v>433</v>
      </c>
      <c r="I322">
        <v>335.25</v>
      </c>
    </row>
    <row r="323" spans="1:9" x14ac:dyDescent="0.2">
      <c r="A323">
        <v>322</v>
      </c>
      <c r="B323">
        <v>322</v>
      </c>
      <c r="C323">
        <v>2</v>
      </c>
      <c r="D323" s="3">
        <v>46346</v>
      </c>
      <c r="E323" s="3">
        <v>46350</v>
      </c>
      <c r="F323" t="s">
        <v>434</v>
      </c>
      <c r="G323" t="s">
        <v>432</v>
      </c>
      <c r="H323" t="s">
        <v>433</v>
      </c>
      <c r="I323">
        <v>220.8</v>
      </c>
    </row>
    <row r="324" spans="1:9" x14ac:dyDescent="0.2">
      <c r="A324">
        <v>323</v>
      </c>
      <c r="B324">
        <v>323</v>
      </c>
      <c r="C324">
        <v>3</v>
      </c>
      <c r="D324" s="3">
        <v>46347</v>
      </c>
      <c r="E324" s="3">
        <v>46351</v>
      </c>
      <c r="F324" t="s">
        <v>435</v>
      </c>
      <c r="G324" t="s">
        <v>432</v>
      </c>
      <c r="H324" t="s">
        <v>433</v>
      </c>
      <c r="I324">
        <v>300.45</v>
      </c>
    </row>
    <row r="325" spans="1:9" x14ac:dyDescent="0.2">
      <c r="A325">
        <v>324</v>
      </c>
      <c r="B325">
        <v>324</v>
      </c>
      <c r="C325">
        <v>4</v>
      </c>
      <c r="D325" s="3">
        <v>46348</v>
      </c>
      <c r="E325" s="3">
        <v>46352</v>
      </c>
      <c r="F325" t="s">
        <v>437</v>
      </c>
      <c r="G325" t="s">
        <v>436</v>
      </c>
      <c r="H325" t="s">
        <v>433</v>
      </c>
      <c r="I325">
        <v>420.9</v>
      </c>
    </row>
    <row r="326" spans="1:9" x14ac:dyDescent="0.2">
      <c r="A326">
        <v>325</v>
      </c>
      <c r="B326">
        <v>325</v>
      </c>
      <c r="C326">
        <v>5</v>
      </c>
      <c r="D326" s="3">
        <v>46349</v>
      </c>
      <c r="E326" s="3">
        <v>46353</v>
      </c>
      <c r="F326" t="s">
        <v>438</v>
      </c>
      <c r="G326" t="s">
        <v>432</v>
      </c>
      <c r="H326" t="s">
        <v>433</v>
      </c>
      <c r="I326">
        <v>180.35</v>
      </c>
    </row>
    <row r="327" spans="1:9" x14ac:dyDescent="0.2">
      <c r="A327">
        <v>326</v>
      </c>
      <c r="B327">
        <v>326</v>
      </c>
      <c r="C327">
        <v>6</v>
      </c>
      <c r="D327" s="3">
        <v>46350</v>
      </c>
      <c r="E327" s="3">
        <v>46354</v>
      </c>
      <c r="F327" t="s">
        <v>431</v>
      </c>
      <c r="G327" t="s">
        <v>432</v>
      </c>
      <c r="H327" t="s">
        <v>433</v>
      </c>
      <c r="I327">
        <v>265.7</v>
      </c>
    </row>
    <row r="328" spans="1:9" x14ac:dyDescent="0.2">
      <c r="A328">
        <v>327</v>
      </c>
      <c r="B328">
        <v>327</v>
      </c>
      <c r="C328">
        <v>7</v>
      </c>
      <c r="D328" s="3">
        <v>46351</v>
      </c>
      <c r="E328" s="3">
        <v>46355</v>
      </c>
      <c r="F328" t="s">
        <v>434</v>
      </c>
      <c r="G328" t="s">
        <v>436</v>
      </c>
      <c r="H328" t="s">
        <v>433</v>
      </c>
      <c r="I328">
        <v>390.25</v>
      </c>
    </row>
    <row r="329" spans="1:9" x14ac:dyDescent="0.2">
      <c r="A329">
        <v>328</v>
      </c>
      <c r="B329">
        <v>328</v>
      </c>
      <c r="C329">
        <v>8</v>
      </c>
      <c r="D329" s="3">
        <v>46352</v>
      </c>
      <c r="E329" s="3">
        <v>46356</v>
      </c>
      <c r="F329" t="s">
        <v>435</v>
      </c>
      <c r="G329" t="s">
        <v>432</v>
      </c>
      <c r="H329" t="s">
        <v>433</v>
      </c>
      <c r="I329">
        <v>205.8</v>
      </c>
    </row>
    <row r="330" spans="1:9" x14ac:dyDescent="0.2">
      <c r="A330">
        <v>329</v>
      </c>
      <c r="B330">
        <v>329</v>
      </c>
      <c r="C330">
        <v>1</v>
      </c>
      <c r="D330" s="3">
        <v>46353</v>
      </c>
      <c r="E330" s="3">
        <v>46357</v>
      </c>
      <c r="F330" t="s">
        <v>437</v>
      </c>
      <c r="G330" t="s">
        <v>432</v>
      </c>
      <c r="H330" t="s">
        <v>433</v>
      </c>
      <c r="I330">
        <v>315.45</v>
      </c>
    </row>
    <row r="331" spans="1:9" x14ac:dyDescent="0.2">
      <c r="A331">
        <v>330</v>
      </c>
      <c r="B331">
        <v>330</v>
      </c>
      <c r="C331">
        <v>2</v>
      </c>
      <c r="D331" s="3">
        <v>46354</v>
      </c>
      <c r="E331" s="3">
        <v>46358</v>
      </c>
      <c r="F331" t="s">
        <v>438</v>
      </c>
      <c r="G331" t="s">
        <v>436</v>
      </c>
      <c r="H331" t="s">
        <v>433</v>
      </c>
      <c r="I331">
        <v>440.9</v>
      </c>
    </row>
    <row r="332" spans="1:9" x14ac:dyDescent="0.2">
      <c r="A332">
        <v>331</v>
      </c>
      <c r="B332">
        <v>331</v>
      </c>
      <c r="C332">
        <v>3</v>
      </c>
      <c r="D332" s="3">
        <v>46355</v>
      </c>
      <c r="E332" s="3">
        <v>46359</v>
      </c>
      <c r="F332" t="s">
        <v>431</v>
      </c>
      <c r="G332" t="s">
        <v>432</v>
      </c>
      <c r="H332" t="s">
        <v>433</v>
      </c>
      <c r="I332">
        <v>190.35</v>
      </c>
    </row>
    <row r="333" spans="1:9" x14ac:dyDescent="0.2">
      <c r="A333">
        <v>332</v>
      </c>
      <c r="B333">
        <v>332</v>
      </c>
      <c r="C333">
        <v>4</v>
      </c>
      <c r="D333" s="3">
        <v>46356</v>
      </c>
      <c r="E333" s="3">
        <v>46360</v>
      </c>
      <c r="F333" t="s">
        <v>434</v>
      </c>
      <c r="G333" t="s">
        <v>432</v>
      </c>
      <c r="H333" t="s">
        <v>433</v>
      </c>
      <c r="I333">
        <v>275.7</v>
      </c>
    </row>
    <row r="334" spans="1:9" x14ac:dyDescent="0.2">
      <c r="A334">
        <v>333</v>
      </c>
      <c r="B334">
        <v>333</v>
      </c>
      <c r="C334">
        <v>5</v>
      </c>
      <c r="D334" s="3">
        <v>46357</v>
      </c>
      <c r="E334" s="3">
        <v>46361</v>
      </c>
      <c r="F334" t="s">
        <v>435</v>
      </c>
      <c r="G334" t="s">
        <v>436</v>
      </c>
      <c r="H334" t="s">
        <v>433</v>
      </c>
      <c r="I334">
        <v>405.25</v>
      </c>
    </row>
    <row r="335" spans="1:9" x14ac:dyDescent="0.2">
      <c r="A335">
        <v>334</v>
      </c>
      <c r="B335">
        <v>334</v>
      </c>
      <c r="C335">
        <v>6</v>
      </c>
      <c r="D335" s="3">
        <v>46358</v>
      </c>
      <c r="E335" s="3">
        <v>46362</v>
      </c>
      <c r="F335" t="s">
        <v>437</v>
      </c>
      <c r="G335" t="s">
        <v>432</v>
      </c>
      <c r="H335" t="s">
        <v>433</v>
      </c>
      <c r="I335">
        <v>165.8</v>
      </c>
    </row>
    <row r="336" spans="1:9" x14ac:dyDescent="0.2">
      <c r="A336">
        <v>335</v>
      </c>
      <c r="B336">
        <v>335</v>
      </c>
      <c r="C336">
        <v>7</v>
      </c>
      <c r="D336" s="3">
        <v>46359</v>
      </c>
      <c r="E336" s="3">
        <v>46363</v>
      </c>
      <c r="F336" t="s">
        <v>438</v>
      </c>
      <c r="G336" t="s">
        <v>432</v>
      </c>
      <c r="H336" t="s">
        <v>433</v>
      </c>
      <c r="I336">
        <v>245.45</v>
      </c>
    </row>
    <row r="337" spans="1:9" x14ac:dyDescent="0.2">
      <c r="A337">
        <v>336</v>
      </c>
      <c r="B337">
        <v>336</v>
      </c>
      <c r="C337">
        <v>8</v>
      </c>
      <c r="D337" s="3">
        <v>46360</v>
      </c>
      <c r="E337" s="3">
        <v>46364</v>
      </c>
      <c r="F337" t="s">
        <v>431</v>
      </c>
      <c r="G337" t="s">
        <v>436</v>
      </c>
      <c r="H337" t="s">
        <v>433</v>
      </c>
      <c r="I337">
        <v>350.9</v>
      </c>
    </row>
    <row r="338" spans="1:9" x14ac:dyDescent="0.2">
      <c r="A338">
        <v>337</v>
      </c>
      <c r="B338">
        <v>337</v>
      </c>
      <c r="C338">
        <v>1</v>
      </c>
      <c r="D338" s="3">
        <v>46361</v>
      </c>
      <c r="E338" s="3">
        <v>46365</v>
      </c>
      <c r="F338" t="s">
        <v>434</v>
      </c>
      <c r="G338" t="s">
        <v>432</v>
      </c>
      <c r="H338" t="s">
        <v>433</v>
      </c>
      <c r="I338">
        <v>215.35</v>
      </c>
    </row>
    <row r="339" spans="1:9" x14ac:dyDescent="0.2">
      <c r="A339">
        <v>338</v>
      </c>
      <c r="B339">
        <v>338</v>
      </c>
      <c r="C339">
        <v>2</v>
      </c>
      <c r="D339" s="3">
        <v>46362</v>
      </c>
      <c r="E339" s="3">
        <v>46366</v>
      </c>
      <c r="F339" t="s">
        <v>435</v>
      </c>
      <c r="G339" t="s">
        <v>432</v>
      </c>
      <c r="H339" t="s">
        <v>433</v>
      </c>
      <c r="I339">
        <v>290.7</v>
      </c>
    </row>
    <row r="340" spans="1:9" x14ac:dyDescent="0.2">
      <c r="A340">
        <v>339</v>
      </c>
      <c r="B340">
        <v>339</v>
      </c>
      <c r="C340">
        <v>3</v>
      </c>
      <c r="D340" s="3">
        <v>46363</v>
      </c>
      <c r="E340" s="3">
        <v>46367</v>
      </c>
      <c r="F340" t="s">
        <v>437</v>
      </c>
      <c r="G340" t="s">
        <v>436</v>
      </c>
      <c r="H340" t="s">
        <v>433</v>
      </c>
      <c r="I340">
        <v>425.25</v>
      </c>
    </row>
    <row r="341" spans="1:9" x14ac:dyDescent="0.2">
      <c r="A341">
        <v>340</v>
      </c>
      <c r="B341">
        <v>340</v>
      </c>
      <c r="C341">
        <v>4</v>
      </c>
      <c r="D341" s="3">
        <v>46364</v>
      </c>
      <c r="E341" s="3">
        <v>46368</v>
      </c>
      <c r="F341" t="s">
        <v>438</v>
      </c>
      <c r="G341" t="s">
        <v>432</v>
      </c>
      <c r="H341" t="s">
        <v>433</v>
      </c>
      <c r="I341">
        <v>180.8</v>
      </c>
    </row>
    <row r="342" spans="1:9" x14ac:dyDescent="0.2">
      <c r="A342">
        <v>341</v>
      </c>
      <c r="B342">
        <v>341</v>
      </c>
      <c r="C342">
        <v>5</v>
      </c>
      <c r="D342" s="3">
        <v>46365</v>
      </c>
      <c r="E342" s="3">
        <v>46369</v>
      </c>
      <c r="F342" t="s">
        <v>431</v>
      </c>
      <c r="G342" t="s">
        <v>432</v>
      </c>
      <c r="H342" t="s">
        <v>433</v>
      </c>
      <c r="I342">
        <v>265.45</v>
      </c>
    </row>
    <row r="343" spans="1:9" x14ac:dyDescent="0.2">
      <c r="A343">
        <v>342</v>
      </c>
      <c r="B343">
        <v>342</v>
      </c>
      <c r="C343">
        <v>6</v>
      </c>
      <c r="D343" s="3">
        <v>46366</v>
      </c>
      <c r="E343" s="3">
        <v>46370</v>
      </c>
      <c r="F343" t="s">
        <v>434</v>
      </c>
      <c r="G343" t="s">
        <v>436</v>
      </c>
      <c r="H343" t="s">
        <v>433</v>
      </c>
      <c r="I343">
        <v>375.9</v>
      </c>
    </row>
    <row r="344" spans="1:9" x14ac:dyDescent="0.2">
      <c r="A344">
        <v>343</v>
      </c>
      <c r="B344">
        <v>343</v>
      </c>
      <c r="C344">
        <v>7</v>
      </c>
      <c r="D344" s="3">
        <v>46367</v>
      </c>
      <c r="E344" s="3">
        <v>46371</v>
      </c>
      <c r="F344" t="s">
        <v>435</v>
      </c>
      <c r="G344" t="s">
        <v>432</v>
      </c>
      <c r="H344" t="s">
        <v>433</v>
      </c>
      <c r="I344">
        <v>195.35</v>
      </c>
    </row>
    <row r="345" spans="1:9" x14ac:dyDescent="0.2">
      <c r="A345">
        <v>344</v>
      </c>
      <c r="B345">
        <v>344</v>
      </c>
      <c r="C345">
        <v>8</v>
      </c>
      <c r="D345" s="3">
        <v>46368</v>
      </c>
      <c r="E345" s="3">
        <v>46372</v>
      </c>
      <c r="F345" t="s">
        <v>437</v>
      </c>
      <c r="G345" t="s">
        <v>432</v>
      </c>
      <c r="H345" t="s">
        <v>433</v>
      </c>
      <c r="I345">
        <v>310.7</v>
      </c>
    </row>
    <row r="346" spans="1:9" x14ac:dyDescent="0.2">
      <c r="A346">
        <v>345</v>
      </c>
      <c r="B346">
        <v>345</v>
      </c>
      <c r="C346">
        <v>1</v>
      </c>
      <c r="D346" s="3">
        <v>46369</v>
      </c>
      <c r="E346" s="3">
        <v>46373</v>
      </c>
      <c r="F346" t="s">
        <v>438</v>
      </c>
      <c r="G346" t="s">
        <v>436</v>
      </c>
      <c r="H346" t="s">
        <v>433</v>
      </c>
      <c r="I346">
        <v>455.25</v>
      </c>
    </row>
    <row r="347" spans="1:9" x14ac:dyDescent="0.2">
      <c r="A347">
        <v>346</v>
      </c>
      <c r="B347">
        <v>346</v>
      </c>
      <c r="C347">
        <v>2</v>
      </c>
      <c r="D347" s="3">
        <v>46370</v>
      </c>
      <c r="E347" s="3">
        <v>46374</v>
      </c>
      <c r="F347" t="s">
        <v>431</v>
      </c>
      <c r="G347" t="s">
        <v>432</v>
      </c>
      <c r="H347" t="s">
        <v>433</v>
      </c>
      <c r="I347">
        <v>175.8</v>
      </c>
    </row>
    <row r="348" spans="1:9" x14ac:dyDescent="0.2">
      <c r="A348">
        <v>347</v>
      </c>
      <c r="B348">
        <v>347</v>
      </c>
      <c r="C348">
        <v>3</v>
      </c>
      <c r="D348" s="3">
        <v>46371</v>
      </c>
      <c r="E348" s="3">
        <v>46375</v>
      </c>
      <c r="F348" t="s">
        <v>434</v>
      </c>
      <c r="G348" t="s">
        <v>432</v>
      </c>
      <c r="H348" t="s">
        <v>433</v>
      </c>
      <c r="I348">
        <v>285.45</v>
      </c>
    </row>
    <row r="349" spans="1:9" x14ac:dyDescent="0.2">
      <c r="A349">
        <v>348</v>
      </c>
      <c r="B349">
        <v>348</v>
      </c>
      <c r="C349">
        <v>4</v>
      </c>
      <c r="D349" s="3">
        <v>46372</v>
      </c>
      <c r="E349" s="3">
        <v>46376</v>
      </c>
      <c r="F349" t="s">
        <v>435</v>
      </c>
      <c r="G349" t="s">
        <v>436</v>
      </c>
      <c r="H349" t="s">
        <v>433</v>
      </c>
      <c r="I349">
        <v>365.9</v>
      </c>
    </row>
    <row r="350" spans="1:9" x14ac:dyDescent="0.2">
      <c r="A350">
        <v>349</v>
      </c>
      <c r="B350">
        <v>349</v>
      </c>
      <c r="C350">
        <v>5</v>
      </c>
      <c r="D350" s="3">
        <v>46373</v>
      </c>
      <c r="E350" s="3">
        <v>46377</v>
      </c>
      <c r="F350" t="s">
        <v>437</v>
      </c>
      <c r="G350" t="s">
        <v>432</v>
      </c>
      <c r="H350" t="s">
        <v>433</v>
      </c>
      <c r="I350">
        <v>160.35</v>
      </c>
    </row>
    <row r="351" spans="1:9" x14ac:dyDescent="0.2">
      <c r="A351">
        <v>350</v>
      </c>
      <c r="B351">
        <v>350</v>
      </c>
      <c r="C351">
        <v>6</v>
      </c>
      <c r="D351" s="3">
        <v>46374</v>
      </c>
      <c r="E351" s="3">
        <v>46378</v>
      </c>
      <c r="F351" t="s">
        <v>438</v>
      </c>
      <c r="G351" t="s">
        <v>432</v>
      </c>
      <c r="H351" t="s">
        <v>433</v>
      </c>
      <c r="I351">
        <v>250.7</v>
      </c>
    </row>
    <row r="352" spans="1:9" x14ac:dyDescent="0.2">
      <c r="A352">
        <v>351</v>
      </c>
      <c r="B352">
        <v>351</v>
      </c>
      <c r="C352">
        <v>7</v>
      </c>
      <c r="D352" s="3">
        <v>46375</v>
      </c>
      <c r="E352" s="3">
        <v>46379</v>
      </c>
      <c r="F352" t="s">
        <v>431</v>
      </c>
      <c r="G352" t="s">
        <v>436</v>
      </c>
      <c r="H352" t="s">
        <v>433</v>
      </c>
      <c r="I352">
        <v>335.25</v>
      </c>
    </row>
    <row r="353" spans="1:9" x14ac:dyDescent="0.2">
      <c r="A353">
        <v>352</v>
      </c>
      <c r="B353">
        <v>352</v>
      </c>
      <c r="C353">
        <v>8</v>
      </c>
      <c r="D353" s="3">
        <v>46376</v>
      </c>
      <c r="E353" s="3">
        <v>46380</v>
      </c>
      <c r="F353" t="s">
        <v>434</v>
      </c>
      <c r="G353" t="s">
        <v>432</v>
      </c>
      <c r="H353" t="s">
        <v>433</v>
      </c>
      <c r="I353">
        <v>220.8</v>
      </c>
    </row>
    <row r="354" spans="1:9" x14ac:dyDescent="0.2">
      <c r="A354">
        <v>353</v>
      </c>
      <c r="B354">
        <v>353</v>
      </c>
      <c r="C354">
        <v>1</v>
      </c>
      <c r="D354" s="3">
        <v>46377</v>
      </c>
      <c r="E354" s="3">
        <v>46381</v>
      </c>
      <c r="F354" t="s">
        <v>435</v>
      </c>
      <c r="G354" t="s">
        <v>432</v>
      </c>
      <c r="H354" t="s">
        <v>433</v>
      </c>
      <c r="I354">
        <v>300.45</v>
      </c>
    </row>
    <row r="355" spans="1:9" x14ac:dyDescent="0.2">
      <c r="A355">
        <v>354</v>
      </c>
      <c r="B355">
        <v>354</v>
      </c>
      <c r="C355">
        <v>2</v>
      </c>
      <c r="D355" s="3">
        <v>46378</v>
      </c>
      <c r="E355" s="3">
        <v>46382</v>
      </c>
      <c r="F355" t="s">
        <v>437</v>
      </c>
      <c r="G355" t="s">
        <v>436</v>
      </c>
      <c r="H355" t="s">
        <v>433</v>
      </c>
      <c r="I355">
        <v>420.9</v>
      </c>
    </row>
    <row r="356" spans="1:9" x14ac:dyDescent="0.2">
      <c r="A356">
        <v>355</v>
      </c>
      <c r="B356">
        <v>355</v>
      </c>
      <c r="C356">
        <v>3</v>
      </c>
      <c r="D356" s="3">
        <v>46379</v>
      </c>
      <c r="E356" s="3">
        <v>46383</v>
      </c>
      <c r="F356" t="s">
        <v>438</v>
      </c>
      <c r="G356" t="s">
        <v>432</v>
      </c>
      <c r="H356" t="s">
        <v>433</v>
      </c>
      <c r="I356">
        <v>180.35</v>
      </c>
    </row>
    <row r="357" spans="1:9" x14ac:dyDescent="0.2">
      <c r="A357">
        <v>356</v>
      </c>
      <c r="B357">
        <v>356</v>
      </c>
      <c r="C357">
        <v>4</v>
      </c>
      <c r="D357" s="3">
        <v>46380</v>
      </c>
      <c r="E357" s="3">
        <v>46384</v>
      </c>
      <c r="F357" t="s">
        <v>431</v>
      </c>
      <c r="G357" t="s">
        <v>432</v>
      </c>
      <c r="H357" t="s">
        <v>433</v>
      </c>
      <c r="I357">
        <v>265.7</v>
      </c>
    </row>
    <row r="358" spans="1:9" x14ac:dyDescent="0.2">
      <c r="A358">
        <v>357</v>
      </c>
      <c r="B358">
        <v>357</v>
      </c>
      <c r="C358">
        <v>5</v>
      </c>
      <c r="D358" s="3">
        <v>46381</v>
      </c>
      <c r="E358" s="3">
        <v>46385</v>
      </c>
      <c r="F358" t="s">
        <v>434</v>
      </c>
      <c r="G358" t="s">
        <v>436</v>
      </c>
      <c r="H358" t="s">
        <v>433</v>
      </c>
      <c r="I358">
        <v>390.25</v>
      </c>
    </row>
    <row r="359" spans="1:9" x14ac:dyDescent="0.2">
      <c r="A359">
        <v>358</v>
      </c>
      <c r="B359">
        <v>358</v>
      </c>
      <c r="C359">
        <v>6</v>
      </c>
      <c r="D359" s="3">
        <v>46382</v>
      </c>
      <c r="E359" s="3">
        <v>46386</v>
      </c>
      <c r="F359" t="s">
        <v>435</v>
      </c>
      <c r="G359" t="s">
        <v>432</v>
      </c>
      <c r="H359" t="s">
        <v>433</v>
      </c>
      <c r="I359">
        <v>205.8</v>
      </c>
    </row>
    <row r="360" spans="1:9" x14ac:dyDescent="0.2">
      <c r="A360">
        <v>359</v>
      </c>
      <c r="B360">
        <v>359</v>
      </c>
      <c r="C360">
        <v>7</v>
      </c>
      <c r="D360" s="3">
        <v>46383</v>
      </c>
      <c r="E360" s="3">
        <v>46387</v>
      </c>
      <c r="F360" t="s">
        <v>437</v>
      </c>
      <c r="G360" t="s">
        <v>432</v>
      </c>
      <c r="H360" t="s">
        <v>433</v>
      </c>
      <c r="I360">
        <v>315.45</v>
      </c>
    </row>
    <row r="361" spans="1:9" x14ac:dyDescent="0.2">
      <c r="A361">
        <v>360</v>
      </c>
      <c r="B361">
        <v>360</v>
      </c>
      <c r="C361">
        <v>8</v>
      </c>
      <c r="D361" s="3">
        <v>46384</v>
      </c>
      <c r="E361" s="3">
        <v>46388</v>
      </c>
      <c r="F361" t="s">
        <v>438</v>
      </c>
      <c r="G361" t="s">
        <v>436</v>
      </c>
      <c r="H361" t="s">
        <v>433</v>
      </c>
      <c r="I361">
        <v>440.9</v>
      </c>
    </row>
    <row r="362" spans="1:9" x14ac:dyDescent="0.2">
      <c r="A362">
        <v>361</v>
      </c>
      <c r="B362">
        <v>361</v>
      </c>
      <c r="C362">
        <v>1</v>
      </c>
      <c r="D362" s="3">
        <v>46385</v>
      </c>
      <c r="E362" s="3">
        <v>46389</v>
      </c>
      <c r="F362" t="s">
        <v>431</v>
      </c>
      <c r="G362" t="s">
        <v>432</v>
      </c>
      <c r="H362" t="s">
        <v>433</v>
      </c>
      <c r="I362">
        <v>190.35</v>
      </c>
    </row>
    <row r="363" spans="1:9" x14ac:dyDescent="0.2">
      <c r="A363">
        <v>362</v>
      </c>
      <c r="B363">
        <v>362</v>
      </c>
      <c r="C363">
        <v>2</v>
      </c>
      <c r="D363" s="3">
        <v>46386</v>
      </c>
      <c r="E363" s="3">
        <v>46390</v>
      </c>
      <c r="F363" t="s">
        <v>434</v>
      </c>
      <c r="G363" t="s">
        <v>432</v>
      </c>
      <c r="H363" t="s">
        <v>433</v>
      </c>
      <c r="I363">
        <v>275.7</v>
      </c>
    </row>
    <row r="364" spans="1:9" x14ac:dyDescent="0.2">
      <c r="A364">
        <v>363</v>
      </c>
      <c r="B364">
        <v>363</v>
      </c>
      <c r="C364">
        <v>3</v>
      </c>
      <c r="D364" s="3">
        <v>46387</v>
      </c>
      <c r="E364" s="3">
        <v>46391</v>
      </c>
      <c r="F364" t="s">
        <v>435</v>
      </c>
      <c r="G364" t="s">
        <v>436</v>
      </c>
      <c r="H364" t="s">
        <v>433</v>
      </c>
      <c r="I364">
        <v>405.25</v>
      </c>
    </row>
    <row r="365" spans="1:9" x14ac:dyDescent="0.2">
      <c r="A365">
        <v>364</v>
      </c>
      <c r="B365">
        <v>364</v>
      </c>
      <c r="C365">
        <v>4</v>
      </c>
      <c r="D365" s="3">
        <v>46388</v>
      </c>
      <c r="E365" s="3">
        <v>46392</v>
      </c>
      <c r="F365" t="s">
        <v>437</v>
      </c>
      <c r="G365" t="s">
        <v>432</v>
      </c>
      <c r="H365" t="s">
        <v>433</v>
      </c>
      <c r="I365">
        <v>165.8</v>
      </c>
    </row>
    <row r="366" spans="1:9" x14ac:dyDescent="0.2">
      <c r="A366">
        <v>365</v>
      </c>
      <c r="B366">
        <v>365</v>
      </c>
      <c r="C366">
        <v>5</v>
      </c>
      <c r="D366" s="3">
        <v>46389</v>
      </c>
      <c r="E366" s="3">
        <v>46393</v>
      </c>
      <c r="F366" t="s">
        <v>438</v>
      </c>
      <c r="G366" t="s">
        <v>432</v>
      </c>
      <c r="H366" t="s">
        <v>433</v>
      </c>
      <c r="I366">
        <v>245.45</v>
      </c>
    </row>
    <row r="367" spans="1:9" x14ac:dyDescent="0.2">
      <c r="A367">
        <v>366</v>
      </c>
      <c r="B367">
        <v>366</v>
      </c>
      <c r="C367">
        <v>6</v>
      </c>
      <c r="D367" s="3">
        <v>46390</v>
      </c>
      <c r="E367" s="3">
        <v>46394</v>
      </c>
      <c r="F367" t="s">
        <v>431</v>
      </c>
      <c r="G367" t="s">
        <v>436</v>
      </c>
      <c r="H367" t="s">
        <v>433</v>
      </c>
      <c r="I367">
        <v>350.9</v>
      </c>
    </row>
    <row r="368" spans="1:9" x14ac:dyDescent="0.2">
      <c r="A368">
        <v>367</v>
      </c>
      <c r="B368">
        <v>367</v>
      </c>
      <c r="C368">
        <v>7</v>
      </c>
      <c r="D368" s="3">
        <v>46391</v>
      </c>
      <c r="E368" s="3">
        <v>46395</v>
      </c>
      <c r="F368" t="s">
        <v>434</v>
      </c>
      <c r="G368" t="s">
        <v>432</v>
      </c>
      <c r="H368" t="s">
        <v>433</v>
      </c>
      <c r="I368">
        <v>215.35</v>
      </c>
    </row>
    <row r="369" spans="1:9" x14ac:dyDescent="0.2">
      <c r="A369">
        <v>368</v>
      </c>
      <c r="B369">
        <v>368</v>
      </c>
      <c r="C369">
        <v>8</v>
      </c>
      <c r="D369" s="3">
        <v>46392</v>
      </c>
      <c r="E369" s="3">
        <v>46396</v>
      </c>
      <c r="F369" t="s">
        <v>435</v>
      </c>
      <c r="G369" t="s">
        <v>432</v>
      </c>
      <c r="H369" t="s">
        <v>433</v>
      </c>
      <c r="I369">
        <v>290.7</v>
      </c>
    </row>
    <row r="370" spans="1:9" x14ac:dyDescent="0.2">
      <c r="A370">
        <v>369</v>
      </c>
      <c r="B370">
        <v>369</v>
      </c>
      <c r="C370">
        <v>1</v>
      </c>
      <c r="D370" s="3">
        <v>46393</v>
      </c>
      <c r="E370" s="3">
        <v>46397</v>
      </c>
      <c r="F370" t="s">
        <v>437</v>
      </c>
      <c r="G370" t="s">
        <v>436</v>
      </c>
      <c r="H370" t="s">
        <v>433</v>
      </c>
      <c r="I370">
        <v>425.25</v>
      </c>
    </row>
    <row r="371" spans="1:9" x14ac:dyDescent="0.2">
      <c r="A371">
        <v>370</v>
      </c>
      <c r="B371">
        <v>370</v>
      </c>
      <c r="C371">
        <v>2</v>
      </c>
      <c r="D371" s="3">
        <v>46394</v>
      </c>
      <c r="E371" s="3">
        <v>46398</v>
      </c>
      <c r="F371" t="s">
        <v>438</v>
      </c>
      <c r="G371" t="s">
        <v>432</v>
      </c>
      <c r="H371" t="s">
        <v>433</v>
      </c>
      <c r="I371">
        <v>180.8</v>
      </c>
    </row>
    <row r="372" spans="1:9" x14ac:dyDescent="0.2">
      <c r="A372">
        <v>371</v>
      </c>
      <c r="B372">
        <v>371</v>
      </c>
      <c r="C372">
        <v>3</v>
      </c>
      <c r="D372" s="3">
        <v>46395</v>
      </c>
      <c r="E372" s="3">
        <v>46399</v>
      </c>
      <c r="F372" t="s">
        <v>431</v>
      </c>
      <c r="G372" t="s">
        <v>432</v>
      </c>
      <c r="H372" t="s">
        <v>433</v>
      </c>
      <c r="I372">
        <v>265.45</v>
      </c>
    </row>
    <row r="373" spans="1:9" x14ac:dyDescent="0.2">
      <c r="A373">
        <v>372</v>
      </c>
      <c r="B373">
        <v>372</v>
      </c>
      <c r="C373">
        <v>4</v>
      </c>
      <c r="D373" s="3">
        <v>46396</v>
      </c>
      <c r="E373" s="3">
        <v>46400</v>
      </c>
      <c r="F373" t="s">
        <v>434</v>
      </c>
      <c r="G373" t="s">
        <v>436</v>
      </c>
      <c r="H373" t="s">
        <v>433</v>
      </c>
      <c r="I373">
        <v>375.9</v>
      </c>
    </row>
    <row r="374" spans="1:9" x14ac:dyDescent="0.2">
      <c r="A374">
        <v>373</v>
      </c>
      <c r="B374">
        <v>373</v>
      </c>
      <c r="C374">
        <v>5</v>
      </c>
      <c r="D374" s="3">
        <v>46397</v>
      </c>
      <c r="E374" s="3">
        <v>46401</v>
      </c>
      <c r="F374" t="s">
        <v>435</v>
      </c>
      <c r="G374" t="s">
        <v>432</v>
      </c>
      <c r="H374" t="s">
        <v>433</v>
      </c>
      <c r="I374">
        <v>195.35</v>
      </c>
    </row>
    <row r="375" spans="1:9" x14ac:dyDescent="0.2">
      <c r="A375">
        <v>374</v>
      </c>
      <c r="B375">
        <v>374</v>
      </c>
      <c r="C375">
        <v>6</v>
      </c>
      <c r="D375" s="3">
        <v>46398</v>
      </c>
      <c r="E375" s="3">
        <v>46402</v>
      </c>
      <c r="F375" t="s">
        <v>437</v>
      </c>
      <c r="G375" t="s">
        <v>432</v>
      </c>
      <c r="H375" t="s">
        <v>433</v>
      </c>
      <c r="I375">
        <v>310.7</v>
      </c>
    </row>
    <row r="376" spans="1:9" x14ac:dyDescent="0.2">
      <c r="A376">
        <v>375</v>
      </c>
      <c r="B376">
        <v>375</v>
      </c>
      <c r="C376">
        <v>7</v>
      </c>
      <c r="D376" s="3">
        <v>46399</v>
      </c>
      <c r="E376" s="3">
        <v>46403</v>
      </c>
      <c r="F376" t="s">
        <v>438</v>
      </c>
      <c r="G376" t="s">
        <v>436</v>
      </c>
      <c r="H376" t="s">
        <v>433</v>
      </c>
      <c r="I376">
        <v>455.25</v>
      </c>
    </row>
    <row r="377" spans="1:9" x14ac:dyDescent="0.2">
      <c r="A377">
        <v>376</v>
      </c>
      <c r="B377">
        <v>376</v>
      </c>
      <c r="C377">
        <v>8</v>
      </c>
      <c r="D377" s="3">
        <v>46400</v>
      </c>
      <c r="E377" s="3">
        <v>46404</v>
      </c>
      <c r="F377" t="s">
        <v>431</v>
      </c>
      <c r="G377" t="s">
        <v>432</v>
      </c>
      <c r="H377" t="s">
        <v>433</v>
      </c>
      <c r="I377">
        <v>175.8</v>
      </c>
    </row>
    <row r="378" spans="1:9" x14ac:dyDescent="0.2">
      <c r="A378">
        <v>377</v>
      </c>
      <c r="B378">
        <v>377</v>
      </c>
      <c r="C378">
        <v>1</v>
      </c>
      <c r="D378" s="3">
        <v>46401</v>
      </c>
      <c r="E378" s="3">
        <v>46405</v>
      </c>
      <c r="F378" t="s">
        <v>434</v>
      </c>
      <c r="G378" t="s">
        <v>432</v>
      </c>
      <c r="H378" t="s">
        <v>433</v>
      </c>
      <c r="I378">
        <v>285.45</v>
      </c>
    </row>
    <row r="379" spans="1:9" x14ac:dyDescent="0.2">
      <c r="A379">
        <v>378</v>
      </c>
      <c r="B379">
        <v>378</v>
      </c>
      <c r="C379">
        <v>2</v>
      </c>
      <c r="D379" s="3">
        <v>46402</v>
      </c>
      <c r="E379" s="3">
        <v>46406</v>
      </c>
      <c r="F379" t="s">
        <v>435</v>
      </c>
      <c r="G379" t="s">
        <v>436</v>
      </c>
      <c r="H379" t="s">
        <v>433</v>
      </c>
      <c r="I379">
        <v>365.9</v>
      </c>
    </row>
    <row r="380" spans="1:9" x14ac:dyDescent="0.2">
      <c r="A380">
        <v>379</v>
      </c>
      <c r="B380">
        <v>379</v>
      </c>
      <c r="C380">
        <v>3</v>
      </c>
      <c r="D380" s="3">
        <v>46403</v>
      </c>
      <c r="E380" s="3">
        <v>46407</v>
      </c>
      <c r="F380" t="s">
        <v>437</v>
      </c>
      <c r="G380" t="s">
        <v>432</v>
      </c>
      <c r="H380" t="s">
        <v>433</v>
      </c>
      <c r="I380">
        <v>160.35</v>
      </c>
    </row>
    <row r="381" spans="1:9" x14ac:dyDescent="0.2">
      <c r="A381">
        <v>380</v>
      </c>
      <c r="B381">
        <v>380</v>
      </c>
      <c r="C381">
        <v>4</v>
      </c>
      <c r="D381" s="3">
        <v>46404</v>
      </c>
      <c r="E381" s="3">
        <v>46408</v>
      </c>
      <c r="F381" t="s">
        <v>438</v>
      </c>
      <c r="G381" t="s">
        <v>432</v>
      </c>
      <c r="H381" t="s">
        <v>433</v>
      </c>
      <c r="I381">
        <v>250.7</v>
      </c>
    </row>
    <row r="382" spans="1:9" x14ac:dyDescent="0.2">
      <c r="A382">
        <v>381</v>
      </c>
      <c r="B382">
        <v>381</v>
      </c>
      <c r="C382">
        <v>5</v>
      </c>
      <c r="D382" s="3">
        <v>46405</v>
      </c>
      <c r="E382" s="3">
        <v>46409</v>
      </c>
      <c r="F382" t="s">
        <v>431</v>
      </c>
      <c r="G382" t="s">
        <v>436</v>
      </c>
      <c r="H382" t="s">
        <v>433</v>
      </c>
      <c r="I382">
        <v>335.25</v>
      </c>
    </row>
    <row r="383" spans="1:9" x14ac:dyDescent="0.2">
      <c r="A383">
        <v>382</v>
      </c>
      <c r="B383">
        <v>382</v>
      </c>
      <c r="C383">
        <v>6</v>
      </c>
      <c r="D383" s="3">
        <v>46406</v>
      </c>
      <c r="E383" s="3">
        <v>46410</v>
      </c>
      <c r="F383" t="s">
        <v>434</v>
      </c>
      <c r="G383" t="s">
        <v>432</v>
      </c>
      <c r="H383" t="s">
        <v>433</v>
      </c>
      <c r="I383">
        <v>220.8</v>
      </c>
    </row>
    <row r="384" spans="1:9" x14ac:dyDescent="0.2">
      <c r="A384">
        <v>383</v>
      </c>
      <c r="B384">
        <v>383</v>
      </c>
      <c r="C384">
        <v>7</v>
      </c>
      <c r="D384" s="3">
        <v>46407</v>
      </c>
      <c r="E384" s="3">
        <v>46411</v>
      </c>
      <c r="F384" t="s">
        <v>435</v>
      </c>
      <c r="G384" t="s">
        <v>432</v>
      </c>
      <c r="H384" t="s">
        <v>433</v>
      </c>
      <c r="I384">
        <v>300.45</v>
      </c>
    </row>
    <row r="385" spans="1:9" x14ac:dyDescent="0.2">
      <c r="A385">
        <v>384</v>
      </c>
      <c r="B385">
        <v>384</v>
      </c>
      <c r="C385">
        <v>8</v>
      </c>
      <c r="D385" s="3">
        <v>46408</v>
      </c>
      <c r="E385" s="3">
        <v>46412</v>
      </c>
      <c r="F385" t="s">
        <v>437</v>
      </c>
      <c r="G385" t="s">
        <v>436</v>
      </c>
      <c r="H385" t="s">
        <v>433</v>
      </c>
      <c r="I385">
        <v>420.9</v>
      </c>
    </row>
    <row r="386" spans="1:9" x14ac:dyDescent="0.2">
      <c r="A386">
        <v>385</v>
      </c>
      <c r="B386">
        <v>385</v>
      </c>
      <c r="C386">
        <v>1</v>
      </c>
      <c r="D386" s="3">
        <v>46409</v>
      </c>
      <c r="E386" s="3">
        <v>46413</v>
      </c>
      <c r="F386" t="s">
        <v>438</v>
      </c>
      <c r="G386" t="s">
        <v>432</v>
      </c>
      <c r="H386" t="s">
        <v>433</v>
      </c>
      <c r="I386">
        <v>180.35</v>
      </c>
    </row>
    <row r="387" spans="1:9" x14ac:dyDescent="0.2">
      <c r="A387">
        <v>386</v>
      </c>
      <c r="B387">
        <v>386</v>
      </c>
      <c r="C387">
        <v>2</v>
      </c>
      <c r="D387" s="3">
        <v>46410</v>
      </c>
      <c r="E387" s="3">
        <v>46414</v>
      </c>
      <c r="F387" t="s">
        <v>431</v>
      </c>
      <c r="G387" t="s">
        <v>432</v>
      </c>
      <c r="H387" t="s">
        <v>433</v>
      </c>
      <c r="I387">
        <v>265.7</v>
      </c>
    </row>
    <row r="388" spans="1:9" x14ac:dyDescent="0.2">
      <c r="A388">
        <v>387</v>
      </c>
      <c r="B388">
        <v>387</v>
      </c>
      <c r="C388">
        <v>3</v>
      </c>
      <c r="D388" s="3">
        <v>46411</v>
      </c>
      <c r="E388" s="3">
        <v>46415</v>
      </c>
      <c r="F388" t="s">
        <v>434</v>
      </c>
      <c r="G388" t="s">
        <v>436</v>
      </c>
      <c r="H388" t="s">
        <v>433</v>
      </c>
      <c r="I388">
        <v>390.25</v>
      </c>
    </row>
    <row r="389" spans="1:9" x14ac:dyDescent="0.2">
      <c r="A389">
        <v>388</v>
      </c>
      <c r="B389">
        <v>388</v>
      </c>
      <c r="C389">
        <v>4</v>
      </c>
      <c r="D389" s="3">
        <v>46412</v>
      </c>
      <c r="E389" s="3">
        <v>46416</v>
      </c>
      <c r="F389" t="s">
        <v>435</v>
      </c>
      <c r="G389" t="s">
        <v>432</v>
      </c>
      <c r="H389" t="s">
        <v>433</v>
      </c>
      <c r="I389">
        <v>205.8</v>
      </c>
    </row>
    <row r="390" spans="1:9" x14ac:dyDescent="0.2">
      <c r="A390">
        <v>389</v>
      </c>
      <c r="B390">
        <v>389</v>
      </c>
      <c r="C390">
        <v>5</v>
      </c>
      <c r="D390" s="3">
        <v>46413</v>
      </c>
      <c r="E390" s="3">
        <v>46417</v>
      </c>
      <c r="F390" t="s">
        <v>437</v>
      </c>
      <c r="G390" t="s">
        <v>432</v>
      </c>
      <c r="H390" t="s">
        <v>433</v>
      </c>
      <c r="I390">
        <v>315.45</v>
      </c>
    </row>
    <row r="391" spans="1:9" x14ac:dyDescent="0.2">
      <c r="A391">
        <v>390</v>
      </c>
      <c r="B391">
        <v>390</v>
      </c>
      <c r="C391">
        <v>6</v>
      </c>
      <c r="D391" s="3">
        <v>46414</v>
      </c>
      <c r="E391" s="3">
        <v>46418</v>
      </c>
      <c r="F391" t="s">
        <v>438</v>
      </c>
      <c r="G391" t="s">
        <v>436</v>
      </c>
      <c r="H391" t="s">
        <v>433</v>
      </c>
      <c r="I391">
        <v>440.9</v>
      </c>
    </row>
    <row r="392" spans="1:9" x14ac:dyDescent="0.2">
      <c r="A392">
        <v>391</v>
      </c>
      <c r="B392">
        <v>391</v>
      </c>
      <c r="C392">
        <v>7</v>
      </c>
      <c r="D392" s="3">
        <v>46415</v>
      </c>
      <c r="E392" s="3">
        <v>46419</v>
      </c>
      <c r="F392" t="s">
        <v>431</v>
      </c>
      <c r="G392" t="s">
        <v>432</v>
      </c>
      <c r="H392" t="s">
        <v>433</v>
      </c>
      <c r="I392">
        <v>190.35</v>
      </c>
    </row>
    <row r="393" spans="1:9" x14ac:dyDescent="0.2">
      <c r="A393">
        <v>392</v>
      </c>
      <c r="B393">
        <v>392</v>
      </c>
      <c r="C393">
        <v>8</v>
      </c>
      <c r="D393" s="3">
        <v>46416</v>
      </c>
      <c r="E393" s="3">
        <v>46420</v>
      </c>
      <c r="F393" t="s">
        <v>434</v>
      </c>
      <c r="G393" t="s">
        <v>432</v>
      </c>
      <c r="H393" t="s">
        <v>433</v>
      </c>
      <c r="I393">
        <v>275.7</v>
      </c>
    </row>
    <row r="394" spans="1:9" x14ac:dyDescent="0.2">
      <c r="A394">
        <v>393</v>
      </c>
      <c r="B394">
        <v>393</v>
      </c>
      <c r="C394">
        <v>1</v>
      </c>
      <c r="D394" s="3">
        <v>46417</v>
      </c>
      <c r="E394" s="3">
        <v>46421</v>
      </c>
      <c r="F394" t="s">
        <v>435</v>
      </c>
      <c r="G394" t="s">
        <v>436</v>
      </c>
      <c r="H394" t="s">
        <v>433</v>
      </c>
      <c r="I394">
        <v>405.25</v>
      </c>
    </row>
    <row r="395" spans="1:9" x14ac:dyDescent="0.2">
      <c r="A395">
        <v>394</v>
      </c>
      <c r="B395">
        <v>394</v>
      </c>
      <c r="C395">
        <v>2</v>
      </c>
      <c r="D395" s="3">
        <v>46418</v>
      </c>
      <c r="E395" s="3">
        <v>46422</v>
      </c>
      <c r="F395" t="s">
        <v>437</v>
      </c>
      <c r="G395" t="s">
        <v>432</v>
      </c>
      <c r="H395" t="s">
        <v>433</v>
      </c>
      <c r="I395">
        <v>165.8</v>
      </c>
    </row>
    <row r="396" spans="1:9" x14ac:dyDescent="0.2">
      <c r="A396">
        <v>395</v>
      </c>
      <c r="B396">
        <v>395</v>
      </c>
      <c r="C396">
        <v>3</v>
      </c>
      <c r="D396" s="3">
        <v>46419</v>
      </c>
      <c r="E396" s="3">
        <v>46423</v>
      </c>
      <c r="F396" t="s">
        <v>438</v>
      </c>
      <c r="G396" t="s">
        <v>432</v>
      </c>
      <c r="H396" t="s">
        <v>433</v>
      </c>
      <c r="I396">
        <v>245.45</v>
      </c>
    </row>
    <row r="397" spans="1:9" x14ac:dyDescent="0.2">
      <c r="A397">
        <v>396</v>
      </c>
      <c r="B397">
        <v>396</v>
      </c>
      <c r="C397">
        <v>4</v>
      </c>
      <c r="D397" s="3">
        <v>46420</v>
      </c>
      <c r="E397" s="3">
        <v>46424</v>
      </c>
      <c r="F397" t="s">
        <v>431</v>
      </c>
      <c r="G397" t="s">
        <v>436</v>
      </c>
      <c r="H397" t="s">
        <v>433</v>
      </c>
      <c r="I397">
        <v>350.9</v>
      </c>
    </row>
    <row r="398" spans="1:9" x14ac:dyDescent="0.2">
      <c r="A398">
        <v>397</v>
      </c>
      <c r="B398">
        <v>397</v>
      </c>
      <c r="C398">
        <v>5</v>
      </c>
      <c r="D398" s="3">
        <v>46421</v>
      </c>
      <c r="E398" s="3">
        <v>46425</v>
      </c>
      <c r="F398" t="s">
        <v>434</v>
      </c>
      <c r="G398" t="s">
        <v>432</v>
      </c>
      <c r="H398" t="s">
        <v>433</v>
      </c>
      <c r="I398">
        <v>215.35</v>
      </c>
    </row>
    <row r="399" spans="1:9" x14ac:dyDescent="0.2">
      <c r="A399">
        <v>398</v>
      </c>
      <c r="B399">
        <v>398</v>
      </c>
      <c r="C399">
        <v>6</v>
      </c>
      <c r="D399" s="3">
        <v>46422</v>
      </c>
      <c r="E399" s="3">
        <v>46426</v>
      </c>
      <c r="F399" t="s">
        <v>435</v>
      </c>
      <c r="G399" t="s">
        <v>432</v>
      </c>
      <c r="H399" t="s">
        <v>433</v>
      </c>
      <c r="I399">
        <v>290.7</v>
      </c>
    </row>
    <row r="400" spans="1:9" x14ac:dyDescent="0.2">
      <c r="A400">
        <v>399</v>
      </c>
      <c r="B400">
        <v>399</v>
      </c>
      <c r="C400">
        <v>7</v>
      </c>
      <c r="D400" s="3">
        <v>46423</v>
      </c>
      <c r="E400" s="3">
        <v>46427</v>
      </c>
      <c r="F400" t="s">
        <v>437</v>
      </c>
      <c r="G400" t="s">
        <v>436</v>
      </c>
      <c r="H400" t="s">
        <v>433</v>
      </c>
      <c r="I400">
        <v>425.25</v>
      </c>
    </row>
    <row r="401" spans="1:9" x14ac:dyDescent="0.2">
      <c r="A401">
        <v>400</v>
      </c>
      <c r="B401">
        <v>400</v>
      </c>
      <c r="C401">
        <v>8</v>
      </c>
      <c r="D401" s="3">
        <v>46424</v>
      </c>
      <c r="E401" s="3">
        <v>46428</v>
      </c>
      <c r="F401" t="s">
        <v>438</v>
      </c>
      <c r="G401" t="s">
        <v>432</v>
      </c>
      <c r="H401" t="s">
        <v>433</v>
      </c>
      <c r="I401">
        <v>180.8</v>
      </c>
    </row>
    <row r="402" spans="1:9" x14ac:dyDescent="0.2">
      <c r="A402">
        <v>401</v>
      </c>
      <c r="B402">
        <v>401</v>
      </c>
      <c r="C402">
        <v>1</v>
      </c>
      <c r="D402" s="3">
        <v>46425</v>
      </c>
      <c r="E402" s="3">
        <v>46429</v>
      </c>
      <c r="F402" t="s">
        <v>431</v>
      </c>
      <c r="G402" t="s">
        <v>432</v>
      </c>
      <c r="H402" t="s">
        <v>439</v>
      </c>
      <c r="I402">
        <v>265.45</v>
      </c>
    </row>
    <row r="403" spans="1:9" x14ac:dyDescent="0.2">
      <c r="A403">
        <v>402</v>
      </c>
      <c r="B403">
        <v>402</v>
      </c>
      <c r="C403">
        <v>2</v>
      </c>
      <c r="D403" s="3">
        <v>46426</v>
      </c>
      <c r="E403" s="3">
        <v>46430</v>
      </c>
      <c r="F403" t="s">
        <v>434</v>
      </c>
      <c r="G403" t="s">
        <v>436</v>
      </c>
      <c r="H403" t="s">
        <v>439</v>
      </c>
      <c r="I403">
        <v>375.9</v>
      </c>
    </row>
    <row r="404" spans="1:9" x14ac:dyDescent="0.2">
      <c r="A404">
        <v>403</v>
      </c>
      <c r="B404">
        <v>403</v>
      </c>
      <c r="C404">
        <v>3</v>
      </c>
      <c r="D404" s="3">
        <v>46427</v>
      </c>
      <c r="E404" s="3">
        <v>46431</v>
      </c>
      <c r="F404" t="s">
        <v>435</v>
      </c>
      <c r="G404" t="s">
        <v>432</v>
      </c>
      <c r="H404" t="s">
        <v>439</v>
      </c>
      <c r="I404">
        <v>195.35</v>
      </c>
    </row>
    <row r="405" spans="1:9" x14ac:dyDescent="0.2">
      <c r="A405">
        <v>404</v>
      </c>
      <c r="B405">
        <v>404</v>
      </c>
      <c r="C405">
        <v>4</v>
      </c>
      <c r="D405" s="3">
        <v>46428</v>
      </c>
      <c r="E405" s="3">
        <v>46432</v>
      </c>
      <c r="F405" t="s">
        <v>437</v>
      </c>
      <c r="G405" t="s">
        <v>432</v>
      </c>
      <c r="H405" t="s">
        <v>439</v>
      </c>
      <c r="I405">
        <v>310.7</v>
      </c>
    </row>
    <row r="406" spans="1:9" x14ac:dyDescent="0.2">
      <c r="A406">
        <v>405</v>
      </c>
      <c r="B406">
        <v>405</v>
      </c>
      <c r="C406">
        <v>5</v>
      </c>
      <c r="D406" s="3">
        <v>46429</v>
      </c>
      <c r="E406" s="3">
        <v>46433</v>
      </c>
      <c r="F406" t="s">
        <v>438</v>
      </c>
      <c r="G406" t="s">
        <v>436</v>
      </c>
      <c r="H406" t="s">
        <v>439</v>
      </c>
      <c r="I406">
        <v>455.25</v>
      </c>
    </row>
    <row r="407" spans="1:9" x14ac:dyDescent="0.2">
      <c r="A407">
        <v>406</v>
      </c>
      <c r="B407">
        <v>406</v>
      </c>
      <c r="C407">
        <v>6</v>
      </c>
      <c r="D407" s="3">
        <v>46430</v>
      </c>
      <c r="E407" s="3">
        <v>46434</v>
      </c>
      <c r="F407" t="s">
        <v>431</v>
      </c>
      <c r="G407" t="s">
        <v>432</v>
      </c>
      <c r="H407" t="s">
        <v>439</v>
      </c>
      <c r="I407">
        <v>175.8</v>
      </c>
    </row>
    <row r="408" spans="1:9" x14ac:dyDescent="0.2">
      <c r="A408">
        <v>407</v>
      </c>
      <c r="B408">
        <v>407</v>
      </c>
      <c r="C408">
        <v>7</v>
      </c>
      <c r="D408" s="3">
        <v>46431</v>
      </c>
      <c r="E408" s="3">
        <v>46435</v>
      </c>
      <c r="F408" t="s">
        <v>434</v>
      </c>
      <c r="G408" t="s">
        <v>432</v>
      </c>
      <c r="H408" t="s">
        <v>439</v>
      </c>
      <c r="I408">
        <v>285.45</v>
      </c>
    </row>
    <row r="409" spans="1:9" x14ac:dyDescent="0.2">
      <c r="A409">
        <v>408</v>
      </c>
      <c r="B409">
        <v>408</v>
      </c>
      <c r="C409">
        <v>8</v>
      </c>
      <c r="D409" s="3">
        <v>46432</v>
      </c>
      <c r="E409" s="3">
        <v>46436</v>
      </c>
      <c r="F409" t="s">
        <v>435</v>
      </c>
      <c r="G409" t="s">
        <v>436</v>
      </c>
      <c r="H409" t="s">
        <v>439</v>
      </c>
      <c r="I409">
        <v>365.9</v>
      </c>
    </row>
    <row r="410" spans="1:9" x14ac:dyDescent="0.2">
      <c r="A410">
        <v>409</v>
      </c>
      <c r="B410">
        <v>409</v>
      </c>
      <c r="C410">
        <v>1</v>
      </c>
      <c r="D410" s="3">
        <v>46433</v>
      </c>
      <c r="E410" s="3">
        <v>46437</v>
      </c>
      <c r="F410" t="s">
        <v>437</v>
      </c>
      <c r="G410" t="s">
        <v>432</v>
      </c>
      <c r="H410" t="s">
        <v>439</v>
      </c>
      <c r="I410">
        <v>160.35</v>
      </c>
    </row>
    <row r="411" spans="1:9" x14ac:dyDescent="0.2">
      <c r="A411">
        <v>410</v>
      </c>
      <c r="B411">
        <v>410</v>
      </c>
      <c r="C411">
        <v>2</v>
      </c>
      <c r="D411" s="3">
        <v>46434</v>
      </c>
      <c r="E411" s="3">
        <v>46438</v>
      </c>
      <c r="F411" t="s">
        <v>438</v>
      </c>
      <c r="G411" t="s">
        <v>432</v>
      </c>
      <c r="H411" t="s">
        <v>439</v>
      </c>
      <c r="I411">
        <v>250.7</v>
      </c>
    </row>
    <row r="412" spans="1:9" x14ac:dyDescent="0.2">
      <c r="A412">
        <v>411</v>
      </c>
      <c r="B412">
        <v>411</v>
      </c>
      <c r="C412">
        <v>3</v>
      </c>
      <c r="D412" s="3">
        <v>46435</v>
      </c>
      <c r="E412" s="3">
        <v>46439</v>
      </c>
      <c r="F412" t="s">
        <v>431</v>
      </c>
      <c r="G412" t="s">
        <v>436</v>
      </c>
      <c r="H412" t="s">
        <v>439</v>
      </c>
      <c r="I412">
        <v>335.25</v>
      </c>
    </row>
    <row r="413" spans="1:9" x14ac:dyDescent="0.2">
      <c r="A413">
        <v>412</v>
      </c>
      <c r="B413">
        <v>412</v>
      </c>
      <c r="C413">
        <v>4</v>
      </c>
      <c r="D413" s="3">
        <v>46436</v>
      </c>
      <c r="E413" s="3">
        <v>46440</v>
      </c>
      <c r="F413" t="s">
        <v>434</v>
      </c>
      <c r="G413" t="s">
        <v>432</v>
      </c>
      <c r="H413" t="s">
        <v>439</v>
      </c>
      <c r="I413">
        <v>220.8</v>
      </c>
    </row>
    <row r="414" spans="1:9" x14ac:dyDescent="0.2">
      <c r="A414">
        <v>413</v>
      </c>
      <c r="B414">
        <v>413</v>
      </c>
      <c r="C414">
        <v>5</v>
      </c>
      <c r="D414" s="3">
        <v>46437</v>
      </c>
      <c r="E414" s="3">
        <v>46441</v>
      </c>
      <c r="F414" t="s">
        <v>435</v>
      </c>
      <c r="G414" t="s">
        <v>432</v>
      </c>
      <c r="H414" t="s">
        <v>439</v>
      </c>
      <c r="I414">
        <v>300.45</v>
      </c>
    </row>
    <row r="415" spans="1:9" x14ac:dyDescent="0.2">
      <c r="A415">
        <v>414</v>
      </c>
      <c r="B415">
        <v>414</v>
      </c>
      <c r="C415">
        <v>6</v>
      </c>
      <c r="D415" s="3">
        <v>46438</v>
      </c>
      <c r="E415" s="3">
        <v>46442</v>
      </c>
      <c r="F415" t="s">
        <v>437</v>
      </c>
      <c r="G415" t="s">
        <v>436</v>
      </c>
      <c r="H415" t="s">
        <v>439</v>
      </c>
      <c r="I415">
        <v>420.9</v>
      </c>
    </row>
    <row r="416" spans="1:9" x14ac:dyDescent="0.2">
      <c r="A416">
        <v>415</v>
      </c>
      <c r="B416">
        <v>415</v>
      </c>
      <c r="C416">
        <v>7</v>
      </c>
      <c r="D416" s="3">
        <v>46439</v>
      </c>
      <c r="E416" s="3">
        <v>46443</v>
      </c>
      <c r="F416" t="s">
        <v>438</v>
      </c>
      <c r="G416" t="s">
        <v>432</v>
      </c>
      <c r="H416" t="s">
        <v>439</v>
      </c>
      <c r="I416">
        <v>180.35</v>
      </c>
    </row>
    <row r="417" spans="1:9" x14ac:dyDescent="0.2">
      <c r="A417">
        <v>416</v>
      </c>
      <c r="B417">
        <v>416</v>
      </c>
      <c r="C417">
        <v>8</v>
      </c>
      <c r="D417" s="3">
        <v>46440</v>
      </c>
      <c r="E417" s="3">
        <v>46444</v>
      </c>
      <c r="F417" t="s">
        <v>431</v>
      </c>
      <c r="G417" t="s">
        <v>432</v>
      </c>
      <c r="H417" t="s">
        <v>439</v>
      </c>
      <c r="I417">
        <v>265.7</v>
      </c>
    </row>
    <row r="418" spans="1:9" x14ac:dyDescent="0.2">
      <c r="A418">
        <v>417</v>
      </c>
      <c r="B418">
        <v>417</v>
      </c>
      <c r="C418">
        <v>1</v>
      </c>
      <c r="D418" s="3">
        <v>46441</v>
      </c>
      <c r="E418" s="3">
        <v>46445</v>
      </c>
      <c r="F418" t="s">
        <v>434</v>
      </c>
      <c r="G418" t="s">
        <v>436</v>
      </c>
      <c r="H418" t="s">
        <v>439</v>
      </c>
      <c r="I418">
        <v>390.25</v>
      </c>
    </row>
    <row r="419" spans="1:9" x14ac:dyDescent="0.2">
      <c r="A419">
        <v>418</v>
      </c>
      <c r="B419">
        <v>418</v>
      </c>
      <c r="C419">
        <v>2</v>
      </c>
      <c r="D419" s="3">
        <v>46442</v>
      </c>
      <c r="E419" s="3">
        <v>46446</v>
      </c>
      <c r="F419" t="s">
        <v>435</v>
      </c>
      <c r="G419" t="s">
        <v>432</v>
      </c>
      <c r="H419" t="s">
        <v>439</v>
      </c>
      <c r="I419">
        <v>205.8</v>
      </c>
    </row>
    <row r="420" spans="1:9" x14ac:dyDescent="0.2">
      <c r="A420">
        <v>419</v>
      </c>
      <c r="B420">
        <v>419</v>
      </c>
      <c r="C420">
        <v>3</v>
      </c>
      <c r="D420" s="3">
        <v>46443</v>
      </c>
      <c r="E420" s="3">
        <v>46447</v>
      </c>
      <c r="F420" t="s">
        <v>437</v>
      </c>
      <c r="G420" t="s">
        <v>432</v>
      </c>
      <c r="H420" t="s">
        <v>439</v>
      </c>
      <c r="I420">
        <v>315.45</v>
      </c>
    </row>
    <row r="421" spans="1:9" x14ac:dyDescent="0.2">
      <c r="A421">
        <v>420</v>
      </c>
      <c r="B421">
        <v>420</v>
      </c>
      <c r="C421">
        <v>4</v>
      </c>
      <c r="D421" s="3">
        <v>46444</v>
      </c>
      <c r="E421" s="3">
        <v>46448</v>
      </c>
      <c r="F421" t="s">
        <v>438</v>
      </c>
      <c r="G421" t="s">
        <v>436</v>
      </c>
      <c r="H421" t="s">
        <v>439</v>
      </c>
      <c r="I421">
        <v>440.9</v>
      </c>
    </row>
    <row r="422" spans="1:9" x14ac:dyDescent="0.2">
      <c r="A422">
        <v>421</v>
      </c>
      <c r="B422">
        <v>421</v>
      </c>
      <c r="C422">
        <v>5</v>
      </c>
      <c r="D422" s="3">
        <v>46445</v>
      </c>
      <c r="E422" s="3">
        <v>46449</v>
      </c>
      <c r="F422" t="s">
        <v>431</v>
      </c>
      <c r="G422" t="s">
        <v>432</v>
      </c>
      <c r="H422" t="s">
        <v>439</v>
      </c>
      <c r="I422">
        <v>190.35</v>
      </c>
    </row>
    <row r="423" spans="1:9" x14ac:dyDescent="0.2">
      <c r="A423">
        <v>422</v>
      </c>
      <c r="B423">
        <v>422</v>
      </c>
      <c r="C423">
        <v>6</v>
      </c>
      <c r="D423" s="3">
        <v>46446</v>
      </c>
      <c r="E423" s="3">
        <v>46450</v>
      </c>
      <c r="F423" t="s">
        <v>434</v>
      </c>
      <c r="G423" t="s">
        <v>432</v>
      </c>
      <c r="H423" t="s">
        <v>439</v>
      </c>
      <c r="I423">
        <v>275.7</v>
      </c>
    </row>
    <row r="424" spans="1:9" x14ac:dyDescent="0.2">
      <c r="A424">
        <v>423</v>
      </c>
      <c r="B424">
        <v>423</v>
      </c>
      <c r="C424">
        <v>7</v>
      </c>
      <c r="D424" s="3">
        <v>46447</v>
      </c>
      <c r="E424" s="3">
        <v>46451</v>
      </c>
      <c r="F424" t="s">
        <v>435</v>
      </c>
      <c r="G424" t="s">
        <v>436</v>
      </c>
      <c r="H424" t="s">
        <v>439</v>
      </c>
      <c r="I424">
        <v>405.25</v>
      </c>
    </row>
    <row r="425" spans="1:9" x14ac:dyDescent="0.2">
      <c r="A425">
        <v>424</v>
      </c>
      <c r="B425">
        <v>424</v>
      </c>
      <c r="C425">
        <v>8</v>
      </c>
      <c r="D425" s="3">
        <v>46448</v>
      </c>
      <c r="E425" s="3">
        <v>46452</v>
      </c>
      <c r="F425" t="s">
        <v>437</v>
      </c>
      <c r="G425" t="s">
        <v>432</v>
      </c>
      <c r="H425" t="s">
        <v>439</v>
      </c>
      <c r="I425">
        <v>165.8</v>
      </c>
    </row>
    <row r="426" spans="1:9" x14ac:dyDescent="0.2">
      <c r="A426">
        <v>425</v>
      </c>
      <c r="B426">
        <v>425</v>
      </c>
      <c r="C426">
        <v>1</v>
      </c>
      <c r="D426" s="3">
        <v>46449</v>
      </c>
      <c r="E426" s="3">
        <v>46453</v>
      </c>
      <c r="F426" t="s">
        <v>438</v>
      </c>
      <c r="G426" t="s">
        <v>432</v>
      </c>
      <c r="H426" t="s">
        <v>439</v>
      </c>
      <c r="I426">
        <v>245.45</v>
      </c>
    </row>
    <row r="427" spans="1:9" x14ac:dyDescent="0.2">
      <c r="A427">
        <v>426</v>
      </c>
      <c r="B427">
        <v>426</v>
      </c>
      <c r="C427">
        <v>2</v>
      </c>
      <c r="D427" s="3">
        <v>46450</v>
      </c>
      <c r="E427" s="3">
        <v>46454</v>
      </c>
      <c r="F427" t="s">
        <v>431</v>
      </c>
      <c r="G427" t="s">
        <v>436</v>
      </c>
      <c r="H427" t="s">
        <v>439</v>
      </c>
      <c r="I427">
        <v>350.9</v>
      </c>
    </row>
    <row r="428" spans="1:9" x14ac:dyDescent="0.2">
      <c r="A428">
        <v>427</v>
      </c>
      <c r="B428">
        <v>427</v>
      </c>
      <c r="C428">
        <v>3</v>
      </c>
      <c r="D428" s="3">
        <v>46451</v>
      </c>
      <c r="E428" s="3">
        <v>46455</v>
      </c>
      <c r="F428" t="s">
        <v>434</v>
      </c>
      <c r="G428" t="s">
        <v>432</v>
      </c>
      <c r="H428" t="s">
        <v>439</v>
      </c>
      <c r="I428">
        <v>215.35</v>
      </c>
    </row>
    <row r="429" spans="1:9" x14ac:dyDescent="0.2">
      <c r="A429">
        <v>428</v>
      </c>
      <c r="B429">
        <v>428</v>
      </c>
      <c r="C429">
        <v>4</v>
      </c>
      <c r="D429" s="3">
        <v>46452</v>
      </c>
      <c r="E429" s="3">
        <v>46456</v>
      </c>
      <c r="F429" t="s">
        <v>435</v>
      </c>
      <c r="G429" t="s">
        <v>432</v>
      </c>
      <c r="H429" t="s">
        <v>439</v>
      </c>
      <c r="I429">
        <v>290.7</v>
      </c>
    </row>
    <row r="430" spans="1:9" x14ac:dyDescent="0.2">
      <c r="A430">
        <v>429</v>
      </c>
      <c r="B430">
        <v>429</v>
      </c>
      <c r="C430">
        <v>5</v>
      </c>
      <c r="D430" s="3">
        <v>46453</v>
      </c>
      <c r="E430" s="3">
        <v>46457</v>
      </c>
      <c r="F430" t="s">
        <v>437</v>
      </c>
      <c r="G430" t="s">
        <v>436</v>
      </c>
      <c r="H430" t="s">
        <v>439</v>
      </c>
      <c r="I430">
        <v>425.25</v>
      </c>
    </row>
    <row r="431" spans="1:9" x14ac:dyDescent="0.2">
      <c r="A431">
        <v>430</v>
      </c>
      <c r="B431">
        <v>430</v>
      </c>
      <c r="C431">
        <v>6</v>
      </c>
      <c r="D431" s="3">
        <v>46454</v>
      </c>
      <c r="E431" s="3">
        <v>46458</v>
      </c>
      <c r="F431" t="s">
        <v>438</v>
      </c>
      <c r="G431" t="s">
        <v>432</v>
      </c>
      <c r="H431" t="s">
        <v>439</v>
      </c>
      <c r="I431">
        <v>180.8</v>
      </c>
    </row>
    <row r="432" spans="1:9" x14ac:dyDescent="0.2">
      <c r="A432">
        <v>431</v>
      </c>
      <c r="B432">
        <v>431</v>
      </c>
      <c r="C432">
        <v>7</v>
      </c>
      <c r="D432" s="3">
        <v>46455</v>
      </c>
      <c r="E432" s="3">
        <v>46459</v>
      </c>
      <c r="F432" t="s">
        <v>431</v>
      </c>
      <c r="G432" t="s">
        <v>432</v>
      </c>
      <c r="H432" t="s">
        <v>439</v>
      </c>
      <c r="I432">
        <v>265.45</v>
      </c>
    </row>
    <row r="433" spans="1:9" x14ac:dyDescent="0.2">
      <c r="A433">
        <v>432</v>
      </c>
      <c r="B433">
        <v>432</v>
      </c>
      <c r="C433">
        <v>8</v>
      </c>
      <c r="D433" s="3">
        <v>46456</v>
      </c>
      <c r="E433" s="3">
        <v>46460</v>
      </c>
      <c r="F433" t="s">
        <v>434</v>
      </c>
      <c r="G433" t="s">
        <v>436</v>
      </c>
      <c r="H433" t="s">
        <v>439</v>
      </c>
      <c r="I433">
        <v>375.9</v>
      </c>
    </row>
    <row r="434" spans="1:9" x14ac:dyDescent="0.2">
      <c r="A434">
        <v>433</v>
      </c>
      <c r="B434">
        <v>433</v>
      </c>
      <c r="C434">
        <v>1</v>
      </c>
      <c r="D434" s="3">
        <v>46457</v>
      </c>
      <c r="E434" s="3">
        <v>46461</v>
      </c>
      <c r="F434" t="s">
        <v>435</v>
      </c>
      <c r="G434" t="s">
        <v>432</v>
      </c>
      <c r="H434" t="s">
        <v>439</v>
      </c>
      <c r="I434">
        <v>195.35</v>
      </c>
    </row>
    <row r="435" spans="1:9" x14ac:dyDescent="0.2">
      <c r="A435">
        <v>434</v>
      </c>
      <c r="B435">
        <v>434</v>
      </c>
      <c r="C435">
        <v>2</v>
      </c>
      <c r="D435" s="3">
        <v>46458</v>
      </c>
      <c r="E435" s="3">
        <v>46462</v>
      </c>
      <c r="F435" t="s">
        <v>437</v>
      </c>
      <c r="G435" t="s">
        <v>432</v>
      </c>
      <c r="H435" t="s">
        <v>439</v>
      </c>
      <c r="I435">
        <v>310.7</v>
      </c>
    </row>
    <row r="436" spans="1:9" x14ac:dyDescent="0.2">
      <c r="A436">
        <v>435</v>
      </c>
      <c r="B436">
        <v>435</v>
      </c>
      <c r="C436">
        <v>3</v>
      </c>
      <c r="D436" s="3">
        <v>46459</v>
      </c>
      <c r="E436" s="3">
        <v>46463</v>
      </c>
      <c r="F436" t="s">
        <v>438</v>
      </c>
      <c r="G436" t="s">
        <v>436</v>
      </c>
      <c r="H436" t="s">
        <v>439</v>
      </c>
      <c r="I436">
        <v>455.25</v>
      </c>
    </row>
    <row r="437" spans="1:9" x14ac:dyDescent="0.2">
      <c r="A437">
        <v>436</v>
      </c>
      <c r="B437">
        <v>436</v>
      </c>
      <c r="C437">
        <v>4</v>
      </c>
      <c r="D437" s="3">
        <v>46460</v>
      </c>
      <c r="E437" s="3">
        <v>46464</v>
      </c>
      <c r="F437" t="s">
        <v>431</v>
      </c>
      <c r="G437" t="s">
        <v>432</v>
      </c>
      <c r="H437" t="s">
        <v>439</v>
      </c>
      <c r="I437">
        <v>175.8</v>
      </c>
    </row>
    <row r="438" spans="1:9" x14ac:dyDescent="0.2">
      <c r="A438">
        <v>437</v>
      </c>
      <c r="B438">
        <v>437</v>
      </c>
      <c r="C438">
        <v>5</v>
      </c>
      <c r="D438" s="3">
        <v>46461</v>
      </c>
      <c r="E438" s="3">
        <v>46465</v>
      </c>
      <c r="F438" t="s">
        <v>434</v>
      </c>
      <c r="G438" t="s">
        <v>432</v>
      </c>
      <c r="H438" t="s">
        <v>439</v>
      </c>
      <c r="I438">
        <v>285.45</v>
      </c>
    </row>
    <row r="439" spans="1:9" x14ac:dyDescent="0.2">
      <c r="A439">
        <v>438</v>
      </c>
      <c r="B439">
        <v>438</v>
      </c>
      <c r="C439">
        <v>6</v>
      </c>
      <c r="D439" s="3">
        <v>46462</v>
      </c>
      <c r="E439" s="3">
        <v>46466</v>
      </c>
      <c r="F439" t="s">
        <v>435</v>
      </c>
      <c r="G439" t="s">
        <v>436</v>
      </c>
      <c r="H439" t="s">
        <v>439</v>
      </c>
      <c r="I439">
        <v>365.9</v>
      </c>
    </row>
    <row r="440" spans="1:9" x14ac:dyDescent="0.2">
      <c r="A440">
        <v>439</v>
      </c>
      <c r="B440">
        <v>439</v>
      </c>
      <c r="C440">
        <v>7</v>
      </c>
      <c r="D440" s="3">
        <v>46463</v>
      </c>
      <c r="E440" s="3">
        <v>46467</v>
      </c>
      <c r="F440" t="s">
        <v>437</v>
      </c>
      <c r="G440" t="s">
        <v>432</v>
      </c>
      <c r="H440" t="s">
        <v>439</v>
      </c>
      <c r="I440">
        <v>160.35</v>
      </c>
    </row>
    <row r="441" spans="1:9" x14ac:dyDescent="0.2">
      <c r="A441">
        <v>440</v>
      </c>
      <c r="B441">
        <v>440</v>
      </c>
      <c r="C441">
        <v>8</v>
      </c>
      <c r="D441" s="3">
        <v>46464</v>
      </c>
      <c r="E441" s="3">
        <v>46468</v>
      </c>
      <c r="F441" t="s">
        <v>438</v>
      </c>
      <c r="G441" t="s">
        <v>432</v>
      </c>
      <c r="H441" t="s">
        <v>439</v>
      </c>
      <c r="I441">
        <v>250.7</v>
      </c>
    </row>
    <row r="442" spans="1:9" x14ac:dyDescent="0.2">
      <c r="A442">
        <v>441</v>
      </c>
      <c r="B442">
        <v>441</v>
      </c>
      <c r="C442">
        <v>1</v>
      </c>
      <c r="D442" s="3">
        <v>46465</v>
      </c>
      <c r="E442" s="3">
        <v>46469</v>
      </c>
      <c r="F442" t="s">
        <v>431</v>
      </c>
      <c r="G442" t="s">
        <v>436</v>
      </c>
      <c r="H442" t="s">
        <v>439</v>
      </c>
      <c r="I442">
        <v>335.25</v>
      </c>
    </row>
    <row r="443" spans="1:9" x14ac:dyDescent="0.2">
      <c r="A443">
        <v>442</v>
      </c>
      <c r="B443">
        <v>442</v>
      </c>
      <c r="C443">
        <v>2</v>
      </c>
      <c r="D443" s="3">
        <v>46466</v>
      </c>
      <c r="E443" s="3">
        <v>46470</v>
      </c>
      <c r="F443" t="s">
        <v>434</v>
      </c>
      <c r="G443" t="s">
        <v>432</v>
      </c>
      <c r="H443" t="s">
        <v>439</v>
      </c>
      <c r="I443">
        <v>220.8</v>
      </c>
    </row>
    <row r="444" spans="1:9" x14ac:dyDescent="0.2">
      <c r="A444">
        <v>443</v>
      </c>
      <c r="B444">
        <v>443</v>
      </c>
      <c r="C444">
        <v>3</v>
      </c>
      <c r="D444" s="3">
        <v>46467</v>
      </c>
      <c r="E444" s="3">
        <v>46471</v>
      </c>
      <c r="F444" t="s">
        <v>435</v>
      </c>
      <c r="G444" t="s">
        <v>432</v>
      </c>
      <c r="H444" t="s">
        <v>439</v>
      </c>
      <c r="I444">
        <v>300.45</v>
      </c>
    </row>
    <row r="445" spans="1:9" x14ac:dyDescent="0.2">
      <c r="A445">
        <v>444</v>
      </c>
      <c r="B445">
        <v>444</v>
      </c>
      <c r="C445">
        <v>4</v>
      </c>
      <c r="D445" s="3">
        <v>46468</v>
      </c>
      <c r="E445" s="3">
        <v>46472</v>
      </c>
      <c r="F445" t="s">
        <v>437</v>
      </c>
      <c r="G445" t="s">
        <v>436</v>
      </c>
      <c r="H445" t="s">
        <v>439</v>
      </c>
      <c r="I445">
        <v>420.9</v>
      </c>
    </row>
    <row r="446" spans="1:9" x14ac:dyDescent="0.2">
      <c r="A446">
        <v>445</v>
      </c>
      <c r="B446">
        <v>445</v>
      </c>
      <c r="C446">
        <v>5</v>
      </c>
      <c r="D446" s="3">
        <v>46469</v>
      </c>
      <c r="E446" s="3">
        <v>46473</v>
      </c>
      <c r="F446" t="s">
        <v>438</v>
      </c>
      <c r="G446" t="s">
        <v>432</v>
      </c>
      <c r="H446" t="s">
        <v>439</v>
      </c>
      <c r="I446">
        <v>180.35</v>
      </c>
    </row>
    <row r="447" spans="1:9" x14ac:dyDescent="0.2">
      <c r="A447">
        <v>446</v>
      </c>
      <c r="B447">
        <v>446</v>
      </c>
      <c r="C447">
        <v>6</v>
      </c>
      <c r="D447" s="3">
        <v>46470</v>
      </c>
      <c r="E447" s="3">
        <v>46474</v>
      </c>
      <c r="F447" t="s">
        <v>431</v>
      </c>
      <c r="G447" t="s">
        <v>432</v>
      </c>
      <c r="H447" t="s">
        <v>439</v>
      </c>
      <c r="I447">
        <v>265.7</v>
      </c>
    </row>
    <row r="448" spans="1:9" x14ac:dyDescent="0.2">
      <c r="A448">
        <v>447</v>
      </c>
      <c r="B448">
        <v>447</v>
      </c>
      <c r="C448">
        <v>7</v>
      </c>
      <c r="D448" s="3">
        <v>46471</v>
      </c>
      <c r="E448" s="3">
        <v>46475</v>
      </c>
      <c r="F448" t="s">
        <v>434</v>
      </c>
      <c r="G448" t="s">
        <v>436</v>
      </c>
      <c r="H448" t="s">
        <v>439</v>
      </c>
      <c r="I448">
        <v>390.25</v>
      </c>
    </row>
    <row r="449" spans="1:9" x14ac:dyDescent="0.2">
      <c r="A449">
        <v>448</v>
      </c>
      <c r="B449">
        <v>448</v>
      </c>
      <c r="C449">
        <v>8</v>
      </c>
      <c r="D449" s="3">
        <v>46472</v>
      </c>
      <c r="E449" s="3">
        <v>46476</v>
      </c>
      <c r="F449" t="s">
        <v>435</v>
      </c>
      <c r="G449" t="s">
        <v>432</v>
      </c>
      <c r="H449" t="s">
        <v>439</v>
      </c>
      <c r="I449">
        <v>205.8</v>
      </c>
    </row>
    <row r="450" spans="1:9" x14ac:dyDescent="0.2">
      <c r="A450">
        <v>449</v>
      </c>
      <c r="B450">
        <v>449</v>
      </c>
      <c r="C450">
        <v>1</v>
      </c>
      <c r="D450" s="3">
        <v>46473</v>
      </c>
      <c r="E450" s="3">
        <v>46477</v>
      </c>
      <c r="F450" t="s">
        <v>437</v>
      </c>
      <c r="G450" t="s">
        <v>432</v>
      </c>
      <c r="H450" t="s">
        <v>439</v>
      </c>
      <c r="I450">
        <v>315.45</v>
      </c>
    </row>
    <row r="451" spans="1:9" x14ac:dyDescent="0.2">
      <c r="A451">
        <v>450</v>
      </c>
      <c r="B451">
        <v>450</v>
      </c>
      <c r="C451">
        <v>2</v>
      </c>
      <c r="D451" s="3">
        <v>46474</v>
      </c>
      <c r="E451" s="3">
        <v>46478</v>
      </c>
      <c r="F451" t="s">
        <v>438</v>
      </c>
      <c r="G451" t="s">
        <v>436</v>
      </c>
      <c r="H451" t="s">
        <v>439</v>
      </c>
      <c r="I451">
        <v>440.9</v>
      </c>
    </row>
    <row r="452" spans="1:9" x14ac:dyDescent="0.2">
      <c r="A452">
        <v>451</v>
      </c>
      <c r="B452">
        <v>451</v>
      </c>
      <c r="C452">
        <v>3</v>
      </c>
      <c r="D452" s="3">
        <v>46475</v>
      </c>
      <c r="E452" s="3">
        <v>46479</v>
      </c>
      <c r="F452" t="s">
        <v>431</v>
      </c>
      <c r="G452" t="s">
        <v>432</v>
      </c>
      <c r="H452" t="s">
        <v>403</v>
      </c>
      <c r="I452">
        <v>190.35</v>
      </c>
    </row>
    <row r="453" spans="1:9" x14ac:dyDescent="0.2">
      <c r="A453">
        <v>452</v>
      </c>
      <c r="B453">
        <v>452</v>
      </c>
      <c r="C453">
        <v>4</v>
      </c>
      <c r="D453" s="3">
        <v>46476</v>
      </c>
      <c r="E453" s="3">
        <v>46480</v>
      </c>
      <c r="F453" t="s">
        <v>434</v>
      </c>
      <c r="G453" t="s">
        <v>436</v>
      </c>
      <c r="H453" t="s">
        <v>403</v>
      </c>
      <c r="I453">
        <v>275.7</v>
      </c>
    </row>
    <row r="454" spans="1:9" x14ac:dyDescent="0.2">
      <c r="A454">
        <v>453</v>
      </c>
      <c r="B454">
        <v>453</v>
      </c>
      <c r="C454">
        <v>5</v>
      </c>
      <c r="D454" s="3">
        <v>46477</v>
      </c>
      <c r="E454" s="3">
        <v>46481</v>
      </c>
      <c r="F454" t="s">
        <v>435</v>
      </c>
      <c r="G454" t="s">
        <v>432</v>
      </c>
      <c r="H454" t="s">
        <v>403</v>
      </c>
      <c r="I454">
        <v>405.25</v>
      </c>
    </row>
    <row r="455" spans="1:9" x14ac:dyDescent="0.2">
      <c r="A455">
        <v>454</v>
      </c>
      <c r="B455">
        <v>454</v>
      </c>
      <c r="C455">
        <v>6</v>
      </c>
      <c r="D455" s="3">
        <v>46478</v>
      </c>
      <c r="E455" s="3">
        <v>46482</v>
      </c>
      <c r="F455" t="s">
        <v>437</v>
      </c>
      <c r="G455" t="s">
        <v>432</v>
      </c>
      <c r="H455" t="s">
        <v>403</v>
      </c>
      <c r="I455">
        <v>165.8</v>
      </c>
    </row>
    <row r="456" spans="1:9" x14ac:dyDescent="0.2">
      <c r="A456">
        <v>455</v>
      </c>
      <c r="B456">
        <v>455</v>
      </c>
      <c r="C456">
        <v>7</v>
      </c>
      <c r="D456" s="3">
        <v>46479</v>
      </c>
      <c r="E456" s="3">
        <v>46483</v>
      </c>
      <c r="F456" t="s">
        <v>438</v>
      </c>
      <c r="G456" t="s">
        <v>436</v>
      </c>
      <c r="H456" t="s">
        <v>403</v>
      </c>
      <c r="I456">
        <v>245.45</v>
      </c>
    </row>
    <row r="457" spans="1:9" x14ac:dyDescent="0.2">
      <c r="A457">
        <v>456</v>
      </c>
      <c r="B457">
        <v>456</v>
      </c>
      <c r="C457">
        <v>8</v>
      </c>
      <c r="D457" s="3">
        <v>46480</v>
      </c>
      <c r="E457" s="3">
        <v>46484</v>
      </c>
      <c r="F457" t="s">
        <v>431</v>
      </c>
      <c r="G457" t="s">
        <v>432</v>
      </c>
      <c r="H457" t="s">
        <v>403</v>
      </c>
      <c r="I457">
        <v>350.9</v>
      </c>
    </row>
    <row r="458" spans="1:9" x14ac:dyDescent="0.2">
      <c r="A458">
        <v>457</v>
      </c>
      <c r="B458">
        <v>457</v>
      </c>
      <c r="C458">
        <v>1</v>
      </c>
      <c r="D458" s="3">
        <v>46481</v>
      </c>
      <c r="E458" s="3">
        <v>46485</v>
      </c>
      <c r="F458" t="s">
        <v>434</v>
      </c>
      <c r="G458" t="s">
        <v>432</v>
      </c>
      <c r="H458" t="s">
        <v>403</v>
      </c>
      <c r="I458">
        <v>215.35</v>
      </c>
    </row>
    <row r="459" spans="1:9" x14ac:dyDescent="0.2">
      <c r="A459">
        <v>458</v>
      </c>
      <c r="B459">
        <v>458</v>
      </c>
      <c r="C459">
        <v>2</v>
      </c>
      <c r="D459" s="3">
        <v>46482</v>
      </c>
      <c r="E459" s="3">
        <v>46486</v>
      </c>
      <c r="F459" t="s">
        <v>435</v>
      </c>
      <c r="G459" t="s">
        <v>436</v>
      </c>
      <c r="H459" t="s">
        <v>403</v>
      </c>
      <c r="I459">
        <v>290.7</v>
      </c>
    </row>
    <row r="460" spans="1:9" x14ac:dyDescent="0.2">
      <c r="A460">
        <v>459</v>
      </c>
      <c r="B460">
        <v>459</v>
      </c>
      <c r="C460">
        <v>3</v>
      </c>
      <c r="D460" s="3">
        <v>46483</v>
      </c>
      <c r="E460" s="3">
        <v>46487</v>
      </c>
      <c r="F460" t="s">
        <v>437</v>
      </c>
      <c r="G460" t="s">
        <v>432</v>
      </c>
      <c r="H460" t="s">
        <v>403</v>
      </c>
      <c r="I460">
        <v>425.25</v>
      </c>
    </row>
    <row r="461" spans="1:9" x14ac:dyDescent="0.2">
      <c r="A461">
        <v>460</v>
      </c>
      <c r="B461">
        <v>460</v>
      </c>
      <c r="C461">
        <v>4</v>
      </c>
      <c r="D461" s="3">
        <v>46484</v>
      </c>
      <c r="E461" s="3">
        <v>46488</v>
      </c>
      <c r="F461" t="s">
        <v>438</v>
      </c>
      <c r="G461" t="s">
        <v>432</v>
      </c>
      <c r="H461" t="s">
        <v>403</v>
      </c>
      <c r="I461">
        <v>180.8</v>
      </c>
    </row>
    <row r="462" spans="1:9" x14ac:dyDescent="0.2">
      <c r="A462">
        <v>461</v>
      </c>
      <c r="B462">
        <v>461</v>
      </c>
      <c r="C462">
        <v>5</v>
      </c>
      <c r="D462" s="3">
        <v>46485</v>
      </c>
      <c r="E462" s="3">
        <v>46489</v>
      </c>
      <c r="F462" t="s">
        <v>431</v>
      </c>
      <c r="G462" t="s">
        <v>436</v>
      </c>
      <c r="H462" t="s">
        <v>403</v>
      </c>
      <c r="I462">
        <v>265.45</v>
      </c>
    </row>
    <row r="463" spans="1:9" x14ac:dyDescent="0.2">
      <c r="A463">
        <v>462</v>
      </c>
      <c r="B463">
        <v>462</v>
      </c>
      <c r="C463">
        <v>6</v>
      </c>
      <c r="D463" s="3">
        <v>46486</v>
      </c>
      <c r="E463" s="3">
        <v>46490</v>
      </c>
      <c r="F463" t="s">
        <v>434</v>
      </c>
      <c r="G463" t="s">
        <v>432</v>
      </c>
      <c r="H463" t="s">
        <v>403</v>
      </c>
      <c r="I463">
        <v>375.9</v>
      </c>
    </row>
    <row r="464" spans="1:9" x14ac:dyDescent="0.2">
      <c r="A464">
        <v>463</v>
      </c>
      <c r="B464">
        <v>463</v>
      </c>
      <c r="C464">
        <v>7</v>
      </c>
      <c r="D464" s="3">
        <v>46487</v>
      </c>
      <c r="E464" s="3">
        <v>46491</v>
      </c>
      <c r="F464" t="s">
        <v>435</v>
      </c>
      <c r="G464" t="s">
        <v>432</v>
      </c>
      <c r="H464" t="s">
        <v>403</v>
      </c>
      <c r="I464">
        <v>195.35</v>
      </c>
    </row>
    <row r="465" spans="1:9" x14ac:dyDescent="0.2">
      <c r="A465">
        <v>464</v>
      </c>
      <c r="B465">
        <v>464</v>
      </c>
      <c r="C465">
        <v>8</v>
      </c>
      <c r="D465" s="3">
        <v>46488</v>
      </c>
      <c r="E465" s="3">
        <v>46492</v>
      </c>
      <c r="F465" t="s">
        <v>437</v>
      </c>
      <c r="G465" t="s">
        <v>436</v>
      </c>
      <c r="H465" t="s">
        <v>403</v>
      </c>
      <c r="I465">
        <v>310.7</v>
      </c>
    </row>
    <row r="466" spans="1:9" x14ac:dyDescent="0.2">
      <c r="A466">
        <v>465</v>
      </c>
      <c r="B466">
        <v>465</v>
      </c>
      <c r="C466">
        <v>1</v>
      </c>
      <c r="D466" s="3">
        <v>46489</v>
      </c>
      <c r="E466" s="3">
        <v>46493</v>
      </c>
      <c r="F466" t="s">
        <v>438</v>
      </c>
      <c r="G466" t="s">
        <v>432</v>
      </c>
      <c r="H466" t="s">
        <v>403</v>
      </c>
      <c r="I466">
        <v>455.25</v>
      </c>
    </row>
    <row r="467" spans="1:9" x14ac:dyDescent="0.2">
      <c r="A467">
        <v>466</v>
      </c>
      <c r="B467">
        <v>466</v>
      </c>
      <c r="C467">
        <v>2</v>
      </c>
      <c r="D467" s="3">
        <v>46490</v>
      </c>
      <c r="E467" s="3">
        <v>46494</v>
      </c>
      <c r="F467" t="s">
        <v>431</v>
      </c>
      <c r="G467" t="s">
        <v>432</v>
      </c>
      <c r="H467" t="s">
        <v>403</v>
      </c>
      <c r="I467">
        <v>175.8</v>
      </c>
    </row>
    <row r="468" spans="1:9" x14ac:dyDescent="0.2">
      <c r="A468">
        <v>467</v>
      </c>
      <c r="B468">
        <v>467</v>
      </c>
      <c r="C468">
        <v>3</v>
      </c>
      <c r="D468" s="3">
        <v>46491</v>
      </c>
      <c r="E468" s="3">
        <v>46495</v>
      </c>
      <c r="F468" t="s">
        <v>434</v>
      </c>
      <c r="G468" t="s">
        <v>436</v>
      </c>
      <c r="H468" t="s">
        <v>403</v>
      </c>
      <c r="I468">
        <v>285.45</v>
      </c>
    </row>
    <row r="469" spans="1:9" x14ac:dyDescent="0.2">
      <c r="A469">
        <v>468</v>
      </c>
      <c r="B469">
        <v>468</v>
      </c>
      <c r="C469">
        <v>4</v>
      </c>
      <c r="D469" s="3">
        <v>46492</v>
      </c>
      <c r="E469" s="3">
        <v>46496</v>
      </c>
      <c r="F469" t="s">
        <v>435</v>
      </c>
      <c r="G469" t="s">
        <v>432</v>
      </c>
      <c r="H469" t="s">
        <v>403</v>
      </c>
      <c r="I469">
        <v>365.9</v>
      </c>
    </row>
    <row r="470" spans="1:9" x14ac:dyDescent="0.2">
      <c r="A470">
        <v>469</v>
      </c>
      <c r="B470">
        <v>469</v>
      </c>
      <c r="C470">
        <v>5</v>
      </c>
      <c r="D470" s="3">
        <v>46493</v>
      </c>
      <c r="E470" s="3">
        <v>46497</v>
      </c>
      <c r="F470" t="s">
        <v>437</v>
      </c>
      <c r="G470" t="s">
        <v>432</v>
      </c>
      <c r="H470" t="s">
        <v>403</v>
      </c>
      <c r="I470">
        <v>160.35</v>
      </c>
    </row>
    <row r="471" spans="1:9" x14ac:dyDescent="0.2">
      <c r="A471">
        <v>470</v>
      </c>
      <c r="B471">
        <v>470</v>
      </c>
      <c r="C471">
        <v>6</v>
      </c>
      <c r="D471" s="3">
        <v>46494</v>
      </c>
      <c r="E471" s="3">
        <v>46498</v>
      </c>
      <c r="F471" t="s">
        <v>438</v>
      </c>
      <c r="G471" t="s">
        <v>436</v>
      </c>
      <c r="H471" t="s">
        <v>403</v>
      </c>
      <c r="I471">
        <v>250.7</v>
      </c>
    </row>
    <row r="472" spans="1:9" x14ac:dyDescent="0.2">
      <c r="A472">
        <v>471</v>
      </c>
      <c r="B472">
        <v>471</v>
      </c>
      <c r="C472">
        <v>7</v>
      </c>
      <c r="D472" s="3">
        <v>46495</v>
      </c>
      <c r="E472" s="3">
        <v>46499</v>
      </c>
      <c r="F472" t="s">
        <v>431</v>
      </c>
      <c r="G472" t="s">
        <v>432</v>
      </c>
      <c r="H472" t="s">
        <v>403</v>
      </c>
      <c r="I472">
        <v>335.25</v>
      </c>
    </row>
    <row r="473" spans="1:9" x14ac:dyDescent="0.2">
      <c r="A473">
        <v>472</v>
      </c>
      <c r="B473">
        <v>472</v>
      </c>
      <c r="C473">
        <v>8</v>
      </c>
      <c r="D473" s="3">
        <v>46496</v>
      </c>
      <c r="E473" s="3">
        <v>46500</v>
      </c>
      <c r="F473" t="s">
        <v>434</v>
      </c>
      <c r="G473" t="s">
        <v>432</v>
      </c>
      <c r="H473" t="s">
        <v>403</v>
      </c>
      <c r="I473">
        <v>220.8</v>
      </c>
    </row>
    <row r="474" spans="1:9" x14ac:dyDescent="0.2">
      <c r="A474">
        <v>473</v>
      </c>
      <c r="B474">
        <v>473</v>
      </c>
      <c r="C474">
        <v>1</v>
      </c>
      <c r="D474" s="3">
        <v>46497</v>
      </c>
      <c r="E474" s="3">
        <v>46501</v>
      </c>
      <c r="F474" t="s">
        <v>435</v>
      </c>
      <c r="G474" t="s">
        <v>436</v>
      </c>
      <c r="H474" t="s">
        <v>403</v>
      </c>
      <c r="I474">
        <v>300.45</v>
      </c>
    </row>
    <row r="475" spans="1:9" x14ac:dyDescent="0.2">
      <c r="A475">
        <v>474</v>
      </c>
      <c r="B475">
        <v>474</v>
      </c>
      <c r="C475">
        <v>2</v>
      </c>
      <c r="D475" s="3">
        <v>46498</v>
      </c>
      <c r="E475" s="3">
        <v>46502</v>
      </c>
      <c r="F475" t="s">
        <v>437</v>
      </c>
      <c r="G475" t="s">
        <v>432</v>
      </c>
      <c r="H475" t="s">
        <v>403</v>
      </c>
      <c r="I475">
        <v>420.9</v>
      </c>
    </row>
    <row r="476" spans="1:9" x14ac:dyDescent="0.2">
      <c r="A476">
        <v>475</v>
      </c>
      <c r="B476">
        <v>475</v>
      </c>
      <c r="C476">
        <v>3</v>
      </c>
      <c r="D476" s="3">
        <v>46499</v>
      </c>
      <c r="E476" s="3">
        <v>46503</v>
      </c>
      <c r="F476" t="s">
        <v>438</v>
      </c>
      <c r="G476" t="s">
        <v>432</v>
      </c>
      <c r="H476" t="s">
        <v>403</v>
      </c>
      <c r="I476">
        <v>180.35</v>
      </c>
    </row>
    <row r="477" spans="1:9" x14ac:dyDescent="0.2">
      <c r="A477">
        <v>476</v>
      </c>
      <c r="B477">
        <v>476</v>
      </c>
      <c r="C477">
        <v>4</v>
      </c>
      <c r="D477" s="3">
        <v>46500</v>
      </c>
      <c r="E477" s="3">
        <v>46504</v>
      </c>
      <c r="F477" t="s">
        <v>431</v>
      </c>
      <c r="G477" t="s">
        <v>436</v>
      </c>
      <c r="H477" t="s">
        <v>403</v>
      </c>
      <c r="I477">
        <v>265.7</v>
      </c>
    </row>
    <row r="478" spans="1:9" x14ac:dyDescent="0.2">
      <c r="A478">
        <v>477</v>
      </c>
      <c r="B478">
        <v>477</v>
      </c>
      <c r="C478">
        <v>5</v>
      </c>
      <c r="D478" s="3">
        <v>46501</v>
      </c>
      <c r="E478" s="3">
        <v>46505</v>
      </c>
      <c r="F478" t="s">
        <v>434</v>
      </c>
      <c r="G478" t="s">
        <v>432</v>
      </c>
      <c r="H478" t="s">
        <v>403</v>
      </c>
      <c r="I478">
        <v>390.25</v>
      </c>
    </row>
    <row r="479" spans="1:9" x14ac:dyDescent="0.2">
      <c r="A479">
        <v>478</v>
      </c>
      <c r="B479">
        <v>478</v>
      </c>
      <c r="C479">
        <v>6</v>
      </c>
      <c r="D479" s="3">
        <v>46502</v>
      </c>
      <c r="E479" s="3">
        <v>46506</v>
      </c>
      <c r="F479" t="s">
        <v>435</v>
      </c>
      <c r="G479" t="s">
        <v>432</v>
      </c>
      <c r="H479" t="s">
        <v>403</v>
      </c>
      <c r="I479">
        <v>205.8</v>
      </c>
    </row>
    <row r="480" spans="1:9" x14ac:dyDescent="0.2">
      <c r="A480">
        <v>479</v>
      </c>
      <c r="B480">
        <v>479</v>
      </c>
      <c r="C480">
        <v>7</v>
      </c>
      <c r="D480" s="3">
        <v>46503</v>
      </c>
      <c r="E480" s="3">
        <v>46507</v>
      </c>
      <c r="F480" t="s">
        <v>437</v>
      </c>
      <c r="G480" t="s">
        <v>436</v>
      </c>
      <c r="H480" t="s">
        <v>403</v>
      </c>
      <c r="I480">
        <v>315.45</v>
      </c>
    </row>
    <row r="481" spans="1:9" x14ac:dyDescent="0.2">
      <c r="A481">
        <v>480</v>
      </c>
      <c r="B481">
        <v>480</v>
      </c>
      <c r="C481">
        <v>8</v>
      </c>
      <c r="D481" s="3">
        <v>46504</v>
      </c>
      <c r="E481" s="3">
        <v>46508</v>
      </c>
      <c r="F481" t="s">
        <v>438</v>
      </c>
      <c r="G481" t="s">
        <v>432</v>
      </c>
      <c r="H481" t="s">
        <v>403</v>
      </c>
      <c r="I481">
        <v>440.9</v>
      </c>
    </row>
    <row r="482" spans="1:9" x14ac:dyDescent="0.2">
      <c r="A482">
        <v>481</v>
      </c>
      <c r="B482">
        <v>481</v>
      </c>
      <c r="C482">
        <v>1</v>
      </c>
      <c r="D482" s="3">
        <v>46505</v>
      </c>
      <c r="E482" s="3">
        <v>46509</v>
      </c>
      <c r="F482" t="s">
        <v>431</v>
      </c>
      <c r="G482" t="s">
        <v>432</v>
      </c>
      <c r="H482" t="s">
        <v>403</v>
      </c>
      <c r="I482">
        <v>190.35</v>
      </c>
    </row>
    <row r="483" spans="1:9" x14ac:dyDescent="0.2">
      <c r="A483">
        <v>482</v>
      </c>
      <c r="B483">
        <v>482</v>
      </c>
      <c r="C483">
        <v>2</v>
      </c>
      <c r="D483" s="3">
        <v>46506</v>
      </c>
      <c r="E483" s="3">
        <v>46510</v>
      </c>
      <c r="F483" t="s">
        <v>434</v>
      </c>
      <c r="G483" t="s">
        <v>436</v>
      </c>
      <c r="H483" t="s">
        <v>403</v>
      </c>
      <c r="I483">
        <v>275.7</v>
      </c>
    </row>
    <row r="484" spans="1:9" x14ac:dyDescent="0.2">
      <c r="A484">
        <v>483</v>
      </c>
      <c r="B484">
        <v>483</v>
      </c>
      <c r="C484">
        <v>3</v>
      </c>
      <c r="D484" s="3">
        <v>46507</v>
      </c>
      <c r="E484" s="3">
        <v>46511</v>
      </c>
      <c r="F484" t="s">
        <v>435</v>
      </c>
      <c r="G484" t="s">
        <v>432</v>
      </c>
      <c r="H484" t="s">
        <v>403</v>
      </c>
      <c r="I484">
        <v>405.25</v>
      </c>
    </row>
    <row r="485" spans="1:9" x14ac:dyDescent="0.2">
      <c r="A485">
        <v>484</v>
      </c>
      <c r="B485">
        <v>484</v>
      </c>
      <c r="C485">
        <v>4</v>
      </c>
      <c r="D485" s="3">
        <v>46508</v>
      </c>
      <c r="E485" s="3">
        <v>46512</v>
      </c>
      <c r="F485" t="s">
        <v>437</v>
      </c>
      <c r="G485" t="s">
        <v>432</v>
      </c>
      <c r="H485" t="s">
        <v>403</v>
      </c>
      <c r="I485">
        <v>165.8</v>
      </c>
    </row>
    <row r="486" spans="1:9" x14ac:dyDescent="0.2">
      <c r="A486">
        <v>485</v>
      </c>
      <c r="B486">
        <v>485</v>
      </c>
      <c r="C486">
        <v>5</v>
      </c>
      <c r="D486" s="3">
        <v>46509</v>
      </c>
      <c r="E486" s="3">
        <v>46513</v>
      </c>
      <c r="F486" t="s">
        <v>438</v>
      </c>
      <c r="G486" t="s">
        <v>436</v>
      </c>
      <c r="H486" t="s">
        <v>403</v>
      </c>
      <c r="I486">
        <v>245.45</v>
      </c>
    </row>
    <row r="487" spans="1:9" x14ac:dyDescent="0.2">
      <c r="A487">
        <v>486</v>
      </c>
      <c r="B487">
        <v>486</v>
      </c>
      <c r="C487">
        <v>6</v>
      </c>
      <c r="D487" s="3">
        <v>46510</v>
      </c>
      <c r="E487" s="3">
        <v>46514</v>
      </c>
      <c r="F487" t="s">
        <v>431</v>
      </c>
      <c r="G487" t="s">
        <v>432</v>
      </c>
      <c r="H487" t="s">
        <v>403</v>
      </c>
      <c r="I487">
        <v>350.9</v>
      </c>
    </row>
    <row r="488" spans="1:9" x14ac:dyDescent="0.2">
      <c r="A488">
        <v>487</v>
      </c>
      <c r="B488">
        <v>487</v>
      </c>
      <c r="C488">
        <v>7</v>
      </c>
      <c r="D488" s="3">
        <v>46511</v>
      </c>
      <c r="E488" s="3">
        <v>46515</v>
      </c>
      <c r="F488" t="s">
        <v>434</v>
      </c>
      <c r="G488" t="s">
        <v>432</v>
      </c>
      <c r="H488" t="s">
        <v>403</v>
      </c>
      <c r="I488">
        <v>215.35</v>
      </c>
    </row>
    <row r="489" spans="1:9" x14ac:dyDescent="0.2">
      <c r="A489">
        <v>488</v>
      </c>
      <c r="B489">
        <v>488</v>
      </c>
      <c r="C489">
        <v>8</v>
      </c>
      <c r="D489" s="3">
        <v>46512</v>
      </c>
      <c r="E489" s="3">
        <v>46516</v>
      </c>
      <c r="F489" t="s">
        <v>435</v>
      </c>
      <c r="G489" t="s">
        <v>436</v>
      </c>
      <c r="H489" t="s">
        <v>403</v>
      </c>
      <c r="I489">
        <v>290.7</v>
      </c>
    </row>
    <row r="490" spans="1:9" x14ac:dyDescent="0.2">
      <c r="A490">
        <v>489</v>
      </c>
      <c r="B490">
        <v>489</v>
      </c>
      <c r="C490">
        <v>1</v>
      </c>
      <c r="D490" s="3">
        <v>46513</v>
      </c>
      <c r="E490" s="3">
        <v>46517</v>
      </c>
      <c r="F490" t="s">
        <v>437</v>
      </c>
      <c r="G490" t="s">
        <v>432</v>
      </c>
      <c r="H490" t="s">
        <v>403</v>
      </c>
      <c r="I490">
        <v>425.25</v>
      </c>
    </row>
    <row r="491" spans="1:9" x14ac:dyDescent="0.2">
      <c r="A491">
        <v>490</v>
      </c>
      <c r="B491">
        <v>490</v>
      </c>
      <c r="C491">
        <v>2</v>
      </c>
      <c r="D491" s="3">
        <v>46514</v>
      </c>
      <c r="E491" s="3">
        <v>46518</v>
      </c>
      <c r="F491" t="s">
        <v>438</v>
      </c>
      <c r="G491" t="s">
        <v>432</v>
      </c>
      <c r="H491" t="s">
        <v>403</v>
      </c>
      <c r="I491">
        <v>180.8</v>
      </c>
    </row>
    <row r="492" spans="1:9" x14ac:dyDescent="0.2">
      <c r="A492">
        <v>491</v>
      </c>
      <c r="B492">
        <v>491</v>
      </c>
      <c r="C492">
        <v>3</v>
      </c>
      <c r="D492" s="3">
        <v>46515</v>
      </c>
      <c r="E492" s="3">
        <v>46519</v>
      </c>
      <c r="F492" t="s">
        <v>431</v>
      </c>
      <c r="G492" t="s">
        <v>436</v>
      </c>
      <c r="H492" t="s">
        <v>403</v>
      </c>
      <c r="I492">
        <v>265.45</v>
      </c>
    </row>
    <row r="493" spans="1:9" x14ac:dyDescent="0.2">
      <c r="A493">
        <v>492</v>
      </c>
      <c r="B493">
        <v>492</v>
      </c>
      <c r="C493">
        <v>4</v>
      </c>
      <c r="D493" s="3">
        <v>46516</v>
      </c>
      <c r="E493" s="3">
        <v>46520</v>
      </c>
      <c r="F493" t="s">
        <v>434</v>
      </c>
      <c r="G493" t="s">
        <v>432</v>
      </c>
      <c r="H493" t="s">
        <v>403</v>
      </c>
      <c r="I493">
        <v>375.9</v>
      </c>
    </row>
    <row r="494" spans="1:9" x14ac:dyDescent="0.2">
      <c r="A494">
        <v>493</v>
      </c>
      <c r="B494">
        <v>493</v>
      </c>
      <c r="C494">
        <v>5</v>
      </c>
      <c r="D494" s="3">
        <v>46517</v>
      </c>
      <c r="E494" s="3">
        <v>46521</v>
      </c>
      <c r="F494" t="s">
        <v>435</v>
      </c>
      <c r="G494" t="s">
        <v>432</v>
      </c>
      <c r="H494" t="s">
        <v>403</v>
      </c>
      <c r="I494">
        <v>195.35</v>
      </c>
    </row>
    <row r="495" spans="1:9" x14ac:dyDescent="0.2">
      <c r="A495">
        <v>494</v>
      </c>
      <c r="B495">
        <v>494</v>
      </c>
      <c r="C495">
        <v>6</v>
      </c>
      <c r="D495" s="3">
        <v>46518</v>
      </c>
      <c r="E495" s="3">
        <v>46522</v>
      </c>
      <c r="F495" t="s">
        <v>437</v>
      </c>
      <c r="G495" t="s">
        <v>436</v>
      </c>
      <c r="H495" t="s">
        <v>403</v>
      </c>
      <c r="I495">
        <v>310.7</v>
      </c>
    </row>
    <row r="496" spans="1:9" x14ac:dyDescent="0.2">
      <c r="A496">
        <v>495</v>
      </c>
      <c r="B496">
        <v>495</v>
      </c>
      <c r="C496">
        <v>7</v>
      </c>
      <c r="D496" s="3">
        <v>46519</v>
      </c>
      <c r="E496" s="3">
        <v>46523</v>
      </c>
      <c r="F496" t="s">
        <v>438</v>
      </c>
      <c r="G496" t="s">
        <v>432</v>
      </c>
      <c r="H496" t="s">
        <v>403</v>
      </c>
      <c r="I496">
        <v>455.25</v>
      </c>
    </row>
    <row r="497" spans="1:9" x14ac:dyDescent="0.2">
      <c r="A497">
        <v>496</v>
      </c>
      <c r="B497">
        <v>496</v>
      </c>
      <c r="C497">
        <v>8</v>
      </c>
      <c r="D497" s="3">
        <v>46520</v>
      </c>
      <c r="E497" s="3">
        <v>46524</v>
      </c>
      <c r="F497" t="s">
        <v>431</v>
      </c>
      <c r="G497" t="s">
        <v>432</v>
      </c>
      <c r="H497" t="s">
        <v>403</v>
      </c>
      <c r="I497">
        <v>175.8</v>
      </c>
    </row>
    <row r="498" spans="1:9" x14ac:dyDescent="0.2">
      <c r="A498">
        <v>497</v>
      </c>
      <c r="B498">
        <v>497</v>
      </c>
      <c r="C498">
        <v>1</v>
      </c>
      <c r="D498" s="3">
        <v>46521</v>
      </c>
      <c r="E498" s="3">
        <v>46525</v>
      </c>
      <c r="F498" t="s">
        <v>434</v>
      </c>
      <c r="G498" t="s">
        <v>436</v>
      </c>
      <c r="H498" t="s">
        <v>403</v>
      </c>
      <c r="I498">
        <v>285.45</v>
      </c>
    </row>
    <row r="499" spans="1:9" x14ac:dyDescent="0.2">
      <c r="A499">
        <v>498</v>
      </c>
      <c r="B499">
        <v>498</v>
      </c>
      <c r="C499">
        <v>2</v>
      </c>
      <c r="D499" s="3">
        <v>46522</v>
      </c>
      <c r="E499" s="3">
        <v>46526</v>
      </c>
      <c r="F499" t="s">
        <v>435</v>
      </c>
      <c r="G499" t="s">
        <v>432</v>
      </c>
      <c r="H499" t="s">
        <v>403</v>
      </c>
      <c r="I499">
        <v>365.9</v>
      </c>
    </row>
    <row r="500" spans="1:9" x14ac:dyDescent="0.2">
      <c r="A500">
        <v>499</v>
      </c>
      <c r="B500">
        <v>499</v>
      </c>
      <c r="C500">
        <v>3</v>
      </c>
      <c r="D500" s="3">
        <v>46523</v>
      </c>
      <c r="E500" s="3">
        <v>46527</v>
      </c>
      <c r="F500" t="s">
        <v>437</v>
      </c>
      <c r="G500" t="s">
        <v>432</v>
      </c>
      <c r="H500" t="s">
        <v>403</v>
      </c>
      <c r="I500">
        <v>160.35</v>
      </c>
    </row>
    <row r="501" spans="1:9" x14ac:dyDescent="0.2">
      <c r="A501">
        <v>500</v>
      </c>
      <c r="B501">
        <v>500</v>
      </c>
      <c r="C501">
        <v>4</v>
      </c>
      <c r="D501" s="3">
        <v>46524</v>
      </c>
      <c r="E501" s="3">
        <v>46528</v>
      </c>
      <c r="F501" t="s">
        <v>438</v>
      </c>
      <c r="G501" t="s">
        <v>436</v>
      </c>
      <c r="H501" t="s">
        <v>403</v>
      </c>
      <c r="I501">
        <v>250.7</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D6B34-C160-43B7-A4F9-5AA201306735}">
  <dimension ref="A1:I501"/>
  <sheetViews>
    <sheetView workbookViewId="0">
      <selection activeCell="J3" sqref="J3"/>
    </sheetView>
  </sheetViews>
  <sheetFormatPr defaultRowHeight="15" x14ac:dyDescent="0.2"/>
  <cols>
    <col min="1" max="1" width="12.375" bestFit="1" customWidth="1"/>
    <col min="2" max="2" width="13.71875" bestFit="1" customWidth="1"/>
    <col min="3" max="3" width="14.66015625" bestFit="1" customWidth="1"/>
    <col min="4" max="4" width="16.0078125" bestFit="1" customWidth="1"/>
    <col min="5" max="5" width="20.58203125" bestFit="1" customWidth="1"/>
    <col min="6" max="6" width="15.87109375" bestFit="1" customWidth="1"/>
    <col min="7" max="7" width="27.7109375" bestFit="1" customWidth="1"/>
    <col min="9" max="9" width="14.9296875" customWidth="1"/>
  </cols>
  <sheetData>
    <row r="1" spans="1:9" x14ac:dyDescent="0.2">
      <c r="A1" t="s">
        <v>440</v>
      </c>
      <c r="B1" t="s">
        <v>424</v>
      </c>
      <c r="C1" t="s">
        <v>441</v>
      </c>
      <c r="D1" t="s">
        <v>442</v>
      </c>
      <c r="E1" t="s">
        <v>443</v>
      </c>
      <c r="F1" t="s">
        <v>444</v>
      </c>
      <c r="G1" t="s">
        <v>445</v>
      </c>
    </row>
    <row r="2" spans="1:9" x14ac:dyDescent="0.2">
      <c r="A2">
        <v>1</v>
      </c>
      <c r="B2">
        <v>1</v>
      </c>
      <c r="C2" s="3">
        <v>46061</v>
      </c>
      <c r="D2" t="s">
        <v>433</v>
      </c>
      <c r="E2">
        <v>1</v>
      </c>
      <c r="F2">
        <v>4.5</v>
      </c>
      <c r="G2" t="s">
        <v>446</v>
      </c>
    </row>
    <row r="3" spans="1:9" x14ac:dyDescent="0.2">
      <c r="A3">
        <v>2</v>
      </c>
      <c r="B3">
        <v>2</v>
      </c>
      <c r="C3" s="3">
        <v>46062</v>
      </c>
      <c r="D3" t="s">
        <v>433</v>
      </c>
      <c r="E3">
        <v>0</v>
      </c>
      <c r="F3">
        <v>4.8</v>
      </c>
      <c r="G3" t="s">
        <v>447</v>
      </c>
      <c r="I3">
        <f>COUNTIF(G:G,"Delivered on time")</f>
        <v>140</v>
      </c>
    </row>
    <row r="4" spans="1:9" x14ac:dyDescent="0.2">
      <c r="A4">
        <v>3</v>
      </c>
      <c r="B4">
        <v>3</v>
      </c>
      <c r="C4" s="3">
        <v>46063</v>
      </c>
      <c r="D4" t="s">
        <v>433</v>
      </c>
      <c r="E4">
        <v>2</v>
      </c>
      <c r="F4">
        <v>4.2</v>
      </c>
      <c r="G4" t="s">
        <v>448</v>
      </c>
    </row>
    <row r="5" spans="1:9" x14ac:dyDescent="0.2">
      <c r="A5">
        <v>4</v>
      </c>
      <c r="B5">
        <v>4</v>
      </c>
      <c r="C5" s="3">
        <v>46064</v>
      </c>
      <c r="D5" t="s">
        <v>433</v>
      </c>
      <c r="E5">
        <v>0</v>
      </c>
      <c r="F5">
        <v>4.7</v>
      </c>
      <c r="G5" t="s">
        <v>447</v>
      </c>
    </row>
    <row r="6" spans="1:9" x14ac:dyDescent="0.2">
      <c r="A6">
        <v>5</v>
      </c>
      <c r="B6">
        <v>5</v>
      </c>
      <c r="C6" s="3">
        <v>46065</v>
      </c>
      <c r="D6" t="s">
        <v>433</v>
      </c>
      <c r="E6">
        <v>1</v>
      </c>
      <c r="F6">
        <v>4.5999999999999996</v>
      </c>
      <c r="G6" t="s">
        <v>449</v>
      </c>
    </row>
    <row r="7" spans="1:9" x14ac:dyDescent="0.2">
      <c r="A7">
        <v>6</v>
      </c>
      <c r="B7">
        <v>6</v>
      </c>
      <c r="C7" s="3">
        <v>46066</v>
      </c>
      <c r="D7" t="s">
        <v>433</v>
      </c>
      <c r="E7">
        <v>0</v>
      </c>
      <c r="F7">
        <v>4.9000000000000004</v>
      </c>
      <c r="G7" t="s">
        <v>447</v>
      </c>
    </row>
    <row r="8" spans="1:9" x14ac:dyDescent="0.2">
      <c r="A8">
        <v>7</v>
      </c>
      <c r="B8">
        <v>7</v>
      </c>
      <c r="C8" s="3">
        <v>46067</v>
      </c>
      <c r="D8" t="s">
        <v>433</v>
      </c>
      <c r="E8">
        <v>3</v>
      </c>
      <c r="F8">
        <v>4</v>
      </c>
      <c r="G8" t="s">
        <v>450</v>
      </c>
    </row>
    <row r="9" spans="1:9" x14ac:dyDescent="0.2">
      <c r="A9">
        <v>8</v>
      </c>
      <c r="B9">
        <v>8</v>
      </c>
      <c r="C9" s="3">
        <v>46068</v>
      </c>
      <c r="D9" t="s">
        <v>433</v>
      </c>
      <c r="E9">
        <v>1</v>
      </c>
      <c r="F9">
        <v>4.4000000000000004</v>
      </c>
      <c r="G9" t="s">
        <v>448</v>
      </c>
    </row>
    <row r="10" spans="1:9" x14ac:dyDescent="0.2">
      <c r="A10">
        <v>9</v>
      </c>
      <c r="B10">
        <v>9</v>
      </c>
      <c r="C10" s="3">
        <v>46069</v>
      </c>
      <c r="D10" t="s">
        <v>433</v>
      </c>
      <c r="E10">
        <v>0</v>
      </c>
      <c r="F10">
        <v>4.8</v>
      </c>
      <c r="G10" t="s">
        <v>447</v>
      </c>
    </row>
    <row r="11" spans="1:9" x14ac:dyDescent="0.2">
      <c r="A11">
        <v>10</v>
      </c>
      <c r="B11">
        <v>10</v>
      </c>
      <c r="C11" s="3">
        <v>46070</v>
      </c>
      <c r="D11" t="s">
        <v>433</v>
      </c>
      <c r="E11">
        <v>2</v>
      </c>
      <c r="F11">
        <v>4.0999999999999996</v>
      </c>
      <c r="G11" t="s">
        <v>448</v>
      </c>
    </row>
    <row r="12" spans="1:9" x14ac:dyDescent="0.2">
      <c r="A12">
        <v>11</v>
      </c>
      <c r="B12">
        <v>11</v>
      </c>
      <c r="C12" s="3">
        <v>46071</v>
      </c>
      <c r="D12" t="s">
        <v>433</v>
      </c>
      <c r="E12">
        <v>0</v>
      </c>
      <c r="F12">
        <v>4.7</v>
      </c>
      <c r="G12" t="s">
        <v>447</v>
      </c>
    </row>
    <row r="13" spans="1:9" x14ac:dyDescent="0.2">
      <c r="A13">
        <v>12</v>
      </c>
      <c r="B13">
        <v>12</v>
      </c>
      <c r="C13" s="3">
        <v>46072</v>
      </c>
      <c r="D13" t="s">
        <v>433</v>
      </c>
      <c r="E13">
        <v>1</v>
      </c>
      <c r="F13">
        <v>4.5</v>
      </c>
      <c r="G13" t="s">
        <v>449</v>
      </c>
    </row>
    <row r="14" spans="1:9" x14ac:dyDescent="0.2">
      <c r="A14">
        <v>13</v>
      </c>
      <c r="B14">
        <v>13</v>
      </c>
      <c r="C14" s="3">
        <v>46073</v>
      </c>
      <c r="D14" t="s">
        <v>433</v>
      </c>
      <c r="E14">
        <v>2</v>
      </c>
      <c r="F14">
        <v>4.3</v>
      </c>
      <c r="G14" t="s">
        <v>448</v>
      </c>
    </row>
    <row r="15" spans="1:9" x14ac:dyDescent="0.2">
      <c r="A15">
        <v>14</v>
      </c>
      <c r="B15">
        <v>14</v>
      </c>
      <c r="C15" s="3">
        <v>46074</v>
      </c>
      <c r="D15" t="s">
        <v>433</v>
      </c>
      <c r="E15">
        <v>0</v>
      </c>
      <c r="F15">
        <v>4.9000000000000004</v>
      </c>
      <c r="G15" t="s">
        <v>447</v>
      </c>
    </row>
    <row r="16" spans="1:9" x14ac:dyDescent="0.2">
      <c r="A16">
        <v>15</v>
      </c>
      <c r="B16">
        <v>15</v>
      </c>
      <c r="C16" s="3">
        <v>46075</v>
      </c>
      <c r="D16" t="s">
        <v>433</v>
      </c>
      <c r="E16">
        <v>1</v>
      </c>
      <c r="F16">
        <v>4.5999999999999996</v>
      </c>
      <c r="G16" t="s">
        <v>449</v>
      </c>
    </row>
    <row r="17" spans="1:7" x14ac:dyDescent="0.2">
      <c r="A17">
        <v>16</v>
      </c>
      <c r="B17">
        <v>16</v>
      </c>
      <c r="C17" s="3">
        <v>46076</v>
      </c>
      <c r="D17" t="s">
        <v>433</v>
      </c>
      <c r="E17">
        <v>0</v>
      </c>
      <c r="F17">
        <v>4.8</v>
      </c>
      <c r="G17" t="s">
        <v>447</v>
      </c>
    </row>
    <row r="18" spans="1:7" x14ac:dyDescent="0.2">
      <c r="A18">
        <v>17</v>
      </c>
      <c r="B18">
        <v>17</v>
      </c>
      <c r="C18" s="3">
        <v>46077</v>
      </c>
      <c r="D18" t="s">
        <v>433</v>
      </c>
      <c r="E18">
        <v>3</v>
      </c>
      <c r="F18">
        <v>4</v>
      </c>
      <c r="G18" t="s">
        <v>450</v>
      </c>
    </row>
    <row r="19" spans="1:7" x14ac:dyDescent="0.2">
      <c r="A19">
        <v>18</v>
      </c>
      <c r="B19">
        <v>18</v>
      </c>
      <c r="C19" s="3">
        <v>46078</v>
      </c>
      <c r="D19" t="s">
        <v>433</v>
      </c>
      <c r="E19">
        <v>1</v>
      </c>
      <c r="F19">
        <v>4.4000000000000004</v>
      </c>
      <c r="G19" t="s">
        <v>448</v>
      </c>
    </row>
    <row r="20" spans="1:7" x14ac:dyDescent="0.2">
      <c r="A20">
        <v>19</v>
      </c>
      <c r="B20">
        <v>19</v>
      </c>
      <c r="C20" s="3">
        <v>46079</v>
      </c>
      <c r="D20" t="s">
        <v>433</v>
      </c>
      <c r="E20">
        <v>0</v>
      </c>
      <c r="F20">
        <v>4.7</v>
      </c>
      <c r="G20" t="s">
        <v>447</v>
      </c>
    </row>
    <row r="21" spans="1:7" x14ac:dyDescent="0.2">
      <c r="A21">
        <v>20</v>
      </c>
      <c r="B21">
        <v>20</v>
      </c>
      <c r="C21" s="3">
        <v>46080</v>
      </c>
      <c r="D21" t="s">
        <v>433</v>
      </c>
      <c r="E21">
        <v>2</v>
      </c>
      <c r="F21">
        <v>4.2</v>
      </c>
      <c r="G21" t="s">
        <v>448</v>
      </c>
    </row>
    <row r="22" spans="1:7" x14ac:dyDescent="0.2">
      <c r="A22">
        <v>21</v>
      </c>
      <c r="B22">
        <v>21</v>
      </c>
      <c r="C22" s="3">
        <v>46081</v>
      </c>
      <c r="D22" t="s">
        <v>433</v>
      </c>
      <c r="E22">
        <v>0</v>
      </c>
      <c r="F22">
        <v>4.8</v>
      </c>
      <c r="G22" t="s">
        <v>447</v>
      </c>
    </row>
    <row r="23" spans="1:7" x14ac:dyDescent="0.2">
      <c r="A23">
        <v>22</v>
      </c>
      <c r="B23">
        <v>22</v>
      </c>
      <c r="C23" s="3">
        <v>46082</v>
      </c>
      <c r="D23" t="s">
        <v>433</v>
      </c>
      <c r="E23">
        <v>1</v>
      </c>
      <c r="F23">
        <v>4.5</v>
      </c>
      <c r="G23" t="s">
        <v>449</v>
      </c>
    </row>
    <row r="24" spans="1:7" x14ac:dyDescent="0.2">
      <c r="A24">
        <v>23</v>
      </c>
      <c r="B24">
        <v>23</v>
      </c>
      <c r="C24" s="3">
        <v>46083</v>
      </c>
      <c r="D24" t="s">
        <v>433</v>
      </c>
      <c r="E24">
        <v>2</v>
      </c>
      <c r="F24">
        <v>4.3</v>
      </c>
      <c r="G24" t="s">
        <v>448</v>
      </c>
    </row>
    <row r="25" spans="1:7" x14ac:dyDescent="0.2">
      <c r="A25">
        <v>24</v>
      </c>
      <c r="B25">
        <v>24</v>
      </c>
      <c r="C25" s="3">
        <v>46084</v>
      </c>
      <c r="D25" t="s">
        <v>433</v>
      </c>
      <c r="E25">
        <v>0</v>
      </c>
      <c r="F25">
        <v>4.9000000000000004</v>
      </c>
      <c r="G25" t="s">
        <v>447</v>
      </c>
    </row>
    <row r="26" spans="1:7" x14ac:dyDescent="0.2">
      <c r="A26">
        <v>25</v>
      </c>
      <c r="B26">
        <v>25</v>
      </c>
      <c r="C26" s="3">
        <v>46085</v>
      </c>
      <c r="D26" t="s">
        <v>433</v>
      </c>
      <c r="E26">
        <v>1</v>
      </c>
      <c r="F26">
        <v>4.5999999999999996</v>
      </c>
      <c r="G26" t="s">
        <v>449</v>
      </c>
    </row>
    <row r="27" spans="1:7" x14ac:dyDescent="0.2">
      <c r="A27">
        <v>26</v>
      </c>
      <c r="B27">
        <v>26</v>
      </c>
      <c r="C27" s="3">
        <v>46086</v>
      </c>
      <c r="D27" t="s">
        <v>433</v>
      </c>
      <c r="E27">
        <v>0</v>
      </c>
      <c r="F27">
        <v>4.8</v>
      </c>
      <c r="G27" t="s">
        <v>447</v>
      </c>
    </row>
    <row r="28" spans="1:7" x14ac:dyDescent="0.2">
      <c r="A28">
        <v>27</v>
      </c>
      <c r="B28">
        <v>27</v>
      </c>
      <c r="C28" s="3">
        <v>46087</v>
      </c>
      <c r="D28" t="s">
        <v>433</v>
      </c>
      <c r="E28">
        <v>3</v>
      </c>
      <c r="F28">
        <v>4</v>
      </c>
      <c r="G28" t="s">
        <v>450</v>
      </c>
    </row>
    <row r="29" spans="1:7" x14ac:dyDescent="0.2">
      <c r="A29">
        <v>28</v>
      </c>
      <c r="B29">
        <v>28</v>
      </c>
      <c r="C29" s="3">
        <v>46088</v>
      </c>
      <c r="D29" t="s">
        <v>433</v>
      </c>
      <c r="E29">
        <v>1</v>
      </c>
      <c r="F29">
        <v>4.4000000000000004</v>
      </c>
      <c r="G29" t="s">
        <v>448</v>
      </c>
    </row>
    <row r="30" spans="1:7" x14ac:dyDescent="0.2">
      <c r="A30">
        <v>29</v>
      </c>
      <c r="B30">
        <v>29</v>
      </c>
      <c r="C30" s="3">
        <v>46089</v>
      </c>
      <c r="D30" t="s">
        <v>433</v>
      </c>
      <c r="E30">
        <v>0</v>
      </c>
      <c r="F30">
        <v>4.7</v>
      </c>
      <c r="G30" t="s">
        <v>447</v>
      </c>
    </row>
    <row r="31" spans="1:7" x14ac:dyDescent="0.2">
      <c r="A31">
        <v>30</v>
      </c>
      <c r="B31">
        <v>30</v>
      </c>
      <c r="C31" s="3">
        <v>46090</v>
      </c>
      <c r="D31" t="s">
        <v>433</v>
      </c>
      <c r="E31">
        <v>2</v>
      </c>
      <c r="F31">
        <v>4.2</v>
      </c>
      <c r="G31" t="s">
        <v>448</v>
      </c>
    </row>
    <row r="32" spans="1:7" x14ac:dyDescent="0.2">
      <c r="A32">
        <v>31</v>
      </c>
      <c r="B32">
        <v>31</v>
      </c>
      <c r="C32" s="3">
        <v>46091</v>
      </c>
      <c r="D32" t="s">
        <v>433</v>
      </c>
      <c r="E32">
        <v>0</v>
      </c>
      <c r="F32">
        <v>4.8</v>
      </c>
      <c r="G32" t="s">
        <v>447</v>
      </c>
    </row>
    <row r="33" spans="1:7" x14ac:dyDescent="0.2">
      <c r="A33">
        <v>32</v>
      </c>
      <c r="B33">
        <v>32</v>
      </c>
      <c r="C33" s="3">
        <v>46092</v>
      </c>
      <c r="D33" t="s">
        <v>433</v>
      </c>
      <c r="E33">
        <v>1</v>
      </c>
      <c r="F33">
        <v>4.5</v>
      </c>
      <c r="G33" t="s">
        <v>449</v>
      </c>
    </row>
    <row r="34" spans="1:7" x14ac:dyDescent="0.2">
      <c r="A34">
        <v>33</v>
      </c>
      <c r="B34">
        <v>33</v>
      </c>
      <c r="C34" s="3">
        <v>46093</v>
      </c>
      <c r="D34" t="s">
        <v>433</v>
      </c>
      <c r="E34">
        <v>2</v>
      </c>
      <c r="F34">
        <v>4.3</v>
      </c>
      <c r="G34" t="s">
        <v>448</v>
      </c>
    </row>
    <row r="35" spans="1:7" x14ac:dyDescent="0.2">
      <c r="A35">
        <v>34</v>
      </c>
      <c r="B35">
        <v>34</v>
      </c>
      <c r="C35" s="3">
        <v>46094</v>
      </c>
      <c r="D35" t="s">
        <v>433</v>
      </c>
      <c r="E35">
        <v>0</v>
      </c>
      <c r="F35">
        <v>4.9000000000000004</v>
      </c>
      <c r="G35" t="s">
        <v>447</v>
      </c>
    </row>
    <row r="36" spans="1:7" x14ac:dyDescent="0.2">
      <c r="A36">
        <v>35</v>
      </c>
      <c r="B36">
        <v>35</v>
      </c>
      <c r="C36" s="3">
        <v>46095</v>
      </c>
      <c r="D36" t="s">
        <v>433</v>
      </c>
      <c r="E36">
        <v>1</v>
      </c>
      <c r="F36">
        <v>4.5999999999999996</v>
      </c>
      <c r="G36" t="s">
        <v>449</v>
      </c>
    </row>
    <row r="37" spans="1:7" x14ac:dyDescent="0.2">
      <c r="A37">
        <v>36</v>
      </c>
      <c r="B37">
        <v>36</v>
      </c>
      <c r="C37" s="3">
        <v>46096</v>
      </c>
      <c r="D37" t="s">
        <v>433</v>
      </c>
      <c r="E37">
        <v>0</v>
      </c>
      <c r="F37">
        <v>4.8</v>
      </c>
      <c r="G37" t="s">
        <v>447</v>
      </c>
    </row>
    <row r="38" spans="1:7" x14ac:dyDescent="0.2">
      <c r="A38">
        <v>37</v>
      </c>
      <c r="B38">
        <v>37</v>
      </c>
      <c r="C38" s="3">
        <v>46097</v>
      </c>
      <c r="D38" t="s">
        <v>433</v>
      </c>
      <c r="E38">
        <v>3</v>
      </c>
      <c r="F38">
        <v>4</v>
      </c>
      <c r="G38" t="s">
        <v>450</v>
      </c>
    </row>
    <row r="39" spans="1:7" x14ac:dyDescent="0.2">
      <c r="A39">
        <v>38</v>
      </c>
      <c r="B39">
        <v>38</v>
      </c>
      <c r="C39" s="3">
        <v>46098</v>
      </c>
      <c r="D39" t="s">
        <v>433</v>
      </c>
      <c r="E39">
        <v>1</v>
      </c>
      <c r="F39">
        <v>4.4000000000000004</v>
      </c>
      <c r="G39" t="s">
        <v>448</v>
      </c>
    </row>
    <row r="40" spans="1:7" x14ac:dyDescent="0.2">
      <c r="A40">
        <v>39</v>
      </c>
      <c r="B40">
        <v>39</v>
      </c>
      <c r="C40" s="3">
        <v>46099</v>
      </c>
      <c r="D40" t="s">
        <v>433</v>
      </c>
      <c r="E40">
        <v>0</v>
      </c>
      <c r="F40">
        <v>4.7</v>
      </c>
      <c r="G40" t="s">
        <v>447</v>
      </c>
    </row>
    <row r="41" spans="1:7" x14ac:dyDescent="0.2">
      <c r="A41">
        <v>40</v>
      </c>
      <c r="B41">
        <v>40</v>
      </c>
      <c r="C41" s="3">
        <v>46100</v>
      </c>
      <c r="D41" t="s">
        <v>433</v>
      </c>
      <c r="E41">
        <v>2</v>
      </c>
      <c r="F41">
        <v>4.2</v>
      </c>
      <c r="G41" t="s">
        <v>448</v>
      </c>
    </row>
    <row r="42" spans="1:7" x14ac:dyDescent="0.2">
      <c r="A42">
        <v>41</v>
      </c>
      <c r="B42">
        <v>41</v>
      </c>
      <c r="C42" s="3">
        <v>46101</v>
      </c>
      <c r="D42" t="s">
        <v>433</v>
      </c>
      <c r="E42">
        <v>0</v>
      </c>
      <c r="F42">
        <v>4.8</v>
      </c>
      <c r="G42" t="s">
        <v>447</v>
      </c>
    </row>
    <row r="43" spans="1:7" x14ac:dyDescent="0.2">
      <c r="A43">
        <v>42</v>
      </c>
      <c r="B43">
        <v>42</v>
      </c>
      <c r="C43" s="3">
        <v>46102</v>
      </c>
      <c r="D43" t="s">
        <v>433</v>
      </c>
      <c r="E43">
        <v>1</v>
      </c>
      <c r="F43">
        <v>4.5</v>
      </c>
      <c r="G43" t="s">
        <v>449</v>
      </c>
    </row>
    <row r="44" spans="1:7" x14ac:dyDescent="0.2">
      <c r="A44">
        <v>43</v>
      </c>
      <c r="B44">
        <v>43</v>
      </c>
      <c r="C44" s="3">
        <v>46103</v>
      </c>
      <c r="D44" t="s">
        <v>433</v>
      </c>
      <c r="E44">
        <v>2</v>
      </c>
      <c r="F44">
        <v>4.3</v>
      </c>
      <c r="G44" t="s">
        <v>448</v>
      </c>
    </row>
    <row r="45" spans="1:7" x14ac:dyDescent="0.2">
      <c r="A45">
        <v>44</v>
      </c>
      <c r="B45">
        <v>44</v>
      </c>
      <c r="C45" s="3">
        <v>46104</v>
      </c>
      <c r="D45" t="s">
        <v>433</v>
      </c>
      <c r="E45">
        <v>0</v>
      </c>
      <c r="F45">
        <v>4.9000000000000004</v>
      </c>
      <c r="G45" t="s">
        <v>447</v>
      </c>
    </row>
    <row r="46" spans="1:7" x14ac:dyDescent="0.2">
      <c r="A46">
        <v>45</v>
      </c>
      <c r="B46">
        <v>45</v>
      </c>
      <c r="C46" s="3">
        <v>46105</v>
      </c>
      <c r="D46" t="s">
        <v>433</v>
      </c>
      <c r="E46">
        <v>1</v>
      </c>
      <c r="F46">
        <v>4.5999999999999996</v>
      </c>
      <c r="G46" t="s">
        <v>449</v>
      </c>
    </row>
    <row r="47" spans="1:7" x14ac:dyDescent="0.2">
      <c r="A47">
        <v>46</v>
      </c>
      <c r="B47">
        <v>46</v>
      </c>
      <c r="C47" s="3">
        <v>46106</v>
      </c>
      <c r="D47" t="s">
        <v>433</v>
      </c>
      <c r="E47">
        <v>0</v>
      </c>
      <c r="F47">
        <v>4.8</v>
      </c>
      <c r="G47" t="s">
        <v>447</v>
      </c>
    </row>
    <row r="48" spans="1:7" x14ac:dyDescent="0.2">
      <c r="A48">
        <v>47</v>
      </c>
      <c r="B48">
        <v>47</v>
      </c>
      <c r="C48" s="3">
        <v>46107</v>
      </c>
      <c r="D48" t="s">
        <v>433</v>
      </c>
      <c r="E48">
        <v>3</v>
      </c>
      <c r="F48">
        <v>4</v>
      </c>
      <c r="G48" t="s">
        <v>450</v>
      </c>
    </row>
    <row r="49" spans="1:7" x14ac:dyDescent="0.2">
      <c r="A49">
        <v>48</v>
      </c>
      <c r="B49">
        <v>48</v>
      </c>
      <c r="C49" s="3">
        <v>46108</v>
      </c>
      <c r="D49" t="s">
        <v>433</v>
      </c>
      <c r="E49">
        <v>1</v>
      </c>
      <c r="F49">
        <v>4.4000000000000004</v>
      </c>
      <c r="G49" t="s">
        <v>448</v>
      </c>
    </row>
    <row r="50" spans="1:7" x14ac:dyDescent="0.2">
      <c r="A50">
        <v>49</v>
      </c>
      <c r="B50">
        <v>49</v>
      </c>
      <c r="C50" s="3">
        <v>46109</v>
      </c>
      <c r="D50" t="s">
        <v>433</v>
      </c>
      <c r="E50">
        <v>0</v>
      </c>
      <c r="F50">
        <v>4.7</v>
      </c>
      <c r="G50" t="s">
        <v>447</v>
      </c>
    </row>
    <row r="51" spans="1:7" x14ac:dyDescent="0.2">
      <c r="A51">
        <v>50</v>
      </c>
      <c r="B51">
        <v>50</v>
      </c>
      <c r="C51" s="3">
        <v>46110</v>
      </c>
      <c r="D51" t="s">
        <v>433</v>
      </c>
      <c r="E51">
        <v>2</v>
      </c>
      <c r="F51">
        <v>4.2</v>
      </c>
      <c r="G51" t="s">
        <v>448</v>
      </c>
    </row>
    <row r="52" spans="1:7" x14ac:dyDescent="0.2">
      <c r="A52">
        <v>51</v>
      </c>
      <c r="B52">
        <v>51</v>
      </c>
      <c r="C52" s="3">
        <v>46111</v>
      </c>
      <c r="D52" t="s">
        <v>433</v>
      </c>
      <c r="E52">
        <v>0</v>
      </c>
      <c r="F52">
        <v>4.8</v>
      </c>
      <c r="G52" t="s">
        <v>447</v>
      </c>
    </row>
    <row r="53" spans="1:7" x14ac:dyDescent="0.2">
      <c r="A53">
        <v>52</v>
      </c>
      <c r="B53">
        <v>52</v>
      </c>
      <c r="C53" s="3">
        <v>46112</v>
      </c>
      <c r="D53" t="s">
        <v>433</v>
      </c>
      <c r="E53">
        <v>1</v>
      </c>
      <c r="F53">
        <v>4.5</v>
      </c>
      <c r="G53" t="s">
        <v>449</v>
      </c>
    </row>
    <row r="54" spans="1:7" x14ac:dyDescent="0.2">
      <c r="A54">
        <v>53</v>
      </c>
      <c r="B54">
        <v>53</v>
      </c>
      <c r="C54" s="3">
        <v>46113</v>
      </c>
      <c r="D54" t="s">
        <v>433</v>
      </c>
      <c r="E54">
        <v>2</v>
      </c>
      <c r="F54">
        <v>4.3</v>
      </c>
      <c r="G54" t="s">
        <v>448</v>
      </c>
    </row>
    <row r="55" spans="1:7" x14ac:dyDescent="0.2">
      <c r="A55">
        <v>54</v>
      </c>
      <c r="B55">
        <v>54</v>
      </c>
      <c r="C55" s="3">
        <v>46114</v>
      </c>
      <c r="D55" t="s">
        <v>433</v>
      </c>
      <c r="E55">
        <v>0</v>
      </c>
      <c r="F55">
        <v>4.9000000000000004</v>
      </c>
      <c r="G55" t="s">
        <v>447</v>
      </c>
    </row>
    <row r="56" spans="1:7" x14ac:dyDescent="0.2">
      <c r="A56">
        <v>55</v>
      </c>
      <c r="B56">
        <v>55</v>
      </c>
      <c r="C56" s="3">
        <v>46115</v>
      </c>
      <c r="D56" t="s">
        <v>433</v>
      </c>
      <c r="E56">
        <v>1</v>
      </c>
      <c r="F56">
        <v>4.5999999999999996</v>
      </c>
      <c r="G56" t="s">
        <v>449</v>
      </c>
    </row>
    <row r="57" spans="1:7" x14ac:dyDescent="0.2">
      <c r="A57">
        <v>56</v>
      </c>
      <c r="B57">
        <v>56</v>
      </c>
      <c r="C57" s="3">
        <v>46116</v>
      </c>
      <c r="D57" t="s">
        <v>433</v>
      </c>
      <c r="E57">
        <v>0</v>
      </c>
      <c r="F57">
        <v>4.8</v>
      </c>
      <c r="G57" t="s">
        <v>447</v>
      </c>
    </row>
    <row r="58" spans="1:7" x14ac:dyDescent="0.2">
      <c r="A58">
        <v>57</v>
      </c>
      <c r="B58">
        <v>57</v>
      </c>
      <c r="C58" s="3">
        <v>46117</v>
      </c>
      <c r="D58" t="s">
        <v>433</v>
      </c>
      <c r="E58">
        <v>3</v>
      </c>
      <c r="F58">
        <v>4</v>
      </c>
      <c r="G58" t="s">
        <v>450</v>
      </c>
    </row>
    <row r="59" spans="1:7" x14ac:dyDescent="0.2">
      <c r="A59">
        <v>58</v>
      </c>
      <c r="B59">
        <v>58</v>
      </c>
      <c r="C59" s="3">
        <v>46118</v>
      </c>
      <c r="D59" t="s">
        <v>433</v>
      </c>
      <c r="E59">
        <v>1</v>
      </c>
      <c r="F59">
        <v>4.4000000000000004</v>
      </c>
      <c r="G59" t="s">
        <v>448</v>
      </c>
    </row>
    <row r="60" spans="1:7" x14ac:dyDescent="0.2">
      <c r="A60">
        <v>59</v>
      </c>
      <c r="B60">
        <v>59</v>
      </c>
      <c r="C60" s="3">
        <v>46119</v>
      </c>
      <c r="D60" t="s">
        <v>433</v>
      </c>
      <c r="E60">
        <v>0</v>
      </c>
      <c r="F60">
        <v>4.7</v>
      </c>
      <c r="G60" t="s">
        <v>447</v>
      </c>
    </row>
    <row r="61" spans="1:7" x14ac:dyDescent="0.2">
      <c r="A61">
        <v>60</v>
      </c>
      <c r="B61">
        <v>60</v>
      </c>
      <c r="C61" s="3">
        <v>46120</v>
      </c>
      <c r="D61" t="s">
        <v>433</v>
      </c>
      <c r="E61">
        <v>2</v>
      </c>
      <c r="F61">
        <v>4.2</v>
      </c>
      <c r="G61" t="s">
        <v>448</v>
      </c>
    </row>
    <row r="62" spans="1:7" x14ac:dyDescent="0.2">
      <c r="A62">
        <v>61</v>
      </c>
      <c r="B62">
        <v>61</v>
      </c>
      <c r="C62" s="3">
        <v>46121</v>
      </c>
      <c r="D62" t="s">
        <v>433</v>
      </c>
      <c r="E62">
        <v>0</v>
      </c>
      <c r="F62">
        <v>4.8</v>
      </c>
      <c r="G62" t="s">
        <v>447</v>
      </c>
    </row>
    <row r="63" spans="1:7" x14ac:dyDescent="0.2">
      <c r="A63">
        <v>62</v>
      </c>
      <c r="B63">
        <v>62</v>
      </c>
      <c r="C63" s="3">
        <v>46122</v>
      </c>
      <c r="D63" t="s">
        <v>433</v>
      </c>
      <c r="E63">
        <v>1</v>
      </c>
      <c r="F63">
        <v>4.5</v>
      </c>
      <c r="G63" t="s">
        <v>449</v>
      </c>
    </row>
    <row r="64" spans="1:7" x14ac:dyDescent="0.2">
      <c r="A64">
        <v>63</v>
      </c>
      <c r="B64">
        <v>63</v>
      </c>
      <c r="C64" s="3">
        <v>46123</v>
      </c>
      <c r="D64" t="s">
        <v>433</v>
      </c>
      <c r="E64">
        <v>2</v>
      </c>
      <c r="F64">
        <v>4.3</v>
      </c>
      <c r="G64" t="s">
        <v>448</v>
      </c>
    </row>
    <row r="65" spans="1:7" x14ac:dyDescent="0.2">
      <c r="A65">
        <v>64</v>
      </c>
      <c r="B65">
        <v>64</v>
      </c>
      <c r="C65" s="3">
        <v>46124</v>
      </c>
      <c r="D65" t="s">
        <v>433</v>
      </c>
      <c r="E65">
        <v>0</v>
      </c>
      <c r="F65">
        <v>4.9000000000000004</v>
      </c>
      <c r="G65" t="s">
        <v>447</v>
      </c>
    </row>
    <row r="66" spans="1:7" x14ac:dyDescent="0.2">
      <c r="A66">
        <v>65</v>
      </c>
      <c r="B66">
        <v>65</v>
      </c>
      <c r="C66" s="3">
        <v>46125</v>
      </c>
      <c r="D66" t="s">
        <v>433</v>
      </c>
      <c r="E66">
        <v>1</v>
      </c>
      <c r="F66">
        <v>4.5999999999999996</v>
      </c>
      <c r="G66" t="s">
        <v>449</v>
      </c>
    </row>
    <row r="67" spans="1:7" x14ac:dyDescent="0.2">
      <c r="A67">
        <v>66</v>
      </c>
      <c r="B67">
        <v>66</v>
      </c>
      <c r="C67" s="3">
        <v>46126</v>
      </c>
      <c r="D67" t="s">
        <v>433</v>
      </c>
      <c r="E67">
        <v>0</v>
      </c>
      <c r="F67">
        <v>4.8</v>
      </c>
      <c r="G67" t="s">
        <v>447</v>
      </c>
    </row>
    <row r="68" spans="1:7" x14ac:dyDescent="0.2">
      <c r="A68">
        <v>67</v>
      </c>
      <c r="B68">
        <v>67</v>
      </c>
      <c r="C68" s="3">
        <v>46127</v>
      </c>
      <c r="D68" t="s">
        <v>433</v>
      </c>
      <c r="E68">
        <v>3</v>
      </c>
      <c r="F68">
        <v>4</v>
      </c>
      <c r="G68" t="s">
        <v>450</v>
      </c>
    </row>
    <row r="69" spans="1:7" x14ac:dyDescent="0.2">
      <c r="A69">
        <v>68</v>
      </c>
      <c r="B69">
        <v>68</v>
      </c>
      <c r="C69" s="3">
        <v>46128</v>
      </c>
      <c r="D69" t="s">
        <v>433</v>
      </c>
      <c r="E69">
        <v>1</v>
      </c>
      <c r="F69">
        <v>4.4000000000000004</v>
      </c>
      <c r="G69" t="s">
        <v>448</v>
      </c>
    </row>
    <row r="70" spans="1:7" x14ac:dyDescent="0.2">
      <c r="A70">
        <v>69</v>
      </c>
      <c r="B70">
        <v>69</v>
      </c>
      <c r="C70" s="3">
        <v>46129</v>
      </c>
      <c r="D70" t="s">
        <v>433</v>
      </c>
      <c r="E70">
        <v>0</v>
      </c>
      <c r="F70">
        <v>4.7</v>
      </c>
      <c r="G70" t="s">
        <v>447</v>
      </c>
    </row>
    <row r="71" spans="1:7" x14ac:dyDescent="0.2">
      <c r="A71">
        <v>70</v>
      </c>
      <c r="B71">
        <v>70</v>
      </c>
      <c r="C71" s="3">
        <v>46130</v>
      </c>
      <c r="D71" t="s">
        <v>433</v>
      </c>
      <c r="E71">
        <v>2</v>
      </c>
      <c r="F71">
        <v>4.2</v>
      </c>
      <c r="G71" t="s">
        <v>448</v>
      </c>
    </row>
    <row r="72" spans="1:7" x14ac:dyDescent="0.2">
      <c r="A72">
        <v>71</v>
      </c>
      <c r="B72">
        <v>71</v>
      </c>
      <c r="C72" s="3">
        <v>46131</v>
      </c>
      <c r="D72" t="s">
        <v>433</v>
      </c>
      <c r="E72">
        <v>0</v>
      </c>
      <c r="F72">
        <v>4.8</v>
      </c>
      <c r="G72" t="s">
        <v>447</v>
      </c>
    </row>
    <row r="73" spans="1:7" x14ac:dyDescent="0.2">
      <c r="A73">
        <v>72</v>
      </c>
      <c r="B73">
        <v>72</v>
      </c>
      <c r="C73" s="3">
        <v>46132</v>
      </c>
      <c r="D73" t="s">
        <v>433</v>
      </c>
      <c r="E73">
        <v>1</v>
      </c>
      <c r="F73">
        <v>4.5</v>
      </c>
      <c r="G73" t="s">
        <v>449</v>
      </c>
    </row>
    <row r="74" spans="1:7" x14ac:dyDescent="0.2">
      <c r="A74">
        <v>73</v>
      </c>
      <c r="B74">
        <v>73</v>
      </c>
      <c r="C74" s="3">
        <v>46133</v>
      </c>
      <c r="D74" t="s">
        <v>433</v>
      </c>
      <c r="E74">
        <v>2</v>
      </c>
      <c r="F74">
        <v>4.3</v>
      </c>
      <c r="G74" t="s">
        <v>448</v>
      </c>
    </row>
    <row r="75" spans="1:7" x14ac:dyDescent="0.2">
      <c r="A75">
        <v>74</v>
      </c>
      <c r="B75">
        <v>74</v>
      </c>
      <c r="C75" s="3">
        <v>46134</v>
      </c>
      <c r="D75" t="s">
        <v>433</v>
      </c>
      <c r="E75">
        <v>0</v>
      </c>
      <c r="F75">
        <v>4.9000000000000004</v>
      </c>
      <c r="G75" t="s">
        <v>447</v>
      </c>
    </row>
    <row r="76" spans="1:7" x14ac:dyDescent="0.2">
      <c r="A76">
        <v>75</v>
      </c>
      <c r="B76">
        <v>75</v>
      </c>
      <c r="C76" s="3">
        <v>46135</v>
      </c>
      <c r="D76" t="s">
        <v>433</v>
      </c>
      <c r="E76">
        <v>1</v>
      </c>
      <c r="F76">
        <v>4.5999999999999996</v>
      </c>
      <c r="G76" t="s">
        <v>449</v>
      </c>
    </row>
    <row r="77" spans="1:7" x14ac:dyDescent="0.2">
      <c r="A77">
        <v>76</v>
      </c>
      <c r="B77">
        <v>76</v>
      </c>
      <c r="C77" s="3">
        <v>46136</v>
      </c>
      <c r="D77" t="s">
        <v>433</v>
      </c>
      <c r="E77">
        <v>0</v>
      </c>
      <c r="F77">
        <v>4.8</v>
      </c>
      <c r="G77" t="s">
        <v>447</v>
      </c>
    </row>
    <row r="78" spans="1:7" x14ac:dyDescent="0.2">
      <c r="A78">
        <v>77</v>
      </c>
      <c r="B78">
        <v>77</v>
      </c>
      <c r="C78" s="3">
        <v>46137</v>
      </c>
      <c r="D78" t="s">
        <v>433</v>
      </c>
      <c r="E78">
        <v>3</v>
      </c>
      <c r="F78">
        <v>4</v>
      </c>
      <c r="G78" t="s">
        <v>450</v>
      </c>
    </row>
    <row r="79" spans="1:7" x14ac:dyDescent="0.2">
      <c r="A79">
        <v>78</v>
      </c>
      <c r="B79">
        <v>78</v>
      </c>
      <c r="C79" s="3">
        <v>46138</v>
      </c>
      <c r="D79" t="s">
        <v>433</v>
      </c>
      <c r="E79">
        <v>1</v>
      </c>
      <c r="F79">
        <v>4.4000000000000004</v>
      </c>
      <c r="G79" t="s">
        <v>448</v>
      </c>
    </row>
    <row r="80" spans="1:7" x14ac:dyDescent="0.2">
      <c r="A80">
        <v>79</v>
      </c>
      <c r="B80">
        <v>79</v>
      </c>
      <c r="C80" s="3">
        <v>46139</v>
      </c>
      <c r="D80" t="s">
        <v>433</v>
      </c>
      <c r="E80">
        <v>0</v>
      </c>
      <c r="F80">
        <v>4.7</v>
      </c>
      <c r="G80" t="s">
        <v>447</v>
      </c>
    </row>
    <row r="81" spans="1:7" x14ac:dyDescent="0.2">
      <c r="A81">
        <v>80</v>
      </c>
      <c r="B81">
        <v>80</v>
      </c>
      <c r="C81" s="3">
        <v>46140</v>
      </c>
      <c r="D81" t="s">
        <v>433</v>
      </c>
      <c r="E81">
        <v>2</v>
      </c>
      <c r="F81">
        <v>4.2</v>
      </c>
      <c r="G81" t="s">
        <v>448</v>
      </c>
    </row>
    <row r="82" spans="1:7" x14ac:dyDescent="0.2">
      <c r="A82">
        <v>81</v>
      </c>
      <c r="B82">
        <v>81</v>
      </c>
      <c r="C82" s="3">
        <v>46141</v>
      </c>
      <c r="D82" t="s">
        <v>433</v>
      </c>
      <c r="E82">
        <v>0</v>
      </c>
      <c r="F82">
        <v>4.8</v>
      </c>
      <c r="G82" t="s">
        <v>447</v>
      </c>
    </row>
    <row r="83" spans="1:7" x14ac:dyDescent="0.2">
      <c r="A83">
        <v>82</v>
      </c>
      <c r="B83">
        <v>82</v>
      </c>
      <c r="C83" s="3">
        <v>46142</v>
      </c>
      <c r="D83" t="s">
        <v>433</v>
      </c>
      <c r="E83">
        <v>1</v>
      </c>
      <c r="F83">
        <v>4.5</v>
      </c>
      <c r="G83" t="s">
        <v>449</v>
      </c>
    </row>
    <row r="84" spans="1:7" x14ac:dyDescent="0.2">
      <c r="A84">
        <v>83</v>
      </c>
      <c r="B84">
        <v>83</v>
      </c>
      <c r="C84" s="3">
        <v>46143</v>
      </c>
      <c r="D84" t="s">
        <v>433</v>
      </c>
      <c r="E84">
        <v>2</v>
      </c>
      <c r="F84">
        <v>4.3</v>
      </c>
      <c r="G84" t="s">
        <v>448</v>
      </c>
    </row>
    <row r="85" spans="1:7" x14ac:dyDescent="0.2">
      <c r="A85">
        <v>84</v>
      </c>
      <c r="B85">
        <v>84</v>
      </c>
      <c r="C85" s="3">
        <v>46144</v>
      </c>
      <c r="D85" t="s">
        <v>433</v>
      </c>
      <c r="E85">
        <v>0</v>
      </c>
      <c r="F85">
        <v>4.9000000000000004</v>
      </c>
      <c r="G85" t="s">
        <v>447</v>
      </c>
    </row>
    <row r="86" spans="1:7" x14ac:dyDescent="0.2">
      <c r="A86">
        <v>85</v>
      </c>
      <c r="B86">
        <v>85</v>
      </c>
      <c r="C86" s="3">
        <v>46145</v>
      </c>
      <c r="D86" t="s">
        <v>433</v>
      </c>
      <c r="E86">
        <v>1</v>
      </c>
      <c r="F86">
        <v>4.5999999999999996</v>
      </c>
      <c r="G86" t="s">
        <v>449</v>
      </c>
    </row>
    <row r="87" spans="1:7" x14ac:dyDescent="0.2">
      <c r="A87">
        <v>86</v>
      </c>
      <c r="B87">
        <v>86</v>
      </c>
      <c r="C87" s="3">
        <v>46146</v>
      </c>
      <c r="D87" t="s">
        <v>433</v>
      </c>
      <c r="E87">
        <v>0</v>
      </c>
      <c r="F87">
        <v>4.8</v>
      </c>
      <c r="G87" t="s">
        <v>447</v>
      </c>
    </row>
    <row r="88" spans="1:7" x14ac:dyDescent="0.2">
      <c r="A88">
        <v>87</v>
      </c>
      <c r="B88">
        <v>87</v>
      </c>
      <c r="C88" s="3">
        <v>46147</v>
      </c>
      <c r="D88" t="s">
        <v>433</v>
      </c>
      <c r="E88">
        <v>3</v>
      </c>
      <c r="F88">
        <v>4</v>
      </c>
      <c r="G88" t="s">
        <v>450</v>
      </c>
    </row>
    <row r="89" spans="1:7" x14ac:dyDescent="0.2">
      <c r="A89">
        <v>88</v>
      </c>
      <c r="B89">
        <v>88</v>
      </c>
      <c r="C89" s="3">
        <v>46148</v>
      </c>
      <c r="D89" t="s">
        <v>433</v>
      </c>
      <c r="E89">
        <v>1</v>
      </c>
      <c r="F89">
        <v>4.4000000000000004</v>
      </c>
      <c r="G89" t="s">
        <v>448</v>
      </c>
    </row>
    <row r="90" spans="1:7" x14ac:dyDescent="0.2">
      <c r="A90">
        <v>89</v>
      </c>
      <c r="B90">
        <v>89</v>
      </c>
      <c r="C90" s="3">
        <v>46149</v>
      </c>
      <c r="D90" t="s">
        <v>433</v>
      </c>
      <c r="E90">
        <v>0</v>
      </c>
      <c r="F90">
        <v>4.7</v>
      </c>
      <c r="G90" t="s">
        <v>447</v>
      </c>
    </row>
    <row r="91" spans="1:7" x14ac:dyDescent="0.2">
      <c r="A91">
        <v>90</v>
      </c>
      <c r="B91">
        <v>90</v>
      </c>
      <c r="C91" s="3">
        <v>46150</v>
      </c>
      <c r="D91" t="s">
        <v>433</v>
      </c>
      <c r="E91">
        <v>2</v>
      </c>
      <c r="F91">
        <v>4.2</v>
      </c>
      <c r="G91" t="s">
        <v>448</v>
      </c>
    </row>
    <row r="92" spans="1:7" x14ac:dyDescent="0.2">
      <c r="A92">
        <v>91</v>
      </c>
      <c r="B92">
        <v>91</v>
      </c>
      <c r="C92" s="3">
        <v>46151</v>
      </c>
      <c r="D92" t="s">
        <v>433</v>
      </c>
      <c r="E92">
        <v>0</v>
      </c>
      <c r="F92">
        <v>4.8</v>
      </c>
      <c r="G92" t="s">
        <v>447</v>
      </c>
    </row>
    <row r="93" spans="1:7" x14ac:dyDescent="0.2">
      <c r="A93">
        <v>92</v>
      </c>
      <c r="B93">
        <v>92</v>
      </c>
      <c r="C93" s="3">
        <v>46152</v>
      </c>
      <c r="D93" t="s">
        <v>433</v>
      </c>
      <c r="E93">
        <v>1</v>
      </c>
      <c r="F93">
        <v>4.5</v>
      </c>
      <c r="G93" t="s">
        <v>449</v>
      </c>
    </row>
    <row r="94" spans="1:7" x14ac:dyDescent="0.2">
      <c r="A94">
        <v>93</v>
      </c>
      <c r="B94">
        <v>93</v>
      </c>
      <c r="C94" s="3">
        <v>46153</v>
      </c>
      <c r="D94" t="s">
        <v>433</v>
      </c>
      <c r="E94">
        <v>2</v>
      </c>
      <c r="F94">
        <v>4.3</v>
      </c>
      <c r="G94" t="s">
        <v>448</v>
      </c>
    </row>
    <row r="95" spans="1:7" x14ac:dyDescent="0.2">
      <c r="A95">
        <v>94</v>
      </c>
      <c r="B95">
        <v>94</v>
      </c>
      <c r="C95" s="3">
        <v>46154</v>
      </c>
      <c r="D95" t="s">
        <v>433</v>
      </c>
      <c r="E95">
        <v>0</v>
      </c>
      <c r="F95">
        <v>4.9000000000000004</v>
      </c>
      <c r="G95" t="s">
        <v>447</v>
      </c>
    </row>
    <row r="96" spans="1:7" x14ac:dyDescent="0.2">
      <c r="A96">
        <v>95</v>
      </c>
      <c r="B96">
        <v>95</v>
      </c>
      <c r="C96" s="3">
        <v>46155</v>
      </c>
      <c r="D96" t="s">
        <v>433</v>
      </c>
      <c r="E96">
        <v>1</v>
      </c>
      <c r="F96">
        <v>4.5999999999999996</v>
      </c>
      <c r="G96" t="s">
        <v>449</v>
      </c>
    </row>
    <row r="97" spans="1:7" x14ac:dyDescent="0.2">
      <c r="A97">
        <v>96</v>
      </c>
      <c r="B97">
        <v>96</v>
      </c>
      <c r="C97" s="3">
        <v>46156</v>
      </c>
      <c r="D97" t="s">
        <v>433</v>
      </c>
      <c r="E97">
        <v>0</v>
      </c>
      <c r="F97">
        <v>4.8</v>
      </c>
      <c r="G97" t="s">
        <v>447</v>
      </c>
    </row>
    <row r="98" spans="1:7" x14ac:dyDescent="0.2">
      <c r="A98">
        <v>97</v>
      </c>
      <c r="B98">
        <v>97</v>
      </c>
      <c r="C98" s="3">
        <v>46157</v>
      </c>
      <c r="D98" t="s">
        <v>433</v>
      </c>
      <c r="E98">
        <v>3</v>
      </c>
      <c r="F98">
        <v>4</v>
      </c>
      <c r="G98" t="s">
        <v>450</v>
      </c>
    </row>
    <row r="99" spans="1:7" x14ac:dyDescent="0.2">
      <c r="A99">
        <v>98</v>
      </c>
      <c r="B99">
        <v>98</v>
      </c>
      <c r="C99" s="3">
        <v>46158</v>
      </c>
      <c r="D99" t="s">
        <v>433</v>
      </c>
      <c r="E99">
        <v>1</v>
      </c>
      <c r="F99">
        <v>4.4000000000000004</v>
      </c>
      <c r="G99" t="s">
        <v>448</v>
      </c>
    </row>
    <row r="100" spans="1:7" x14ac:dyDescent="0.2">
      <c r="A100">
        <v>99</v>
      </c>
      <c r="B100">
        <v>99</v>
      </c>
      <c r="C100" s="3">
        <v>46159</v>
      </c>
      <c r="D100" t="s">
        <v>433</v>
      </c>
      <c r="E100">
        <v>0</v>
      </c>
      <c r="F100">
        <v>4.7</v>
      </c>
      <c r="G100" t="s">
        <v>447</v>
      </c>
    </row>
    <row r="101" spans="1:7" x14ac:dyDescent="0.2">
      <c r="A101">
        <v>100</v>
      </c>
      <c r="B101">
        <v>100</v>
      </c>
      <c r="C101" s="3">
        <v>46160</v>
      </c>
      <c r="D101" t="s">
        <v>433</v>
      </c>
      <c r="E101">
        <v>2</v>
      </c>
      <c r="F101">
        <v>4.2</v>
      </c>
      <c r="G101" t="s">
        <v>448</v>
      </c>
    </row>
    <row r="102" spans="1:7" x14ac:dyDescent="0.2">
      <c r="A102">
        <v>101</v>
      </c>
      <c r="B102">
        <v>101</v>
      </c>
      <c r="C102" s="3">
        <v>46161</v>
      </c>
      <c r="D102" t="s">
        <v>433</v>
      </c>
      <c r="E102">
        <v>0</v>
      </c>
      <c r="F102">
        <v>4.8</v>
      </c>
      <c r="G102" t="s">
        <v>447</v>
      </c>
    </row>
    <row r="103" spans="1:7" x14ac:dyDescent="0.2">
      <c r="A103">
        <v>102</v>
      </c>
      <c r="B103">
        <v>102</v>
      </c>
      <c r="C103" s="3">
        <v>46162</v>
      </c>
      <c r="D103" t="s">
        <v>433</v>
      </c>
      <c r="E103">
        <v>1</v>
      </c>
      <c r="F103">
        <v>4.5</v>
      </c>
      <c r="G103" t="s">
        <v>449</v>
      </c>
    </row>
    <row r="104" spans="1:7" x14ac:dyDescent="0.2">
      <c r="A104">
        <v>103</v>
      </c>
      <c r="B104">
        <v>103</v>
      </c>
      <c r="C104" s="3">
        <v>46163</v>
      </c>
      <c r="D104" t="s">
        <v>433</v>
      </c>
      <c r="E104">
        <v>2</v>
      </c>
      <c r="F104">
        <v>4.3</v>
      </c>
      <c r="G104" t="s">
        <v>448</v>
      </c>
    </row>
    <row r="105" spans="1:7" x14ac:dyDescent="0.2">
      <c r="A105">
        <v>104</v>
      </c>
      <c r="B105">
        <v>104</v>
      </c>
      <c r="C105" s="3">
        <v>46164</v>
      </c>
      <c r="D105" t="s">
        <v>433</v>
      </c>
      <c r="E105">
        <v>0</v>
      </c>
      <c r="F105">
        <v>4.9000000000000004</v>
      </c>
      <c r="G105" t="s">
        <v>447</v>
      </c>
    </row>
    <row r="106" spans="1:7" x14ac:dyDescent="0.2">
      <c r="A106">
        <v>105</v>
      </c>
      <c r="B106">
        <v>105</v>
      </c>
      <c r="C106" s="3">
        <v>46165</v>
      </c>
      <c r="D106" t="s">
        <v>433</v>
      </c>
      <c r="E106">
        <v>1</v>
      </c>
      <c r="F106">
        <v>4.5999999999999996</v>
      </c>
      <c r="G106" t="s">
        <v>449</v>
      </c>
    </row>
    <row r="107" spans="1:7" x14ac:dyDescent="0.2">
      <c r="A107">
        <v>106</v>
      </c>
      <c r="B107">
        <v>106</v>
      </c>
      <c r="C107" s="3">
        <v>46166</v>
      </c>
      <c r="D107" t="s">
        <v>433</v>
      </c>
      <c r="E107">
        <v>0</v>
      </c>
      <c r="F107">
        <v>4.8</v>
      </c>
      <c r="G107" t="s">
        <v>447</v>
      </c>
    </row>
    <row r="108" spans="1:7" x14ac:dyDescent="0.2">
      <c r="A108">
        <v>107</v>
      </c>
      <c r="B108">
        <v>107</v>
      </c>
      <c r="C108" s="3">
        <v>46167</v>
      </c>
      <c r="D108" t="s">
        <v>433</v>
      </c>
      <c r="E108">
        <v>3</v>
      </c>
      <c r="F108">
        <v>4</v>
      </c>
      <c r="G108" t="s">
        <v>450</v>
      </c>
    </row>
    <row r="109" spans="1:7" x14ac:dyDescent="0.2">
      <c r="A109">
        <v>108</v>
      </c>
      <c r="B109">
        <v>108</v>
      </c>
      <c r="C109" s="3">
        <v>46168</v>
      </c>
      <c r="D109" t="s">
        <v>433</v>
      </c>
      <c r="E109">
        <v>1</v>
      </c>
      <c r="F109">
        <v>4.4000000000000004</v>
      </c>
      <c r="G109" t="s">
        <v>448</v>
      </c>
    </row>
    <row r="110" spans="1:7" x14ac:dyDescent="0.2">
      <c r="A110">
        <v>109</v>
      </c>
      <c r="B110">
        <v>109</v>
      </c>
      <c r="C110" s="3">
        <v>46169</v>
      </c>
      <c r="D110" t="s">
        <v>433</v>
      </c>
      <c r="E110">
        <v>0</v>
      </c>
      <c r="F110">
        <v>4.7</v>
      </c>
      <c r="G110" t="s">
        <v>447</v>
      </c>
    </row>
    <row r="111" spans="1:7" x14ac:dyDescent="0.2">
      <c r="A111">
        <v>110</v>
      </c>
      <c r="B111">
        <v>110</v>
      </c>
      <c r="C111" s="3">
        <v>46170</v>
      </c>
      <c r="D111" t="s">
        <v>433</v>
      </c>
      <c r="E111">
        <v>2</v>
      </c>
      <c r="F111">
        <v>4.2</v>
      </c>
      <c r="G111" t="s">
        <v>448</v>
      </c>
    </row>
    <row r="112" spans="1:7" x14ac:dyDescent="0.2">
      <c r="A112">
        <v>111</v>
      </c>
      <c r="B112">
        <v>111</v>
      </c>
      <c r="C112" s="3">
        <v>46171</v>
      </c>
      <c r="D112" t="s">
        <v>433</v>
      </c>
      <c r="E112">
        <v>0</v>
      </c>
      <c r="F112">
        <v>4.8</v>
      </c>
      <c r="G112" t="s">
        <v>447</v>
      </c>
    </row>
    <row r="113" spans="1:7" x14ac:dyDescent="0.2">
      <c r="A113">
        <v>112</v>
      </c>
      <c r="B113">
        <v>112</v>
      </c>
      <c r="C113" s="3">
        <v>46172</v>
      </c>
      <c r="D113" t="s">
        <v>433</v>
      </c>
      <c r="E113">
        <v>1</v>
      </c>
      <c r="F113">
        <v>4.5</v>
      </c>
      <c r="G113" t="s">
        <v>449</v>
      </c>
    </row>
    <row r="114" spans="1:7" x14ac:dyDescent="0.2">
      <c r="A114">
        <v>113</v>
      </c>
      <c r="B114">
        <v>113</v>
      </c>
      <c r="C114" s="3">
        <v>46173</v>
      </c>
      <c r="D114" t="s">
        <v>433</v>
      </c>
      <c r="E114">
        <v>2</v>
      </c>
      <c r="F114">
        <v>4.3</v>
      </c>
      <c r="G114" t="s">
        <v>448</v>
      </c>
    </row>
    <row r="115" spans="1:7" x14ac:dyDescent="0.2">
      <c r="A115">
        <v>114</v>
      </c>
      <c r="B115">
        <v>114</v>
      </c>
      <c r="C115" s="3">
        <v>46174</v>
      </c>
      <c r="D115" t="s">
        <v>433</v>
      </c>
      <c r="E115">
        <v>0</v>
      </c>
      <c r="F115">
        <v>4.9000000000000004</v>
      </c>
      <c r="G115" t="s">
        <v>447</v>
      </c>
    </row>
    <row r="116" spans="1:7" x14ac:dyDescent="0.2">
      <c r="A116">
        <v>115</v>
      </c>
      <c r="B116">
        <v>115</v>
      </c>
      <c r="C116" s="3">
        <v>46175</v>
      </c>
      <c r="D116" t="s">
        <v>433</v>
      </c>
      <c r="E116">
        <v>1</v>
      </c>
      <c r="F116">
        <v>4.5999999999999996</v>
      </c>
      <c r="G116" t="s">
        <v>449</v>
      </c>
    </row>
    <row r="117" spans="1:7" x14ac:dyDescent="0.2">
      <c r="A117">
        <v>116</v>
      </c>
      <c r="B117">
        <v>116</v>
      </c>
      <c r="C117" s="3">
        <v>46176</v>
      </c>
      <c r="D117" t="s">
        <v>433</v>
      </c>
      <c r="E117">
        <v>0</v>
      </c>
      <c r="F117">
        <v>4.8</v>
      </c>
      <c r="G117" t="s">
        <v>447</v>
      </c>
    </row>
    <row r="118" spans="1:7" x14ac:dyDescent="0.2">
      <c r="A118">
        <v>117</v>
      </c>
      <c r="B118">
        <v>117</v>
      </c>
      <c r="C118" s="3">
        <v>46177</v>
      </c>
      <c r="D118" t="s">
        <v>433</v>
      </c>
      <c r="E118">
        <v>3</v>
      </c>
      <c r="F118">
        <v>4</v>
      </c>
      <c r="G118" t="s">
        <v>450</v>
      </c>
    </row>
    <row r="119" spans="1:7" x14ac:dyDescent="0.2">
      <c r="A119">
        <v>118</v>
      </c>
      <c r="B119">
        <v>118</v>
      </c>
      <c r="C119" s="3">
        <v>46178</v>
      </c>
      <c r="D119" t="s">
        <v>433</v>
      </c>
      <c r="E119">
        <v>1</v>
      </c>
      <c r="F119">
        <v>4.4000000000000004</v>
      </c>
      <c r="G119" t="s">
        <v>448</v>
      </c>
    </row>
    <row r="120" spans="1:7" x14ac:dyDescent="0.2">
      <c r="A120">
        <v>119</v>
      </c>
      <c r="B120">
        <v>119</v>
      </c>
      <c r="C120" s="3">
        <v>46179</v>
      </c>
      <c r="D120" t="s">
        <v>433</v>
      </c>
      <c r="E120">
        <v>0</v>
      </c>
      <c r="F120">
        <v>4.7</v>
      </c>
      <c r="G120" t="s">
        <v>447</v>
      </c>
    </row>
    <row r="121" spans="1:7" x14ac:dyDescent="0.2">
      <c r="A121">
        <v>120</v>
      </c>
      <c r="B121">
        <v>120</v>
      </c>
      <c r="C121" s="3">
        <v>46180</v>
      </c>
      <c r="D121" t="s">
        <v>433</v>
      </c>
      <c r="E121">
        <v>2</v>
      </c>
      <c r="F121">
        <v>4.2</v>
      </c>
      <c r="G121" t="s">
        <v>448</v>
      </c>
    </row>
    <row r="122" spans="1:7" x14ac:dyDescent="0.2">
      <c r="A122">
        <v>121</v>
      </c>
      <c r="B122">
        <v>121</v>
      </c>
      <c r="C122" s="3">
        <v>46181</v>
      </c>
      <c r="D122" t="s">
        <v>433</v>
      </c>
      <c r="E122">
        <v>0</v>
      </c>
      <c r="F122">
        <v>4.8</v>
      </c>
      <c r="G122" t="s">
        <v>447</v>
      </c>
    </row>
    <row r="123" spans="1:7" x14ac:dyDescent="0.2">
      <c r="A123">
        <v>122</v>
      </c>
      <c r="B123">
        <v>122</v>
      </c>
      <c r="C123" s="3">
        <v>46182</v>
      </c>
      <c r="D123" t="s">
        <v>433</v>
      </c>
      <c r="E123">
        <v>1</v>
      </c>
      <c r="F123">
        <v>4.5</v>
      </c>
      <c r="G123" t="s">
        <v>449</v>
      </c>
    </row>
    <row r="124" spans="1:7" x14ac:dyDescent="0.2">
      <c r="A124">
        <v>123</v>
      </c>
      <c r="B124">
        <v>123</v>
      </c>
      <c r="C124" s="3">
        <v>46183</v>
      </c>
      <c r="D124" t="s">
        <v>433</v>
      </c>
      <c r="E124">
        <v>2</v>
      </c>
      <c r="F124">
        <v>4.3</v>
      </c>
      <c r="G124" t="s">
        <v>448</v>
      </c>
    </row>
    <row r="125" spans="1:7" x14ac:dyDescent="0.2">
      <c r="A125">
        <v>124</v>
      </c>
      <c r="B125">
        <v>124</v>
      </c>
      <c r="C125" s="3">
        <v>46184</v>
      </c>
      <c r="D125" t="s">
        <v>433</v>
      </c>
      <c r="E125">
        <v>0</v>
      </c>
      <c r="F125">
        <v>4.9000000000000004</v>
      </c>
      <c r="G125" t="s">
        <v>447</v>
      </c>
    </row>
    <row r="126" spans="1:7" x14ac:dyDescent="0.2">
      <c r="A126">
        <v>125</v>
      </c>
      <c r="B126">
        <v>125</v>
      </c>
      <c r="C126" s="3">
        <v>46185</v>
      </c>
      <c r="D126" t="s">
        <v>433</v>
      </c>
      <c r="E126">
        <v>1</v>
      </c>
      <c r="F126">
        <v>4.5999999999999996</v>
      </c>
      <c r="G126" t="s">
        <v>449</v>
      </c>
    </row>
    <row r="127" spans="1:7" x14ac:dyDescent="0.2">
      <c r="A127">
        <v>126</v>
      </c>
      <c r="B127">
        <v>126</v>
      </c>
      <c r="C127" s="3">
        <v>46186</v>
      </c>
      <c r="D127" t="s">
        <v>433</v>
      </c>
      <c r="E127">
        <v>0</v>
      </c>
      <c r="F127">
        <v>4.8</v>
      </c>
      <c r="G127" t="s">
        <v>447</v>
      </c>
    </row>
    <row r="128" spans="1:7" x14ac:dyDescent="0.2">
      <c r="A128">
        <v>127</v>
      </c>
      <c r="B128">
        <v>127</v>
      </c>
      <c r="C128" s="3">
        <v>46187</v>
      </c>
      <c r="D128" t="s">
        <v>433</v>
      </c>
      <c r="E128">
        <v>3</v>
      </c>
      <c r="F128">
        <v>4</v>
      </c>
      <c r="G128" t="s">
        <v>450</v>
      </c>
    </row>
    <row r="129" spans="1:7" x14ac:dyDescent="0.2">
      <c r="A129">
        <v>128</v>
      </c>
      <c r="B129">
        <v>128</v>
      </c>
      <c r="C129" s="3">
        <v>46188</v>
      </c>
      <c r="D129" t="s">
        <v>433</v>
      </c>
      <c r="E129">
        <v>1</v>
      </c>
      <c r="F129">
        <v>4.4000000000000004</v>
      </c>
      <c r="G129" t="s">
        <v>448</v>
      </c>
    </row>
    <row r="130" spans="1:7" x14ac:dyDescent="0.2">
      <c r="A130">
        <v>129</v>
      </c>
      <c r="B130">
        <v>129</v>
      </c>
      <c r="C130" s="3">
        <v>46189</v>
      </c>
      <c r="D130" t="s">
        <v>433</v>
      </c>
      <c r="E130">
        <v>0</v>
      </c>
      <c r="F130">
        <v>4.7</v>
      </c>
      <c r="G130" t="s">
        <v>447</v>
      </c>
    </row>
    <row r="131" spans="1:7" x14ac:dyDescent="0.2">
      <c r="A131">
        <v>130</v>
      </c>
      <c r="B131">
        <v>130</v>
      </c>
      <c r="C131" s="3">
        <v>46190</v>
      </c>
      <c r="D131" t="s">
        <v>433</v>
      </c>
      <c r="E131">
        <v>2</v>
      </c>
      <c r="F131">
        <v>4.2</v>
      </c>
      <c r="G131" t="s">
        <v>448</v>
      </c>
    </row>
    <row r="132" spans="1:7" x14ac:dyDescent="0.2">
      <c r="A132">
        <v>131</v>
      </c>
      <c r="B132">
        <v>131</v>
      </c>
      <c r="C132" s="3">
        <v>46191</v>
      </c>
      <c r="D132" t="s">
        <v>433</v>
      </c>
      <c r="E132">
        <v>0</v>
      </c>
      <c r="F132">
        <v>4.8</v>
      </c>
      <c r="G132" t="s">
        <v>447</v>
      </c>
    </row>
    <row r="133" spans="1:7" x14ac:dyDescent="0.2">
      <c r="A133">
        <v>132</v>
      </c>
      <c r="B133">
        <v>132</v>
      </c>
      <c r="C133" s="3">
        <v>46192</v>
      </c>
      <c r="D133" t="s">
        <v>433</v>
      </c>
      <c r="E133">
        <v>1</v>
      </c>
      <c r="F133">
        <v>4.5</v>
      </c>
      <c r="G133" t="s">
        <v>449</v>
      </c>
    </row>
    <row r="134" spans="1:7" x14ac:dyDescent="0.2">
      <c r="A134">
        <v>133</v>
      </c>
      <c r="B134">
        <v>133</v>
      </c>
      <c r="C134" s="3">
        <v>46193</v>
      </c>
      <c r="D134" t="s">
        <v>433</v>
      </c>
      <c r="E134">
        <v>2</v>
      </c>
      <c r="F134">
        <v>4.3</v>
      </c>
      <c r="G134" t="s">
        <v>448</v>
      </c>
    </row>
    <row r="135" spans="1:7" x14ac:dyDescent="0.2">
      <c r="A135">
        <v>134</v>
      </c>
      <c r="B135">
        <v>134</v>
      </c>
      <c r="C135" s="3">
        <v>46194</v>
      </c>
      <c r="D135" t="s">
        <v>433</v>
      </c>
      <c r="E135">
        <v>0</v>
      </c>
      <c r="F135">
        <v>4.9000000000000004</v>
      </c>
      <c r="G135" t="s">
        <v>447</v>
      </c>
    </row>
    <row r="136" spans="1:7" x14ac:dyDescent="0.2">
      <c r="A136">
        <v>135</v>
      </c>
      <c r="B136">
        <v>135</v>
      </c>
      <c r="C136" s="3">
        <v>46195</v>
      </c>
      <c r="D136" t="s">
        <v>433</v>
      </c>
      <c r="E136">
        <v>1</v>
      </c>
      <c r="F136">
        <v>4.5999999999999996</v>
      </c>
      <c r="G136" t="s">
        <v>449</v>
      </c>
    </row>
    <row r="137" spans="1:7" x14ac:dyDescent="0.2">
      <c r="A137">
        <v>136</v>
      </c>
      <c r="B137">
        <v>136</v>
      </c>
      <c r="C137" s="3">
        <v>46196</v>
      </c>
      <c r="D137" t="s">
        <v>433</v>
      </c>
      <c r="E137">
        <v>0</v>
      </c>
      <c r="F137">
        <v>4.8</v>
      </c>
      <c r="G137" t="s">
        <v>447</v>
      </c>
    </row>
    <row r="138" spans="1:7" x14ac:dyDescent="0.2">
      <c r="A138">
        <v>137</v>
      </c>
      <c r="B138">
        <v>137</v>
      </c>
      <c r="C138" s="3">
        <v>46197</v>
      </c>
      <c r="D138" t="s">
        <v>433</v>
      </c>
      <c r="E138">
        <v>3</v>
      </c>
      <c r="F138">
        <v>4</v>
      </c>
      <c r="G138" t="s">
        <v>450</v>
      </c>
    </row>
    <row r="139" spans="1:7" x14ac:dyDescent="0.2">
      <c r="A139">
        <v>138</v>
      </c>
      <c r="B139">
        <v>138</v>
      </c>
      <c r="C139" s="3">
        <v>46198</v>
      </c>
      <c r="D139" t="s">
        <v>433</v>
      </c>
      <c r="E139">
        <v>1</v>
      </c>
      <c r="F139">
        <v>4.4000000000000004</v>
      </c>
      <c r="G139" t="s">
        <v>448</v>
      </c>
    </row>
    <row r="140" spans="1:7" x14ac:dyDescent="0.2">
      <c r="A140">
        <v>139</v>
      </c>
      <c r="B140">
        <v>139</v>
      </c>
      <c r="C140" s="3">
        <v>46199</v>
      </c>
      <c r="D140" t="s">
        <v>433</v>
      </c>
      <c r="E140">
        <v>0</v>
      </c>
      <c r="F140">
        <v>4.7</v>
      </c>
      <c r="G140" t="s">
        <v>447</v>
      </c>
    </row>
    <row r="141" spans="1:7" x14ac:dyDescent="0.2">
      <c r="A141">
        <v>140</v>
      </c>
      <c r="B141">
        <v>140</v>
      </c>
      <c r="C141" s="3">
        <v>46200</v>
      </c>
      <c r="D141" t="s">
        <v>433</v>
      </c>
      <c r="E141">
        <v>2</v>
      </c>
      <c r="F141">
        <v>4.2</v>
      </c>
      <c r="G141" t="s">
        <v>448</v>
      </c>
    </row>
    <row r="142" spans="1:7" x14ac:dyDescent="0.2">
      <c r="A142">
        <v>141</v>
      </c>
      <c r="B142">
        <v>141</v>
      </c>
      <c r="C142" s="3">
        <v>46201</v>
      </c>
      <c r="D142" t="s">
        <v>433</v>
      </c>
      <c r="E142">
        <v>0</v>
      </c>
      <c r="F142">
        <v>4.8</v>
      </c>
      <c r="G142" t="s">
        <v>447</v>
      </c>
    </row>
    <row r="143" spans="1:7" x14ac:dyDescent="0.2">
      <c r="A143">
        <v>142</v>
      </c>
      <c r="B143">
        <v>142</v>
      </c>
      <c r="C143" s="3">
        <v>46202</v>
      </c>
      <c r="D143" t="s">
        <v>433</v>
      </c>
      <c r="E143">
        <v>1</v>
      </c>
      <c r="F143">
        <v>4.5</v>
      </c>
      <c r="G143" t="s">
        <v>449</v>
      </c>
    </row>
    <row r="144" spans="1:7" x14ac:dyDescent="0.2">
      <c r="A144">
        <v>143</v>
      </c>
      <c r="B144">
        <v>143</v>
      </c>
      <c r="C144" s="3">
        <v>46203</v>
      </c>
      <c r="D144" t="s">
        <v>433</v>
      </c>
      <c r="E144">
        <v>2</v>
      </c>
      <c r="F144">
        <v>4.3</v>
      </c>
      <c r="G144" t="s">
        <v>448</v>
      </c>
    </row>
    <row r="145" spans="1:7" x14ac:dyDescent="0.2">
      <c r="A145">
        <v>144</v>
      </c>
      <c r="B145">
        <v>144</v>
      </c>
      <c r="C145" s="3">
        <v>46204</v>
      </c>
      <c r="D145" t="s">
        <v>433</v>
      </c>
      <c r="E145">
        <v>0</v>
      </c>
      <c r="F145">
        <v>4.9000000000000004</v>
      </c>
      <c r="G145" t="s">
        <v>447</v>
      </c>
    </row>
    <row r="146" spans="1:7" x14ac:dyDescent="0.2">
      <c r="A146">
        <v>145</v>
      </c>
      <c r="B146">
        <v>145</v>
      </c>
      <c r="C146" s="3">
        <v>46205</v>
      </c>
      <c r="D146" t="s">
        <v>433</v>
      </c>
      <c r="E146">
        <v>1</v>
      </c>
      <c r="F146">
        <v>4.5999999999999996</v>
      </c>
      <c r="G146" t="s">
        <v>449</v>
      </c>
    </row>
    <row r="147" spans="1:7" x14ac:dyDescent="0.2">
      <c r="A147">
        <v>146</v>
      </c>
      <c r="B147">
        <v>146</v>
      </c>
      <c r="C147" s="3">
        <v>46206</v>
      </c>
      <c r="D147" t="s">
        <v>433</v>
      </c>
      <c r="E147">
        <v>0</v>
      </c>
      <c r="F147">
        <v>4.8</v>
      </c>
      <c r="G147" t="s">
        <v>447</v>
      </c>
    </row>
    <row r="148" spans="1:7" x14ac:dyDescent="0.2">
      <c r="A148">
        <v>147</v>
      </c>
      <c r="B148">
        <v>147</v>
      </c>
      <c r="C148" s="3">
        <v>46207</v>
      </c>
      <c r="D148" t="s">
        <v>433</v>
      </c>
      <c r="E148">
        <v>3</v>
      </c>
      <c r="F148">
        <v>4</v>
      </c>
      <c r="G148" t="s">
        <v>450</v>
      </c>
    </row>
    <row r="149" spans="1:7" x14ac:dyDescent="0.2">
      <c r="A149">
        <v>148</v>
      </c>
      <c r="B149">
        <v>148</v>
      </c>
      <c r="C149" s="3">
        <v>46208</v>
      </c>
      <c r="D149" t="s">
        <v>433</v>
      </c>
      <c r="E149">
        <v>1</v>
      </c>
      <c r="F149">
        <v>4.4000000000000004</v>
      </c>
      <c r="G149" t="s">
        <v>448</v>
      </c>
    </row>
    <row r="150" spans="1:7" x14ac:dyDescent="0.2">
      <c r="A150">
        <v>149</v>
      </c>
      <c r="B150">
        <v>149</v>
      </c>
      <c r="C150" s="3">
        <v>46209</v>
      </c>
      <c r="D150" t="s">
        <v>433</v>
      </c>
      <c r="E150">
        <v>0</v>
      </c>
      <c r="F150">
        <v>4.7</v>
      </c>
      <c r="G150" t="s">
        <v>447</v>
      </c>
    </row>
    <row r="151" spans="1:7" x14ac:dyDescent="0.2">
      <c r="A151">
        <v>150</v>
      </c>
      <c r="B151">
        <v>150</v>
      </c>
      <c r="C151" s="3">
        <v>46210</v>
      </c>
      <c r="D151" t="s">
        <v>433</v>
      </c>
      <c r="E151">
        <v>2</v>
      </c>
      <c r="F151">
        <v>4.2</v>
      </c>
      <c r="G151" t="s">
        <v>448</v>
      </c>
    </row>
    <row r="152" spans="1:7" x14ac:dyDescent="0.2">
      <c r="A152">
        <v>151</v>
      </c>
      <c r="B152">
        <v>151</v>
      </c>
      <c r="C152" s="3">
        <v>46211</v>
      </c>
      <c r="D152" t="s">
        <v>433</v>
      </c>
      <c r="E152">
        <v>0</v>
      </c>
      <c r="F152">
        <v>4.8</v>
      </c>
      <c r="G152" t="s">
        <v>447</v>
      </c>
    </row>
    <row r="153" spans="1:7" x14ac:dyDescent="0.2">
      <c r="A153">
        <v>152</v>
      </c>
      <c r="B153">
        <v>152</v>
      </c>
      <c r="C153" s="3">
        <v>46212</v>
      </c>
      <c r="D153" t="s">
        <v>433</v>
      </c>
      <c r="E153">
        <v>1</v>
      </c>
      <c r="F153">
        <v>4.5</v>
      </c>
      <c r="G153" t="s">
        <v>449</v>
      </c>
    </row>
    <row r="154" spans="1:7" x14ac:dyDescent="0.2">
      <c r="A154">
        <v>153</v>
      </c>
      <c r="B154">
        <v>153</v>
      </c>
      <c r="C154" s="3">
        <v>46213</v>
      </c>
      <c r="D154" t="s">
        <v>433</v>
      </c>
      <c r="E154">
        <v>2</v>
      </c>
      <c r="F154">
        <v>4.3</v>
      </c>
      <c r="G154" t="s">
        <v>448</v>
      </c>
    </row>
    <row r="155" spans="1:7" x14ac:dyDescent="0.2">
      <c r="A155">
        <v>154</v>
      </c>
      <c r="B155">
        <v>154</v>
      </c>
      <c r="C155" s="3">
        <v>46214</v>
      </c>
      <c r="D155" t="s">
        <v>433</v>
      </c>
      <c r="E155">
        <v>0</v>
      </c>
      <c r="F155">
        <v>4.9000000000000004</v>
      </c>
      <c r="G155" t="s">
        <v>447</v>
      </c>
    </row>
    <row r="156" spans="1:7" x14ac:dyDescent="0.2">
      <c r="A156">
        <v>155</v>
      </c>
      <c r="B156">
        <v>155</v>
      </c>
      <c r="C156" s="3">
        <v>46215</v>
      </c>
      <c r="D156" t="s">
        <v>433</v>
      </c>
      <c r="E156">
        <v>1</v>
      </c>
      <c r="F156">
        <v>4.5999999999999996</v>
      </c>
      <c r="G156" t="s">
        <v>449</v>
      </c>
    </row>
    <row r="157" spans="1:7" x14ac:dyDescent="0.2">
      <c r="A157">
        <v>156</v>
      </c>
      <c r="B157">
        <v>156</v>
      </c>
      <c r="C157" s="3">
        <v>46216</v>
      </c>
      <c r="D157" t="s">
        <v>433</v>
      </c>
      <c r="E157">
        <v>0</v>
      </c>
      <c r="F157">
        <v>4.8</v>
      </c>
      <c r="G157" t="s">
        <v>447</v>
      </c>
    </row>
    <row r="158" spans="1:7" x14ac:dyDescent="0.2">
      <c r="A158">
        <v>157</v>
      </c>
      <c r="B158">
        <v>157</v>
      </c>
      <c r="C158" s="3">
        <v>46217</v>
      </c>
      <c r="D158" t="s">
        <v>433</v>
      </c>
      <c r="E158">
        <v>3</v>
      </c>
      <c r="F158">
        <v>4</v>
      </c>
      <c r="G158" t="s">
        <v>450</v>
      </c>
    </row>
    <row r="159" spans="1:7" x14ac:dyDescent="0.2">
      <c r="A159">
        <v>158</v>
      </c>
      <c r="B159">
        <v>158</v>
      </c>
      <c r="C159" s="3">
        <v>46218</v>
      </c>
      <c r="D159" t="s">
        <v>433</v>
      </c>
      <c r="E159">
        <v>1</v>
      </c>
      <c r="F159">
        <v>4.4000000000000004</v>
      </c>
      <c r="G159" t="s">
        <v>448</v>
      </c>
    </row>
    <row r="160" spans="1:7" x14ac:dyDescent="0.2">
      <c r="A160">
        <v>159</v>
      </c>
      <c r="B160">
        <v>159</v>
      </c>
      <c r="C160" s="3">
        <v>46219</v>
      </c>
      <c r="D160" t="s">
        <v>433</v>
      </c>
      <c r="E160">
        <v>0</v>
      </c>
      <c r="F160">
        <v>4.7</v>
      </c>
      <c r="G160" t="s">
        <v>447</v>
      </c>
    </row>
    <row r="161" spans="1:7" x14ac:dyDescent="0.2">
      <c r="A161">
        <v>160</v>
      </c>
      <c r="B161">
        <v>160</v>
      </c>
      <c r="C161" s="3">
        <v>46220</v>
      </c>
      <c r="D161" t="s">
        <v>433</v>
      </c>
      <c r="E161">
        <v>2</v>
      </c>
      <c r="F161">
        <v>4.2</v>
      </c>
      <c r="G161" t="s">
        <v>448</v>
      </c>
    </row>
    <row r="162" spans="1:7" x14ac:dyDescent="0.2">
      <c r="A162">
        <v>161</v>
      </c>
      <c r="B162">
        <v>161</v>
      </c>
      <c r="C162" s="3">
        <v>46221</v>
      </c>
      <c r="D162" t="s">
        <v>433</v>
      </c>
      <c r="E162">
        <v>0</v>
      </c>
      <c r="F162">
        <v>4.8</v>
      </c>
      <c r="G162" t="s">
        <v>447</v>
      </c>
    </row>
    <row r="163" spans="1:7" x14ac:dyDescent="0.2">
      <c r="A163">
        <v>162</v>
      </c>
      <c r="B163">
        <v>162</v>
      </c>
      <c r="C163" s="3">
        <v>46222</v>
      </c>
      <c r="D163" t="s">
        <v>433</v>
      </c>
      <c r="E163">
        <v>1</v>
      </c>
      <c r="F163">
        <v>4.5</v>
      </c>
      <c r="G163" t="s">
        <v>449</v>
      </c>
    </row>
    <row r="164" spans="1:7" x14ac:dyDescent="0.2">
      <c r="A164">
        <v>163</v>
      </c>
      <c r="B164">
        <v>163</v>
      </c>
      <c r="C164" s="3">
        <v>46223</v>
      </c>
      <c r="D164" t="s">
        <v>433</v>
      </c>
      <c r="E164">
        <v>2</v>
      </c>
      <c r="F164">
        <v>4.3</v>
      </c>
      <c r="G164" t="s">
        <v>448</v>
      </c>
    </row>
    <row r="165" spans="1:7" x14ac:dyDescent="0.2">
      <c r="A165">
        <v>164</v>
      </c>
      <c r="B165">
        <v>164</v>
      </c>
      <c r="C165" s="3">
        <v>46224</v>
      </c>
      <c r="D165" t="s">
        <v>433</v>
      </c>
      <c r="E165">
        <v>0</v>
      </c>
      <c r="F165">
        <v>4.9000000000000004</v>
      </c>
      <c r="G165" t="s">
        <v>447</v>
      </c>
    </row>
    <row r="166" spans="1:7" x14ac:dyDescent="0.2">
      <c r="A166">
        <v>165</v>
      </c>
      <c r="B166">
        <v>165</v>
      </c>
      <c r="C166" s="3">
        <v>46225</v>
      </c>
      <c r="D166" t="s">
        <v>433</v>
      </c>
      <c r="E166">
        <v>1</v>
      </c>
      <c r="F166">
        <v>4.5999999999999996</v>
      </c>
      <c r="G166" t="s">
        <v>449</v>
      </c>
    </row>
    <row r="167" spans="1:7" x14ac:dyDescent="0.2">
      <c r="A167">
        <v>166</v>
      </c>
      <c r="B167">
        <v>166</v>
      </c>
      <c r="C167" s="3">
        <v>46226</v>
      </c>
      <c r="D167" t="s">
        <v>433</v>
      </c>
      <c r="E167">
        <v>0</v>
      </c>
      <c r="F167">
        <v>4.8</v>
      </c>
      <c r="G167" t="s">
        <v>447</v>
      </c>
    </row>
    <row r="168" spans="1:7" x14ac:dyDescent="0.2">
      <c r="A168">
        <v>167</v>
      </c>
      <c r="B168">
        <v>167</v>
      </c>
      <c r="C168" s="3">
        <v>46227</v>
      </c>
      <c r="D168" t="s">
        <v>433</v>
      </c>
      <c r="E168">
        <v>3</v>
      </c>
      <c r="F168">
        <v>4</v>
      </c>
      <c r="G168" t="s">
        <v>450</v>
      </c>
    </row>
    <row r="169" spans="1:7" x14ac:dyDescent="0.2">
      <c r="A169">
        <v>168</v>
      </c>
      <c r="B169">
        <v>168</v>
      </c>
      <c r="C169" s="3">
        <v>46228</v>
      </c>
      <c r="D169" t="s">
        <v>433</v>
      </c>
      <c r="E169">
        <v>1</v>
      </c>
      <c r="F169">
        <v>4.4000000000000004</v>
      </c>
      <c r="G169" t="s">
        <v>448</v>
      </c>
    </row>
    <row r="170" spans="1:7" x14ac:dyDescent="0.2">
      <c r="A170">
        <v>169</v>
      </c>
      <c r="B170">
        <v>169</v>
      </c>
      <c r="C170" s="3">
        <v>46229</v>
      </c>
      <c r="D170" t="s">
        <v>433</v>
      </c>
      <c r="E170">
        <v>0</v>
      </c>
      <c r="F170">
        <v>4.7</v>
      </c>
      <c r="G170" t="s">
        <v>447</v>
      </c>
    </row>
    <row r="171" spans="1:7" x14ac:dyDescent="0.2">
      <c r="A171">
        <v>170</v>
      </c>
      <c r="B171">
        <v>170</v>
      </c>
      <c r="C171" s="3">
        <v>46230</v>
      </c>
      <c r="D171" t="s">
        <v>433</v>
      </c>
      <c r="E171">
        <v>2</v>
      </c>
      <c r="F171">
        <v>4.2</v>
      </c>
      <c r="G171" t="s">
        <v>448</v>
      </c>
    </row>
    <row r="172" spans="1:7" x14ac:dyDescent="0.2">
      <c r="A172">
        <v>171</v>
      </c>
      <c r="B172">
        <v>171</v>
      </c>
      <c r="C172" s="3">
        <v>46231</v>
      </c>
      <c r="D172" t="s">
        <v>433</v>
      </c>
      <c r="E172">
        <v>0</v>
      </c>
      <c r="F172">
        <v>4.8</v>
      </c>
      <c r="G172" t="s">
        <v>447</v>
      </c>
    </row>
    <row r="173" spans="1:7" x14ac:dyDescent="0.2">
      <c r="A173">
        <v>172</v>
      </c>
      <c r="B173">
        <v>172</v>
      </c>
      <c r="C173" s="3">
        <v>46232</v>
      </c>
      <c r="D173" t="s">
        <v>433</v>
      </c>
      <c r="E173">
        <v>1</v>
      </c>
      <c r="F173">
        <v>4.5</v>
      </c>
      <c r="G173" t="s">
        <v>449</v>
      </c>
    </row>
    <row r="174" spans="1:7" x14ac:dyDescent="0.2">
      <c r="A174">
        <v>173</v>
      </c>
      <c r="B174">
        <v>173</v>
      </c>
      <c r="C174" s="3">
        <v>46233</v>
      </c>
      <c r="D174" t="s">
        <v>433</v>
      </c>
      <c r="E174">
        <v>2</v>
      </c>
      <c r="F174">
        <v>4.3</v>
      </c>
      <c r="G174" t="s">
        <v>448</v>
      </c>
    </row>
    <row r="175" spans="1:7" x14ac:dyDescent="0.2">
      <c r="A175">
        <v>174</v>
      </c>
      <c r="B175">
        <v>174</v>
      </c>
      <c r="C175" s="3">
        <v>46234</v>
      </c>
      <c r="D175" t="s">
        <v>433</v>
      </c>
      <c r="E175">
        <v>0</v>
      </c>
      <c r="F175">
        <v>4.9000000000000004</v>
      </c>
      <c r="G175" t="s">
        <v>447</v>
      </c>
    </row>
    <row r="176" spans="1:7" x14ac:dyDescent="0.2">
      <c r="A176">
        <v>175</v>
      </c>
      <c r="B176">
        <v>175</v>
      </c>
      <c r="C176" s="3">
        <v>46235</v>
      </c>
      <c r="D176" t="s">
        <v>433</v>
      </c>
      <c r="E176">
        <v>1</v>
      </c>
      <c r="F176">
        <v>4.5999999999999996</v>
      </c>
      <c r="G176" t="s">
        <v>449</v>
      </c>
    </row>
    <row r="177" spans="1:7" x14ac:dyDescent="0.2">
      <c r="A177">
        <v>176</v>
      </c>
      <c r="B177">
        <v>176</v>
      </c>
      <c r="C177" s="3">
        <v>46236</v>
      </c>
      <c r="D177" t="s">
        <v>451</v>
      </c>
      <c r="E177">
        <v>4</v>
      </c>
      <c r="F177">
        <v>3.8</v>
      </c>
      <c r="G177" t="s">
        <v>452</v>
      </c>
    </row>
    <row r="178" spans="1:7" x14ac:dyDescent="0.2">
      <c r="A178">
        <v>177</v>
      </c>
      <c r="B178">
        <v>177</v>
      </c>
      <c r="C178" s="3">
        <v>46237</v>
      </c>
      <c r="D178" t="s">
        <v>451</v>
      </c>
      <c r="E178">
        <v>5</v>
      </c>
      <c r="F178">
        <v>3.7</v>
      </c>
      <c r="G178" t="s">
        <v>453</v>
      </c>
    </row>
    <row r="179" spans="1:7" x14ac:dyDescent="0.2">
      <c r="A179">
        <v>178</v>
      </c>
      <c r="B179">
        <v>178</v>
      </c>
      <c r="C179" s="3">
        <v>46238</v>
      </c>
      <c r="D179" t="s">
        <v>451</v>
      </c>
      <c r="E179">
        <v>3</v>
      </c>
      <c r="F179">
        <v>3.9</v>
      </c>
      <c r="G179" t="s">
        <v>454</v>
      </c>
    </row>
    <row r="180" spans="1:7" x14ac:dyDescent="0.2">
      <c r="A180">
        <v>179</v>
      </c>
      <c r="B180">
        <v>179</v>
      </c>
      <c r="C180" s="3">
        <v>46239</v>
      </c>
      <c r="D180" t="s">
        <v>451</v>
      </c>
      <c r="E180">
        <v>4</v>
      </c>
      <c r="F180">
        <v>3.6</v>
      </c>
      <c r="G180" t="s">
        <v>455</v>
      </c>
    </row>
    <row r="181" spans="1:7" x14ac:dyDescent="0.2">
      <c r="A181">
        <v>180</v>
      </c>
      <c r="B181">
        <v>180</v>
      </c>
      <c r="C181" s="3">
        <v>46240</v>
      </c>
      <c r="D181" t="s">
        <v>451</v>
      </c>
      <c r="E181">
        <v>6</v>
      </c>
      <c r="F181">
        <v>3.5</v>
      </c>
      <c r="G181" t="s">
        <v>456</v>
      </c>
    </row>
    <row r="182" spans="1:7" x14ac:dyDescent="0.2">
      <c r="A182">
        <v>181</v>
      </c>
      <c r="B182">
        <v>181</v>
      </c>
      <c r="C182" s="3">
        <v>46241</v>
      </c>
      <c r="D182" t="s">
        <v>451</v>
      </c>
      <c r="E182">
        <v>3</v>
      </c>
      <c r="F182">
        <v>3.9</v>
      </c>
      <c r="G182" t="s">
        <v>454</v>
      </c>
    </row>
    <row r="183" spans="1:7" x14ac:dyDescent="0.2">
      <c r="A183">
        <v>182</v>
      </c>
      <c r="B183">
        <v>182</v>
      </c>
      <c r="C183" s="3">
        <v>46242</v>
      </c>
      <c r="D183" t="s">
        <v>451</v>
      </c>
      <c r="E183">
        <v>5</v>
      </c>
      <c r="F183">
        <v>3.7</v>
      </c>
      <c r="G183" t="s">
        <v>457</v>
      </c>
    </row>
    <row r="184" spans="1:7" x14ac:dyDescent="0.2">
      <c r="A184">
        <v>183</v>
      </c>
      <c r="B184">
        <v>183</v>
      </c>
      <c r="C184" s="3">
        <v>46243</v>
      </c>
      <c r="D184" t="s">
        <v>451</v>
      </c>
      <c r="E184">
        <v>4</v>
      </c>
      <c r="F184">
        <v>3.8</v>
      </c>
      <c r="G184" t="s">
        <v>450</v>
      </c>
    </row>
    <row r="185" spans="1:7" x14ac:dyDescent="0.2">
      <c r="A185">
        <v>184</v>
      </c>
      <c r="B185">
        <v>184</v>
      </c>
      <c r="C185" s="3">
        <v>46244</v>
      </c>
      <c r="D185" t="s">
        <v>451</v>
      </c>
      <c r="E185">
        <v>3</v>
      </c>
      <c r="F185">
        <v>3.9</v>
      </c>
      <c r="G185" t="s">
        <v>458</v>
      </c>
    </row>
    <row r="186" spans="1:7" x14ac:dyDescent="0.2">
      <c r="A186">
        <v>185</v>
      </c>
      <c r="B186">
        <v>185</v>
      </c>
      <c r="C186" s="3">
        <v>46245</v>
      </c>
      <c r="D186" t="s">
        <v>451</v>
      </c>
      <c r="E186">
        <v>6</v>
      </c>
      <c r="F186">
        <v>3.5</v>
      </c>
      <c r="G186" t="s">
        <v>459</v>
      </c>
    </row>
    <row r="187" spans="1:7" x14ac:dyDescent="0.2">
      <c r="A187">
        <v>186</v>
      </c>
      <c r="B187">
        <v>186</v>
      </c>
      <c r="C187" s="3">
        <v>46246</v>
      </c>
      <c r="D187" t="s">
        <v>451</v>
      </c>
      <c r="E187">
        <v>4</v>
      </c>
      <c r="F187">
        <v>3.8</v>
      </c>
      <c r="G187" t="s">
        <v>450</v>
      </c>
    </row>
    <row r="188" spans="1:7" x14ac:dyDescent="0.2">
      <c r="A188">
        <v>187</v>
      </c>
      <c r="B188">
        <v>187</v>
      </c>
      <c r="C188" s="3">
        <v>46247</v>
      </c>
      <c r="D188" t="s">
        <v>451</v>
      </c>
      <c r="E188">
        <v>5</v>
      </c>
      <c r="F188">
        <v>3.7</v>
      </c>
      <c r="G188" t="s">
        <v>457</v>
      </c>
    </row>
    <row r="189" spans="1:7" x14ac:dyDescent="0.2">
      <c r="A189">
        <v>188</v>
      </c>
      <c r="B189">
        <v>188</v>
      </c>
      <c r="C189" s="3">
        <v>46248</v>
      </c>
      <c r="D189" t="s">
        <v>451</v>
      </c>
      <c r="E189">
        <v>3</v>
      </c>
      <c r="F189">
        <v>3.9</v>
      </c>
      <c r="G189" t="s">
        <v>454</v>
      </c>
    </row>
    <row r="190" spans="1:7" x14ac:dyDescent="0.2">
      <c r="A190">
        <v>189</v>
      </c>
      <c r="B190">
        <v>189</v>
      </c>
      <c r="C190" s="3">
        <v>46249</v>
      </c>
      <c r="D190" t="s">
        <v>451</v>
      </c>
      <c r="E190">
        <v>4</v>
      </c>
      <c r="F190">
        <v>3.6</v>
      </c>
      <c r="G190" t="s">
        <v>455</v>
      </c>
    </row>
    <row r="191" spans="1:7" x14ac:dyDescent="0.2">
      <c r="A191">
        <v>190</v>
      </c>
      <c r="B191">
        <v>190</v>
      </c>
      <c r="C191" s="3">
        <v>46250</v>
      </c>
      <c r="D191" t="s">
        <v>451</v>
      </c>
      <c r="E191">
        <v>6</v>
      </c>
      <c r="F191">
        <v>3.5</v>
      </c>
      <c r="G191" t="s">
        <v>456</v>
      </c>
    </row>
    <row r="192" spans="1:7" x14ac:dyDescent="0.2">
      <c r="A192">
        <v>191</v>
      </c>
      <c r="B192">
        <v>191</v>
      </c>
      <c r="C192" s="3">
        <v>46251</v>
      </c>
      <c r="D192" t="s">
        <v>451</v>
      </c>
      <c r="E192">
        <v>3</v>
      </c>
      <c r="F192">
        <v>3.9</v>
      </c>
      <c r="G192" t="s">
        <v>448</v>
      </c>
    </row>
    <row r="193" spans="1:7" x14ac:dyDescent="0.2">
      <c r="A193">
        <v>192</v>
      </c>
      <c r="B193">
        <v>192</v>
      </c>
      <c r="C193" s="3">
        <v>46252</v>
      </c>
      <c r="D193" t="s">
        <v>451</v>
      </c>
      <c r="E193">
        <v>5</v>
      </c>
      <c r="F193">
        <v>3.7</v>
      </c>
      <c r="G193" t="s">
        <v>450</v>
      </c>
    </row>
    <row r="194" spans="1:7" x14ac:dyDescent="0.2">
      <c r="A194">
        <v>193</v>
      </c>
      <c r="B194">
        <v>193</v>
      </c>
      <c r="C194" s="3">
        <v>46253</v>
      </c>
      <c r="D194" t="s">
        <v>451</v>
      </c>
      <c r="E194">
        <v>4</v>
      </c>
      <c r="F194">
        <v>3.8</v>
      </c>
      <c r="G194" t="s">
        <v>454</v>
      </c>
    </row>
    <row r="195" spans="1:7" x14ac:dyDescent="0.2">
      <c r="A195">
        <v>194</v>
      </c>
      <c r="B195">
        <v>194</v>
      </c>
      <c r="C195" s="3">
        <v>46254</v>
      </c>
      <c r="D195" t="s">
        <v>451</v>
      </c>
      <c r="E195">
        <v>3</v>
      </c>
      <c r="F195">
        <v>3.9</v>
      </c>
      <c r="G195" t="s">
        <v>458</v>
      </c>
    </row>
    <row r="196" spans="1:7" x14ac:dyDescent="0.2">
      <c r="A196">
        <v>195</v>
      </c>
      <c r="B196">
        <v>195</v>
      </c>
      <c r="C196" s="3">
        <v>46255</v>
      </c>
      <c r="D196" t="s">
        <v>451</v>
      </c>
      <c r="E196">
        <v>6</v>
      </c>
      <c r="F196">
        <v>3.5</v>
      </c>
      <c r="G196" t="s">
        <v>459</v>
      </c>
    </row>
    <row r="197" spans="1:7" x14ac:dyDescent="0.2">
      <c r="A197">
        <v>196</v>
      </c>
      <c r="B197">
        <v>196</v>
      </c>
      <c r="C197" s="3">
        <v>46256</v>
      </c>
      <c r="D197" t="s">
        <v>451</v>
      </c>
      <c r="E197">
        <v>4</v>
      </c>
      <c r="F197">
        <v>3.8</v>
      </c>
      <c r="G197" t="s">
        <v>450</v>
      </c>
    </row>
    <row r="198" spans="1:7" x14ac:dyDescent="0.2">
      <c r="A198">
        <v>197</v>
      </c>
      <c r="B198">
        <v>197</v>
      </c>
      <c r="C198" s="3">
        <v>46257</v>
      </c>
      <c r="D198" t="s">
        <v>451</v>
      </c>
      <c r="E198">
        <v>5</v>
      </c>
      <c r="F198">
        <v>3.7</v>
      </c>
      <c r="G198" t="s">
        <v>457</v>
      </c>
    </row>
    <row r="199" spans="1:7" x14ac:dyDescent="0.2">
      <c r="A199">
        <v>198</v>
      </c>
      <c r="B199">
        <v>198</v>
      </c>
      <c r="C199" s="3">
        <v>46258</v>
      </c>
      <c r="D199" t="s">
        <v>451</v>
      </c>
      <c r="E199">
        <v>3</v>
      </c>
      <c r="F199">
        <v>3.9</v>
      </c>
      <c r="G199" t="s">
        <v>454</v>
      </c>
    </row>
    <row r="200" spans="1:7" x14ac:dyDescent="0.2">
      <c r="A200">
        <v>199</v>
      </c>
      <c r="B200">
        <v>199</v>
      </c>
      <c r="C200" s="3">
        <v>46259</v>
      </c>
      <c r="D200" t="s">
        <v>451</v>
      </c>
      <c r="E200">
        <v>4</v>
      </c>
      <c r="F200">
        <v>3.6</v>
      </c>
      <c r="G200" t="s">
        <v>455</v>
      </c>
    </row>
    <row r="201" spans="1:7" x14ac:dyDescent="0.2">
      <c r="A201">
        <v>200</v>
      </c>
      <c r="B201">
        <v>200</v>
      </c>
      <c r="C201" s="3">
        <v>46260</v>
      </c>
      <c r="D201" t="s">
        <v>451</v>
      </c>
      <c r="E201">
        <v>6</v>
      </c>
      <c r="F201">
        <v>3.5</v>
      </c>
      <c r="G201" t="s">
        <v>456</v>
      </c>
    </row>
    <row r="202" spans="1:7" x14ac:dyDescent="0.2">
      <c r="A202">
        <v>201</v>
      </c>
      <c r="B202">
        <v>201</v>
      </c>
      <c r="C202" s="3">
        <v>46261</v>
      </c>
      <c r="D202" t="s">
        <v>439</v>
      </c>
      <c r="E202">
        <v>0</v>
      </c>
      <c r="F202">
        <v>0</v>
      </c>
      <c r="G202" t="s">
        <v>460</v>
      </c>
    </row>
    <row r="203" spans="1:7" x14ac:dyDescent="0.2">
      <c r="A203">
        <v>202</v>
      </c>
      <c r="B203">
        <v>202</v>
      </c>
      <c r="C203" s="3">
        <v>46262</v>
      </c>
      <c r="D203" t="s">
        <v>439</v>
      </c>
      <c r="E203">
        <v>0</v>
      </c>
      <c r="F203">
        <v>0</v>
      </c>
      <c r="G203" t="s">
        <v>460</v>
      </c>
    </row>
    <row r="204" spans="1:7" x14ac:dyDescent="0.2">
      <c r="A204">
        <v>203</v>
      </c>
      <c r="B204">
        <v>203</v>
      </c>
      <c r="C204" s="3">
        <v>46263</v>
      </c>
      <c r="D204" t="s">
        <v>439</v>
      </c>
      <c r="E204">
        <v>0</v>
      </c>
      <c r="F204">
        <v>0</v>
      </c>
      <c r="G204" t="s">
        <v>460</v>
      </c>
    </row>
    <row r="205" spans="1:7" x14ac:dyDescent="0.2">
      <c r="A205">
        <v>204</v>
      </c>
      <c r="B205">
        <v>204</v>
      </c>
      <c r="C205" s="3">
        <v>46264</v>
      </c>
      <c r="D205" t="s">
        <v>439</v>
      </c>
      <c r="E205">
        <v>0</v>
      </c>
      <c r="F205">
        <v>0</v>
      </c>
      <c r="G205" t="s">
        <v>460</v>
      </c>
    </row>
    <row r="206" spans="1:7" x14ac:dyDescent="0.2">
      <c r="A206">
        <v>205</v>
      </c>
      <c r="B206">
        <v>205</v>
      </c>
      <c r="C206" s="3">
        <v>46265</v>
      </c>
      <c r="D206" t="s">
        <v>439</v>
      </c>
      <c r="E206">
        <v>0</v>
      </c>
      <c r="F206">
        <v>0</v>
      </c>
      <c r="G206" t="s">
        <v>460</v>
      </c>
    </row>
    <row r="207" spans="1:7" x14ac:dyDescent="0.2">
      <c r="A207">
        <v>206</v>
      </c>
      <c r="B207">
        <v>206</v>
      </c>
      <c r="C207" s="3">
        <v>46266</v>
      </c>
      <c r="D207" t="s">
        <v>439</v>
      </c>
      <c r="E207">
        <v>0</v>
      </c>
      <c r="F207">
        <v>0</v>
      </c>
      <c r="G207" t="s">
        <v>460</v>
      </c>
    </row>
    <row r="208" spans="1:7" x14ac:dyDescent="0.2">
      <c r="A208">
        <v>207</v>
      </c>
      <c r="B208">
        <v>207</v>
      </c>
      <c r="C208" s="3">
        <v>46267</v>
      </c>
      <c r="D208" t="s">
        <v>439</v>
      </c>
      <c r="E208">
        <v>0</v>
      </c>
      <c r="F208">
        <v>0</v>
      </c>
      <c r="G208" t="s">
        <v>460</v>
      </c>
    </row>
    <row r="209" spans="1:7" x14ac:dyDescent="0.2">
      <c r="A209">
        <v>208</v>
      </c>
      <c r="B209">
        <v>208</v>
      </c>
      <c r="C209" s="3">
        <v>46268</v>
      </c>
      <c r="D209" t="s">
        <v>439</v>
      </c>
      <c r="E209">
        <v>0</v>
      </c>
      <c r="F209">
        <v>0</v>
      </c>
      <c r="G209" t="s">
        <v>460</v>
      </c>
    </row>
    <row r="210" spans="1:7" x14ac:dyDescent="0.2">
      <c r="A210">
        <v>209</v>
      </c>
      <c r="B210">
        <v>209</v>
      </c>
      <c r="C210" s="3">
        <v>46269</v>
      </c>
      <c r="D210" t="s">
        <v>439</v>
      </c>
      <c r="E210">
        <v>0</v>
      </c>
      <c r="F210">
        <v>0</v>
      </c>
      <c r="G210" t="s">
        <v>460</v>
      </c>
    </row>
    <row r="211" spans="1:7" x14ac:dyDescent="0.2">
      <c r="A211">
        <v>210</v>
      </c>
      <c r="B211">
        <v>210</v>
      </c>
      <c r="C211" s="3">
        <v>46270</v>
      </c>
      <c r="D211" t="s">
        <v>439</v>
      </c>
      <c r="E211">
        <v>0</v>
      </c>
      <c r="F211">
        <v>0</v>
      </c>
      <c r="G211" t="s">
        <v>460</v>
      </c>
    </row>
    <row r="212" spans="1:7" x14ac:dyDescent="0.2">
      <c r="A212">
        <v>211</v>
      </c>
      <c r="B212">
        <v>211</v>
      </c>
      <c r="C212" s="3">
        <v>46271</v>
      </c>
      <c r="D212" t="s">
        <v>439</v>
      </c>
      <c r="E212">
        <v>0</v>
      </c>
      <c r="F212">
        <v>0</v>
      </c>
      <c r="G212" t="s">
        <v>460</v>
      </c>
    </row>
    <row r="213" spans="1:7" x14ac:dyDescent="0.2">
      <c r="A213">
        <v>212</v>
      </c>
      <c r="B213">
        <v>212</v>
      </c>
      <c r="C213" s="3">
        <v>46272</v>
      </c>
      <c r="D213" t="s">
        <v>439</v>
      </c>
      <c r="E213">
        <v>0</v>
      </c>
      <c r="F213">
        <v>0</v>
      </c>
      <c r="G213" t="s">
        <v>460</v>
      </c>
    </row>
    <row r="214" spans="1:7" x14ac:dyDescent="0.2">
      <c r="A214">
        <v>213</v>
      </c>
      <c r="B214">
        <v>213</v>
      </c>
      <c r="C214" s="3">
        <v>46273</v>
      </c>
      <c r="D214" t="s">
        <v>439</v>
      </c>
      <c r="E214">
        <v>0</v>
      </c>
      <c r="F214">
        <v>0</v>
      </c>
      <c r="G214" t="s">
        <v>460</v>
      </c>
    </row>
    <row r="215" spans="1:7" x14ac:dyDescent="0.2">
      <c r="A215">
        <v>214</v>
      </c>
      <c r="B215">
        <v>214</v>
      </c>
      <c r="C215" s="3">
        <v>46274</v>
      </c>
      <c r="D215" t="s">
        <v>439</v>
      </c>
      <c r="E215">
        <v>0</v>
      </c>
      <c r="F215">
        <v>0</v>
      </c>
      <c r="G215" t="s">
        <v>460</v>
      </c>
    </row>
    <row r="216" spans="1:7" x14ac:dyDescent="0.2">
      <c r="A216">
        <v>215</v>
      </c>
      <c r="B216">
        <v>215</v>
      </c>
      <c r="C216" s="3">
        <v>46275</v>
      </c>
      <c r="D216" t="s">
        <v>439</v>
      </c>
      <c r="E216">
        <v>0</v>
      </c>
      <c r="F216">
        <v>0</v>
      </c>
      <c r="G216" t="s">
        <v>460</v>
      </c>
    </row>
    <row r="217" spans="1:7" x14ac:dyDescent="0.2">
      <c r="A217">
        <v>216</v>
      </c>
      <c r="B217">
        <v>216</v>
      </c>
      <c r="C217" s="3">
        <v>46276</v>
      </c>
      <c r="D217" t="s">
        <v>439</v>
      </c>
      <c r="E217">
        <v>0</v>
      </c>
      <c r="F217">
        <v>0</v>
      </c>
      <c r="G217" t="s">
        <v>460</v>
      </c>
    </row>
    <row r="218" spans="1:7" x14ac:dyDescent="0.2">
      <c r="A218">
        <v>217</v>
      </c>
      <c r="B218">
        <v>217</v>
      </c>
      <c r="C218" s="3">
        <v>46277</v>
      </c>
      <c r="D218" t="s">
        <v>439</v>
      </c>
      <c r="E218">
        <v>0</v>
      </c>
      <c r="F218">
        <v>0</v>
      </c>
      <c r="G218" t="s">
        <v>460</v>
      </c>
    </row>
    <row r="219" spans="1:7" x14ac:dyDescent="0.2">
      <c r="A219">
        <v>218</v>
      </c>
      <c r="B219">
        <v>218</v>
      </c>
      <c r="C219" s="3">
        <v>46278</v>
      </c>
      <c r="D219" t="s">
        <v>439</v>
      </c>
      <c r="E219">
        <v>0</v>
      </c>
      <c r="F219">
        <v>0</v>
      </c>
      <c r="G219" t="s">
        <v>460</v>
      </c>
    </row>
    <row r="220" spans="1:7" x14ac:dyDescent="0.2">
      <c r="A220">
        <v>219</v>
      </c>
      <c r="B220">
        <v>219</v>
      </c>
      <c r="C220" s="3">
        <v>46279</v>
      </c>
      <c r="D220" t="s">
        <v>439</v>
      </c>
      <c r="E220">
        <v>0</v>
      </c>
      <c r="F220">
        <v>0</v>
      </c>
      <c r="G220" t="s">
        <v>460</v>
      </c>
    </row>
    <row r="221" spans="1:7" x14ac:dyDescent="0.2">
      <c r="A221">
        <v>220</v>
      </c>
      <c r="B221">
        <v>220</v>
      </c>
      <c r="C221" s="3">
        <v>46280</v>
      </c>
      <c r="D221" t="s">
        <v>439</v>
      </c>
      <c r="E221">
        <v>0</v>
      </c>
      <c r="F221">
        <v>0</v>
      </c>
      <c r="G221" t="s">
        <v>460</v>
      </c>
    </row>
    <row r="222" spans="1:7" x14ac:dyDescent="0.2">
      <c r="A222">
        <v>221</v>
      </c>
      <c r="B222">
        <v>221</v>
      </c>
      <c r="C222" s="3">
        <v>46281</v>
      </c>
      <c r="D222" t="s">
        <v>403</v>
      </c>
      <c r="E222">
        <v>0</v>
      </c>
      <c r="F222">
        <v>0</v>
      </c>
      <c r="G222" t="s">
        <v>461</v>
      </c>
    </row>
    <row r="223" spans="1:7" x14ac:dyDescent="0.2">
      <c r="A223">
        <v>222</v>
      </c>
      <c r="B223">
        <v>222</v>
      </c>
      <c r="C223" s="3">
        <v>46282</v>
      </c>
      <c r="D223" t="s">
        <v>403</v>
      </c>
      <c r="E223">
        <v>0</v>
      </c>
      <c r="F223">
        <v>0</v>
      </c>
      <c r="G223" t="s">
        <v>461</v>
      </c>
    </row>
    <row r="224" spans="1:7" x14ac:dyDescent="0.2">
      <c r="A224">
        <v>223</v>
      </c>
      <c r="B224">
        <v>223</v>
      </c>
      <c r="C224" s="3">
        <v>46283</v>
      </c>
      <c r="D224" t="s">
        <v>403</v>
      </c>
      <c r="E224">
        <v>0</v>
      </c>
      <c r="F224">
        <v>0</v>
      </c>
      <c r="G224" t="s">
        <v>461</v>
      </c>
    </row>
    <row r="225" spans="1:7" x14ac:dyDescent="0.2">
      <c r="A225">
        <v>224</v>
      </c>
      <c r="B225">
        <v>224</v>
      </c>
      <c r="C225" s="3">
        <v>46284</v>
      </c>
      <c r="D225" t="s">
        <v>403</v>
      </c>
      <c r="E225">
        <v>0</v>
      </c>
      <c r="F225">
        <v>0</v>
      </c>
      <c r="G225" t="s">
        <v>461</v>
      </c>
    </row>
    <row r="226" spans="1:7" x14ac:dyDescent="0.2">
      <c r="A226">
        <v>225</v>
      </c>
      <c r="B226">
        <v>225</v>
      </c>
      <c r="C226" s="3">
        <v>46285</v>
      </c>
      <c r="D226" t="s">
        <v>403</v>
      </c>
      <c r="E226">
        <v>0</v>
      </c>
      <c r="F226">
        <v>0</v>
      </c>
      <c r="G226" t="s">
        <v>461</v>
      </c>
    </row>
    <row r="227" spans="1:7" x14ac:dyDescent="0.2">
      <c r="A227">
        <v>226</v>
      </c>
      <c r="B227">
        <v>226</v>
      </c>
      <c r="C227" s="3">
        <v>46286</v>
      </c>
      <c r="D227" t="s">
        <v>403</v>
      </c>
      <c r="E227">
        <v>0</v>
      </c>
      <c r="F227">
        <v>0</v>
      </c>
      <c r="G227" t="s">
        <v>461</v>
      </c>
    </row>
    <row r="228" spans="1:7" x14ac:dyDescent="0.2">
      <c r="A228">
        <v>227</v>
      </c>
      <c r="B228">
        <v>227</v>
      </c>
      <c r="C228" s="3">
        <v>46287</v>
      </c>
      <c r="D228" t="s">
        <v>403</v>
      </c>
      <c r="E228">
        <v>0</v>
      </c>
      <c r="F228">
        <v>0</v>
      </c>
      <c r="G228" t="s">
        <v>461</v>
      </c>
    </row>
    <row r="229" spans="1:7" x14ac:dyDescent="0.2">
      <c r="A229">
        <v>228</v>
      </c>
      <c r="B229">
        <v>228</v>
      </c>
      <c r="C229" s="3">
        <v>46288</v>
      </c>
      <c r="D229" t="s">
        <v>403</v>
      </c>
      <c r="E229">
        <v>0</v>
      </c>
      <c r="F229">
        <v>0</v>
      </c>
      <c r="G229" t="s">
        <v>461</v>
      </c>
    </row>
    <row r="230" spans="1:7" x14ac:dyDescent="0.2">
      <c r="A230">
        <v>229</v>
      </c>
      <c r="B230">
        <v>229</v>
      </c>
      <c r="C230" s="3">
        <v>46289</v>
      </c>
      <c r="D230" t="s">
        <v>403</v>
      </c>
      <c r="E230">
        <v>0</v>
      </c>
      <c r="F230">
        <v>0</v>
      </c>
      <c r="G230" t="s">
        <v>461</v>
      </c>
    </row>
    <row r="231" spans="1:7" x14ac:dyDescent="0.2">
      <c r="A231">
        <v>230</v>
      </c>
      <c r="B231">
        <v>230</v>
      </c>
      <c r="C231" s="3">
        <v>46290</v>
      </c>
      <c r="D231" t="s">
        <v>403</v>
      </c>
      <c r="E231">
        <v>0</v>
      </c>
      <c r="F231">
        <v>0</v>
      </c>
      <c r="G231" t="s">
        <v>461</v>
      </c>
    </row>
    <row r="232" spans="1:7" x14ac:dyDescent="0.2">
      <c r="A232">
        <v>231</v>
      </c>
      <c r="B232">
        <v>231</v>
      </c>
      <c r="C232" s="3">
        <v>46291</v>
      </c>
      <c r="D232" t="s">
        <v>403</v>
      </c>
      <c r="E232">
        <v>0</v>
      </c>
      <c r="F232">
        <v>0</v>
      </c>
      <c r="G232" t="s">
        <v>461</v>
      </c>
    </row>
    <row r="233" spans="1:7" x14ac:dyDescent="0.2">
      <c r="A233">
        <v>232</v>
      </c>
      <c r="B233">
        <v>232</v>
      </c>
      <c r="C233" s="3">
        <v>46292</v>
      </c>
      <c r="D233" t="s">
        <v>403</v>
      </c>
      <c r="E233">
        <v>0</v>
      </c>
      <c r="F233">
        <v>0</v>
      </c>
      <c r="G233" t="s">
        <v>461</v>
      </c>
    </row>
    <row r="234" spans="1:7" x14ac:dyDescent="0.2">
      <c r="A234">
        <v>233</v>
      </c>
      <c r="B234">
        <v>233</v>
      </c>
      <c r="C234" s="3">
        <v>46293</v>
      </c>
      <c r="D234" t="s">
        <v>403</v>
      </c>
      <c r="E234">
        <v>0</v>
      </c>
      <c r="F234">
        <v>0</v>
      </c>
      <c r="G234" t="s">
        <v>461</v>
      </c>
    </row>
    <row r="235" spans="1:7" x14ac:dyDescent="0.2">
      <c r="A235">
        <v>234</v>
      </c>
      <c r="B235">
        <v>234</v>
      </c>
      <c r="C235" s="3">
        <v>46294</v>
      </c>
      <c r="D235" t="s">
        <v>403</v>
      </c>
      <c r="E235">
        <v>0</v>
      </c>
      <c r="F235">
        <v>0</v>
      </c>
      <c r="G235" t="s">
        <v>461</v>
      </c>
    </row>
    <row r="236" spans="1:7" x14ac:dyDescent="0.2">
      <c r="A236">
        <v>235</v>
      </c>
      <c r="B236">
        <v>235</v>
      </c>
      <c r="C236" s="3">
        <v>46295</v>
      </c>
      <c r="D236" t="s">
        <v>403</v>
      </c>
      <c r="E236">
        <v>0</v>
      </c>
      <c r="F236">
        <v>0</v>
      </c>
      <c r="G236" t="s">
        <v>461</v>
      </c>
    </row>
    <row r="237" spans="1:7" x14ac:dyDescent="0.2">
      <c r="A237">
        <v>236</v>
      </c>
      <c r="B237">
        <v>236</v>
      </c>
      <c r="C237" s="3">
        <v>46296</v>
      </c>
      <c r="D237" t="s">
        <v>403</v>
      </c>
      <c r="E237">
        <v>0</v>
      </c>
      <c r="F237">
        <v>0</v>
      </c>
      <c r="G237" t="s">
        <v>461</v>
      </c>
    </row>
    <row r="238" spans="1:7" x14ac:dyDescent="0.2">
      <c r="A238">
        <v>237</v>
      </c>
      <c r="B238">
        <v>237</v>
      </c>
      <c r="C238" s="3">
        <v>46297</v>
      </c>
      <c r="D238" t="s">
        <v>403</v>
      </c>
      <c r="E238">
        <v>0</v>
      </c>
      <c r="F238">
        <v>0</v>
      </c>
      <c r="G238" t="s">
        <v>461</v>
      </c>
    </row>
    <row r="239" spans="1:7" x14ac:dyDescent="0.2">
      <c r="A239">
        <v>238</v>
      </c>
      <c r="B239">
        <v>238</v>
      </c>
      <c r="C239" s="3">
        <v>46298</v>
      </c>
      <c r="D239" t="s">
        <v>403</v>
      </c>
      <c r="E239">
        <v>0</v>
      </c>
      <c r="F239">
        <v>0</v>
      </c>
      <c r="G239" t="s">
        <v>461</v>
      </c>
    </row>
    <row r="240" spans="1:7" x14ac:dyDescent="0.2">
      <c r="A240">
        <v>239</v>
      </c>
      <c r="B240">
        <v>239</v>
      </c>
      <c r="C240" s="3">
        <v>46299</v>
      </c>
      <c r="D240" t="s">
        <v>403</v>
      </c>
      <c r="E240">
        <v>0</v>
      </c>
      <c r="F240">
        <v>0</v>
      </c>
      <c r="G240" t="s">
        <v>461</v>
      </c>
    </row>
    <row r="241" spans="1:7" x14ac:dyDescent="0.2">
      <c r="A241">
        <v>240</v>
      </c>
      <c r="B241">
        <v>240</v>
      </c>
      <c r="C241" s="3">
        <v>46300</v>
      </c>
      <c r="D241" t="s">
        <v>403</v>
      </c>
      <c r="E241">
        <v>0</v>
      </c>
      <c r="F241">
        <v>0</v>
      </c>
      <c r="G241" t="s">
        <v>461</v>
      </c>
    </row>
    <row r="242" spans="1:7" x14ac:dyDescent="0.2">
      <c r="A242">
        <v>241</v>
      </c>
      <c r="B242">
        <v>241</v>
      </c>
      <c r="C242" s="3">
        <v>46301</v>
      </c>
      <c r="D242" t="s">
        <v>404</v>
      </c>
      <c r="E242">
        <v>0</v>
      </c>
      <c r="F242">
        <v>0</v>
      </c>
      <c r="G242" t="s">
        <v>462</v>
      </c>
    </row>
    <row r="243" spans="1:7" x14ac:dyDescent="0.2">
      <c r="A243">
        <v>242</v>
      </c>
      <c r="B243">
        <v>242</v>
      </c>
      <c r="C243" s="3">
        <v>46302</v>
      </c>
      <c r="D243" t="s">
        <v>404</v>
      </c>
      <c r="E243">
        <v>0</v>
      </c>
      <c r="F243">
        <v>0</v>
      </c>
      <c r="G243" t="s">
        <v>462</v>
      </c>
    </row>
    <row r="244" spans="1:7" x14ac:dyDescent="0.2">
      <c r="A244">
        <v>243</v>
      </c>
      <c r="B244">
        <v>243</v>
      </c>
      <c r="C244" s="3">
        <v>46303</v>
      </c>
      <c r="D244" t="s">
        <v>404</v>
      </c>
      <c r="E244">
        <v>0</v>
      </c>
      <c r="F244">
        <v>0</v>
      </c>
      <c r="G244" t="s">
        <v>462</v>
      </c>
    </row>
    <row r="245" spans="1:7" x14ac:dyDescent="0.2">
      <c r="A245">
        <v>244</v>
      </c>
      <c r="B245">
        <v>244</v>
      </c>
      <c r="C245" s="3">
        <v>46304</v>
      </c>
      <c r="D245" t="s">
        <v>404</v>
      </c>
      <c r="E245">
        <v>0</v>
      </c>
      <c r="F245">
        <v>0</v>
      </c>
      <c r="G245" t="s">
        <v>462</v>
      </c>
    </row>
    <row r="246" spans="1:7" x14ac:dyDescent="0.2">
      <c r="A246">
        <v>245</v>
      </c>
      <c r="B246">
        <v>245</v>
      </c>
      <c r="C246" s="3">
        <v>46305</v>
      </c>
      <c r="D246" t="s">
        <v>404</v>
      </c>
      <c r="E246">
        <v>0</v>
      </c>
      <c r="F246">
        <v>0</v>
      </c>
      <c r="G246" t="s">
        <v>462</v>
      </c>
    </row>
    <row r="247" spans="1:7" x14ac:dyDescent="0.2">
      <c r="A247">
        <v>246</v>
      </c>
      <c r="B247">
        <v>246</v>
      </c>
      <c r="C247" s="3">
        <v>46306</v>
      </c>
      <c r="D247" t="s">
        <v>404</v>
      </c>
      <c r="E247">
        <v>0</v>
      </c>
      <c r="F247">
        <v>0</v>
      </c>
      <c r="G247" t="s">
        <v>462</v>
      </c>
    </row>
    <row r="248" spans="1:7" x14ac:dyDescent="0.2">
      <c r="A248">
        <v>247</v>
      </c>
      <c r="B248">
        <v>247</v>
      </c>
      <c r="C248" s="3">
        <v>46307</v>
      </c>
      <c r="D248" t="s">
        <v>404</v>
      </c>
      <c r="E248">
        <v>0</v>
      </c>
      <c r="F248">
        <v>0</v>
      </c>
      <c r="G248" t="s">
        <v>462</v>
      </c>
    </row>
    <row r="249" spans="1:7" x14ac:dyDescent="0.2">
      <c r="A249">
        <v>248</v>
      </c>
      <c r="B249">
        <v>248</v>
      </c>
      <c r="C249" s="3">
        <v>46308</v>
      </c>
      <c r="D249" t="s">
        <v>404</v>
      </c>
      <c r="E249">
        <v>0</v>
      </c>
      <c r="F249">
        <v>0</v>
      </c>
      <c r="G249" t="s">
        <v>462</v>
      </c>
    </row>
    <row r="250" spans="1:7" x14ac:dyDescent="0.2">
      <c r="A250">
        <v>249</v>
      </c>
      <c r="B250">
        <v>249</v>
      </c>
      <c r="C250" s="3">
        <v>46309</v>
      </c>
      <c r="D250" t="s">
        <v>404</v>
      </c>
      <c r="E250">
        <v>0</v>
      </c>
      <c r="F250">
        <v>0</v>
      </c>
      <c r="G250" t="s">
        <v>462</v>
      </c>
    </row>
    <row r="251" spans="1:7" x14ac:dyDescent="0.2">
      <c r="A251">
        <v>250</v>
      </c>
      <c r="B251">
        <v>250</v>
      </c>
      <c r="C251" s="3">
        <v>46310</v>
      </c>
      <c r="D251" t="s">
        <v>404</v>
      </c>
      <c r="E251">
        <v>0</v>
      </c>
      <c r="F251">
        <v>0</v>
      </c>
      <c r="G251" t="s">
        <v>462</v>
      </c>
    </row>
    <row r="252" spans="1:7" x14ac:dyDescent="0.2">
      <c r="A252">
        <v>251</v>
      </c>
      <c r="B252">
        <v>251</v>
      </c>
      <c r="C252" s="3">
        <v>46311</v>
      </c>
      <c r="D252" t="s">
        <v>433</v>
      </c>
      <c r="E252">
        <v>1</v>
      </c>
      <c r="F252">
        <v>4.5</v>
      </c>
      <c r="G252" t="s">
        <v>446</v>
      </c>
    </row>
    <row r="253" spans="1:7" x14ac:dyDescent="0.2">
      <c r="A253">
        <v>252</v>
      </c>
      <c r="B253">
        <v>252</v>
      </c>
      <c r="C253" s="3">
        <v>46312</v>
      </c>
      <c r="D253" t="s">
        <v>433</v>
      </c>
      <c r="E253">
        <v>0</v>
      </c>
      <c r="F253">
        <v>4.8</v>
      </c>
      <c r="G253" t="s">
        <v>447</v>
      </c>
    </row>
    <row r="254" spans="1:7" x14ac:dyDescent="0.2">
      <c r="A254">
        <v>253</v>
      </c>
      <c r="B254">
        <v>253</v>
      </c>
      <c r="C254" s="3">
        <v>46313</v>
      </c>
      <c r="D254" t="s">
        <v>433</v>
      </c>
      <c r="E254">
        <v>2</v>
      </c>
      <c r="F254">
        <v>4.2</v>
      </c>
      <c r="G254" t="s">
        <v>448</v>
      </c>
    </row>
    <row r="255" spans="1:7" x14ac:dyDescent="0.2">
      <c r="A255">
        <v>254</v>
      </c>
      <c r="B255">
        <v>254</v>
      </c>
      <c r="C255" s="3">
        <v>46314</v>
      </c>
      <c r="D255" t="s">
        <v>433</v>
      </c>
      <c r="E255">
        <v>0</v>
      </c>
      <c r="F255">
        <v>4.7</v>
      </c>
      <c r="G255" t="s">
        <v>447</v>
      </c>
    </row>
    <row r="256" spans="1:7" x14ac:dyDescent="0.2">
      <c r="A256">
        <v>255</v>
      </c>
      <c r="B256">
        <v>255</v>
      </c>
      <c r="C256" s="3">
        <v>46315</v>
      </c>
      <c r="D256" t="s">
        <v>433</v>
      </c>
      <c r="E256">
        <v>1</v>
      </c>
      <c r="F256">
        <v>4.5999999999999996</v>
      </c>
      <c r="G256" t="s">
        <v>449</v>
      </c>
    </row>
    <row r="257" spans="1:7" x14ac:dyDescent="0.2">
      <c r="A257">
        <v>256</v>
      </c>
      <c r="B257">
        <v>256</v>
      </c>
      <c r="C257" s="3">
        <v>46316</v>
      </c>
      <c r="D257" t="s">
        <v>433</v>
      </c>
      <c r="E257">
        <v>0</v>
      </c>
      <c r="F257">
        <v>4.9000000000000004</v>
      </c>
      <c r="G257" t="s">
        <v>447</v>
      </c>
    </row>
    <row r="258" spans="1:7" x14ac:dyDescent="0.2">
      <c r="A258">
        <v>257</v>
      </c>
      <c r="B258">
        <v>257</v>
      </c>
      <c r="C258" s="3">
        <v>46317</v>
      </c>
      <c r="D258" t="s">
        <v>433</v>
      </c>
      <c r="E258">
        <v>3</v>
      </c>
      <c r="F258">
        <v>4</v>
      </c>
      <c r="G258" t="s">
        <v>450</v>
      </c>
    </row>
    <row r="259" spans="1:7" x14ac:dyDescent="0.2">
      <c r="A259">
        <v>258</v>
      </c>
      <c r="B259">
        <v>258</v>
      </c>
      <c r="C259" s="3">
        <v>46318</v>
      </c>
      <c r="D259" t="s">
        <v>433</v>
      </c>
      <c r="E259">
        <v>1</v>
      </c>
      <c r="F259">
        <v>4.4000000000000004</v>
      </c>
      <c r="G259" t="s">
        <v>448</v>
      </c>
    </row>
    <row r="260" spans="1:7" x14ac:dyDescent="0.2">
      <c r="A260">
        <v>259</v>
      </c>
      <c r="B260">
        <v>259</v>
      </c>
      <c r="C260" s="3">
        <v>46319</v>
      </c>
      <c r="D260" t="s">
        <v>433</v>
      </c>
      <c r="E260">
        <v>0</v>
      </c>
      <c r="F260">
        <v>4.7</v>
      </c>
      <c r="G260" t="s">
        <v>447</v>
      </c>
    </row>
    <row r="261" spans="1:7" x14ac:dyDescent="0.2">
      <c r="A261">
        <v>260</v>
      </c>
      <c r="B261">
        <v>260</v>
      </c>
      <c r="C261" s="3">
        <v>46320</v>
      </c>
      <c r="D261" t="s">
        <v>433</v>
      </c>
      <c r="E261">
        <v>2</v>
      </c>
      <c r="F261">
        <v>4.2</v>
      </c>
      <c r="G261" t="s">
        <v>448</v>
      </c>
    </row>
    <row r="262" spans="1:7" x14ac:dyDescent="0.2">
      <c r="A262">
        <v>261</v>
      </c>
      <c r="B262">
        <v>261</v>
      </c>
      <c r="C262" s="3">
        <v>46321</v>
      </c>
      <c r="D262" t="s">
        <v>433</v>
      </c>
      <c r="E262">
        <v>0</v>
      </c>
      <c r="F262">
        <v>4.8</v>
      </c>
      <c r="G262" t="s">
        <v>447</v>
      </c>
    </row>
    <row r="263" spans="1:7" x14ac:dyDescent="0.2">
      <c r="A263">
        <v>262</v>
      </c>
      <c r="B263">
        <v>262</v>
      </c>
      <c r="C263" s="3">
        <v>46322</v>
      </c>
      <c r="D263" t="s">
        <v>433</v>
      </c>
      <c r="E263">
        <v>1</v>
      </c>
      <c r="F263">
        <v>4.5</v>
      </c>
      <c r="G263" t="s">
        <v>449</v>
      </c>
    </row>
    <row r="264" spans="1:7" x14ac:dyDescent="0.2">
      <c r="A264">
        <v>263</v>
      </c>
      <c r="B264">
        <v>263</v>
      </c>
      <c r="C264" s="3">
        <v>46323</v>
      </c>
      <c r="D264" t="s">
        <v>433</v>
      </c>
      <c r="E264">
        <v>2</v>
      </c>
      <c r="F264">
        <v>4.3</v>
      </c>
      <c r="G264" t="s">
        <v>448</v>
      </c>
    </row>
    <row r="265" spans="1:7" x14ac:dyDescent="0.2">
      <c r="A265">
        <v>264</v>
      </c>
      <c r="B265">
        <v>264</v>
      </c>
      <c r="C265" s="3">
        <v>46324</v>
      </c>
      <c r="D265" t="s">
        <v>433</v>
      </c>
      <c r="E265">
        <v>0</v>
      </c>
      <c r="F265">
        <v>4.9000000000000004</v>
      </c>
      <c r="G265" t="s">
        <v>447</v>
      </c>
    </row>
    <row r="266" spans="1:7" x14ac:dyDescent="0.2">
      <c r="A266">
        <v>265</v>
      </c>
      <c r="B266">
        <v>265</v>
      </c>
      <c r="C266" s="3">
        <v>46325</v>
      </c>
      <c r="D266" t="s">
        <v>433</v>
      </c>
      <c r="E266">
        <v>1</v>
      </c>
      <c r="F266">
        <v>4.5999999999999996</v>
      </c>
      <c r="G266" t="s">
        <v>449</v>
      </c>
    </row>
    <row r="267" spans="1:7" x14ac:dyDescent="0.2">
      <c r="A267">
        <v>266</v>
      </c>
      <c r="B267">
        <v>266</v>
      </c>
      <c r="C267" s="3">
        <v>46326</v>
      </c>
      <c r="D267" t="s">
        <v>433</v>
      </c>
      <c r="E267">
        <v>0</v>
      </c>
      <c r="F267">
        <v>4.8</v>
      </c>
      <c r="G267" t="s">
        <v>447</v>
      </c>
    </row>
    <row r="268" spans="1:7" x14ac:dyDescent="0.2">
      <c r="A268">
        <v>267</v>
      </c>
      <c r="B268">
        <v>267</v>
      </c>
      <c r="C268" s="3">
        <v>46327</v>
      </c>
      <c r="D268" t="s">
        <v>433</v>
      </c>
      <c r="E268">
        <v>3</v>
      </c>
      <c r="F268">
        <v>4</v>
      </c>
      <c r="G268" t="s">
        <v>450</v>
      </c>
    </row>
    <row r="269" spans="1:7" x14ac:dyDescent="0.2">
      <c r="A269">
        <v>268</v>
      </c>
      <c r="B269">
        <v>268</v>
      </c>
      <c r="C269" s="3">
        <v>46328</v>
      </c>
      <c r="D269" t="s">
        <v>433</v>
      </c>
      <c r="E269">
        <v>1</v>
      </c>
      <c r="F269">
        <v>4.4000000000000004</v>
      </c>
      <c r="G269" t="s">
        <v>448</v>
      </c>
    </row>
    <row r="270" spans="1:7" x14ac:dyDescent="0.2">
      <c r="A270">
        <v>269</v>
      </c>
      <c r="B270">
        <v>269</v>
      </c>
      <c r="C270" s="3">
        <v>46329</v>
      </c>
      <c r="D270" t="s">
        <v>433</v>
      </c>
      <c r="E270">
        <v>0</v>
      </c>
      <c r="F270">
        <v>4.7</v>
      </c>
      <c r="G270" t="s">
        <v>447</v>
      </c>
    </row>
    <row r="271" spans="1:7" x14ac:dyDescent="0.2">
      <c r="A271">
        <v>270</v>
      </c>
      <c r="B271">
        <v>270</v>
      </c>
      <c r="C271" s="3">
        <v>46330</v>
      </c>
      <c r="D271" t="s">
        <v>433</v>
      </c>
      <c r="E271">
        <v>2</v>
      </c>
      <c r="F271">
        <v>4.2</v>
      </c>
      <c r="G271" t="s">
        <v>448</v>
      </c>
    </row>
    <row r="272" spans="1:7" x14ac:dyDescent="0.2">
      <c r="A272">
        <v>271</v>
      </c>
      <c r="B272">
        <v>271</v>
      </c>
      <c r="C272" s="3">
        <v>46331</v>
      </c>
      <c r="D272" t="s">
        <v>433</v>
      </c>
      <c r="E272">
        <v>0</v>
      </c>
      <c r="F272">
        <v>4.8</v>
      </c>
      <c r="G272" t="s">
        <v>447</v>
      </c>
    </row>
    <row r="273" spans="1:7" x14ac:dyDescent="0.2">
      <c r="A273">
        <v>272</v>
      </c>
      <c r="B273">
        <v>272</v>
      </c>
      <c r="C273" s="3">
        <v>46332</v>
      </c>
      <c r="D273" t="s">
        <v>433</v>
      </c>
      <c r="E273">
        <v>1</v>
      </c>
      <c r="F273">
        <v>4.5</v>
      </c>
      <c r="G273" t="s">
        <v>449</v>
      </c>
    </row>
    <row r="274" spans="1:7" x14ac:dyDescent="0.2">
      <c r="A274">
        <v>273</v>
      </c>
      <c r="B274">
        <v>273</v>
      </c>
      <c r="C274" s="3">
        <v>46333</v>
      </c>
      <c r="D274" t="s">
        <v>433</v>
      </c>
      <c r="E274">
        <v>2</v>
      </c>
      <c r="F274">
        <v>4.3</v>
      </c>
      <c r="G274" t="s">
        <v>448</v>
      </c>
    </row>
    <row r="275" spans="1:7" x14ac:dyDescent="0.2">
      <c r="A275">
        <v>274</v>
      </c>
      <c r="B275">
        <v>274</v>
      </c>
      <c r="C275" s="3">
        <v>46334</v>
      </c>
      <c r="D275" t="s">
        <v>433</v>
      </c>
      <c r="E275">
        <v>0</v>
      </c>
      <c r="F275">
        <v>4.9000000000000004</v>
      </c>
      <c r="G275" t="s">
        <v>447</v>
      </c>
    </row>
    <row r="276" spans="1:7" x14ac:dyDescent="0.2">
      <c r="A276">
        <v>275</v>
      </c>
      <c r="B276">
        <v>275</v>
      </c>
      <c r="C276" s="3">
        <v>46335</v>
      </c>
      <c r="D276" t="s">
        <v>433</v>
      </c>
      <c r="E276">
        <v>1</v>
      </c>
      <c r="F276">
        <v>4.5999999999999996</v>
      </c>
      <c r="G276" t="s">
        <v>449</v>
      </c>
    </row>
    <row r="277" spans="1:7" x14ac:dyDescent="0.2">
      <c r="A277">
        <v>276</v>
      </c>
      <c r="B277">
        <v>276</v>
      </c>
      <c r="C277" s="3">
        <v>46336</v>
      </c>
      <c r="D277" t="s">
        <v>433</v>
      </c>
      <c r="E277">
        <v>0</v>
      </c>
      <c r="F277">
        <v>4.8</v>
      </c>
      <c r="G277" t="s">
        <v>447</v>
      </c>
    </row>
    <row r="278" spans="1:7" x14ac:dyDescent="0.2">
      <c r="A278">
        <v>277</v>
      </c>
      <c r="B278">
        <v>277</v>
      </c>
      <c r="C278" s="3">
        <v>46337</v>
      </c>
      <c r="D278" t="s">
        <v>433</v>
      </c>
      <c r="E278">
        <v>3</v>
      </c>
      <c r="F278">
        <v>4</v>
      </c>
      <c r="G278" t="s">
        <v>450</v>
      </c>
    </row>
    <row r="279" spans="1:7" x14ac:dyDescent="0.2">
      <c r="A279">
        <v>278</v>
      </c>
      <c r="B279">
        <v>278</v>
      </c>
      <c r="C279" s="3">
        <v>46338</v>
      </c>
      <c r="D279" t="s">
        <v>433</v>
      </c>
      <c r="E279">
        <v>1</v>
      </c>
      <c r="F279">
        <v>4.4000000000000004</v>
      </c>
      <c r="G279" t="s">
        <v>448</v>
      </c>
    </row>
    <row r="280" spans="1:7" x14ac:dyDescent="0.2">
      <c r="A280">
        <v>279</v>
      </c>
      <c r="B280">
        <v>279</v>
      </c>
      <c r="C280" s="3">
        <v>46339</v>
      </c>
      <c r="D280" t="s">
        <v>433</v>
      </c>
      <c r="E280">
        <v>0</v>
      </c>
      <c r="F280">
        <v>4.7</v>
      </c>
      <c r="G280" t="s">
        <v>447</v>
      </c>
    </row>
    <row r="281" spans="1:7" x14ac:dyDescent="0.2">
      <c r="A281">
        <v>280</v>
      </c>
      <c r="B281">
        <v>280</v>
      </c>
      <c r="C281" s="3">
        <v>46340</v>
      </c>
      <c r="D281" t="s">
        <v>433</v>
      </c>
      <c r="E281">
        <v>2</v>
      </c>
      <c r="F281">
        <v>4.2</v>
      </c>
      <c r="G281" t="s">
        <v>448</v>
      </c>
    </row>
    <row r="282" spans="1:7" x14ac:dyDescent="0.2">
      <c r="A282">
        <v>281</v>
      </c>
      <c r="B282">
        <v>281</v>
      </c>
      <c r="C282" s="3">
        <v>46341</v>
      </c>
      <c r="D282" t="s">
        <v>433</v>
      </c>
      <c r="E282">
        <v>0</v>
      </c>
      <c r="F282">
        <v>4.8</v>
      </c>
      <c r="G282" t="s">
        <v>447</v>
      </c>
    </row>
    <row r="283" spans="1:7" x14ac:dyDescent="0.2">
      <c r="A283">
        <v>282</v>
      </c>
      <c r="B283">
        <v>282</v>
      </c>
      <c r="C283" s="3">
        <v>46342</v>
      </c>
      <c r="D283" t="s">
        <v>433</v>
      </c>
      <c r="E283">
        <v>1</v>
      </c>
      <c r="F283">
        <v>4.5</v>
      </c>
      <c r="G283" t="s">
        <v>449</v>
      </c>
    </row>
    <row r="284" spans="1:7" x14ac:dyDescent="0.2">
      <c r="A284">
        <v>283</v>
      </c>
      <c r="B284">
        <v>283</v>
      </c>
      <c r="C284" s="3">
        <v>46343</v>
      </c>
      <c r="D284" t="s">
        <v>433</v>
      </c>
      <c r="E284">
        <v>2</v>
      </c>
      <c r="F284">
        <v>4.3</v>
      </c>
      <c r="G284" t="s">
        <v>448</v>
      </c>
    </row>
    <row r="285" spans="1:7" x14ac:dyDescent="0.2">
      <c r="A285">
        <v>284</v>
      </c>
      <c r="B285">
        <v>284</v>
      </c>
      <c r="C285" s="3">
        <v>46344</v>
      </c>
      <c r="D285" t="s">
        <v>433</v>
      </c>
      <c r="E285">
        <v>0</v>
      </c>
      <c r="F285">
        <v>4.9000000000000004</v>
      </c>
      <c r="G285" t="s">
        <v>447</v>
      </c>
    </row>
    <row r="286" spans="1:7" x14ac:dyDescent="0.2">
      <c r="A286">
        <v>285</v>
      </c>
      <c r="B286">
        <v>285</v>
      </c>
      <c r="C286" s="3">
        <v>46345</v>
      </c>
      <c r="D286" t="s">
        <v>433</v>
      </c>
      <c r="E286">
        <v>1</v>
      </c>
      <c r="F286">
        <v>4.5999999999999996</v>
      </c>
      <c r="G286" t="s">
        <v>449</v>
      </c>
    </row>
    <row r="287" spans="1:7" x14ac:dyDescent="0.2">
      <c r="A287">
        <v>286</v>
      </c>
      <c r="B287">
        <v>286</v>
      </c>
      <c r="C287" s="3">
        <v>46346</v>
      </c>
      <c r="D287" t="s">
        <v>433</v>
      </c>
      <c r="E287">
        <v>0</v>
      </c>
      <c r="F287">
        <v>4.8</v>
      </c>
      <c r="G287" t="s">
        <v>447</v>
      </c>
    </row>
    <row r="288" spans="1:7" x14ac:dyDescent="0.2">
      <c r="A288">
        <v>287</v>
      </c>
      <c r="B288">
        <v>287</v>
      </c>
      <c r="C288" s="3">
        <v>46347</v>
      </c>
      <c r="D288" t="s">
        <v>433</v>
      </c>
      <c r="E288">
        <v>3</v>
      </c>
      <c r="F288">
        <v>4</v>
      </c>
      <c r="G288" t="s">
        <v>450</v>
      </c>
    </row>
    <row r="289" spans="1:7" x14ac:dyDescent="0.2">
      <c r="A289">
        <v>288</v>
      </c>
      <c r="B289">
        <v>288</v>
      </c>
      <c r="C289" s="3">
        <v>46348</v>
      </c>
      <c r="D289" t="s">
        <v>433</v>
      </c>
      <c r="E289">
        <v>1</v>
      </c>
      <c r="F289">
        <v>4.4000000000000004</v>
      </c>
      <c r="G289" t="s">
        <v>448</v>
      </c>
    </row>
    <row r="290" spans="1:7" x14ac:dyDescent="0.2">
      <c r="A290">
        <v>289</v>
      </c>
      <c r="B290">
        <v>289</v>
      </c>
      <c r="C290" s="3">
        <v>46349</v>
      </c>
      <c r="D290" t="s">
        <v>433</v>
      </c>
      <c r="E290">
        <v>0</v>
      </c>
      <c r="F290">
        <v>4.7</v>
      </c>
      <c r="G290" t="s">
        <v>447</v>
      </c>
    </row>
    <row r="291" spans="1:7" x14ac:dyDescent="0.2">
      <c r="A291">
        <v>290</v>
      </c>
      <c r="B291">
        <v>290</v>
      </c>
      <c r="C291" s="3">
        <v>46350</v>
      </c>
      <c r="D291" t="s">
        <v>433</v>
      </c>
      <c r="E291">
        <v>2</v>
      </c>
      <c r="F291">
        <v>4.2</v>
      </c>
      <c r="G291" t="s">
        <v>448</v>
      </c>
    </row>
    <row r="292" spans="1:7" x14ac:dyDescent="0.2">
      <c r="A292">
        <v>291</v>
      </c>
      <c r="B292">
        <v>291</v>
      </c>
      <c r="C292" s="3">
        <v>46351</v>
      </c>
      <c r="D292" t="s">
        <v>433</v>
      </c>
      <c r="E292">
        <v>0</v>
      </c>
      <c r="F292">
        <v>4.8</v>
      </c>
      <c r="G292" t="s">
        <v>447</v>
      </c>
    </row>
    <row r="293" spans="1:7" x14ac:dyDescent="0.2">
      <c r="A293">
        <v>292</v>
      </c>
      <c r="B293">
        <v>292</v>
      </c>
      <c r="C293" s="3">
        <v>46352</v>
      </c>
      <c r="D293" t="s">
        <v>433</v>
      </c>
      <c r="E293">
        <v>1</v>
      </c>
      <c r="F293">
        <v>4.5</v>
      </c>
      <c r="G293" t="s">
        <v>449</v>
      </c>
    </row>
    <row r="294" spans="1:7" x14ac:dyDescent="0.2">
      <c r="A294">
        <v>293</v>
      </c>
      <c r="B294">
        <v>293</v>
      </c>
      <c r="C294" s="3">
        <v>46353</v>
      </c>
      <c r="D294" t="s">
        <v>433</v>
      </c>
      <c r="E294">
        <v>2</v>
      </c>
      <c r="F294">
        <v>4.3</v>
      </c>
      <c r="G294" t="s">
        <v>448</v>
      </c>
    </row>
    <row r="295" spans="1:7" x14ac:dyDescent="0.2">
      <c r="A295">
        <v>294</v>
      </c>
      <c r="B295">
        <v>294</v>
      </c>
      <c r="C295" s="3">
        <v>46354</v>
      </c>
      <c r="D295" t="s">
        <v>433</v>
      </c>
      <c r="E295">
        <v>0</v>
      </c>
      <c r="F295">
        <v>4.9000000000000004</v>
      </c>
      <c r="G295" t="s">
        <v>447</v>
      </c>
    </row>
    <row r="296" spans="1:7" x14ac:dyDescent="0.2">
      <c r="A296">
        <v>295</v>
      </c>
      <c r="B296">
        <v>295</v>
      </c>
      <c r="C296" s="3">
        <v>46355</v>
      </c>
      <c r="D296" t="s">
        <v>433</v>
      </c>
      <c r="E296">
        <v>1</v>
      </c>
      <c r="F296">
        <v>4.5999999999999996</v>
      </c>
      <c r="G296" t="s">
        <v>449</v>
      </c>
    </row>
    <row r="297" spans="1:7" x14ac:dyDescent="0.2">
      <c r="A297">
        <v>296</v>
      </c>
      <c r="B297">
        <v>296</v>
      </c>
      <c r="C297" s="3">
        <v>46356</v>
      </c>
      <c r="D297" t="s">
        <v>433</v>
      </c>
      <c r="E297">
        <v>0</v>
      </c>
      <c r="F297">
        <v>4.8</v>
      </c>
      <c r="G297" t="s">
        <v>447</v>
      </c>
    </row>
    <row r="298" spans="1:7" x14ac:dyDescent="0.2">
      <c r="A298">
        <v>297</v>
      </c>
      <c r="B298">
        <v>297</v>
      </c>
      <c r="C298" s="3">
        <v>46357</v>
      </c>
      <c r="D298" t="s">
        <v>433</v>
      </c>
      <c r="E298">
        <v>3</v>
      </c>
      <c r="F298">
        <v>4</v>
      </c>
      <c r="G298" t="s">
        <v>450</v>
      </c>
    </row>
    <row r="299" spans="1:7" x14ac:dyDescent="0.2">
      <c r="A299">
        <v>298</v>
      </c>
      <c r="B299">
        <v>298</v>
      </c>
      <c r="C299" s="3">
        <v>46358</v>
      </c>
      <c r="D299" t="s">
        <v>433</v>
      </c>
      <c r="E299">
        <v>1</v>
      </c>
      <c r="F299">
        <v>4.4000000000000004</v>
      </c>
      <c r="G299" t="s">
        <v>448</v>
      </c>
    </row>
    <row r="300" spans="1:7" x14ac:dyDescent="0.2">
      <c r="A300">
        <v>299</v>
      </c>
      <c r="B300">
        <v>299</v>
      </c>
      <c r="C300" s="3">
        <v>46359</v>
      </c>
      <c r="D300" t="s">
        <v>433</v>
      </c>
      <c r="E300">
        <v>0</v>
      </c>
      <c r="F300">
        <v>4.7</v>
      </c>
      <c r="G300" t="s">
        <v>447</v>
      </c>
    </row>
    <row r="301" spans="1:7" x14ac:dyDescent="0.2">
      <c r="A301">
        <v>300</v>
      </c>
      <c r="B301">
        <v>300</v>
      </c>
      <c r="C301" s="3">
        <v>46360</v>
      </c>
      <c r="D301" t="s">
        <v>433</v>
      </c>
      <c r="E301">
        <v>2</v>
      </c>
      <c r="F301">
        <v>4.2</v>
      </c>
      <c r="G301" t="s">
        <v>448</v>
      </c>
    </row>
    <row r="302" spans="1:7" x14ac:dyDescent="0.2">
      <c r="A302">
        <v>301</v>
      </c>
      <c r="B302">
        <v>301</v>
      </c>
      <c r="C302" s="3">
        <v>46361</v>
      </c>
      <c r="D302" t="s">
        <v>433</v>
      </c>
      <c r="E302">
        <v>0</v>
      </c>
      <c r="F302">
        <v>4.8</v>
      </c>
      <c r="G302" t="s">
        <v>447</v>
      </c>
    </row>
    <row r="303" spans="1:7" x14ac:dyDescent="0.2">
      <c r="A303">
        <v>302</v>
      </c>
      <c r="B303">
        <v>302</v>
      </c>
      <c r="C303" s="3">
        <v>46362</v>
      </c>
      <c r="D303" t="s">
        <v>433</v>
      </c>
      <c r="E303">
        <v>1</v>
      </c>
      <c r="F303">
        <v>4.5</v>
      </c>
      <c r="G303" t="s">
        <v>449</v>
      </c>
    </row>
    <row r="304" spans="1:7" x14ac:dyDescent="0.2">
      <c r="A304">
        <v>303</v>
      </c>
      <c r="B304">
        <v>303</v>
      </c>
      <c r="C304" s="3">
        <v>46363</v>
      </c>
      <c r="D304" t="s">
        <v>433</v>
      </c>
      <c r="E304">
        <v>2</v>
      </c>
      <c r="F304">
        <v>4.3</v>
      </c>
      <c r="G304" t="s">
        <v>448</v>
      </c>
    </row>
    <row r="305" spans="1:7" x14ac:dyDescent="0.2">
      <c r="A305">
        <v>304</v>
      </c>
      <c r="B305">
        <v>304</v>
      </c>
      <c r="C305" s="3">
        <v>46364</v>
      </c>
      <c r="D305" t="s">
        <v>433</v>
      </c>
      <c r="E305">
        <v>0</v>
      </c>
      <c r="F305">
        <v>4.9000000000000004</v>
      </c>
      <c r="G305" t="s">
        <v>447</v>
      </c>
    </row>
    <row r="306" spans="1:7" x14ac:dyDescent="0.2">
      <c r="A306">
        <v>305</v>
      </c>
      <c r="B306">
        <v>305</v>
      </c>
      <c r="C306" s="3">
        <v>46365</v>
      </c>
      <c r="D306" t="s">
        <v>433</v>
      </c>
      <c r="E306">
        <v>1</v>
      </c>
      <c r="F306">
        <v>4.5999999999999996</v>
      </c>
      <c r="G306" t="s">
        <v>449</v>
      </c>
    </row>
    <row r="307" spans="1:7" x14ac:dyDescent="0.2">
      <c r="A307">
        <v>306</v>
      </c>
      <c r="B307">
        <v>306</v>
      </c>
      <c r="C307" s="3">
        <v>46366</v>
      </c>
      <c r="D307" t="s">
        <v>433</v>
      </c>
      <c r="E307">
        <v>0</v>
      </c>
      <c r="F307">
        <v>4.8</v>
      </c>
      <c r="G307" t="s">
        <v>447</v>
      </c>
    </row>
    <row r="308" spans="1:7" x14ac:dyDescent="0.2">
      <c r="A308">
        <v>307</v>
      </c>
      <c r="B308">
        <v>307</v>
      </c>
      <c r="C308" s="3">
        <v>46367</v>
      </c>
      <c r="D308" t="s">
        <v>433</v>
      </c>
      <c r="E308">
        <v>3</v>
      </c>
      <c r="F308">
        <v>4</v>
      </c>
      <c r="G308" t="s">
        <v>450</v>
      </c>
    </row>
    <row r="309" spans="1:7" x14ac:dyDescent="0.2">
      <c r="A309">
        <v>308</v>
      </c>
      <c r="B309">
        <v>308</v>
      </c>
      <c r="C309" s="3">
        <v>46368</v>
      </c>
      <c r="D309" t="s">
        <v>433</v>
      </c>
      <c r="E309">
        <v>1</v>
      </c>
      <c r="F309">
        <v>4.4000000000000004</v>
      </c>
      <c r="G309" t="s">
        <v>448</v>
      </c>
    </row>
    <row r="310" spans="1:7" x14ac:dyDescent="0.2">
      <c r="A310">
        <v>309</v>
      </c>
      <c r="B310">
        <v>309</v>
      </c>
      <c r="C310" s="3">
        <v>46369</v>
      </c>
      <c r="D310" t="s">
        <v>433</v>
      </c>
      <c r="E310">
        <v>0</v>
      </c>
      <c r="F310">
        <v>4.7</v>
      </c>
      <c r="G310" t="s">
        <v>447</v>
      </c>
    </row>
    <row r="311" spans="1:7" x14ac:dyDescent="0.2">
      <c r="A311">
        <v>310</v>
      </c>
      <c r="B311">
        <v>310</v>
      </c>
      <c r="C311" s="3">
        <v>46370</v>
      </c>
      <c r="D311" t="s">
        <v>433</v>
      </c>
      <c r="E311">
        <v>2</v>
      </c>
      <c r="F311">
        <v>4.2</v>
      </c>
      <c r="G311" t="s">
        <v>448</v>
      </c>
    </row>
    <row r="312" spans="1:7" x14ac:dyDescent="0.2">
      <c r="A312">
        <v>311</v>
      </c>
      <c r="B312">
        <v>311</v>
      </c>
      <c r="C312" s="3">
        <v>46371</v>
      </c>
      <c r="D312" t="s">
        <v>433</v>
      </c>
      <c r="E312">
        <v>0</v>
      </c>
      <c r="F312">
        <v>4.8</v>
      </c>
      <c r="G312" t="s">
        <v>447</v>
      </c>
    </row>
    <row r="313" spans="1:7" x14ac:dyDescent="0.2">
      <c r="A313">
        <v>312</v>
      </c>
      <c r="B313">
        <v>312</v>
      </c>
      <c r="C313" s="3">
        <v>46372</v>
      </c>
      <c r="D313" t="s">
        <v>433</v>
      </c>
      <c r="E313">
        <v>1</v>
      </c>
      <c r="F313">
        <v>4.5</v>
      </c>
      <c r="G313" t="s">
        <v>449</v>
      </c>
    </row>
    <row r="314" spans="1:7" x14ac:dyDescent="0.2">
      <c r="A314">
        <v>313</v>
      </c>
      <c r="B314">
        <v>313</v>
      </c>
      <c r="C314" s="3">
        <v>46373</v>
      </c>
      <c r="D314" t="s">
        <v>433</v>
      </c>
      <c r="E314">
        <v>2</v>
      </c>
      <c r="F314">
        <v>4.3</v>
      </c>
      <c r="G314" t="s">
        <v>448</v>
      </c>
    </row>
    <row r="315" spans="1:7" x14ac:dyDescent="0.2">
      <c r="A315">
        <v>314</v>
      </c>
      <c r="B315">
        <v>314</v>
      </c>
      <c r="C315" s="3">
        <v>46374</v>
      </c>
      <c r="D315" t="s">
        <v>433</v>
      </c>
      <c r="E315">
        <v>0</v>
      </c>
      <c r="F315">
        <v>4.9000000000000004</v>
      </c>
      <c r="G315" t="s">
        <v>447</v>
      </c>
    </row>
    <row r="316" spans="1:7" x14ac:dyDescent="0.2">
      <c r="A316">
        <v>315</v>
      </c>
      <c r="B316">
        <v>315</v>
      </c>
      <c r="C316" s="3">
        <v>46375</v>
      </c>
      <c r="D316" t="s">
        <v>433</v>
      </c>
      <c r="E316">
        <v>1</v>
      </c>
      <c r="F316">
        <v>4.5999999999999996</v>
      </c>
      <c r="G316" t="s">
        <v>449</v>
      </c>
    </row>
    <row r="317" spans="1:7" x14ac:dyDescent="0.2">
      <c r="A317">
        <v>316</v>
      </c>
      <c r="B317">
        <v>316</v>
      </c>
      <c r="C317" s="3">
        <v>46376</v>
      </c>
      <c r="D317" t="s">
        <v>433</v>
      </c>
      <c r="E317">
        <v>0</v>
      </c>
      <c r="F317">
        <v>4.8</v>
      </c>
      <c r="G317" t="s">
        <v>447</v>
      </c>
    </row>
    <row r="318" spans="1:7" x14ac:dyDescent="0.2">
      <c r="A318">
        <v>317</v>
      </c>
      <c r="B318">
        <v>317</v>
      </c>
      <c r="C318" s="3">
        <v>46377</v>
      </c>
      <c r="D318" t="s">
        <v>433</v>
      </c>
      <c r="E318">
        <v>3</v>
      </c>
      <c r="F318">
        <v>4</v>
      </c>
      <c r="G318" t="s">
        <v>450</v>
      </c>
    </row>
    <row r="319" spans="1:7" x14ac:dyDescent="0.2">
      <c r="A319">
        <v>318</v>
      </c>
      <c r="B319">
        <v>318</v>
      </c>
      <c r="C319" s="3">
        <v>46378</v>
      </c>
      <c r="D319" t="s">
        <v>433</v>
      </c>
      <c r="E319">
        <v>1</v>
      </c>
      <c r="F319">
        <v>4.4000000000000004</v>
      </c>
      <c r="G319" t="s">
        <v>448</v>
      </c>
    </row>
    <row r="320" spans="1:7" x14ac:dyDescent="0.2">
      <c r="A320">
        <v>319</v>
      </c>
      <c r="B320">
        <v>319</v>
      </c>
      <c r="C320" s="3">
        <v>46379</v>
      </c>
      <c r="D320" t="s">
        <v>433</v>
      </c>
      <c r="E320">
        <v>0</v>
      </c>
      <c r="F320">
        <v>4.7</v>
      </c>
      <c r="G320" t="s">
        <v>447</v>
      </c>
    </row>
    <row r="321" spans="1:7" x14ac:dyDescent="0.2">
      <c r="A321">
        <v>320</v>
      </c>
      <c r="B321">
        <v>320</v>
      </c>
      <c r="C321" s="3">
        <v>46380</v>
      </c>
      <c r="D321" t="s">
        <v>433</v>
      </c>
      <c r="E321">
        <v>2</v>
      </c>
      <c r="F321">
        <v>4.2</v>
      </c>
      <c r="G321" t="s">
        <v>448</v>
      </c>
    </row>
    <row r="322" spans="1:7" x14ac:dyDescent="0.2">
      <c r="A322">
        <v>321</v>
      </c>
      <c r="B322">
        <v>321</v>
      </c>
      <c r="C322" s="3">
        <v>46381</v>
      </c>
      <c r="D322" t="s">
        <v>433</v>
      </c>
      <c r="E322">
        <v>0</v>
      </c>
      <c r="F322">
        <v>4.8</v>
      </c>
      <c r="G322" t="s">
        <v>447</v>
      </c>
    </row>
    <row r="323" spans="1:7" x14ac:dyDescent="0.2">
      <c r="A323">
        <v>322</v>
      </c>
      <c r="B323">
        <v>322</v>
      </c>
      <c r="C323" s="3">
        <v>46382</v>
      </c>
      <c r="D323" t="s">
        <v>433</v>
      </c>
      <c r="E323">
        <v>1</v>
      </c>
      <c r="F323">
        <v>4.5</v>
      </c>
      <c r="G323" t="s">
        <v>449</v>
      </c>
    </row>
    <row r="324" spans="1:7" x14ac:dyDescent="0.2">
      <c r="A324">
        <v>323</v>
      </c>
      <c r="B324">
        <v>323</v>
      </c>
      <c r="C324" s="3">
        <v>46383</v>
      </c>
      <c r="D324" t="s">
        <v>433</v>
      </c>
      <c r="E324">
        <v>2</v>
      </c>
      <c r="F324">
        <v>4.3</v>
      </c>
      <c r="G324" t="s">
        <v>448</v>
      </c>
    </row>
    <row r="325" spans="1:7" x14ac:dyDescent="0.2">
      <c r="A325">
        <v>324</v>
      </c>
      <c r="B325">
        <v>324</v>
      </c>
      <c r="C325" s="3">
        <v>46384</v>
      </c>
      <c r="D325" t="s">
        <v>433</v>
      </c>
      <c r="E325">
        <v>0</v>
      </c>
      <c r="F325">
        <v>4.9000000000000004</v>
      </c>
      <c r="G325" t="s">
        <v>447</v>
      </c>
    </row>
    <row r="326" spans="1:7" x14ac:dyDescent="0.2">
      <c r="A326">
        <v>325</v>
      </c>
      <c r="B326">
        <v>325</v>
      </c>
      <c r="C326" s="3">
        <v>46385</v>
      </c>
      <c r="D326" t="s">
        <v>433</v>
      </c>
      <c r="E326">
        <v>1</v>
      </c>
      <c r="F326">
        <v>4.5999999999999996</v>
      </c>
      <c r="G326" t="s">
        <v>449</v>
      </c>
    </row>
    <row r="327" spans="1:7" x14ac:dyDescent="0.2">
      <c r="A327">
        <v>326</v>
      </c>
      <c r="B327">
        <v>326</v>
      </c>
      <c r="C327" s="3">
        <v>46386</v>
      </c>
      <c r="D327" t="s">
        <v>451</v>
      </c>
      <c r="E327">
        <v>4</v>
      </c>
      <c r="F327">
        <v>3.8</v>
      </c>
      <c r="G327" t="s">
        <v>452</v>
      </c>
    </row>
    <row r="328" spans="1:7" x14ac:dyDescent="0.2">
      <c r="A328">
        <v>327</v>
      </c>
      <c r="B328">
        <v>327</v>
      </c>
      <c r="C328" s="3">
        <v>46387</v>
      </c>
      <c r="D328" t="s">
        <v>451</v>
      </c>
      <c r="E328">
        <v>5</v>
      </c>
      <c r="F328">
        <v>3.7</v>
      </c>
      <c r="G328" t="s">
        <v>453</v>
      </c>
    </row>
    <row r="329" spans="1:7" x14ac:dyDescent="0.2">
      <c r="A329">
        <v>328</v>
      </c>
      <c r="B329">
        <v>328</v>
      </c>
      <c r="C329" s="3">
        <v>46388</v>
      </c>
      <c r="D329" t="s">
        <v>451</v>
      </c>
      <c r="E329">
        <v>3</v>
      </c>
      <c r="F329">
        <v>3.9</v>
      </c>
      <c r="G329" t="s">
        <v>454</v>
      </c>
    </row>
    <row r="330" spans="1:7" x14ac:dyDescent="0.2">
      <c r="A330">
        <v>329</v>
      </c>
      <c r="B330">
        <v>329</v>
      </c>
      <c r="C330" s="3">
        <v>46389</v>
      </c>
      <c r="D330" t="s">
        <v>451</v>
      </c>
      <c r="E330">
        <v>4</v>
      </c>
      <c r="F330">
        <v>3.6</v>
      </c>
      <c r="G330" t="s">
        <v>455</v>
      </c>
    </row>
    <row r="331" spans="1:7" x14ac:dyDescent="0.2">
      <c r="A331">
        <v>330</v>
      </c>
      <c r="B331">
        <v>330</v>
      </c>
      <c r="C331" s="3">
        <v>46390</v>
      </c>
      <c r="D331" t="s">
        <v>451</v>
      </c>
      <c r="E331">
        <v>6</v>
      </c>
      <c r="F331">
        <v>3.5</v>
      </c>
      <c r="G331" t="s">
        <v>456</v>
      </c>
    </row>
    <row r="332" spans="1:7" x14ac:dyDescent="0.2">
      <c r="A332">
        <v>331</v>
      </c>
      <c r="B332">
        <v>331</v>
      </c>
      <c r="C332" s="3">
        <v>46391</v>
      </c>
      <c r="D332" t="s">
        <v>451</v>
      </c>
      <c r="E332">
        <v>3</v>
      </c>
      <c r="F332">
        <v>3.9</v>
      </c>
      <c r="G332" t="s">
        <v>458</v>
      </c>
    </row>
    <row r="333" spans="1:7" x14ac:dyDescent="0.2">
      <c r="A333">
        <v>332</v>
      </c>
      <c r="B333">
        <v>332</v>
      </c>
      <c r="C333" s="3">
        <v>46392</v>
      </c>
      <c r="D333" t="s">
        <v>451</v>
      </c>
      <c r="E333">
        <v>5</v>
      </c>
      <c r="F333">
        <v>3.7</v>
      </c>
      <c r="G333" t="s">
        <v>450</v>
      </c>
    </row>
    <row r="334" spans="1:7" x14ac:dyDescent="0.2">
      <c r="A334">
        <v>333</v>
      </c>
      <c r="B334">
        <v>333</v>
      </c>
      <c r="C334" s="3">
        <v>46393</v>
      </c>
      <c r="D334" t="s">
        <v>451</v>
      </c>
      <c r="E334">
        <v>4</v>
      </c>
      <c r="F334">
        <v>3.8</v>
      </c>
      <c r="G334" t="s">
        <v>454</v>
      </c>
    </row>
    <row r="335" spans="1:7" x14ac:dyDescent="0.2">
      <c r="A335">
        <v>334</v>
      </c>
      <c r="B335">
        <v>334</v>
      </c>
      <c r="C335" s="3">
        <v>46394</v>
      </c>
      <c r="D335" t="s">
        <v>451</v>
      </c>
      <c r="E335">
        <v>3</v>
      </c>
      <c r="F335">
        <v>3.9</v>
      </c>
      <c r="G335" t="s">
        <v>458</v>
      </c>
    </row>
    <row r="336" spans="1:7" x14ac:dyDescent="0.2">
      <c r="A336">
        <v>335</v>
      </c>
      <c r="B336">
        <v>335</v>
      </c>
      <c r="C336" s="3">
        <v>46395</v>
      </c>
      <c r="D336" t="s">
        <v>451</v>
      </c>
      <c r="E336">
        <v>6</v>
      </c>
      <c r="F336">
        <v>3.5</v>
      </c>
      <c r="G336" t="s">
        <v>459</v>
      </c>
    </row>
    <row r="337" spans="1:7" x14ac:dyDescent="0.2">
      <c r="A337">
        <v>336</v>
      </c>
      <c r="B337">
        <v>336</v>
      </c>
      <c r="C337" s="3">
        <v>46396</v>
      </c>
      <c r="D337" t="s">
        <v>451</v>
      </c>
      <c r="E337">
        <v>4</v>
      </c>
      <c r="F337">
        <v>3.8</v>
      </c>
      <c r="G337" t="s">
        <v>450</v>
      </c>
    </row>
    <row r="338" spans="1:7" x14ac:dyDescent="0.2">
      <c r="A338">
        <v>337</v>
      </c>
      <c r="B338">
        <v>337</v>
      </c>
      <c r="C338" s="3">
        <v>46397</v>
      </c>
      <c r="D338" t="s">
        <v>451</v>
      </c>
      <c r="E338">
        <v>5</v>
      </c>
      <c r="F338">
        <v>3.7</v>
      </c>
      <c r="G338" t="s">
        <v>457</v>
      </c>
    </row>
    <row r="339" spans="1:7" x14ac:dyDescent="0.2">
      <c r="A339">
        <v>338</v>
      </c>
      <c r="B339">
        <v>338</v>
      </c>
      <c r="C339" s="3">
        <v>46398</v>
      </c>
      <c r="D339" t="s">
        <v>451</v>
      </c>
      <c r="E339">
        <v>3</v>
      </c>
      <c r="F339">
        <v>3.9</v>
      </c>
      <c r="G339" t="s">
        <v>454</v>
      </c>
    </row>
    <row r="340" spans="1:7" x14ac:dyDescent="0.2">
      <c r="A340">
        <v>339</v>
      </c>
      <c r="B340">
        <v>339</v>
      </c>
      <c r="C340" s="3">
        <v>46399</v>
      </c>
      <c r="D340" t="s">
        <v>451</v>
      </c>
      <c r="E340">
        <v>4</v>
      </c>
      <c r="F340">
        <v>3.6</v>
      </c>
      <c r="G340" t="s">
        <v>455</v>
      </c>
    </row>
    <row r="341" spans="1:7" x14ac:dyDescent="0.2">
      <c r="A341">
        <v>340</v>
      </c>
      <c r="B341">
        <v>340</v>
      </c>
      <c r="C341" s="3">
        <v>46400</v>
      </c>
      <c r="D341" t="s">
        <v>451</v>
      </c>
      <c r="E341">
        <v>6</v>
      </c>
      <c r="F341">
        <v>3.5</v>
      </c>
      <c r="G341" t="s">
        <v>456</v>
      </c>
    </row>
    <row r="342" spans="1:7" x14ac:dyDescent="0.2">
      <c r="A342">
        <v>341</v>
      </c>
      <c r="B342">
        <v>341</v>
      </c>
      <c r="C342" s="3">
        <v>46401</v>
      </c>
      <c r="D342" t="s">
        <v>451</v>
      </c>
      <c r="E342">
        <v>3</v>
      </c>
      <c r="F342">
        <v>3.9</v>
      </c>
      <c r="G342" t="s">
        <v>448</v>
      </c>
    </row>
    <row r="343" spans="1:7" x14ac:dyDescent="0.2">
      <c r="A343">
        <v>342</v>
      </c>
      <c r="B343">
        <v>342</v>
      </c>
      <c r="C343" s="3">
        <v>46402</v>
      </c>
      <c r="D343" t="s">
        <v>451</v>
      </c>
      <c r="E343">
        <v>5</v>
      </c>
      <c r="F343">
        <v>3.7</v>
      </c>
      <c r="G343" t="s">
        <v>450</v>
      </c>
    </row>
    <row r="344" spans="1:7" x14ac:dyDescent="0.2">
      <c r="A344">
        <v>343</v>
      </c>
      <c r="B344">
        <v>343</v>
      </c>
      <c r="C344" s="3">
        <v>46403</v>
      </c>
      <c r="D344" t="s">
        <v>451</v>
      </c>
      <c r="E344">
        <v>4</v>
      </c>
      <c r="F344">
        <v>3.8</v>
      </c>
      <c r="G344" t="s">
        <v>454</v>
      </c>
    </row>
    <row r="345" spans="1:7" x14ac:dyDescent="0.2">
      <c r="A345">
        <v>344</v>
      </c>
      <c r="B345">
        <v>344</v>
      </c>
      <c r="C345" s="3">
        <v>46404</v>
      </c>
      <c r="D345" t="s">
        <v>451</v>
      </c>
      <c r="E345">
        <v>3</v>
      </c>
      <c r="F345">
        <v>3.9</v>
      </c>
      <c r="G345" t="s">
        <v>458</v>
      </c>
    </row>
    <row r="346" spans="1:7" x14ac:dyDescent="0.2">
      <c r="A346">
        <v>345</v>
      </c>
      <c r="B346">
        <v>345</v>
      </c>
      <c r="C346" s="3">
        <v>46405</v>
      </c>
      <c r="D346" t="s">
        <v>451</v>
      </c>
      <c r="E346">
        <v>6</v>
      </c>
      <c r="F346">
        <v>3.5</v>
      </c>
      <c r="G346" t="s">
        <v>459</v>
      </c>
    </row>
    <row r="347" spans="1:7" x14ac:dyDescent="0.2">
      <c r="A347">
        <v>346</v>
      </c>
      <c r="B347">
        <v>346</v>
      </c>
      <c r="C347" s="3">
        <v>46406</v>
      </c>
      <c r="D347" t="s">
        <v>451</v>
      </c>
      <c r="E347">
        <v>4</v>
      </c>
      <c r="F347">
        <v>3.8</v>
      </c>
      <c r="G347" t="s">
        <v>450</v>
      </c>
    </row>
    <row r="348" spans="1:7" x14ac:dyDescent="0.2">
      <c r="A348">
        <v>347</v>
      </c>
      <c r="B348">
        <v>347</v>
      </c>
      <c r="C348" s="3">
        <v>46407</v>
      </c>
      <c r="D348" t="s">
        <v>451</v>
      </c>
      <c r="E348">
        <v>5</v>
      </c>
      <c r="F348">
        <v>3.7</v>
      </c>
      <c r="G348" t="s">
        <v>457</v>
      </c>
    </row>
    <row r="349" spans="1:7" x14ac:dyDescent="0.2">
      <c r="A349">
        <v>348</v>
      </c>
      <c r="B349">
        <v>348</v>
      </c>
      <c r="C349" s="3">
        <v>46408</v>
      </c>
      <c r="D349" t="s">
        <v>451</v>
      </c>
      <c r="E349">
        <v>3</v>
      </c>
      <c r="F349">
        <v>3.9</v>
      </c>
      <c r="G349" t="s">
        <v>454</v>
      </c>
    </row>
    <row r="350" spans="1:7" x14ac:dyDescent="0.2">
      <c r="A350">
        <v>349</v>
      </c>
      <c r="B350">
        <v>349</v>
      </c>
      <c r="C350" s="3">
        <v>46409</v>
      </c>
      <c r="D350" t="s">
        <v>451</v>
      </c>
      <c r="E350">
        <v>4</v>
      </c>
      <c r="F350">
        <v>3.6</v>
      </c>
      <c r="G350" t="s">
        <v>455</v>
      </c>
    </row>
    <row r="351" spans="1:7" x14ac:dyDescent="0.2">
      <c r="A351">
        <v>350</v>
      </c>
      <c r="B351">
        <v>350</v>
      </c>
      <c r="C351" s="3">
        <v>46410</v>
      </c>
      <c r="D351" t="s">
        <v>451</v>
      </c>
      <c r="E351">
        <v>6</v>
      </c>
      <c r="F351">
        <v>3.5</v>
      </c>
      <c r="G351" t="s">
        <v>456</v>
      </c>
    </row>
    <row r="352" spans="1:7" x14ac:dyDescent="0.2">
      <c r="A352">
        <v>351</v>
      </c>
      <c r="B352">
        <v>351</v>
      </c>
      <c r="C352" s="3">
        <v>46411</v>
      </c>
      <c r="D352" t="s">
        <v>439</v>
      </c>
      <c r="E352">
        <v>0</v>
      </c>
      <c r="F352">
        <v>0</v>
      </c>
      <c r="G352" t="s">
        <v>460</v>
      </c>
    </row>
    <row r="353" spans="1:7" x14ac:dyDescent="0.2">
      <c r="A353">
        <v>352</v>
      </c>
      <c r="B353">
        <v>352</v>
      </c>
      <c r="C353" s="3">
        <v>46412</v>
      </c>
      <c r="D353" t="s">
        <v>439</v>
      </c>
      <c r="E353">
        <v>0</v>
      </c>
      <c r="F353">
        <v>0</v>
      </c>
      <c r="G353" t="s">
        <v>460</v>
      </c>
    </row>
    <row r="354" spans="1:7" x14ac:dyDescent="0.2">
      <c r="A354">
        <v>353</v>
      </c>
      <c r="B354">
        <v>353</v>
      </c>
      <c r="C354" s="3">
        <v>46413</v>
      </c>
      <c r="D354" t="s">
        <v>439</v>
      </c>
      <c r="E354">
        <v>0</v>
      </c>
      <c r="F354">
        <v>0</v>
      </c>
      <c r="G354" t="s">
        <v>460</v>
      </c>
    </row>
    <row r="355" spans="1:7" x14ac:dyDescent="0.2">
      <c r="A355">
        <v>354</v>
      </c>
      <c r="B355">
        <v>354</v>
      </c>
      <c r="C355" s="3">
        <v>46414</v>
      </c>
      <c r="D355" t="s">
        <v>439</v>
      </c>
      <c r="E355">
        <v>0</v>
      </c>
      <c r="F355">
        <v>0</v>
      </c>
      <c r="G355" t="s">
        <v>460</v>
      </c>
    </row>
    <row r="356" spans="1:7" x14ac:dyDescent="0.2">
      <c r="A356">
        <v>355</v>
      </c>
      <c r="B356">
        <v>355</v>
      </c>
      <c r="C356" s="3">
        <v>46415</v>
      </c>
      <c r="D356" t="s">
        <v>439</v>
      </c>
      <c r="E356">
        <v>0</v>
      </c>
      <c r="F356">
        <v>0</v>
      </c>
      <c r="G356" t="s">
        <v>460</v>
      </c>
    </row>
    <row r="357" spans="1:7" x14ac:dyDescent="0.2">
      <c r="A357">
        <v>356</v>
      </c>
      <c r="B357">
        <v>356</v>
      </c>
      <c r="C357" s="3">
        <v>46416</v>
      </c>
      <c r="D357" t="s">
        <v>439</v>
      </c>
      <c r="E357">
        <v>0</v>
      </c>
      <c r="F357">
        <v>0</v>
      </c>
      <c r="G357" t="s">
        <v>460</v>
      </c>
    </row>
    <row r="358" spans="1:7" x14ac:dyDescent="0.2">
      <c r="A358">
        <v>357</v>
      </c>
      <c r="B358">
        <v>357</v>
      </c>
      <c r="C358" s="3">
        <v>46417</v>
      </c>
      <c r="D358" t="s">
        <v>439</v>
      </c>
      <c r="E358">
        <v>0</v>
      </c>
      <c r="F358">
        <v>0</v>
      </c>
      <c r="G358" t="s">
        <v>460</v>
      </c>
    </row>
    <row r="359" spans="1:7" x14ac:dyDescent="0.2">
      <c r="A359">
        <v>358</v>
      </c>
      <c r="B359">
        <v>358</v>
      </c>
      <c r="C359" s="3">
        <v>46418</v>
      </c>
      <c r="D359" t="s">
        <v>439</v>
      </c>
      <c r="E359">
        <v>0</v>
      </c>
      <c r="F359">
        <v>0</v>
      </c>
      <c r="G359" t="s">
        <v>460</v>
      </c>
    </row>
    <row r="360" spans="1:7" x14ac:dyDescent="0.2">
      <c r="A360">
        <v>359</v>
      </c>
      <c r="B360">
        <v>359</v>
      </c>
      <c r="C360" s="3">
        <v>46419</v>
      </c>
      <c r="D360" t="s">
        <v>439</v>
      </c>
      <c r="E360">
        <v>0</v>
      </c>
      <c r="F360">
        <v>0</v>
      </c>
      <c r="G360" t="s">
        <v>460</v>
      </c>
    </row>
    <row r="361" spans="1:7" x14ac:dyDescent="0.2">
      <c r="A361">
        <v>360</v>
      </c>
      <c r="B361">
        <v>360</v>
      </c>
      <c r="C361" s="3">
        <v>46420</v>
      </c>
      <c r="D361" t="s">
        <v>439</v>
      </c>
      <c r="E361">
        <v>0</v>
      </c>
      <c r="F361">
        <v>0</v>
      </c>
      <c r="G361" t="s">
        <v>460</v>
      </c>
    </row>
    <row r="362" spans="1:7" x14ac:dyDescent="0.2">
      <c r="A362">
        <v>361</v>
      </c>
      <c r="B362">
        <v>361</v>
      </c>
      <c r="C362" s="3">
        <v>46421</v>
      </c>
      <c r="D362" t="s">
        <v>439</v>
      </c>
      <c r="E362">
        <v>0</v>
      </c>
      <c r="F362">
        <v>0</v>
      </c>
      <c r="G362" t="s">
        <v>460</v>
      </c>
    </row>
    <row r="363" spans="1:7" x14ac:dyDescent="0.2">
      <c r="A363">
        <v>362</v>
      </c>
      <c r="B363">
        <v>362</v>
      </c>
      <c r="C363" s="3">
        <v>46422</v>
      </c>
      <c r="D363" t="s">
        <v>439</v>
      </c>
      <c r="E363">
        <v>0</v>
      </c>
      <c r="F363">
        <v>0</v>
      </c>
      <c r="G363" t="s">
        <v>460</v>
      </c>
    </row>
    <row r="364" spans="1:7" x14ac:dyDescent="0.2">
      <c r="A364">
        <v>363</v>
      </c>
      <c r="B364">
        <v>363</v>
      </c>
      <c r="C364" s="3">
        <v>46423</v>
      </c>
      <c r="D364" t="s">
        <v>439</v>
      </c>
      <c r="E364">
        <v>0</v>
      </c>
      <c r="F364">
        <v>0</v>
      </c>
      <c r="G364" t="s">
        <v>460</v>
      </c>
    </row>
    <row r="365" spans="1:7" x14ac:dyDescent="0.2">
      <c r="A365">
        <v>364</v>
      </c>
      <c r="B365">
        <v>364</v>
      </c>
      <c r="C365" s="3">
        <v>46424</v>
      </c>
      <c r="D365" t="s">
        <v>439</v>
      </c>
      <c r="E365">
        <v>0</v>
      </c>
      <c r="F365">
        <v>0</v>
      </c>
      <c r="G365" t="s">
        <v>460</v>
      </c>
    </row>
    <row r="366" spans="1:7" x14ac:dyDescent="0.2">
      <c r="A366">
        <v>365</v>
      </c>
      <c r="B366">
        <v>365</v>
      </c>
      <c r="C366" s="3">
        <v>46425</v>
      </c>
      <c r="D366" t="s">
        <v>439</v>
      </c>
      <c r="E366">
        <v>0</v>
      </c>
      <c r="F366">
        <v>0</v>
      </c>
      <c r="G366" t="s">
        <v>460</v>
      </c>
    </row>
    <row r="367" spans="1:7" x14ac:dyDescent="0.2">
      <c r="A367">
        <v>366</v>
      </c>
      <c r="B367">
        <v>366</v>
      </c>
      <c r="C367" s="3">
        <v>46426</v>
      </c>
      <c r="D367" t="s">
        <v>439</v>
      </c>
      <c r="E367">
        <v>0</v>
      </c>
      <c r="F367">
        <v>0</v>
      </c>
      <c r="G367" t="s">
        <v>460</v>
      </c>
    </row>
    <row r="368" spans="1:7" x14ac:dyDescent="0.2">
      <c r="A368">
        <v>367</v>
      </c>
      <c r="B368">
        <v>367</v>
      </c>
      <c r="C368" s="3">
        <v>46427</v>
      </c>
      <c r="D368" t="s">
        <v>439</v>
      </c>
      <c r="E368">
        <v>0</v>
      </c>
      <c r="F368">
        <v>0</v>
      </c>
      <c r="G368" t="s">
        <v>460</v>
      </c>
    </row>
    <row r="369" spans="1:7" x14ac:dyDescent="0.2">
      <c r="A369">
        <v>368</v>
      </c>
      <c r="B369">
        <v>368</v>
      </c>
      <c r="C369" s="3">
        <v>46428</v>
      </c>
      <c r="D369" t="s">
        <v>439</v>
      </c>
      <c r="E369">
        <v>0</v>
      </c>
      <c r="F369">
        <v>0</v>
      </c>
      <c r="G369" t="s">
        <v>460</v>
      </c>
    </row>
    <row r="370" spans="1:7" x14ac:dyDescent="0.2">
      <c r="A370">
        <v>369</v>
      </c>
      <c r="B370">
        <v>369</v>
      </c>
      <c r="C370" s="3">
        <v>46429</v>
      </c>
      <c r="D370" t="s">
        <v>439</v>
      </c>
      <c r="E370">
        <v>0</v>
      </c>
      <c r="F370">
        <v>0</v>
      </c>
      <c r="G370" t="s">
        <v>460</v>
      </c>
    </row>
    <row r="371" spans="1:7" x14ac:dyDescent="0.2">
      <c r="A371">
        <v>370</v>
      </c>
      <c r="B371">
        <v>370</v>
      </c>
      <c r="C371" s="3">
        <v>46430</v>
      </c>
      <c r="D371" t="s">
        <v>439</v>
      </c>
      <c r="E371">
        <v>0</v>
      </c>
      <c r="F371">
        <v>0</v>
      </c>
      <c r="G371" t="s">
        <v>460</v>
      </c>
    </row>
    <row r="372" spans="1:7" x14ac:dyDescent="0.2">
      <c r="A372">
        <v>371</v>
      </c>
      <c r="B372">
        <v>371</v>
      </c>
      <c r="C372" s="3">
        <v>46431</v>
      </c>
      <c r="D372" t="s">
        <v>403</v>
      </c>
      <c r="E372">
        <v>0</v>
      </c>
      <c r="F372">
        <v>0</v>
      </c>
      <c r="G372" t="s">
        <v>461</v>
      </c>
    </row>
    <row r="373" spans="1:7" x14ac:dyDescent="0.2">
      <c r="A373">
        <v>372</v>
      </c>
      <c r="B373">
        <v>372</v>
      </c>
      <c r="C373" s="3">
        <v>46432</v>
      </c>
      <c r="D373" t="s">
        <v>403</v>
      </c>
      <c r="E373">
        <v>0</v>
      </c>
      <c r="F373">
        <v>0</v>
      </c>
      <c r="G373" t="s">
        <v>461</v>
      </c>
    </row>
    <row r="374" spans="1:7" x14ac:dyDescent="0.2">
      <c r="A374">
        <v>373</v>
      </c>
      <c r="B374">
        <v>373</v>
      </c>
      <c r="C374" s="3">
        <v>46433</v>
      </c>
      <c r="D374" t="s">
        <v>403</v>
      </c>
      <c r="E374">
        <v>0</v>
      </c>
      <c r="F374">
        <v>0</v>
      </c>
      <c r="G374" t="s">
        <v>461</v>
      </c>
    </row>
    <row r="375" spans="1:7" x14ac:dyDescent="0.2">
      <c r="A375">
        <v>374</v>
      </c>
      <c r="B375">
        <v>374</v>
      </c>
      <c r="C375" s="3">
        <v>46434</v>
      </c>
      <c r="D375" t="s">
        <v>403</v>
      </c>
      <c r="E375">
        <v>0</v>
      </c>
      <c r="F375">
        <v>0</v>
      </c>
      <c r="G375" t="s">
        <v>461</v>
      </c>
    </row>
    <row r="376" spans="1:7" x14ac:dyDescent="0.2">
      <c r="A376">
        <v>375</v>
      </c>
      <c r="B376">
        <v>375</v>
      </c>
      <c r="C376" s="3">
        <v>46435</v>
      </c>
      <c r="D376" t="s">
        <v>403</v>
      </c>
      <c r="E376">
        <v>0</v>
      </c>
      <c r="F376">
        <v>0</v>
      </c>
      <c r="G376" t="s">
        <v>461</v>
      </c>
    </row>
    <row r="377" spans="1:7" x14ac:dyDescent="0.2">
      <c r="A377">
        <v>376</v>
      </c>
      <c r="B377">
        <v>376</v>
      </c>
      <c r="C377" s="3">
        <v>46436</v>
      </c>
      <c r="D377" t="s">
        <v>403</v>
      </c>
      <c r="E377">
        <v>0</v>
      </c>
      <c r="F377">
        <v>0</v>
      </c>
      <c r="G377" t="s">
        <v>461</v>
      </c>
    </row>
    <row r="378" spans="1:7" x14ac:dyDescent="0.2">
      <c r="A378">
        <v>377</v>
      </c>
      <c r="B378">
        <v>377</v>
      </c>
      <c r="C378" s="3">
        <v>46437</v>
      </c>
      <c r="D378" t="s">
        <v>403</v>
      </c>
      <c r="E378">
        <v>0</v>
      </c>
      <c r="F378">
        <v>0</v>
      </c>
      <c r="G378" t="s">
        <v>461</v>
      </c>
    </row>
    <row r="379" spans="1:7" x14ac:dyDescent="0.2">
      <c r="A379">
        <v>378</v>
      </c>
      <c r="B379">
        <v>378</v>
      </c>
      <c r="C379" s="3">
        <v>46438</v>
      </c>
      <c r="D379" t="s">
        <v>403</v>
      </c>
      <c r="E379">
        <v>0</v>
      </c>
      <c r="F379">
        <v>0</v>
      </c>
      <c r="G379" t="s">
        <v>461</v>
      </c>
    </row>
    <row r="380" spans="1:7" x14ac:dyDescent="0.2">
      <c r="A380">
        <v>379</v>
      </c>
      <c r="B380">
        <v>379</v>
      </c>
      <c r="C380" s="3">
        <v>46439</v>
      </c>
      <c r="D380" t="s">
        <v>403</v>
      </c>
      <c r="E380">
        <v>0</v>
      </c>
      <c r="F380">
        <v>0</v>
      </c>
      <c r="G380" t="s">
        <v>461</v>
      </c>
    </row>
    <row r="381" spans="1:7" x14ac:dyDescent="0.2">
      <c r="A381">
        <v>380</v>
      </c>
      <c r="B381">
        <v>380</v>
      </c>
      <c r="C381" s="3">
        <v>46440</v>
      </c>
      <c r="D381" t="s">
        <v>403</v>
      </c>
      <c r="E381">
        <v>0</v>
      </c>
      <c r="F381">
        <v>0</v>
      </c>
      <c r="G381" t="s">
        <v>461</v>
      </c>
    </row>
    <row r="382" spans="1:7" x14ac:dyDescent="0.2">
      <c r="A382">
        <v>381</v>
      </c>
      <c r="B382">
        <v>381</v>
      </c>
      <c r="C382" s="3">
        <v>46441</v>
      </c>
      <c r="D382" t="s">
        <v>403</v>
      </c>
      <c r="E382">
        <v>0</v>
      </c>
      <c r="F382">
        <v>0</v>
      </c>
      <c r="G382" t="s">
        <v>461</v>
      </c>
    </row>
    <row r="383" spans="1:7" x14ac:dyDescent="0.2">
      <c r="A383">
        <v>382</v>
      </c>
      <c r="B383">
        <v>382</v>
      </c>
      <c r="C383" s="3">
        <v>46442</v>
      </c>
      <c r="D383" t="s">
        <v>403</v>
      </c>
      <c r="E383">
        <v>0</v>
      </c>
      <c r="F383">
        <v>0</v>
      </c>
      <c r="G383" t="s">
        <v>461</v>
      </c>
    </row>
    <row r="384" spans="1:7" x14ac:dyDescent="0.2">
      <c r="A384">
        <v>383</v>
      </c>
      <c r="B384">
        <v>383</v>
      </c>
      <c r="C384" s="3">
        <v>46443</v>
      </c>
      <c r="D384" t="s">
        <v>403</v>
      </c>
      <c r="E384">
        <v>0</v>
      </c>
      <c r="F384">
        <v>0</v>
      </c>
      <c r="G384" t="s">
        <v>461</v>
      </c>
    </row>
    <row r="385" spans="1:7" x14ac:dyDescent="0.2">
      <c r="A385">
        <v>384</v>
      </c>
      <c r="B385">
        <v>384</v>
      </c>
      <c r="C385" s="3">
        <v>46444</v>
      </c>
      <c r="D385" t="s">
        <v>403</v>
      </c>
      <c r="E385">
        <v>0</v>
      </c>
      <c r="F385">
        <v>0</v>
      </c>
      <c r="G385" t="s">
        <v>461</v>
      </c>
    </row>
    <row r="386" spans="1:7" x14ac:dyDescent="0.2">
      <c r="A386">
        <v>385</v>
      </c>
      <c r="B386">
        <v>385</v>
      </c>
      <c r="C386" s="3">
        <v>46445</v>
      </c>
      <c r="D386" t="s">
        <v>403</v>
      </c>
      <c r="E386">
        <v>0</v>
      </c>
      <c r="F386">
        <v>0</v>
      </c>
      <c r="G386" t="s">
        <v>461</v>
      </c>
    </row>
    <row r="387" spans="1:7" x14ac:dyDescent="0.2">
      <c r="A387">
        <v>386</v>
      </c>
      <c r="B387">
        <v>386</v>
      </c>
      <c r="C387" s="3">
        <v>46446</v>
      </c>
      <c r="D387" t="s">
        <v>403</v>
      </c>
      <c r="E387">
        <v>0</v>
      </c>
      <c r="F387">
        <v>0</v>
      </c>
      <c r="G387" t="s">
        <v>461</v>
      </c>
    </row>
    <row r="388" spans="1:7" x14ac:dyDescent="0.2">
      <c r="A388">
        <v>387</v>
      </c>
      <c r="B388">
        <v>387</v>
      </c>
      <c r="C388" s="3">
        <v>46447</v>
      </c>
      <c r="D388" t="s">
        <v>403</v>
      </c>
      <c r="E388">
        <v>0</v>
      </c>
      <c r="F388">
        <v>0</v>
      </c>
      <c r="G388" t="s">
        <v>461</v>
      </c>
    </row>
    <row r="389" spans="1:7" x14ac:dyDescent="0.2">
      <c r="A389">
        <v>388</v>
      </c>
      <c r="B389">
        <v>388</v>
      </c>
      <c r="C389" s="3">
        <v>46448</v>
      </c>
      <c r="D389" t="s">
        <v>403</v>
      </c>
      <c r="E389">
        <v>0</v>
      </c>
      <c r="F389">
        <v>0</v>
      </c>
      <c r="G389" t="s">
        <v>461</v>
      </c>
    </row>
    <row r="390" spans="1:7" x14ac:dyDescent="0.2">
      <c r="A390">
        <v>389</v>
      </c>
      <c r="B390">
        <v>389</v>
      </c>
      <c r="C390" s="3">
        <v>46449</v>
      </c>
      <c r="D390" t="s">
        <v>403</v>
      </c>
      <c r="E390">
        <v>0</v>
      </c>
      <c r="F390">
        <v>0</v>
      </c>
      <c r="G390" t="s">
        <v>461</v>
      </c>
    </row>
    <row r="391" spans="1:7" x14ac:dyDescent="0.2">
      <c r="A391">
        <v>390</v>
      </c>
      <c r="B391">
        <v>390</v>
      </c>
      <c r="C391" s="3">
        <v>46450</v>
      </c>
      <c r="D391" t="s">
        <v>403</v>
      </c>
      <c r="E391">
        <v>0</v>
      </c>
      <c r="F391">
        <v>0</v>
      </c>
      <c r="G391" t="s">
        <v>461</v>
      </c>
    </row>
    <row r="392" spans="1:7" x14ac:dyDescent="0.2">
      <c r="A392">
        <v>391</v>
      </c>
      <c r="B392">
        <v>391</v>
      </c>
      <c r="C392" s="3">
        <v>46451</v>
      </c>
      <c r="D392" t="s">
        <v>404</v>
      </c>
      <c r="E392">
        <v>0</v>
      </c>
      <c r="F392">
        <v>0</v>
      </c>
      <c r="G392" t="s">
        <v>462</v>
      </c>
    </row>
    <row r="393" spans="1:7" x14ac:dyDescent="0.2">
      <c r="A393">
        <v>392</v>
      </c>
      <c r="B393">
        <v>392</v>
      </c>
      <c r="C393" s="3">
        <v>46452</v>
      </c>
      <c r="D393" t="s">
        <v>404</v>
      </c>
      <c r="E393">
        <v>0</v>
      </c>
      <c r="F393">
        <v>0</v>
      </c>
      <c r="G393" t="s">
        <v>462</v>
      </c>
    </row>
    <row r="394" spans="1:7" x14ac:dyDescent="0.2">
      <c r="A394">
        <v>393</v>
      </c>
      <c r="B394">
        <v>393</v>
      </c>
      <c r="C394" s="3">
        <v>46453</v>
      </c>
      <c r="D394" t="s">
        <v>404</v>
      </c>
      <c r="E394">
        <v>0</v>
      </c>
      <c r="F394">
        <v>0</v>
      </c>
      <c r="G394" t="s">
        <v>462</v>
      </c>
    </row>
    <row r="395" spans="1:7" x14ac:dyDescent="0.2">
      <c r="A395">
        <v>394</v>
      </c>
      <c r="B395">
        <v>394</v>
      </c>
      <c r="C395" s="3">
        <v>46454</v>
      </c>
      <c r="D395" t="s">
        <v>404</v>
      </c>
      <c r="E395">
        <v>0</v>
      </c>
      <c r="F395">
        <v>0</v>
      </c>
      <c r="G395" t="s">
        <v>462</v>
      </c>
    </row>
    <row r="396" spans="1:7" x14ac:dyDescent="0.2">
      <c r="A396">
        <v>395</v>
      </c>
      <c r="B396">
        <v>395</v>
      </c>
      <c r="C396" s="3">
        <v>46455</v>
      </c>
      <c r="D396" t="s">
        <v>404</v>
      </c>
      <c r="E396">
        <v>0</v>
      </c>
      <c r="F396">
        <v>0</v>
      </c>
      <c r="G396" t="s">
        <v>462</v>
      </c>
    </row>
    <row r="397" spans="1:7" x14ac:dyDescent="0.2">
      <c r="A397">
        <v>396</v>
      </c>
      <c r="B397">
        <v>396</v>
      </c>
      <c r="C397" s="3">
        <v>46456</v>
      </c>
      <c r="D397" t="s">
        <v>404</v>
      </c>
      <c r="E397">
        <v>0</v>
      </c>
      <c r="F397">
        <v>0</v>
      </c>
      <c r="G397" t="s">
        <v>462</v>
      </c>
    </row>
    <row r="398" spans="1:7" x14ac:dyDescent="0.2">
      <c r="A398">
        <v>397</v>
      </c>
      <c r="B398">
        <v>397</v>
      </c>
      <c r="C398" s="3">
        <v>46457</v>
      </c>
      <c r="D398" t="s">
        <v>404</v>
      </c>
      <c r="E398">
        <v>0</v>
      </c>
      <c r="F398">
        <v>0</v>
      </c>
      <c r="G398" t="s">
        <v>462</v>
      </c>
    </row>
    <row r="399" spans="1:7" x14ac:dyDescent="0.2">
      <c r="A399">
        <v>398</v>
      </c>
      <c r="B399">
        <v>398</v>
      </c>
      <c r="C399" s="3">
        <v>46458</v>
      </c>
      <c r="D399" t="s">
        <v>404</v>
      </c>
      <c r="E399">
        <v>0</v>
      </c>
      <c r="F399">
        <v>0</v>
      </c>
      <c r="G399" t="s">
        <v>462</v>
      </c>
    </row>
    <row r="400" spans="1:7" x14ac:dyDescent="0.2">
      <c r="A400">
        <v>399</v>
      </c>
      <c r="B400">
        <v>399</v>
      </c>
      <c r="C400" s="3">
        <v>46459</v>
      </c>
      <c r="D400" t="s">
        <v>404</v>
      </c>
      <c r="E400">
        <v>0</v>
      </c>
      <c r="F400">
        <v>0</v>
      </c>
      <c r="G400" t="s">
        <v>462</v>
      </c>
    </row>
    <row r="401" spans="1:7" x14ac:dyDescent="0.2">
      <c r="A401">
        <v>400</v>
      </c>
      <c r="B401">
        <v>400</v>
      </c>
      <c r="C401" s="3">
        <v>46460</v>
      </c>
      <c r="D401" t="s">
        <v>404</v>
      </c>
      <c r="E401">
        <v>0</v>
      </c>
      <c r="F401">
        <v>0</v>
      </c>
      <c r="G401" t="s">
        <v>462</v>
      </c>
    </row>
    <row r="402" spans="1:7" x14ac:dyDescent="0.2">
      <c r="A402">
        <v>401</v>
      </c>
      <c r="B402">
        <v>401</v>
      </c>
      <c r="C402" s="3">
        <v>46461</v>
      </c>
      <c r="D402" t="s">
        <v>433</v>
      </c>
      <c r="E402">
        <v>1</v>
      </c>
      <c r="F402">
        <v>4.5</v>
      </c>
      <c r="G402" t="s">
        <v>446</v>
      </c>
    </row>
    <row r="403" spans="1:7" x14ac:dyDescent="0.2">
      <c r="A403">
        <v>402</v>
      </c>
      <c r="B403">
        <v>402</v>
      </c>
      <c r="C403" s="3">
        <v>46462</v>
      </c>
      <c r="D403" t="s">
        <v>433</v>
      </c>
      <c r="E403">
        <v>0</v>
      </c>
      <c r="F403">
        <v>4.8</v>
      </c>
      <c r="G403" t="s">
        <v>447</v>
      </c>
    </row>
    <row r="404" spans="1:7" x14ac:dyDescent="0.2">
      <c r="A404">
        <v>403</v>
      </c>
      <c r="B404">
        <v>403</v>
      </c>
      <c r="C404" s="3">
        <v>46463</v>
      </c>
      <c r="D404" t="s">
        <v>433</v>
      </c>
      <c r="E404">
        <v>2</v>
      </c>
      <c r="F404">
        <v>4.2</v>
      </c>
      <c r="G404" t="s">
        <v>448</v>
      </c>
    </row>
    <row r="405" spans="1:7" x14ac:dyDescent="0.2">
      <c r="A405">
        <v>404</v>
      </c>
      <c r="B405">
        <v>404</v>
      </c>
      <c r="C405" s="3">
        <v>46464</v>
      </c>
      <c r="D405" t="s">
        <v>433</v>
      </c>
      <c r="E405">
        <v>0</v>
      </c>
      <c r="F405">
        <v>4.7</v>
      </c>
      <c r="G405" t="s">
        <v>447</v>
      </c>
    </row>
    <row r="406" spans="1:7" x14ac:dyDescent="0.2">
      <c r="A406">
        <v>405</v>
      </c>
      <c r="B406">
        <v>405</v>
      </c>
      <c r="C406" s="3">
        <v>46465</v>
      </c>
      <c r="D406" t="s">
        <v>433</v>
      </c>
      <c r="E406">
        <v>1</v>
      </c>
      <c r="F406">
        <v>4.5999999999999996</v>
      </c>
      <c r="G406" t="s">
        <v>449</v>
      </c>
    </row>
    <row r="407" spans="1:7" x14ac:dyDescent="0.2">
      <c r="A407">
        <v>406</v>
      </c>
      <c r="B407">
        <v>406</v>
      </c>
      <c r="C407" s="3">
        <v>46466</v>
      </c>
      <c r="D407" t="s">
        <v>433</v>
      </c>
      <c r="E407">
        <v>0</v>
      </c>
      <c r="F407">
        <v>4.9000000000000004</v>
      </c>
      <c r="G407" t="s">
        <v>447</v>
      </c>
    </row>
    <row r="408" spans="1:7" x14ac:dyDescent="0.2">
      <c r="A408">
        <v>407</v>
      </c>
      <c r="B408">
        <v>407</v>
      </c>
      <c r="C408" s="3">
        <v>46467</v>
      </c>
      <c r="D408" t="s">
        <v>433</v>
      </c>
      <c r="E408">
        <v>3</v>
      </c>
      <c r="F408">
        <v>4</v>
      </c>
      <c r="G408" t="s">
        <v>450</v>
      </c>
    </row>
    <row r="409" spans="1:7" x14ac:dyDescent="0.2">
      <c r="A409">
        <v>408</v>
      </c>
      <c r="B409">
        <v>408</v>
      </c>
      <c r="C409" s="3">
        <v>46468</v>
      </c>
      <c r="D409" t="s">
        <v>433</v>
      </c>
      <c r="E409">
        <v>1</v>
      </c>
      <c r="F409">
        <v>4.4000000000000004</v>
      </c>
      <c r="G409" t="s">
        <v>448</v>
      </c>
    </row>
    <row r="410" spans="1:7" x14ac:dyDescent="0.2">
      <c r="A410">
        <v>409</v>
      </c>
      <c r="B410">
        <v>409</v>
      </c>
      <c r="C410" s="3">
        <v>46469</v>
      </c>
      <c r="D410" t="s">
        <v>433</v>
      </c>
      <c r="E410">
        <v>0</v>
      </c>
      <c r="F410">
        <v>4.7</v>
      </c>
      <c r="G410" t="s">
        <v>447</v>
      </c>
    </row>
    <row r="411" spans="1:7" x14ac:dyDescent="0.2">
      <c r="A411">
        <v>410</v>
      </c>
      <c r="B411">
        <v>410</v>
      </c>
      <c r="C411" s="3">
        <v>46470</v>
      </c>
      <c r="D411" t="s">
        <v>433</v>
      </c>
      <c r="E411">
        <v>2</v>
      </c>
      <c r="F411">
        <v>4.2</v>
      </c>
      <c r="G411" t="s">
        <v>448</v>
      </c>
    </row>
    <row r="412" spans="1:7" x14ac:dyDescent="0.2">
      <c r="A412">
        <v>411</v>
      </c>
      <c r="B412">
        <v>411</v>
      </c>
      <c r="C412" s="3">
        <v>46471</v>
      </c>
      <c r="D412" t="s">
        <v>433</v>
      </c>
      <c r="E412">
        <v>0</v>
      </c>
      <c r="F412">
        <v>4.8</v>
      </c>
      <c r="G412" t="s">
        <v>447</v>
      </c>
    </row>
    <row r="413" spans="1:7" x14ac:dyDescent="0.2">
      <c r="A413">
        <v>412</v>
      </c>
      <c r="B413">
        <v>412</v>
      </c>
      <c r="C413" s="3">
        <v>46472</v>
      </c>
      <c r="D413" t="s">
        <v>433</v>
      </c>
      <c r="E413">
        <v>1</v>
      </c>
      <c r="F413">
        <v>4.5</v>
      </c>
      <c r="G413" t="s">
        <v>449</v>
      </c>
    </row>
    <row r="414" spans="1:7" x14ac:dyDescent="0.2">
      <c r="A414">
        <v>413</v>
      </c>
      <c r="B414">
        <v>413</v>
      </c>
      <c r="C414" s="3">
        <v>46473</v>
      </c>
      <c r="D414" t="s">
        <v>433</v>
      </c>
      <c r="E414">
        <v>2</v>
      </c>
      <c r="F414">
        <v>4.3</v>
      </c>
      <c r="G414" t="s">
        <v>448</v>
      </c>
    </row>
    <row r="415" spans="1:7" x14ac:dyDescent="0.2">
      <c r="A415">
        <v>414</v>
      </c>
      <c r="B415">
        <v>414</v>
      </c>
      <c r="C415" s="3">
        <v>46474</v>
      </c>
      <c r="D415" t="s">
        <v>433</v>
      </c>
      <c r="E415">
        <v>0</v>
      </c>
      <c r="F415">
        <v>4.9000000000000004</v>
      </c>
      <c r="G415" t="s">
        <v>447</v>
      </c>
    </row>
    <row r="416" spans="1:7" x14ac:dyDescent="0.2">
      <c r="A416">
        <v>415</v>
      </c>
      <c r="B416">
        <v>415</v>
      </c>
      <c r="C416" s="3">
        <v>46475</v>
      </c>
      <c r="D416" t="s">
        <v>433</v>
      </c>
      <c r="E416">
        <v>1</v>
      </c>
      <c r="F416">
        <v>4.5999999999999996</v>
      </c>
      <c r="G416" t="s">
        <v>449</v>
      </c>
    </row>
    <row r="417" spans="1:7" x14ac:dyDescent="0.2">
      <c r="A417">
        <v>416</v>
      </c>
      <c r="B417">
        <v>416</v>
      </c>
      <c r="C417" s="3">
        <v>46476</v>
      </c>
      <c r="D417" t="s">
        <v>433</v>
      </c>
      <c r="E417">
        <v>0</v>
      </c>
      <c r="F417">
        <v>4.8</v>
      </c>
      <c r="G417" t="s">
        <v>447</v>
      </c>
    </row>
    <row r="418" spans="1:7" x14ac:dyDescent="0.2">
      <c r="A418">
        <v>417</v>
      </c>
      <c r="B418">
        <v>417</v>
      </c>
      <c r="C418" s="3">
        <v>46477</v>
      </c>
      <c r="D418" t="s">
        <v>433</v>
      </c>
      <c r="E418">
        <v>3</v>
      </c>
      <c r="F418">
        <v>4</v>
      </c>
      <c r="G418" t="s">
        <v>450</v>
      </c>
    </row>
    <row r="419" spans="1:7" x14ac:dyDescent="0.2">
      <c r="A419">
        <v>418</v>
      </c>
      <c r="B419">
        <v>418</v>
      </c>
      <c r="C419" s="3">
        <v>46478</v>
      </c>
      <c r="D419" t="s">
        <v>433</v>
      </c>
      <c r="E419">
        <v>1</v>
      </c>
      <c r="F419">
        <v>4.4000000000000004</v>
      </c>
      <c r="G419" t="s">
        <v>448</v>
      </c>
    </row>
    <row r="420" spans="1:7" x14ac:dyDescent="0.2">
      <c r="A420">
        <v>419</v>
      </c>
      <c r="B420">
        <v>419</v>
      </c>
      <c r="C420" s="3">
        <v>46479</v>
      </c>
      <c r="D420" t="s">
        <v>433</v>
      </c>
      <c r="E420">
        <v>0</v>
      </c>
      <c r="F420">
        <v>4.7</v>
      </c>
      <c r="G420" t="s">
        <v>447</v>
      </c>
    </row>
    <row r="421" spans="1:7" x14ac:dyDescent="0.2">
      <c r="A421">
        <v>420</v>
      </c>
      <c r="B421">
        <v>420</v>
      </c>
      <c r="C421" s="3">
        <v>46480</v>
      </c>
      <c r="D421" t="s">
        <v>433</v>
      </c>
      <c r="E421">
        <v>2</v>
      </c>
      <c r="F421">
        <v>4.2</v>
      </c>
      <c r="G421" t="s">
        <v>448</v>
      </c>
    </row>
    <row r="422" spans="1:7" x14ac:dyDescent="0.2">
      <c r="A422">
        <v>421</v>
      </c>
      <c r="B422">
        <v>421</v>
      </c>
      <c r="C422" s="3">
        <v>46481</v>
      </c>
      <c r="D422" t="s">
        <v>433</v>
      </c>
      <c r="E422">
        <v>0</v>
      </c>
      <c r="F422">
        <v>4.8</v>
      </c>
      <c r="G422" t="s">
        <v>447</v>
      </c>
    </row>
    <row r="423" spans="1:7" x14ac:dyDescent="0.2">
      <c r="A423">
        <v>422</v>
      </c>
      <c r="B423">
        <v>422</v>
      </c>
      <c r="C423" s="3">
        <v>46482</v>
      </c>
      <c r="D423" t="s">
        <v>433</v>
      </c>
      <c r="E423">
        <v>1</v>
      </c>
      <c r="F423">
        <v>4.5</v>
      </c>
      <c r="G423" t="s">
        <v>449</v>
      </c>
    </row>
    <row r="424" spans="1:7" x14ac:dyDescent="0.2">
      <c r="A424">
        <v>423</v>
      </c>
      <c r="B424">
        <v>423</v>
      </c>
      <c r="C424" s="3">
        <v>46483</v>
      </c>
      <c r="D424" t="s">
        <v>433</v>
      </c>
      <c r="E424">
        <v>2</v>
      </c>
      <c r="F424">
        <v>4.3</v>
      </c>
      <c r="G424" t="s">
        <v>448</v>
      </c>
    </row>
    <row r="425" spans="1:7" x14ac:dyDescent="0.2">
      <c r="A425">
        <v>424</v>
      </c>
      <c r="B425">
        <v>424</v>
      </c>
      <c r="C425" s="3">
        <v>46484</v>
      </c>
      <c r="D425" t="s">
        <v>433</v>
      </c>
      <c r="E425">
        <v>0</v>
      </c>
      <c r="F425">
        <v>4.9000000000000004</v>
      </c>
      <c r="G425" t="s">
        <v>447</v>
      </c>
    </row>
    <row r="426" spans="1:7" x14ac:dyDescent="0.2">
      <c r="A426">
        <v>425</v>
      </c>
      <c r="B426">
        <v>425</v>
      </c>
      <c r="C426" s="3">
        <v>46485</v>
      </c>
      <c r="D426" t="s">
        <v>433</v>
      </c>
      <c r="E426">
        <v>1</v>
      </c>
      <c r="F426">
        <v>4.5999999999999996</v>
      </c>
      <c r="G426" t="s">
        <v>449</v>
      </c>
    </row>
    <row r="427" spans="1:7" x14ac:dyDescent="0.2">
      <c r="A427">
        <v>426</v>
      </c>
      <c r="B427">
        <v>426</v>
      </c>
      <c r="C427" s="3">
        <v>46486</v>
      </c>
      <c r="D427" t="s">
        <v>433</v>
      </c>
      <c r="E427">
        <v>0</v>
      </c>
      <c r="F427">
        <v>4.8</v>
      </c>
      <c r="G427" t="s">
        <v>447</v>
      </c>
    </row>
    <row r="428" spans="1:7" x14ac:dyDescent="0.2">
      <c r="A428">
        <v>427</v>
      </c>
      <c r="B428">
        <v>427</v>
      </c>
      <c r="C428" s="3">
        <v>46487</v>
      </c>
      <c r="D428" t="s">
        <v>433</v>
      </c>
      <c r="E428">
        <v>3</v>
      </c>
      <c r="F428">
        <v>4</v>
      </c>
      <c r="G428" t="s">
        <v>450</v>
      </c>
    </row>
    <row r="429" spans="1:7" x14ac:dyDescent="0.2">
      <c r="A429">
        <v>428</v>
      </c>
      <c r="B429">
        <v>428</v>
      </c>
      <c r="C429" s="3">
        <v>46488</v>
      </c>
      <c r="D429" t="s">
        <v>433</v>
      </c>
      <c r="E429">
        <v>1</v>
      </c>
      <c r="F429">
        <v>4.4000000000000004</v>
      </c>
      <c r="G429" t="s">
        <v>448</v>
      </c>
    </row>
    <row r="430" spans="1:7" x14ac:dyDescent="0.2">
      <c r="A430">
        <v>429</v>
      </c>
      <c r="B430">
        <v>429</v>
      </c>
      <c r="C430" s="3">
        <v>46489</v>
      </c>
      <c r="D430" t="s">
        <v>433</v>
      </c>
      <c r="E430">
        <v>0</v>
      </c>
      <c r="F430">
        <v>4.7</v>
      </c>
      <c r="G430" t="s">
        <v>447</v>
      </c>
    </row>
    <row r="431" spans="1:7" x14ac:dyDescent="0.2">
      <c r="A431">
        <v>430</v>
      </c>
      <c r="B431">
        <v>430</v>
      </c>
      <c r="C431" s="3">
        <v>46490</v>
      </c>
      <c r="D431" t="s">
        <v>433</v>
      </c>
      <c r="E431">
        <v>2</v>
      </c>
      <c r="F431">
        <v>4.2</v>
      </c>
      <c r="G431" t="s">
        <v>448</v>
      </c>
    </row>
    <row r="432" spans="1:7" x14ac:dyDescent="0.2">
      <c r="A432">
        <v>431</v>
      </c>
      <c r="B432">
        <v>431</v>
      </c>
      <c r="C432" s="3">
        <v>46491</v>
      </c>
      <c r="D432" t="s">
        <v>433</v>
      </c>
      <c r="E432">
        <v>0</v>
      </c>
      <c r="F432">
        <v>4.8</v>
      </c>
      <c r="G432" t="s">
        <v>447</v>
      </c>
    </row>
    <row r="433" spans="1:7" x14ac:dyDescent="0.2">
      <c r="A433">
        <v>432</v>
      </c>
      <c r="B433">
        <v>432</v>
      </c>
      <c r="C433" s="3">
        <v>46492</v>
      </c>
      <c r="D433" t="s">
        <v>433</v>
      </c>
      <c r="E433">
        <v>1</v>
      </c>
      <c r="F433">
        <v>4.5</v>
      </c>
      <c r="G433" t="s">
        <v>449</v>
      </c>
    </row>
    <row r="434" spans="1:7" x14ac:dyDescent="0.2">
      <c r="A434">
        <v>433</v>
      </c>
      <c r="B434">
        <v>433</v>
      </c>
      <c r="C434" s="3">
        <v>46493</v>
      </c>
      <c r="D434" t="s">
        <v>433</v>
      </c>
      <c r="E434">
        <v>2</v>
      </c>
      <c r="F434">
        <v>4.3</v>
      </c>
      <c r="G434" t="s">
        <v>448</v>
      </c>
    </row>
    <row r="435" spans="1:7" x14ac:dyDescent="0.2">
      <c r="A435">
        <v>434</v>
      </c>
      <c r="B435">
        <v>434</v>
      </c>
      <c r="C435" s="3">
        <v>46494</v>
      </c>
      <c r="D435" t="s">
        <v>433</v>
      </c>
      <c r="E435">
        <v>0</v>
      </c>
      <c r="F435">
        <v>4.9000000000000004</v>
      </c>
      <c r="G435" t="s">
        <v>447</v>
      </c>
    </row>
    <row r="436" spans="1:7" x14ac:dyDescent="0.2">
      <c r="A436">
        <v>435</v>
      </c>
      <c r="B436">
        <v>435</v>
      </c>
      <c r="C436" s="3">
        <v>46495</v>
      </c>
      <c r="D436" t="s">
        <v>433</v>
      </c>
      <c r="E436">
        <v>1</v>
      </c>
      <c r="F436">
        <v>4.5999999999999996</v>
      </c>
      <c r="G436" t="s">
        <v>449</v>
      </c>
    </row>
    <row r="437" spans="1:7" x14ac:dyDescent="0.2">
      <c r="A437">
        <v>436</v>
      </c>
      <c r="B437">
        <v>436</v>
      </c>
      <c r="C437" s="3">
        <v>46496</v>
      </c>
      <c r="D437" t="s">
        <v>433</v>
      </c>
      <c r="E437">
        <v>0</v>
      </c>
      <c r="F437">
        <v>4.8</v>
      </c>
      <c r="G437" t="s">
        <v>447</v>
      </c>
    </row>
    <row r="438" spans="1:7" x14ac:dyDescent="0.2">
      <c r="A438">
        <v>437</v>
      </c>
      <c r="B438">
        <v>437</v>
      </c>
      <c r="C438" s="3">
        <v>46497</v>
      </c>
      <c r="D438" t="s">
        <v>433</v>
      </c>
      <c r="E438">
        <v>3</v>
      </c>
      <c r="F438">
        <v>4</v>
      </c>
      <c r="G438" t="s">
        <v>450</v>
      </c>
    </row>
    <row r="439" spans="1:7" x14ac:dyDescent="0.2">
      <c r="A439">
        <v>438</v>
      </c>
      <c r="B439">
        <v>438</v>
      </c>
      <c r="C439" s="3">
        <v>46498</v>
      </c>
      <c r="D439" t="s">
        <v>433</v>
      </c>
      <c r="E439">
        <v>1</v>
      </c>
      <c r="F439">
        <v>4.4000000000000004</v>
      </c>
      <c r="G439" t="s">
        <v>448</v>
      </c>
    </row>
    <row r="440" spans="1:7" x14ac:dyDescent="0.2">
      <c r="A440">
        <v>439</v>
      </c>
      <c r="B440">
        <v>439</v>
      </c>
      <c r="C440" s="3">
        <v>46499</v>
      </c>
      <c r="D440" t="s">
        <v>433</v>
      </c>
      <c r="E440">
        <v>0</v>
      </c>
      <c r="F440">
        <v>4.7</v>
      </c>
      <c r="G440" t="s">
        <v>447</v>
      </c>
    </row>
    <row r="441" spans="1:7" x14ac:dyDescent="0.2">
      <c r="A441">
        <v>440</v>
      </c>
      <c r="B441">
        <v>440</v>
      </c>
      <c r="C441" s="3">
        <v>46500</v>
      </c>
      <c r="D441" t="s">
        <v>433</v>
      </c>
      <c r="E441">
        <v>2</v>
      </c>
      <c r="F441">
        <v>4.2</v>
      </c>
      <c r="G441" t="s">
        <v>448</v>
      </c>
    </row>
    <row r="442" spans="1:7" x14ac:dyDescent="0.2">
      <c r="A442">
        <v>441</v>
      </c>
      <c r="B442">
        <v>441</v>
      </c>
      <c r="C442" s="3">
        <v>46501</v>
      </c>
      <c r="D442" t="s">
        <v>433</v>
      </c>
      <c r="E442">
        <v>0</v>
      </c>
      <c r="F442">
        <v>4.8</v>
      </c>
      <c r="G442" t="s">
        <v>447</v>
      </c>
    </row>
    <row r="443" spans="1:7" x14ac:dyDescent="0.2">
      <c r="A443">
        <v>442</v>
      </c>
      <c r="B443">
        <v>442</v>
      </c>
      <c r="C443" s="3">
        <v>46502</v>
      </c>
      <c r="D443" t="s">
        <v>433</v>
      </c>
      <c r="E443">
        <v>1</v>
      </c>
      <c r="F443">
        <v>4.5</v>
      </c>
      <c r="G443" t="s">
        <v>449</v>
      </c>
    </row>
    <row r="444" spans="1:7" x14ac:dyDescent="0.2">
      <c r="A444">
        <v>443</v>
      </c>
      <c r="B444">
        <v>443</v>
      </c>
      <c r="C444" s="3">
        <v>46503</v>
      </c>
      <c r="D444" t="s">
        <v>433</v>
      </c>
      <c r="E444">
        <v>2</v>
      </c>
      <c r="F444">
        <v>4.3</v>
      </c>
      <c r="G444" t="s">
        <v>448</v>
      </c>
    </row>
    <row r="445" spans="1:7" x14ac:dyDescent="0.2">
      <c r="A445">
        <v>444</v>
      </c>
      <c r="B445">
        <v>444</v>
      </c>
      <c r="C445" s="3">
        <v>46504</v>
      </c>
      <c r="D445" t="s">
        <v>433</v>
      </c>
      <c r="E445">
        <v>0</v>
      </c>
      <c r="F445">
        <v>4.9000000000000004</v>
      </c>
      <c r="G445" t="s">
        <v>447</v>
      </c>
    </row>
    <row r="446" spans="1:7" x14ac:dyDescent="0.2">
      <c r="A446">
        <v>445</v>
      </c>
      <c r="B446">
        <v>445</v>
      </c>
      <c r="C446" s="3">
        <v>46505</v>
      </c>
      <c r="D446" t="s">
        <v>433</v>
      </c>
      <c r="E446">
        <v>1</v>
      </c>
      <c r="F446">
        <v>4.5999999999999996</v>
      </c>
      <c r="G446" t="s">
        <v>449</v>
      </c>
    </row>
    <row r="447" spans="1:7" x14ac:dyDescent="0.2">
      <c r="A447">
        <v>446</v>
      </c>
      <c r="B447">
        <v>446</v>
      </c>
      <c r="C447" s="3">
        <v>46506</v>
      </c>
      <c r="D447" t="s">
        <v>433</v>
      </c>
      <c r="E447">
        <v>0</v>
      </c>
      <c r="F447">
        <v>4.8</v>
      </c>
      <c r="G447" t="s">
        <v>447</v>
      </c>
    </row>
    <row r="448" spans="1:7" x14ac:dyDescent="0.2">
      <c r="A448">
        <v>447</v>
      </c>
      <c r="B448">
        <v>447</v>
      </c>
      <c r="C448" s="3">
        <v>46507</v>
      </c>
      <c r="D448" t="s">
        <v>433</v>
      </c>
      <c r="E448">
        <v>3</v>
      </c>
      <c r="F448">
        <v>4</v>
      </c>
      <c r="G448" t="s">
        <v>450</v>
      </c>
    </row>
    <row r="449" spans="1:7" x14ac:dyDescent="0.2">
      <c r="A449">
        <v>448</v>
      </c>
      <c r="B449">
        <v>448</v>
      </c>
      <c r="C449" s="3">
        <v>46508</v>
      </c>
      <c r="D449" t="s">
        <v>433</v>
      </c>
      <c r="E449">
        <v>1</v>
      </c>
      <c r="F449">
        <v>4.4000000000000004</v>
      </c>
      <c r="G449" t="s">
        <v>448</v>
      </c>
    </row>
    <row r="450" spans="1:7" x14ac:dyDescent="0.2">
      <c r="A450">
        <v>449</v>
      </c>
      <c r="B450">
        <v>449</v>
      </c>
      <c r="C450" s="3">
        <v>46509</v>
      </c>
      <c r="D450" t="s">
        <v>433</v>
      </c>
      <c r="E450">
        <v>0</v>
      </c>
      <c r="F450">
        <v>4.7</v>
      </c>
      <c r="G450" t="s">
        <v>447</v>
      </c>
    </row>
    <row r="451" spans="1:7" x14ac:dyDescent="0.2">
      <c r="A451">
        <v>450</v>
      </c>
      <c r="B451">
        <v>450</v>
      </c>
      <c r="C451" s="3">
        <v>46510</v>
      </c>
      <c r="D451" t="s">
        <v>433</v>
      </c>
      <c r="E451">
        <v>2</v>
      </c>
      <c r="F451">
        <v>4.2</v>
      </c>
      <c r="G451" t="s">
        <v>448</v>
      </c>
    </row>
    <row r="452" spans="1:7" x14ac:dyDescent="0.2">
      <c r="A452">
        <v>451</v>
      </c>
      <c r="B452">
        <v>451</v>
      </c>
      <c r="C452" s="3">
        <v>46511</v>
      </c>
      <c r="D452" t="s">
        <v>433</v>
      </c>
      <c r="E452">
        <v>0</v>
      </c>
      <c r="F452">
        <v>4.8</v>
      </c>
      <c r="G452" t="s">
        <v>447</v>
      </c>
    </row>
    <row r="453" spans="1:7" x14ac:dyDescent="0.2">
      <c r="A453">
        <v>452</v>
      </c>
      <c r="B453">
        <v>452</v>
      </c>
      <c r="C453" s="3">
        <v>46512</v>
      </c>
      <c r="D453" t="s">
        <v>433</v>
      </c>
      <c r="E453">
        <v>1</v>
      </c>
      <c r="F453">
        <v>4.5</v>
      </c>
      <c r="G453" t="s">
        <v>449</v>
      </c>
    </row>
    <row r="454" spans="1:7" x14ac:dyDescent="0.2">
      <c r="A454">
        <v>453</v>
      </c>
      <c r="B454">
        <v>453</v>
      </c>
      <c r="C454" s="3">
        <v>46513</v>
      </c>
      <c r="D454" t="s">
        <v>433</v>
      </c>
      <c r="E454">
        <v>2</v>
      </c>
      <c r="F454">
        <v>4.3</v>
      </c>
      <c r="G454" t="s">
        <v>448</v>
      </c>
    </row>
    <row r="455" spans="1:7" x14ac:dyDescent="0.2">
      <c r="A455">
        <v>454</v>
      </c>
      <c r="B455">
        <v>454</v>
      </c>
      <c r="C455" s="3">
        <v>46514</v>
      </c>
      <c r="D455" t="s">
        <v>433</v>
      </c>
      <c r="E455">
        <v>0</v>
      </c>
      <c r="F455">
        <v>4.9000000000000004</v>
      </c>
      <c r="G455" t="s">
        <v>447</v>
      </c>
    </row>
    <row r="456" spans="1:7" x14ac:dyDescent="0.2">
      <c r="A456">
        <v>455</v>
      </c>
      <c r="B456">
        <v>455</v>
      </c>
      <c r="C456" s="3">
        <v>46515</v>
      </c>
      <c r="D456" t="s">
        <v>433</v>
      </c>
      <c r="E456">
        <v>1</v>
      </c>
      <c r="F456">
        <v>4.5999999999999996</v>
      </c>
      <c r="G456" t="s">
        <v>449</v>
      </c>
    </row>
    <row r="457" spans="1:7" x14ac:dyDescent="0.2">
      <c r="A457">
        <v>456</v>
      </c>
      <c r="B457">
        <v>456</v>
      </c>
      <c r="C457" s="3">
        <v>46516</v>
      </c>
      <c r="D457" t="s">
        <v>433</v>
      </c>
      <c r="E457">
        <v>0</v>
      </c>
      <c r="F457">
        <v>4.8</v>
      </c>
      <c r="G457" t="s">
        <v>447</v>
      </c>
    </row>
    <row r="458" spans="1:7" x14ac:dyDescent="0.2">
      <c r="A458">
        <v>457</v>
      </c>
      <c r="B458">
        <v>457</v>
      </c>
      <c r="C458" s="3">
        <v>46517</v>
      </c>
      <c r="D458" t="s">
        <v>433</v>
      </c>
      <c r="E458">
        <v>3</v>
      </c>
      <c r="F458">
        <v>4</v>
      </c>
      <c r="G458" t="s">
        <v>450</v>
      </c>
    </row>
    <row r="459" spans="1:7" x14ac:dyDescent="0.2">
      <c r="A459">
        <v>458</v>
      </c>
      <c r="B459">
        <v>458</v>
      </c>
      <c r="C459" s="3">
        <v>46518</v>
      </c>
      <c r="D459" t="s">
        <v>433</v>
      </c>
      <c r="E459">
        <v>1</v>
      </c>
      <c r="F459">
        <v>4.4000000000000004</v>
      </c>
      <c r="G459" t="s">
        <v>448</v>
      </c>
    </row>
    <row r="460" spans="1:7" x14ac:dyDescent="0.2">
      <c r="A460">
        <v>459</v>
      </c>
      <c r="B460">
        <v>459</v>
      </c>
      <c r="C460" s="3">
        <v>46519</v>
      </c>
      <c r="D460" t="s">
        <v>433</v>
      </c>
      <c r="E460">
        <v>0</v>
      </c>
      <c r="F460">
        <v>4.7</v>
      </c>
      <c r="G460" t="s">
        <v>447</v>
      </c>
    </row>
    <row r="461" spans="1:7" x14ac:dyDescent="0.2">
      <c r="A461">
        <v>460</v>
      </c>
      <c r="B461">
        <v>460</v>
      </c>
      <c r="C461" s="3">
        <v>46520</v>
      </c>
      <c r="D461" t="s">
        <v>433</v>
      </c>
      <c r="E461">
        <v>2</v>
      </c>
      <c r="F461">
        <v>4.2</v>
      </c>
      <c r="G461" t="s">
        <v>448</v>
      </c>
    </row>
    <row r="462" spans="1:7" x14ac:dyDescent="0.2">
      <c r="A462">
        <v>461</v>
      </c>
      <c r="B462">
        <v>461</v>
      </c>
      <c r="C462" s="3">
        <v>46521</v>
      </c>
      <c r="D462" t="s">
        <v>433</v>
      </c>
      <c r="E462">
        <v>0</v>
      </c>
      <c r="F462">
        <v>4.8</v>
      </c>
      <c r="G462" t="s">
        <v>447</v>
      </c>
    </row>
    <row r="463" spans="1:7" x14ac:dyDescent="0.2">
      <c r="A463">
        <v>462</v>
      </c>
      <c r="B463">
        <v>462</v>
      </c>
      <c r="C463" s="3">
        <v>46522</v>
      </c>
      <c r="D463" t="s">
        <v>433</v>
      </c>
      <c r="E463">
        <v>1</v>
      </c>
      <c r="F463">
        <v>4.5</v>
      </c>
      <c r="G463" t="s">
        <v>449</v>
      </c>
    </row>
    <row r="464" spans="1:7" x14ac:dyDescent="0.2">
      <c r="A464">
        <v>463</v>
      </c>
      <c r="B464">
        <v>463</v>
      </c>
      <c r="C464" s="3">
        <v>46523</v>
      </c>
      <c r="D464" t="s">
        <v>433</v>
      </c>
      <c r="E464">
        <v>2</v>
      </c>
      <c r="F464">
        <v>4.3</v>
      </c>
      <c r="G464" t="s">
        <v>448</v>
      </c>
    </row>
    <row r="465" spans="1:7" x14ac:dyDescent="0.2">
      <c r="A465">
        <v>464</v>
      </c>
      <c r="B465">
        <v>464</v>
      </c>
      <c r="C465" s="3">
        <v>46524</v>
      </c>
      <c r="D465" t="s">
        <v>433</v>
      </c>
      <c r="E465">
        <v>0</v>
      </c>
      <c r="F465">
        <v>4.9000000000000004</v>
      </c>
      <c r="G465" t="s">
        <v>447</v>
      </c>
    </row>
    <row r="466" spans="1:7" x14ac:dyDescent="0.2">
      <c r="A466">
        <v>465</v>
      </c>
      <c r="B466">
        <v>465</v>
      </c>
      <c r="C466" s="3">
        <v>46525</v>
      </c>
      <c r="D466" t="s">
        <v>433</v>
      </c>
      <c r="E466">
        <v>1</v>
      </c>
      <c r="F466">
        <v>4.5999999999999996</v>
      </c>
      <c r="G466" t="s">
        <v>449</v>
      </c>
    </row>
    <row r="467" spans="1:7" x14ac:dyDescent="0.2">
      <c r="A467">
        <v>466</v>
      </c>
      <c r="B467">
        <v>466</v>
      </c>
      <c r="C467" s="3">
        <v>46526</v>
      </c>
      <c r="D467" t="s">
        <v>433</v>
      </c>
      <c r="E467">
        <v>0</v>
      </c>
      <c r="F467">
        <v>4.8</v>
      </c>
      <c r="G467" t="s">
        <v>447</v>
      </c>
    </row>
    <row r="468" spans="1:7" x14ac:dyDescent="0.2">
      <c r="A468">
        <v>467</v>
      </c>
      <c r="B468">
        <v>467</v>
      </c>
      <c r="C468" s="3">
        <v>46527</v>
      </c>
      <c r="D468" t="s">
        <v>433</v>
      </c>
      <c r="E468">
        <v>3</v>
      </c>
      <c r="F468">
        <v>4</v>
      </c>
      <c r="G468" t="s">
        <v>450</v>
      </c>
    </row>
    <row r="469" spans="1:7" x14ac:dyDescent="0.2">
      <c r="A469">
        <v>468</v>
      </c>
      <c r="B469">
        <v>468</v>
      </c>
      <c r="C469" s="3">
        <v>46528</v>
      </c>
      <c r="D469" t="s">
        <v>433</v>
      </c>
      <c r="E469">
        <v>1</v>
      </c>
      <c r="F469">
        <v>4.4000000000000004</v>
      </c>
      <c r="G469" t="s">
        <v>448</v>
      </c>
    </row>
    <row r="470" spans="1:7" x14ac:dyDescent="0.2">
      <c r="A470">
        <v>469</v>
      </c>
      <c r="B470">
        <v>469</v>
      </c>
      <c r="C470" s="3">
        <v>46529</v>
      </c>
      <c r="D470" t="s">
        <v>433</v>
      </c>
      <c r="E470">
        <v>0</v>
      </c>
      <c r="F470">
        <v>4.7</v>
      </c>
      <c r="G470" t="s">
        <v>447</v>
      </c>
    </row>
    <row r="471" spans="1:7" x14ac:dyDescent="0.2">
      <c r="A471">
        <v>470</v>
      </c>
      <c r="B471">
        <v>470</v>
      </c>
      <c r="C471" s="3">
        <v>46530</v>
      </c>
      <c r="D471" t="s">
        <v>433</v>
      </c>
      <c r="E471">
        <v>2</v>
      </c>
      <c r="F471">
        <v>4.2</v>
      </c>
      <c r="G471" t="s">
        <v>448</v>
      </c>
    </row>
    <row r="472" spans="1:7" x14ac:dyDescent="0.2">
      <c r="A472">
        <v>471</v>
      </c>
      <c r="B472">
        <v>471</v>
      </c>
      <c r="C472" s="3">
        <v>46531</v>
      </c>
      <c r="D472" t="s">
        <v>433</v>
      </c>
      <c r="E472">
        <v>0</v>
      </c>
      <c r="F472">
        <v>4.8</v>
      </c>
      <c r="G472" t="s">
        <v>447</v>
      </c>
    </row>
    <row r="473" spans="1:7" x14ac:dyDescent="0.2">
      <c r="A473">
        <v>472</v>
      </c>
      <c r="B473">
        <v>472</v>
      </c>
      <c r="C473" s="3">
        <v>46532</v>
      </c>
      <c r="D473" t="s">
        <v>433</v>
      </c>
      <c r="E473">
        <v>1</v>
      </c>
      <c r="F473">
        <v>4.5</v>
      </c>
      <c r="G473" t="s">
        <v>449</v>
      </c>
    </row>
    <row r="474" spans="1:7" x14ac:dyDescent="0.2">
      <c r="A474">
        <v>473</v>
      </c>
      <c r="B474">
        <v>473</v>
      </c>
      <c r="C474" s="3">
        <v>46533</v>
      </c>
      <c r="D474" t="s">
        <v>433</v>
      </c>
      <c r="E474">
        <v>2</v>
      </c>
      <c r="F474">
        <v>4.3</v>
      </c>
      <c r="G474" t="s">
        <v>448</v>
      </c>
    </row>
    <row r="475" spans="1:7" x14ac:dyDescent="0.2">
      <c r="A475">
        <v>474</v>
      </c>
      <c r="B475">
        <v>474</v>
      </c>
      <c r="C475" s="3">
        <v>46534</v>
      </c>
      <c r="D475" t="s">
        <v>433</v>
      </c>
      <c r="E475">
        <v>0</v>
      </c>
      <c r="F475">
        <v>4.9000000000000004</v>
      </c>
      <c r="G475" t="s">
        <v>447</v>
      </c>
    </row>
    <row r="476" spans="1:7" x14ac:dyDescent="0.2">
      <c r="A476">
        <v>475</v>
      </c>
      <c r="B476">
        <v>475</v>
      </c>
      <c r="C476" s="3">
        <v>46535</v>
      </c>
      <c r="D476" t="s">
        <v>433</v>
      </c>
      <c r="E476">
        <v>1</v>
      </c>
      <c r="F476">
        <v>4.5999999999999996</v>
      </c>
      <c r="G476" t="s">
        <v>449</v>
      </c>
    </row>
    <row r="477" spans="1:7" x14ac:dyDescent="0.2">
      <c r="A477">
        <v>476</v>
      </c>
      <c r="B477">
        <v>476</v>
      </c>
      <c r="C477" s="3">
        <v>46536</v>
      </c>
      <c r="D477" t="s">
        <v>433</v>
      </c>
      <c r="E477">
        <v>0</v>
      </c>
      <c r="F477">
        <v>4.8</v>
      </c>
      <c r="G477" t="s">
        <v>447</v>
      </c>
    </row>
    <row r="478" spans="1:7" x14ac:dyDescent="0.2">
      <c r="A478">
        <v>477</v>
      </c>
      <c r="B478">
        <v>477</v>
      </c>
      <c r="C478" s="3">
        <v>46537</v>
      </c>
      <c r="D478" t="s">
        <v>433</v>
      </c>
      <c r="E478">
        <v>3</v>
      </c>
      <c r="F478">
        <v>4</v>
      </c>
      <c r="G478" t="s">
        <v>450</v>
      </c>
    </row>
    <row r="479" spans="1:7" x14ac:dyDescent="0.2">
      <c r="A479">
        <v>478</v>
      </c>
      <c r="B479">
        <v>478</v>
      </c>
      <c r="C479" s="3">
        <v>46538</v>
      </c>
      <c r="D479" t="s">
        <v>433</v>
      </c>
      <c r="E479">
        <v>1</v>
      </c>
      <c r="F479">
        <v>4.4000000000000004</v>
      </c>
      <c r="G479" t="s">
        <v>448</v>
      </c>
    </row>
    <row r="480" spans="1:7" x14ac:dyDescent="0.2">
      <c r="A480">
        <v>479</v>
      </c>
      <c r="B480">
        <v>479</v>
      </c>
      <c r="C480" s="3">
        <v>46539</v>
      </c>
      <c r="D480" t="s">
        <v>433</v>
      </c>
      <c r="E480">
        <v>0</v>
      </c>
      <c r="F480">
        <v>4.7</v>
      </c>
      <c r="G480" t="s">
        <v>447</v>
      </c>
    </row>
    <row r="481" spans="1:7" x14ac:dyDescent="0.2">
      <c r="A481">
        <v>480</v>
      </c>
      <c r="B481">
        <v>480</v>
      </c>
      <c r="C481" s="3">
        <v>46540</v>
      </c>
      <c r="D481" t="s">
        <v>433</v>
      </c>
      <c r="E481">
        <v>2</v>
      </c>
      <c r="F481">
        <v>4.2</v>
      </c>
      <c r="G481" t="s">
        <v>448</v>
      </c>
    </row>
    <row r="482" spans="1:7" x14ac:dyDescent="0.2">
      <c r="A482">
        <v>481</v>
      </c>
      <c r="B482">
        <v>481</v>
      </c>
      <c r="C482" s="3">
        <v>46541</v>
      </c>
      <c r="D482" t="s">
        <v>433</v>
      </c>
      <c r="E482">
        <v>0</v>
      </c>
      <c r="F482">
        <v>4.8</v>
      </c>
      <c r="G482" t="s">
        <v>447</v>
      </c>
    </row>
    <row r="483" spans="1:7" x14ac:dyDescent="0.2">
      <c r="A483">
        <v>482</v>
      </c>
      <c r="B483">
        <v>482</v>
      </c>
      <c r="C483" s="3">
        <v>46542</v>
      </c>
      <c r="D483" t="s">
        <v>433</v>
      </c>
      <c r="E483">
        <v>1</v>
      </c>
      <c r="F483">
        <v>4.5</v>
      </c>
      <c r="G483" t="s">
        <v>449</v>
      </c>
    </row>
    <row r="484" spans="1:7" x14ac:dyDescent="0.2">
      <c r="A484">
        <v>483</v>
      </c>
      <c r="B484">
        <v>483</v>
      </c>
      <c r="C484" s="3">
        <v>46543</v>
      </c>
      <c r="D484" t="s">
        <v>433</v>
      </c>
      <c r="E484">
        <v>2</v>
      </c>
      <c r="F484">
        <v>4.3</v>
      </c>
      <c r="G484" t="s">
        <v>448</v>
      </c>
    </row>
    <row r="485" spans="1:7" x14ac:dyDescent="0.2">
      <c r="A485">
        <v>484</v>
      </c>
      <c r="B485">
        <v>484</v>
      </c>
      <c r="C485" s="3">
        <v>46544</v>
      </c>
      <c r="D485" t="s">
        <v>433</v>
      </c>
      <c r="E485">
        <v>0</v>
      </c>
      <c r="F485">
        <v>4.9000000000000004</v>
      </c>
      <c r="G485" t="s">
        <v>447</v>
      </c>
    </row>
    <row r="486" spans="1:7" x14ac:dyDescent="0.2">
      <c r="A486">
        <v>485</v>
      </c>
      <c r="B486">
        <v>485</v>
      </c>
      <c r="C486" s="3">
        <v>46545</v>
      </c>
      <c r="D486" t="s">
        <v>433</v>
      </c>
      <c r="E486">
        <v>1</v>
      </c>
      <c r="F486">
        <v>4.5999999999999996</v>
      </c>
      <c r="G486" t="s">
        <v>449</v>
      </c>
    </row>
    <row r="487" spans="1:7" x14ac:dyDescent="0.2">
      <c r="A487">
        <v>486</v>
      </c>
      <c r="B487">
        <v>486</v>
      </c>
      <c r="C487" s="3">
        <v>46546</v>
      </c>
      <c r="D487" t="s">
        <v>433</v>
      </c>
      <c r="E487">
        <v>0</v>
      </c>
      <c r="F487">
        <v>4.8</v>
      </c>
      <c r="G487" t="s">
        <v>447</v>
      </c>
    </row>
    <row r="488" spans="1:7" x14ac:dyDescent="0.2">
      <c r="A488">
        <v>487</v>
      </c>
      <c r="B488">
        <v>487</v>
      </c>
      <c r="C488" s="3">
        <v>46547</v>
      </c>
      <c r="D488" t="s">
        <v>433</v>
      </c>
      <c r="E488">
        <v>3</v>
      </c>
      <c r="F488">
        <v>4</v>
      </c>
      <c r="G488" t="s">
        <v>450</v>
      </c>
    </row>
    <row r="489" spans="1:7" x14ac:dyDescent="0.2">
      <c r="A489">
        <v>488</v>
      </c>
      <c r="B489">
        <v>488</v>
      </c>
      <c r="C489" s="3">
        <v>46548</v>
      </c>
      <c r="D489" t="s">
        <v>433</v>
      </c>
      <c r="E489">
        <v>1</v>
      </c>
      <c r="F489">
        <v>4.4000000000000004</v>
      </c>
      <c r="G489" t="s">
        <v>448</v>
      </c>
    </row>
    <row r="490" spans="1:7" x14ac:dyDescent="0.2">
      <c r="A490">
        <v>489</v>
      </c>
      <c r="B490">
        <v>489</v>
      </c>
      <c r="C490" s="3">
        <v>46549</v>
      </c>
      <c r="D490" t="s">
        <v>433</v>
      </c>
      <c r="E490">
        <v>0</v>
      </c>
      <c r="F490">
        <v>4.7</v>
      </c>
      <c r="G490" t="s">
        <v>447</v>
      </c>
    </row>
    <row r="491" spans="1:7" x14ac:dyDescent="0.2">
      <c r="A491">
        <v>490</v>
      </c>
      <c r="B491">
        <v>490</v>
      </c>
      <c r="C491" s="3">
        <v>46550</v>
      </c>
      <c r="D491" t="s">
        <v>433</v>
      </c>
      <c r="E491">
        <v>2</v>
      </c>
      <c r="F491">
        <v>4.2</v>
      </c>
      <c r="G491" t="s">
        <v>448</v>
      </c>
    </row>
    <row r="492" spans="1:7" x14ac:dyDescent="0.2">
      <c r="A492">
        <v>491</v>
      </c>
      <c r="B492">
        <v>491</v>
      </c>
      <c r="C492" s="3">
        <v>46551</v>
      </c>
      <c r="D492" t="s">
        <v>433</v>
      </c>
      <c r="E492">
        <v>0</v>
      </c>
      <c r="F492">
        <v>4.8</v>
      </c>
      <c r="G492" t="s">
        <v>447</v>
      </c>
    </row>
    <row r="493" spans="1:7" x14ac:dyDescent="0.2">
      <c r="A493">
        <v>492</v>
      </c>
      <c r="B493">
        <v>492</v>
      </c>
      <c r="C493" s="3">
        <v>46552</v>
      </c>
      <c r="D493" t="s">
        <v>433</v>
      </c>
      <c r="E493">
        <v>1</v>
      </c>
      <c r="F493">
        <v>4.5</v>
      </c>
      <c r="G493" t="s">
        <v>449</v>
      </c>
    </row>
    <row r="494" spans="1:7" x14ac:dyDescent="0.2">
      <c r="A494">
        <v>493</v>
      </c>
      <c r="B494">
        <v>493</v>
      </c>
      <c r="C494" s="3">
        <v>46553</v>
      </c>
      <c r="D494" t="s">
        <v>433</v>
      </c>
      <c r="E494">
        <v>2</v>
      </c>
      <c r="F494">
        <v>4.3</v>
      </c>
      <c r="G494" t="s">
        <v>448</v>
      </c>
    </row>
    <row r="495" spans="1:7" x14ac:dyDescent="0.2">
      <c r="A495">
        <v>494</v>
      </c>
      <c r="B495">
        <v>494</v>
      </c>
      <c r="C495" s="3">
        <v>46554</v>
      </c>
      <c r="D495" t="s">
        <v>433</v>
      </c>
      <c r="E495">
        <v>0</v>
      </c>
      <c r="F495">
        <v>4.9000000000000004</v>
      </c>
      <c r="G495" t="s">
        <v>447</v>
      </c>
    </row>
    <row r="496" spans="1:7" x14ac:dyDescent="0.2">
      <c r="A496">
        <v>495</v>
      </c>
      <c r="B496">
        <v>495</v>
      </c>
      <c r="C496" s="3">
        <v>46555</v>
      </c>
      <c r="D496" t="s">
        <v>433</v>
      </c>
      <c r="E496">
        <v>1</v>
      </c>
      <c r="F496">
        <v>4.5999999999999996</v>
      </c>
      <c r="G496" t="s">
        <v>449</v>
      </c>
    </row>
    <row r="497" spans="1:7" x14ac:dyDescent="0.2">
      <c r="A497">
        <v>496</v>
      </c>
      <c r="B497">
        <v>496</v>
      </c>
      <c r="C497" s="3">
        <v>46556</v>
      </c>
      <c r="D497" t="s">
        <v>433</v>
      </c>
      <c r="E497">
        <v>0</v>
      </c>
      <c r="F497">
        <v>4.8</v>
      </c>
      <c r="G497" t="s">
        <v>447</v>
      </c>
    </row>
    <row r="498" spans="1:7" x14ac:dyDescent="0.2">
      <c r="A498">
        <v>497</v>
      </c>
      <c r="B498">
        <v>497</v>
      </c>
      <c r="C498" s="3">
        <v>46557</v>
      </c>
      <c r="D498" t="s">
        <v>433</v>
      </c>
      <c r="E498">
        <v>3</v>
      </c>
      <c r="F498">
        <v>4</v>
      </c>
      <c r="G498" t="s">
        <v>450</v>
      </c>
    </row>
    <row r="499" spans="1:7" x14ac:dyDescent="0.2">
      <c r="A499">
        <v>498</v>
      </c>
      <c r="B499">
        <v>498</v>
      </c>
      <c r="C499" s="3">
        <v>46558</v>
      </c>
      <c r="D499" t="s">
        <v>433</v>
      </c>
      <c r="E499">
        <v>1</v>
      </c>
      <c r="F499">
        <v>4.4000000000000004</v>
      </c>
      <c r="G499" t="s">
        <v>448</v>
      </c>
    </row>
    <row r="500" spans="1:7" x14ac:dyDescent="0.2">
      <c r="A500">
        <v>499</v>
      </c>
      <c r="B500">
        <v>499</v>
      </c>
      <c r="C500" s="3">
        <v>46559</v>
      </c>
      <c r="D500" t="s">
        <v>433</v>
      </c>
      <c r="E500">
        <v>0</v>
      </c>
      <c r="F500">
        <v>4.7</v>
      </c>
      <c r="G500" t="s">
        <v>447</v>
      </c>
    </row>
    <row r="501" spans="1:7" x14ac:dyDescent="0.2">
      <c r="A501">
        <v>500</v>
      </c>
      <c r="B501">
        <v>500</v>
      </c>
      <c r="C501" s="3">
        <v>46560</v>
      </c>
      <c r="D501" t="s">
        <v>433</v>
      </c>
      <c r="E501">
        <v>2</v>
      </c>
      <c r="F501">
        <v>4.2</v>
      </c>
      <c r="G501" t="s">
        <v>448</v>
      </c>
    </row>
  </sheetData>
  <pageMargins left="0.7" right="0.7" top="0.75" bottom="0.75" header="0.3" footer="0.3"/>
  <pageSetup orientation="portrait" horizontalDpi="0" verticalDpi="0"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D5E16-B230-4803-A024-09DA3DB779FC}">
  <dimension ref="A3:B9"/>
  <sheetViews>
    <sheetView workbookViewId="0">
      <selection activeCell="B5" sqref="B5"/>
    </sheetView>
  </sheetViews>
  <sheetFormatPr defaultRowHeight="15" x14ac:dyDescent="0.2"/>
  <cols>
    <col min="1" max="1" width="12.5078125" bestFit="1" customWidth="1"/>
    <col min="2" max="2" width="24.88671875" bestFit="1" customWidth="1"/>
  </cols>
  <sheetData>
    <row r="3" spans="1:2" x14ac:dyDescent="0.2">
      <c r="A3" s="14" t="s">
        <v>476</v>
      </c>
      <c r="B3" t="s">
        <v>499</v>
      </c>
    </row>
    <row r="4" spans="1:2" x14ac:dyDescent="0.2">
      <c r="A4" s="15" t="s">
        <v>436</v>
      </c>
      <c r="B4">
        <v>879000</v>
      </c>
    </row>
    <row r="5" spans="1:2" x14ac:dyDescent="0.2">
      <c r="A5" s="15" t="s">
        <v>470</v>
      </c>
      <c r="B5">
        <v>468000</v>
      </c>
    </row>
    <row r="6" spans="1:2" x14ac:dyDescent="0.2">
      <c r="A6" s="15" t="s">
        <v>472</v>
      </c>
      <c r="B6">
        <v>554500</v>
      </c>
    </row>
    <row r="7" spans="1:2" x14ac:dyDescent="0.2">
      <c r="A7" s="15" t="s">
        <v>469</v>
      </c>
      <c r="B7">
        <v>1928450</v>
      </c>
    </row>
    <row r="8" spans="1:2" x14ac:dyDescent="0.2">
      <c r="A8" s="15" t="s">
        <v>471</v>
      </c>
      <c r="B8">
        <v>317000</v>
      </c>
    </row>
    <row r="9" spans="1:2" x14ac:dyDescent="0.2">
      <c r="A9" s="15" t="s">
        <v>477</v>
      </c>
      <c r="B9">
        <v>4146950</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9A0B-E46A-4BD4-BC98-A991339B85E2}">
  <dimension ref="A1:L501"/>
  <sheetViews>
    <sheetView topLeftCell="A2" workbookViewId="0">
      <selection sqref="A1:I501"/>
    </sheetView>
  </sheetViews>
  <sheetFormatPr defaultRowHeight="15" x14ac:dyDescent="0.2"/>
  <cols>
    <col min="1" max="1" width="13.5859375" bestFit="1" customWidth="1"/>
    <col min="2" max="2" width="13.71875" bestFit="1" customWidth="1"/>
    <col min="3" max="3" width="14.390625" bestFit="1" customWidth="1"/>
    <col min="4" max="5" width="13.85546875" bestFit="1" customWidth="1"/>
    <col min="6" max="6" width="10.89453125" bestFit="1" customWidth="1"/>
    <col min="7" max="7" width="13.1796875" bestFit="1" customWidth="1"/>
    <col min="8" max="8" width="14.9296875" bestFit="1" customWidth="1"/>
    <col min="9" max="9" width="20.58203125" bestFit="1" customWidth="1"/>
  </cols>
  <sheetData>
    <row r="1" spans="1:12" x14ac:dyDescent="0.2">
      <c r="A1" t="s">
        <v>463</v>
      </c>
      <c r="B1" t="s">
        <v>424</v>
      </c>
      <c r="C1" t="s">
        <v>427</v>
      </c>
      <c r="D1" t="s">
        <v>464</v>
      </c>
      <c r="E1" t="s">
        <v>430</v>
      </c>
      <c r="F1" t="s">
        <v>465</v>
      </c>
      <c r="G1" t="s">
        <v>466</v>
      </c>
      <c r="H1" t="s">
        <v>467</v>
      </c>
      <c r="I1" t="s">
        <v>468</v>
      </c>
    </row>
    <row r="2" spans="1:12" x14ac:dyDescent="0.2">
      <c r="A2">
        <v>1</v>
      </c>
      <c r="B2">
        <v>1</v>
      </c>
      <c r="C2" t="s">
        <v>431</v>
      </c>
      <c r="D2" t="s">
        <v>469</v>
      </c>
      <c r="E2">
        <v>120</v>
      </c>
      <c r="F2">
        <v>1800</v>
      </c>
      <c r="G2">
        <v>4200</v>
      </c>
      <c r="H2">
        <v>500</v>
      </c>
      <c r="I2">
        <v>6500</v>
      </c>
    </row>
    <row r="3" spans="1:12" x14ac:dyDescent="0.2">
      <c r="A3">
        <v>2</v>
      </c>
      <c r="B3">
        <v>2</v>
      </c>
      <c r="C3" t="s">
        <v>434</v>
      </c>
      <c r="D3" t="s">
        <v>470</v>
      </c>
      <c r="E3">
        <v>85</v>
      </c>
      <c r="F3">
        <v>1300</v>
      </c>
      <c r="G3">
        <v>3000</v>
      </c>
      <c r="H3">
        <v>400</v>
      </c>
      <c r="I3">
        <v>4700</v>
      </c>
    </row>
    <row r="4" spans="1:12" x14ac:dyDescent="0.2">
      <c r="A4">
        <v>3</v>
      </c>
      <c r="B4">
        <v>3</v>
      </c>
      <c r="C4" t="s">
        <v>435</v>
      </c>
      <c r="D4" t="s">
        <v>471</v>
      </c>
      <c r="E4">
        <v>65</v>
      </c>
      <c r="F4">
        <v>1000</v>
      </c>
      <c r="G4">
        <v>2400</v>
      </c>
      <c r="H4">
        <v>350</v>
      </c>
      <c r="I4">
        <v>3750</v>
      </c>
    </row>
    <row r="5" spans="1:12" x14ac:dyDescent="0.2">
      <c r="A5">
        <v>4</v>
      </c>
      <c r="B5">
        <v>4</v>
      </c>
      <c r="C5" t="s">
        <v>437</v>
      </c>
      <c r="D5" t="s">
        <v>472</v>
      </c>
      <c r="E5">
        <v>150</v>
      </c>
      <c r="F5">
        <v>2200</v>
      </c>
      <c r="G5">
        <v>5000</v>
      </c>
      <c r="H5">
        <v>600</v>
      </c>
      <c r="I5">
        <v>7800</v>
      </c>
    </row>
    <row r="6" spans="1:12" x14ac:dyDescent="0.2">
      <c r="A6">
        <v>5</v>
      </c>
      <c r="B6">
        <v>5</v>
      </c>
      <c r="C6" t="s">
        <v>438</v>
      </c>
      <c r="D6" t="s">
        <v>469</v>
      </c>
      <c r="E6">
        <v>210</v>
      </c>
      <c r="F6">
        <v>3000</v>
      </c>
      <c r="G6">
        <v>6500</v>
      </c>
      <c r="H6">
        <v>700</v>
      </c>
      <c r="I6">
        <v>10200</v>
      </c>
      <c r="L6">
        <f>SUM(transportation[total_transport_cost])</f>
        <v>4146950</v>
      </c>
    </row>
    <row r="7" spans="1:12" x14ac:dyDescent="0.2">
      <c r="A7">
        <v>6</v>
      </c>
      <c r="B7">
        <v>6</v>
      </c>
      <c r="C7" t="s">
        <v>431</v>
      </c>
      <c r="D7" t="s">
        <v>436</v>
      </c>
      <c r="E7">
        <v>450</v>
      </c>
      <c r="F7">
        <v>5200</v>
      </c>
      <c r="G7">
        <v>11000</v>
      </c>
      <c r="H7">
        <v>1000</v>
      </c>
      <c r="I7">
        <v>17200</v>
      </c>
    </row>
    <row r="8" spans="1:12" x14ac:dyDescent="0.2">
      <c r="A8">
        <v>7</v>
      </c>
      <c r="B8">
        <v>7</v>
      </c>
      <c r="C8" t="s">
        <v>434</v>
      </c>
      <c r="D8" t="s">
        <v>469</v>
      </c>
      <c r="E8">
        <v>175</v>
      </c>
      <c r="F8">
        <v>2500</v>
      </c>
      <c r="G8">
        <v>5500</v>
      </c>
      <c r="H8">
        <v>600</v>
      </c>
      <c r="I8">
        <v>8600</v>
      </c>
    </row>
    <row r="9" spans="1:12" x14ac:dyDescent="0.2">
      <c r="A9">
        <v>8</v>
      </c>
      <c r="B9">
        <v>8</v>
      </c>
      <c r="C9" t="s">
        <v>435</v>
      </c>
      <c r="D9" t="s">
        <v>470</v>
      </c>
      <c r="E9">
        <v>95</v>
      </c>
      <c r="F9">
        <v>1500</v>
      </c>
      <c r="G9">
        <v>3400</v>
      </c>
      <c r="H9">
        <v>400</v>
      </c>
      <c r="I9">
        <v>5300</v>
      </c>
    </row>
    <row r="10" spans="1:12" x14ac:dyDescent="0.2">
      <c r="A10">
        <v>9</v>
      </c>
      <c r="B10">
        <v>9</v>
      </c>
      <c r="C10" t="s">
        <v>437</v>
      </c>
      <c r="D10" t="s">
        <v>471</v>
      </c>
      <c r="E10">
        <v>70</v>
      </c>
      <c r="F10">
        <v>1100</v>
      </c>
      <c r="G10">
        <v>2500</v>
      </c>
      <c r="H10">
        <v>350</v>
      </c>
      <c r="I10">
        <v>3950</v>
      </c>
    </row>
    <row r="11" spans="1:12" x14ac:dyDescent="0.2">
      <c r="A11">
        <v>10</v>
      </c>
      <c r="B11">
        <v>10</v>
      </c>
      <c r="C11" t="s">
        <v>438</v>
      </c>
      <c r="D11" t="s">
        <v>469</v>
      </c>
      <c r="E11">
        <v>240</v>
      </c>
      <c r="F11">
        <v>3400</v>
      </c>
      <c r="G11">
        <v>7200</v>
      </c>
      <c r="H11">
        <v>750</v>
      </c>
      <c r="I11">
        <v>11350</v>
      </c>
    </row>
    <row r="12" spans="1:12" x14ac:dyDescent="0.2">
      <c r="A12">
        <v>11</v>
      </c>
      <c r="B12">
        <v>11</v>
      </c>
      <c r="C12" t="s">
        <v>431</v>
      </c>
      <c r="D12" t="s">
        <v>469</v>
      </c>
      <c r="E12">
        <v>130</v>
      </c>
      <c r="F12">
        <v>1900</v>
      </c>
      <c r="G12">
        <v>4400</v>
      </c>
      <c r="H12">
        <v>500</v>
      </c>
      <c r="I12">
        <v>6800</v>
      </c>
    </row>
    <row r="13" spans="1:12" x14ac:dyDescent="0.2">
      <c r="A13">
        <v>12</v>
      </c>
      <c r="B13">
        <v>12</v>
      </c>
      <c r="C13" t="s">
        <v>434</v>
      </c>
      <c r="D13" t="s">
        <v>472</v>
      </c>
      <c r="E13">
        <v>110</v>
      </c>
      <c r="F13">
        <v>1700</v>
      </c>
      <c r="G13">
        <v>3800</v>
      </c>
      <c r="H13">
        <v>450</v>
      </c>
      <c r="I13">
        <v>5950</v>
      </c>
    </row>
    <row r="14" spans="1:12" x14ac:dyDescent="0.2">
      <c r="A14">
        <v>13</v>
      </c>
      <c r="B14">
        <v>13</v>
      </c>
      <c r="C14" t="s">
        <v>435</v>
      </c>
      <c r="D14" t="s">
        <v>470</v>
      </c>
      <c r="E14">
        <v>90</v>
      </c>
      <c r="F14">
        <v>1400</v>
      </c>
      <c r="G14">
        <v>3200</v>
      </c>
      <c r="H14">
        <v>400</v>
      </c>
      <c r="I14">
        <v>5000</v>
      </c>
    </row>
    <row r="15" spans="1:12" x14ac:dyDescent="0.2">
      <c r="A15">
        <v>14</v>
      </c>
      <c r="B15">
        <v>14</v>
      </c>
      <c r="C15" t="s">
        <v>437</v>
      </c>
      <c r="D15" t="s">
        <v>469</v>
      </c>
      <c r="E15">
        <v>185</v>
      </c>
      <c r="F15">
        <v>2700</v>
      </c>
      <c r="G15">
        <v>5900</v>
      </c>
      <c r="H15">
        <v>650</v>
      </c>
      <c r="I15">
        <v>9250</v>
      </c>
    </row>
    <row r="16" spans="1:12" x14ac:dyDescent="0.2">
      <c r="A16">
        <v>15</v>
      </c>
      <c r="B16">
        <v>15</v>
      </c>
      <c r="C16" t="s">
        <v>438</v>
      </c>
      <c r="D16" t="s">
        <v>436</v>
      </c>
      <c r="E16">
        <v>500</v>
      </c>
      <c r="F16">
        <v>5700</v>
      </c>
      <c r="G16">
        <v>12000</v>
      </c>
      <c r="H16">
        <v>1100</v>
      </c>
      <c r="I16">
        <v>18800</v>
      </c>
    </row>
    <row r="17" spans="1:9" x14ac:dyDescent="0.2">
      <c r="A17">
        <v>16</v>
      </c>
      <c r="B17">
        <v>16</v>
      </c>
      <c r="C17" t="s">
        <v>431</v>
      </c>
      <c r="D17" t="s">
        <v>471</v>
      </c>
      <c r="E17">
        <v>75</v>
      </c>
      <c r="F17">
        <v>1150</v>
      </c>
      <c r="G17">
        <v>2600</v>
      </c>
      <c r="H17">
        <v>350</v>
      </c>
      <c r="I17">
        <v>4100</v>
      </c>
    </row>
    <row r="18" spans="1:9" x14ac:dyDescent="0.2">
      <c r="A18">
        <v>17</v>
      </c>
      <c r="B18">
        <v>17</v>
      </c>
      <c r="C18" t="s">
        <v>434</v>
      </c>
      <c r="D18" t="s">
        <v>469</v>
      </c>
      <c r="E18">
        <v>220</v>
      </c>
      <c r="F18">
        <v>3200</v>
      </c>
      <c r="G18">
        <v>6800</v>
      </c>
      <c r="H18">
        <v>700</v>
      </c>
      <c r="I18">
        <v>10700</v>
      </c>
    </row>
    <row r="19" spans="1:9" x14ac:dyDescent="0.2">
      <c r="A19">
        <v>18</v>
      </c>
      <c r="B19">
        <v>18</v>
      </c>
      <c r="C19" t="s">
        <v>435</v>
      </c>
      <c r="D19" t="s">
        <v>472</v>
      </c>
      <c r="E19">
        <v>140</v>
      </c>
      <c r="F19">
        <v>2100</v>
      </c>
      <c r="G19">
        <v>4700</v>
      </c>
      <c r="H19">
        <v>500</v>
      </c>
      <c r="I19">
        <v>7300</v>
      </c>
    </row>
    <row r="20" spans="1:9" x14ac:dyDescent="0.2">
      <c r="A20">
        <v>19</v>
      </c>
      <c r="B20">
        <v>19</v>
      </c>
      <c r="C20" t="s">
        <v>437</v>
      </c>
      <c r="D20" t="s">
        <v>470</v>
      </c>
      <c r="E20">
        <v>100</v>
      </c>
      <c r="F20">
        <v>1550</v>
      </c>
      <c r="G20">
        <v>3500</v>
      </c>
      <c r="H20">
        <v>400</v>
      </c>
      <c r="I20">
        <v>5450</v>
      </c>
    </row>
    <row r="21" spans="1:9" x14ac:dyDescent="0.2">
      <c r="A21">
        <v>20</v>
      </c>
      <c r="B21">
        <v>20</v>
      </c>
      <c r="C21" t="s">
        <v>438</v>
      </c>
      <c r="D21" t="s">
        <v>469</v>
      </c>
      <c r="E21">
        <v>260</v>
      </c>
      <c r="F21">
        <v>3700</v>
      </c>
      <c r="G21">
        <v>7800</v>
      </c>
      <c r="H21">
        <v>800</v>
      </c>
      <c r="I21">
        <v>12300</v>
      </c>
    </row>
    <row r="22" spans="1:9" x14ac:dyDescent="0.2">
      <c r="A22">
        <v>21</v>
      </c>
      <c r="B22">
        <v>21</v>
      </c>
      <c r="C22" t="s">
        <v>431</v>
      </c>
      <c r="D22" t="s">
        <v>469</v>
      </c>
      <c r="E22">
        <v>125</v>
      </c>
      <c r="F22">
        <v>1850</v>
      </c>
      <c r="G22">
        <v>4300</v>
      </c>
      <c r="H22">
        <v>500</v>
      </c>
      <c r="I22">
        <v>6650</v>
      </c>
    </row>
    <row r="23" spans="1:9" x14ac:dyDescent="0.2">
      <c r="A23">
        <v>22</v>
      </c>
      <c r="B23">
        <v>22</v>
      </c>
      <c r="C23" t="s">
        <v>434</v>
      </c>
      <c r="D23" t="s">
        <v>471</v>
      </c>
      <c r="E23">
        <v>80</v>
      </c>
      <c r="F23">
        <v>1250</v>
      </c>
      <c r="G23">
        <v>2900</v>
      </c>
      <c r="H23">
        <v>350</v>
      </c>
      <c r="I23">
        <v>4500</v>
      </c>
    </row>
    <row r="24" spans="1:9" x14ac:dyDescent="0.2">
      <c r="A24">
        <v>23</v>
      </c>
      <c r="B24">
        <v>23</v>
      </c>
      <c r="C24" t="s">
        <v>435</v>
      </c>
      <c r="D24" t="s">
        <v>469</v>
      </c>
      <c r="E24">
        <v>195</v>
      </c>
      <c r="F24">
        <v>2850</v>
      </c>
      <c r="G24">
        <v>6100</v>
      </c>
      <c r="H24">
        <v>650</v>
      </c>
      <c r="I24">
        <v>9600</v>
      </c>
    </row>
    <row r="25" spans="1:9" x14ac:dyDescent="0.2">
      <c r="A25">
        <v>24</v>
      </c>
      <c r="B25">
        <v>24</v>
      </c>
      <c r="C25" t="s">
        <v>437</v>
      </c>
      <c r="D25" t="s">
        <v>472</v>
      </c>
      <c r="E25">
        <v>115</v>
      </c>
      <c r="F25">
        <v>1750</v>
      </c>
      <c r="G25">
        <v>3900</v>
      </c>
      <c r="H25">
        <v>450</v>
      </c>
      <c r="I25">
        <v>6100</v>
      </c>
    </row>
    <row r="26" spans="1:9" x14ac:dyDescent="0.2">
      <c r="A26">
        <v>25</v>
      </c>
      <c r="B26">
        <v>25</v>
      </c>
      <c r="C26" t="s">
        <v>438</v>
      </c>
      <c r="D26" t="s">
        <v>470</v>
      </c>
      <c r="E26">
        <v>105</v>
      </c>
      <c r="F26">
        <v>1600</v>
      </c>
      <c r="G26">
        <v>3600</v>
      </c>
      <c r="H26">
        <v>400</v>
      </c>
      <c r="I26">
        <v>5600</v>
      </c>
    </row>
    <row r="27" spans="1:9" x14ac:dyDescent="0.2">
      <c r="A27">
        <v>26</v>
      </c>
      <c r="B27">
        <v>26</v>
      </c>
      <c r="C27" t="s">
        <v>431</v>
      </c>
      <c r="D27" t="s">
        <v>436</v>
      </c>
      <c r="E27">
        <v>480</v>
      </c>
      <c r="F27">
        <v>5500</v>
      </c>
      <c r="G27">
        <v>11500</v>
      </c>
      <c r="H27">
        <v>1050</v>
      </c>
      <c r="I27">
        <v>18050</v>
      </c>
    </row>
    <row r="28" spans="1:9" x14ac:dyDescent="0.2">
      <c r="A28">
        <v>27</v>
      </c>
      <c r="B28">
        <v>27</v>
      </c>
      <c r="C28" t="s">
        <v>434</v>
      </c>
      <c r="D28" t="s">
        <v>469</v>
      </c>
      <c r="E28">
        <v>230</v>
      </c>
      <c r="F28">
        <v>3300</v>
      </c>
      <c r="G28">
        <v>7000</v>
      </c>
      <c r="H28">
        <v>750</v>
      </c>
      <c r="I28">
        <v>11050</v>
      </c>
    </row>
    <row r="29" spans="1:9" x14ac:dyDescent="0.2">
      <c r="A29">
        <v>28</v>
      </c>
      <c r="B29">
        <v>28</v>
      </c>
      <c r="C29" t="s">
        <v>435</v>
      </c>
      <c r="D29" t="s">
        <v>471</v>
      </c>
      <c r="E29">
        <v>60</v>
      </c>
      <c r="F29">
        <v>950</v>
      </c>
      <c r="G29">
        <v>2200</v>
      </c>
      <c r="H29">
        <v>300</v>
      </c>
      <c r="I29">
        <v>3450</v>
      </c>
    </row>
    <row r="30" spans="1:9" x14ac:dyDescent="0.2">
      <c r="A30">
        <v>29</v>
      </c>
      <c r="B30">
        <v>29</v>
      </c>
      <c r="C30" t="s">
        <v>437</v>
      </c>
      <c r="D30" t="s">
        <v>469</v>
      </c>
      <c r="E30">
        <v>160</v>
      </c>
      <c r="F30">
        <v>2350</v>
      </c>
      <c r="G30">
        <v>5200</v>
      </c>
      <c r="H30">
        <v>550</v>
      </c>
      <c r="I30">
        <v>8100</v>
      </c>
    </row>
    <row r="31" spans="1:9" x14ac:dyDescent="0.2">
      <c r="A31">
        <v>30</v>
      </c>
      <c r="B31">
        <v>30</v>
      </c>
      <c r="C31" t="s">
        <v>438</v>
      </c>
      <c r="D31" t="s">
        <v>472</v>
      </c>
      <c r="E31">
        <v>135</v>
      </c>
      <c r="F31">
        <v>2000</v>
      </c>
      <c r="G31">
        <v>4500</v>
      </c>
      <c r="H31">
        <v>500</v>
      </c>
      <c r="I31">
        <v>7000</v>
      </c>
    </row>
    <row r="32" spans="1:9" x14ac:dyDescent="0.2">
      <c r="A32">
        <v>31</v>
      </c>
      <c r="B32">
        <v>31</v>
      </c>
      <c r="C32" t="s">
        <v>431</v>
      </c>
      <c r="D32" t="s">
        <v>470</v>
      </c>
      <c r="E32">
        <v>100</v>
      </c>
      <c r="F32">
        <v>1550</v>
      </c>
      <c r="G32">
        <v>3500</v>
      </c>
      <c r="H32">
        <v>400</v>
      </c>
      <c r="I32">
        <v>5450</v>
      </c>
    </row>
    <row r="33" spans="1:9" x14ac:dyDescent="0.2">
      <c r="A33">
        <v>32</v>
      </c>
      <c r="B33">
        <v>32</v>
      </c>
      <c r="C33" t="s">
        <v>434</v>
      </c>
      <c r="D33" t="s">
        <v>469</v>
      </c>
      <c r="E33">
        <v>245</v>
      </c>
      <c r="F33">
        <v>3500</v>
      </c>
      <c r="G33">
        <v>7500</v>
      </c>
      <c r="H33">
        <v>800</v>
      </c>
      <c r="I33">
        <v>11800</v>
      </c>
    </row>
    <row r="34" spans="1:9" x14ac:dyDescent="0.2">
      <c r="A34">
        <v>33</v>
      </c>
      <c r="B34">
        <v>33</v>
      </c>
      <c r="C34" t="s">
        <v>435</v>
      </c>
      <c r="D34" t="s">
        <v>471</v>
      </c>
      <c r="E34">
        <v>72</v>
      </c>
      <c r="F34">
        <v>1100</v>
      </c>
      <c r="G34">
        <v>2500</v>
      </c>
      <c r="H34">
        <v>350</v>
      </c>
      <c r="I34">
        <v>3950</v>
      </c>
    </row>
    <row r="35" spans="1:9" x14ac:dyDescent="0.2">
      <c r="A35">
        <v>34</v>
      </c>
      <c r="B35">
        <v>34</v>
      </c>
      <c r="C35" t="s">
        <v>437</v>
      </c>
      <c r="D35" t="s">
        <v>469</v>
      </c>
      <c r="E35">
        <v>180</v>
      </c>
      <c r="F35">
        <v>2650</v>
      </c>
      <c r="G35">
        <v>5800</v>
      </c>
      <c r="H35">
        <v>650</v>
      </c>
      <c r="I35">
        <v>9100</v>
      </c>
    </row>
    <row r="36" spans="1:9" x14ac:dyDescent="0.2">
      <c r="A36">
        <v>35</v>
      </c>
      <c r="B36">
        <v>35</v>
      </c>
      <c r="C36" t="s">
        <v>438</v>
      </c>
      <c r="D36" t="s">
        <v>436</v>
      </c>
      <c r="E36">
        <v>420</v>
      </c>
      <c r="F36">
        <v>4900</v>
      </c>
      <c r="G36">
        <v>10500</v>
      </c>
      <c r="H36">
        <v>950</v>
      </c>
      <c r="I36">
        <v>16350</v>
      </c>
    </row>
    <row r="37" spans="1:9" x14ac:dyDescent="0.2">
      <c r="A37">
        <v>36</v>
      </c>
      <c r="B37">
        <v>36</v>
      </c>
      <c r="C37" t="s">
        <v>431</v>
      </c>
      <c r="D37" t="s">
        <v>472</v>
      </c>
      <c r="E37">
        <v>145</v>
      </c>
      <c r="F37">
        <v>2150</v>
      </c>
      <c r="G37">
        <v>4800</v>
      </c>
      <c r="H37">
        <v>500</v>
      </c>
      <c r="I37">
        <v>7450</v>
      </c>
    </row>
    <row r="38" spans="1:9" x14ac:dyDescent="0.2">
      <c r="A38">
        <v>37</v>
      </c>
      <c r="B38">
        <v>37</v>
      </c>
      <c r="C38" t="s">
        <v>434</v>
      </c>
      <c r="D38" t="s">
        <v>470</v>
      </c>
      <c r="E38">
        <v>92</v>
      </c>
      <c r="F38">
        <v>1450</v>
      </c>
      <c r="G38">
        <v>3300</v>
      </c>
      <c r="H38">
        <v>400</v>
      </c>
      <c r="I38">
        <v>5150</v>
      </c>
    </row>
    <row r="39" spans="1:9" x14ac:dyDescent="0.2">
      <c r="A39">
        <v>38</v>
      </c>
      <c r="B39">
        <v>38</v>
      </c>
      <c r="C39" t="s">
        <v>435</v>
      </c>
      <c r="D39" t="s">
        <v>469</v>
      </c>
      <c r="E39">
        <v>205</v>
      </c>
      <c r="F39">
        <v>2950</v>
      </c>
      <c r="G39">
        <v>6300</v>
      </c>
      <c r="H39">
        <v>700</v>
      </c>
      <c r="I39">
        <v>9950</v>
      </c>
    </row>
    <row r="40" spans="1:9" x14ac:dyDescent="0.2">
      <c r="A40">
        <v>39</v>
      </c>
      <c r="B40">
        <v>39</v>
      </c>
      <c r="C40" t="s">
        <v>437</v>
      </c>
      <c r="D40" t="s">
        <v>471</v>
      </c>
      <c r="E40">
        <v>68</v>
      </c>
      <c r="F40">
        <v>1050</v>
      </c>
      <c r="G40">
        <v>2350</v>
      </c>
      <c r="H40">
        <v>350</v>
      </c>
      <c r="I40">
        <v>3750</v>
      </c>
    </row>
    <row r="41" spans="1:9" x14ac:dyDescent="0.2">
      <c r="A41">
        <v>40</v>
      </c>
      <c r="B41">
        <v>40</v>
      </c>
      <c r="C41" t="s">
        <v>438</v>
      </c>
      <c r="D41" t="s">
        <v>469</v>
      </c>
      <c r="E41">
        <v>250</v>
      </c>
      <c r="F41">
        <v>3600</v>
      </c>
      <c r="G41">
        <v>7600</v>
      </c>
      <c r="H41">
        <v>800</v>
      </c>
      <c r="I41">
        <v>12000</v>
      </c>
    </row>
    <row r="42" spans="1:9" x14ac:dyDescent="0.2">
      <c r="A42">
        <v>41</v>
      </c>
      <c r="B42">
        <v>41</v>
      </c>
      <c r="C42" t="s">
        <v>431</v>
      </c>
      <c r="D42" t="s">
        <v>469</v>
      </c>
      <c r="E42">
        <v>135</v>
      </c>
      <c r="F42">
        <v>2000</v>
      </c>
      <c r="G42">
        <v>4500</v>
      </c>
      <c r="H42">
        <v>500</v>
      </c>
      <c r="I42">
        <v>7000</v>
      </c>
    </row>
    <row r="43" spans="1:9" x14ac:dyDescent="0.2">
      <c r="A43">
        <v>42</v>
      </c>
      <c r="B43">
        <v>42</v>
      </c>
      <c r="C43" t="s">
        <v>434</v>
      </c>
      <c r="D43" t="s">
        <v>472</v>
      </c>
      <c r="E43">
        <v>120</v>
      </c>
      <c r="F43">
        <v>1800</v>
      </c>
      <c r="G43">
        <v>4000</v>
      </c>
      <c r="H43">
        <v>450</v>
      </c>
      <c r="I43">
        <v>6250</v>
      </c>
    </row>
    <row r="44" spans="1:9" x14ac:dyDescent="0.2">
      <c r="A44">
        <v>43</v>
      </c>
      <c r="B44">
        <v>43</v>
      </c>
      <c r="C44" t="s">
        <v>435</v>
      </c>
      <c r="D44" t="s">
        <v>470</v>
      </c>
      <c r="E44">
        <v>88</v>
      </c>
      <c r="F44">
        <v>1350</v>
      </c>
      <c r="G44">
        <v>3100</v>
      </c>
      <c r="H44">
        <v>400</v>
      </c>
      <c r="I44">
        <v>4850</v>
      </c>
    </row>
    <row r="45" spans="1:9" x14ac:dyDescent="0.2">
      <c r="A45">
        <v>44</v>
      </c>
      <c r="B45">
        <v>44</v>
      </c>
      <c r="C45" t="s">
        <v>437</v>
      </c>
      <c r="D45" t="s">
        <v>469</v>
      </c>
      <c r="E45">
        <v>170</v>
      </c>
      <c r="F45">
        <v>2500</v>
      </c>
      <c r="G45">
        <v>5400</v>
      </c>
      <c r="H45">
        <v>600</v>
      </c>
      <c r="I45">
        <v>8500</v>
      </c>
    </row>
    <row r="46" spans="1:9" x14ac:dyDescent="0.2">
      <c r="A46">
        <v>45</v>
      </c>
      <c r="B46">
        <v>45</v>
      </c>
      <c r="C46" t="s">
        <v>438</v>
      </c>
      <c r="D46" t="s">
        <v>436</v>
      </c>
      <c r="E46">
        <v>460</v>
      </c>
      <c r="F46">
        <v>5300</v>
      </c>
      <c r="G46">
        <v>11200</v>
      </c>
      <c r="H46">
        <v>1000</v>
      </c>
      <c r="I46">
        <v>17500</v>
      </c>
    </row>
    <row r="47" spans="1:9" x14ac:dyDescent="0.2">
      <c r="A47">
        <v>46</v>
      </c>
      <c r="B47">
        <v>46</v>
      </c>
      <c r="C47" t="s">
        <v>431</v>
      </c>
      <c r="D47" t="s">
        <v>471</v>
      </c>
      <c r="E47">
        <v>78</v>
      </c>
      <c r="F47">
        <v>1200</v>
      </c>
      <c r="G47">
        <v>2700</v>
      </c>
      <c r="H47">
        <v>350</v>
      </c>
      <c r="I47">
        <v>4250</v>
      </c>
    </row>
    <row r="48" spans="1:9" x14ac:dyDescent="0.2">
      <c r="A48">
        <v>47</v>
      </c>
      <c r="B48">
        <v>47</v>
      </c>
      <c r="C48" t="s">
        <v>434</v>
      </c>
      <c r="D48" t="s">
        <v>469</v>
      </c>
      <c r="E48">
        <v>215</v>
      </c>
      <c r="F48">
        <v>3100</v>
      </c>
      <c r="G48">
        <v>6600</v>
      </c>
      <c r="H48">
        <v>700</v>
      </c>
      <c r="I48">
        <v>10400</v>
      </c>
    </row>
    <row r="49" spans="1:9" x14ac:dyDescent="0.2">
      <c r="A49">
        <v>48</v>
      </c>
      <c r="B49">
        <v>48</v>
      </c>
      <c r="C49" t="s">
        <v>435</v>
      </c>
      <c r="D49" t="s">
        <v>472</v>
      </c>
      <c r="E49">
        <v>150</v>
      </c>
      <c r="F49">
        <v>2200</v>
      </c>
      <c r="G49">
        <v>4900</v>
      </c>
      <c r="H49">
        <v>500</v>
      </c>
      <c r="I49">
        <v>7600</v>
      </c>
    </row>
    <row r="50" spans="1:9" x14ac:dyDescent="0.2">
      <c r="A50">
        <v>49</v>
      </c>
      <c r="B50">
        <v>49</v>
      </c>
      <c r="C50" t="s">
        <v>437</v>
      </c>
      <c r="D50" t="s">
        <v>470</v>
      </c>
      <c r="E50">
        <v>98</v>
      </c>
      <c r="F50">
        <v>1500</v>
      </c>
      <c r="G50">
        <v>3400</v>
      </c>
      <c r="H50">
        <v>400</v>
      </c>
      <c r="I50">
        <v>5300</v>
      </c>
    </row>
    <row r="51" spans="1:9" x14ac:dyDescent="0.2">
      <c r="A51">
        <v>50</v>
      </c>
      <c r="B51">
        <v>50</v>
      </c>
      <c r="C51" t="s">
        <v>438</v>
      </c>
      <c r="D51" t="s">
        <v>469</v>
      </c>
      <c r="E51">
        <v>270</v>
      </c>
      <c r="F51">
        <v>3900</v>
      </c>
      <c r="G51">
        <v>8200</v>
      </c>
      <c r="H51">
        <v>850</v>
      </c>
      <c r="I51">
        <v>12950</v>
      </c>
    </row>
    <row r="52" spans="1:9" x14ac:dyDescent="0.2">
      <c r="A52">
        <v>51</v>
      </c>
      <c r="B52">
        <v>51</v>
      </c>
      <c r="C52" t="s">
        <v>431</v>
      </c>
      <c r="D52" t="s">
        <v>469</v>
      </c>
      <c r="E52">
        <v>125</v>
      </c>
      <c r="F52">
        <v>1850</v>
      </c>
      <c r="G52">
        <v>4300</v>
      </c>
      <c r="H52">
        <v>500</v>
      </c>
      <c r="I52">
        <v>6650</v>
      </c>
    </row>
    <row r="53" spans="1:9" x14ac:dyDescent="0.2">
      <c r="A53">
        <v>52</v>
      </c>
      <c r="B53">
        <v>52</v>
      </c>
      <c r="C53" t="s">
        <v>434</v>
      </c>
      <c r="D53" t="s">
        <v>470</v>
      </c>
      <c r="E53">
        <v>85</v>
      </c>
      <c r="F53">
        <v>1300</v>
      </c>
      <c r="G53">
        <v>3000</v>
      </c>
      <c r="H53">
        <v>400</v>
      </c>
      <c r="I53">
        <v>4700</v>
      </c>
    </row>
    <row r="54" spans="1:9" x14ac:dyDescent="0.2">
      <c r="A54">
        <v>53</v>
      </c>
      <c r="B54">
        <v>53</v>
      </c>
      <c r="C54" t="s">
        <v>435</v>
      </c>
      <c r="D54" t="s">
        <v>471</v>
      </c>
      <c r="E54">
        <v>65</v>
      </c>
      <c r="F54">
        <v>1000</v>
      </c>
      <c r="G54">
        <v>2400</v>
      </c>
      <c r="H54">
        <v>350</v>
      </c>
      <c r="I54">
        <v>3750</v>
      </c>
    </row>
    <row r="55" spans="1:9" x14ac:dyDescent="0.2">
      <c r="A55">
        <v>54</v>
      </c>
      <c r="B55">
        <v>54</v>
      </c>
      <c r="C55" t="s">
        <v>437</v>
      </c>
      <c r="D55" t="s">
        <v>472</v>
      </c>
      <c r="E55">
        <v>150</v>
      </c>
      <c r="F55">
        <v>2200</v>
      </c>
      <c r="G55">
        <v>5000</v>
      </c>
      <c r="H55">
        <v>600</v>
      </c>
      <c r="I55">
        <v>7800</v>
      </c>
    </row>
    <row r="56" spans="1:9" x14ac:dyDescent="0.2">
      <c r="A56">
        <v>55</v>
      </c>
      <c r="B56">
        <v>55</v>
      </c>
      <c r="C56" t="s">
        <v>438</v>
      </c>
      <c r="D56" t="s">
        <v>469</v>
      </c>
      <c r="E56">
        <v>210</v>
      </c>
      <c r="F56">
        <v>3000</v>
      </c>
      <c r="G56">
        <v>6500</v>
      </c>
      <c r="H56">
        <v>700</v>
      </c>
      <c r="I56">
        <v>10200</v>
      </c>
    </row>
    <row r="57" spans="1:9" x14ac:dyDescent="0.2">
      <c r="A57">
        <v>56</v>
      </c>
      <c r="B57">
        <v>56</v>
      </c>
      <c r="C57" t="s">
        <v>431</v>
      </c>
      <c r="D57" t="s">
        <v>436</v>
      </c>
      <c r="E57">
        <v>450</v>
      </c>
      <c r="F57">
        <v>5200</v>
      </c>
      <c r="G57">
        <v>11000</v>
      </c>
      <c r="H57">
        <v>1000</v>
      </c>
      <c r="I57">
        <v>17200</v>
      </c>
    </row>
    <row r="58" spans="1:9" x14ac:dyDescent="0.2">
      <c r="A58">
        <v>57</v>
      </c>
      <c r="B58">
        <v>57</v>
      </c>
      <c r="C58" t="s">
        <v>434</v>
      </c>
      <c r="D58" t="s">
        <v>469</v>
      </c>
      <c r="E58">
        <v>175</v>
      </c>
      <c r="F58">
        <v>2500</v>
      </c>
      <c r="G58">
        <v>5500</v>
      </c>
      <c r="H58">
        <v>600</v>
      </c>
      <c r="I58">
        <v>8600</v>
      </c>
    </row>
    <row r="59" spans="1:9" x14ac:dyDescent="0.2">
      <c r="A59">
        <v>58</v>
      </c>
      <c r="B59">
        <v>58</v>
      </c>
      <c r="C59" t="s">
        <v>435</v>
      </c>
      <c r="D59" t="s">
        <v>470</v>
      </c>
      <c r="E59">
        <v>95</v>
      </c>
      <c r="F59">
        <v>1500</v>
      </c>
      <c r="G59">
        <v>3400</v>
      </c>
      <c r="H59">
        <v>400</v>
      </c>
      <c r="I59">
        <v>5300</v>
      </c>
    </row>
    <row r="60" spans="1:9" x14ac:dyDescent="0.2">
      <c r="A60">
        <v>59</v>
      </c>
      <c r="B60">
        <v>59</v>
      </c>
      <c r="C60" t="s">
        <v>437</v>
      </c>
      <c r="D60" t="s">
        <v>471</v>
      </c>
      <c r="E60">
        <v>70</v>
      </c>
      <c r="F60">
        <v>1100</v>
      </c>
      <c r="G60">
        <v>2500</v>
      </c>
      <c r="H60">
        <v>350</v>
      </c>
      <c r="I60">
        <v>3950</v>
      </c>
    </row>
    <row r="61" spans="1:9" x14ac:dyDescent="0.2">
      <c r="A61">
        <v>60</v>
      </c>
      <c r="B61">
        <v>60</v>
      </c>
      <c r="C61" t="s">
        <v>438</v>
      </c>
      <c r="D61" t="s">
        <v>469</v>
      </c>
      <c r="E61">
        <v>240</v>
      </c>
      <c r="F61">
        <v>3400</v>
      </c>
      <c r="G61">
        <v>7200</v>
      </c>
      <c r="H61">
        <v>750</v>
      </c>
      <c r="I61">
        <v>11350</v>
      </c>
    </row>
    <row r="62" spans="1:9" x14ac:dyDescent="0.2">
      <c r="A62">
        <v>61</v>
      </c>
      <c r="B62">
        <v>61</v>
      </c>
      <c r="C62" t="s">
        <v>431</v>
      </c>
      <c r="D62" t="s">
        <v>469</v>
      </c>
      <c r="E62">
        <v>130</v>
      </c>
      <c r="F62">
        <v>1900</v>
      </c>
      <c r="G62">
        <v>4400</v>
      </c>
      <c r="H62">
        <v>500</v>
      </c>
      <c r="I62">
        <v>6800</v>
      </c>
    </row>
    <row r="63" spans="1:9" x14ac:dyDescent="0.2">
      <c r="A63">
        <v>62</v>
      </c>
      <c r="B63">
        <v>62</v>
      </c>
      <c r="C63" t="s">
        <v>434</v>
      </c>
      <c r="D63" t="s">
        <v>472</v>
      </c>
      <c r="E63">
        <v>110</v>
      </c>
      <c r="F63">
        <v>1700</v>
      </c>
      <c r="G63">
        <v>3800</v>
      </c>
      <c r="H63">
        <v>450</v>
      </c>
      <c r="I63">
        <v>5950</v>
      </c>
    </row>
    <row r="64" spans="1:9" x14ac:dyDescent="0.2">
      <c r="A64">
        <v>63</v>
      </c>
      <c r="B64">
        <v>63</v>
      </c>
      <c r="C64" t="s">
        <v>435</v>
      </c>
      <c r="D64" t="s">
        <v>470</v>
      </c>
      <c r="E64">
        <v>90</v>
      </c>
      <c r="F64">
        <v>1400</v>
      </c>
      <c r="G64">
        <v>3200</v>
      </c>
      <c r="H64">
        <v>400</v>
      </c>
      <c r="I64">
        <v>5000</v>
      </c>
    </row>
    <row r="65" spans="1:9" x14ac:dyDescent="0.2">
      <c r="A65">
        <v>64</v>
      </c>
      <c r="B65">
        <v>64</v>
      </c>
      <c r="C65" t="s">
        <v>437</v>
      </c>
      <c r="D65" t="s">
        <v>469</v>
      </c>
      <c r="E65">
        <v>185</v>
      </c>
      <c r="F65">
        <v>2700</v>
      </c>
      <c r="G65">
        <v>5900</v>
      </c>
      <c r="H65">
        <v>650</v>
      </c>
      <c r="I65">
        <v>9250</v>
      </c>
    </row>
    <row r="66" spans="1:9" x14ac:dyDescent="0.2">
      <c r="A66">
        <v>65</v>
      </c>
      <c r="B66">
        <v>65</v>
      </c>
      <c r="C66" t="s">
        <v>438</v>
      </c>
      <c r="D66" t="s">
        <v>436</v>
      </c>
      <c r="E66">
        <v>500</v>
      </c>
      <c r="F66">
        <v>5700</v>
      </c>
      <c r="G66">
        <v>12000</v>
      </c>
      <c r="H66">
        <v>1100</v>
      </c>
      <c r="I66">
        <v>18800</v>
      </c>
    </row>
    <row r="67" spans="1:9" x14ac:dyDescent="0.2">
      <c r="A67">
        <v>66</v>
      </c>
      <c r="B67">
        <v>66</v>
      </c>
      <c r="C67" t="s">
        <v>431</v>
      </c>
      <c r="D67" t="s">
        <v>471</v>
      </c>
      <c r="E67">
        <v>75</v>
      </c>
      <c r="F67">
        <v>1150</v>
      </c>
      <c r="G67">
        <v>2600</v>
      </c>
      <c r="H67">
        <v>350</v>
      </c>
      <c r="I67">
        <v>4100</v>
      </c>
    </row>
    <row r="68" spans="1:9" x14ac:dyDescent="0.2">
      <c r="A68">
        <v>67</v>
      </c>
      <c r="B68">
        <v>67</v>
      </c>
      <c r="C68" t="s">
        <v>434</v>
      </c>
      <c r="D68" t="s">
        <v>469</v>
      </c>
      <c r="E68">
        <v>220</v>
      </c>
      <c r="F68">
        <v>3200</v>
      </c>
      <c r="G68">
        <v>6800</v>
      </c>
      <c r="H68">
        <v>700</v>
      </c>
      <c r="I68">
        <v>10700</v>
      </c>
    </row>
    <row r="69" spans="1:9" x14ac:dyDescent="0.2">
      <c r="A69">
        <v>68</v>
      </c>
      <c r="B69">
        <v>68</v>
      </c>
      <c r="C69" t="s">
        <v>435</v>
      </c>
      <c r="D69" t="s">
        <v>472</v>
      </c>
      <c r="E69">
        <v>140</v>
      </c>
      <c r="F69">
        <v>2100</v>
      </c>
      <c r="G69">
        <v>4700</v>
      </c>
      <c r="H69">
        <v>500</v>
      </c>
      <c r="I69">
        <v>7300</v>
      </c>
    </row>
    <row r="70" spans="1:9" x14ac:dyDescent="0.2">
      <c r="A70">
        <v>69</v>
      </c>
      <c r="B70">
        <v>69</v>
      </c>
      <c r="C70" t="s">
        <v>437</v>
      </c>
      <c r="D70" t="s">
        <v>470</v>
      </c>
      <c r="E70">
        <v>100</v>
      </c>
      <c r="F70">
        <v>1550</v>
      </c>
      <c r="G70">
        <v>3500</v>
      </c>
      <c r="H70">
        <v>400</v>
      </c>
      <c r="I70">
        <v>5450</v>
      </c>
    </row>
    <row r="71" spans="1:9" x14ac:dyDescent="0.2">
      <c r="A71">
        <v>70</v>
      </c>
      <c r="B71">
        <v>70</v>
      </c>
      <c r="C71" t="s">
        <v>438</v>
      </c>
      <c r="D71" t="s">
        <v>469</v>
      </c>
      <c r="E71">
        <v>260</v>
      </c>
      <c r="F71">
        <v>3700</v>
      </c>
      <c r="G71">
        <v>7800</v>
      </c>
      <c r="H71">
        <v>800</v>
      </c>
      <c r="I71">
        <v>12300</v>
      </c>
    </row>
    <row r="72" spans="1:9" x14ac:dyDescent="0.2">
      <c r="A72">
        <v>71</v>
      </c>
      <c r="B72">
        <v>71</v>
      </c>
      <c r="C72" t="s">
        <v>431</v>
      </c>
      <c r="D72" t="s">
        <v>469</v>
      </c>
      <c r="E72">
        <v>125</v>
      </c>
      <c r="F72">
        <v>1850</v>
      </c>
      <c r="G72">
        <v>4300</v>
      </c>
      <c r="H72">
        <v>500</v>
      </c>
      <c r="I72">
        <v>6650</v>
      </c>
    </row>
    <row r="73" spans="1:9" x14ac:dyDescent="0.2">
      <c r="A73">
        <v>72</v>
      </c>
      <c r="B73">
        <v>72</v>
      </c>
      <c r="C73" t="s">
        <v>434</v>
      </c>
      <c r="D73" t="s">
        <v>471</v>
      </c>
      <c r="E73">
        <v>80</v>
      </c>
      <c r="F73">
        <v>1250</v>
      </c>
      <c r="G73">
        <v>2900</v>
      </c>
      <c r="H73">
        <v>350</v>
      </c>
      <c r="I73">
        <v>4500</v>
      </c>
    </row>
    <row r="74" spans="1:9" x14ac:dyDescent="0.2">
      <c r="A74">
        <v>73</v>
      </c>
      <c r="B74">
        <v>73</v>
      </c>
      <c r="C74" t="s">
        <v>435</v>
      </c>
      <c r="D74" t="s">
        <v>469</v>
      </c>
      <c r="E74">
        <v>195</v>
      </c>
      <c r="F74">
        <v>2850</v>
      </c>
      <c r="G74">
        <v>6100</v>
      </c>
      <c r="H74">
        <v>650</v>
      </c>
      <c r="I74">
        <v>9600</v>
      </c>
    </row>
    <row r="75" spans="1:9" x14ac:dyDescent="0.2">
      <c r="A75">
        <v>74</v>
      </c>
      <c r="B75">
        <v>74</v>
      </c>
      <c r="C75" t="s">
        <v>437</v>
      </c>
      <c r="D75" t="s">
        <v>472</v>
      </c>
      <c r="E75">
        <v>115</v>
      </c>
      <c r="F75">
        <v>1750</v>
      </c>
      <c r="G75">
        <v>3900</v>
      </c>
      <c r="H75">
        <v>450</v>
      </c>
      <c r="I75">
        <v>6100</v>
      </c>
    </row>
    <row r="76" spans="1:9" x14ac:dyDescent="0.2">
      <c r="A76">
        <v>75</v>
      </c>
      <c r="B76">
        <v>75</v>
      </c>
      <c r="C76" t="s">
        <v>438</v>
      </c>
      <c r="D76" t="s">
        <v>470</v>
      </c>
      <c r="E76">
        <v>105</v>
      </c>
      <c r="F76">
        <v>1600</v>
      </c>
      <c r="G76">
        <v>3600</v>
      </c>
      <c r="H76">
        <v>400</v>
      </c>
      <c r="I76">
        <v>5600</v>
      </c>
    </row>
    <row r="77" spans="1:9" x14ac:dyDescent="0.2">
      <c r="A77">
        <v>76</v>
      </c>
      <c r="B77">
        <v>76</v>
      </c>
      <c r="C77" t="s">
        <v>431</v>
      </c>
      <c r="D77" t="s">
        <v>436</v>
      </c>
      <c r="E77">
        <v>480</v>
      </c>
      <c r="F77">
        <v>5500</v>
      </c>
      <c r="G77">
        <v>11500</v>
      </c>
      <c r="H77">
        <v>1050</v>
      </c>
      <c r="I77">
        <v>18050</v>
      </c>
    </row>
    <row r="78" spans="1:9" x14ac:dyDescent="0.2">
      <c r="A78">
        <v>77</v>
      </c>
      <c r="B78">
        <v>77</v>
      </c>
      <c r="C78" t="s">
        <v>434</v>
      </c>
      <c r="D78" t="s">
        <v>469</v>
      </c>
      <c r="E78">
        <v>230</v>
      </c>
      <c r="F78">
        <v>3300</v>
      </c>
      <c r="G78">
        <v>7000</v>
      </c>
      <c r="H78">
        <v>750</v>
      </c>
      <c r="I78">
        <v>11050</v>
      </c>
    </row>
    <row r="79" spans="1:9" x14ac:dyDescent="0.2">
      <c r="A79">
        <v>78</v>
      </c>
      <c r="B79">
        <v>78</v>
      </c>
      <c r="C79" t="s">
        <v>435</v>
      </c>
      <c r="D79" t="s">
        <v>471</v>
      </c>
      <c r="E79">
        <v>60</v>
      </c>
      <c r="F79">
        <v>950</v>
      </c>
      <c r="G79">
        <v>2200</v>
      </c>
      <c r="H79">
        <v>300</v>
      </c>
      <c r="I79">
        <v>3450</v>
      </c>
    </row>
    <row r="80" spans="1:9" x14ac:dyDescent="0.2">
      <c r="A80">
        <v>79</v>
      </c>
      <c r="B80">
        <v>79</v>
      </c>
      <c r="C80" t="s">
        <v>437</v>
      </c>
      <c r="D80" t="s">
        <v>469</v>
      </c>
      <c r="E80">
        <v>160</v>
      </c>
      <c r="F80">
        <v>2350</v>
      </c>
      <c r="G80">
        <v>5200</v>
      </c>
      <c r="H80">
        <v>550</v>
      </c>
      <c r="I80">
        <v>8100</v>
      </c>
    </row>
    <row r="81" spans="1:9" x14ac:dyDescent="0.2">
      <c r="A81">
        <v>80</v>
      </c>
      <c r="B81">
        <v>80</v>
      </c>
      <c r="C81" t="s">
        <v>438</v>
      </c>
      <c r="D81" t="s">
        <v>472</v>
      </c>
      <c r="E81">
        <v>135</v>
      </c>
      <c r="F81">
        <v>2000</v>
      </c>
      <c r="G81">
        <v>4500</v>
      </c>
      <c r="H81">
        <v>500</v>
      </c>
      <c r="I81">
        <v>7000</v>
      </c>
    </row>
    <row r="82" spans="1:9" x14ac:dyDescent="0.2">
      <c r="A82">
        <v>81</v>
      </c>
      <c r="B82">
        <v>81</v>
      </c>
      <c r="C82" t="s">
        <v>431</v>
      </c>
      <c r="D82" t="s">
        <v>470</v>
      </c>
      <c r="E82">
        <v>100</v>
      </c>
      <c r="F82">
        <v>1550</v>
      </c>
      <c r="G82">
        <v>3500</v>
      </c>
      <c r="H82">
        <v>400</v>
      </c>
      <c r="I82">
        <v>5450</v>
      </c>
    </row>
    <row r="83" spans="1:9" x14ac:dyDescent="0.2">
      <c r="A83">
        <v>82</v>
      </c>
      <c r="B83">
        <v>82</v>
      </c>
      <c r="C83" t="s">
        <v>434</v>
      </c>
      <c r="D83" t="s">
        <v>469</v>
      </c>
      <c r="E83">
        <v>245</v>
      </c>
      <c r="F83">
        <v>3500</v>
      </c>
      <c r="G83">
        <v>7500</v>
      </c>
      <c r="H83">
        <v>800</v>
      </c>
      <c r="I83">
        <v>11800</v>
      </c>
    </row>
    <row r="84" spans="1:9" x14ac:dyDescent="0.2">
      <c r="A84">
        <v>83</v>
      </c>
      <c r="B84">
        <v>83</v>
      </c>
      <c r="C84" t="s">
        <v>435</v>
      </c>
      <c r="D84" t="s">
        <v>471</v>
      </c>
      <c r="E84">
        <v>72</v>
      </c>
      <c r="F84">
        <v>1100</v>
      </c>
      <c r="G84">
        <v>2500</v>
      </c>
      <c r="H84">
        <v>350</v>
      </c>
      <c r="I84">
        <v>3950</v>
      </c>
    </row>
    <row r="85" spans="1:9" x14ac:dyDescent="0.2">
      <c r="A85">
        <v>84</v>
      </c>
      <c r="B85">
        <v>84</v>
      </c>
      <c r="C85" t="s">
        <v>437</v>
      </c>
      <c r="D85" t="s">
        <v>469</v>
      </c>
      <c r="E85">
        <v>180</v>
      </c>
      <c r="F85">
        <v>2650</v>
      </c>
      <c r="G85">
        <v>5800</v>
      </c>
      <c r="H85">
        <v>650</v>
      </c>
      <c r="I85">
        <v>9100</v>
      </c>
    </row>
    <row r="86" spans="1:9" x14ac:dyDescent="0.2">
      <c r="A86">
        <v>85</v>
      </c>
      <c r="B86">
        <v>85</v>
      </c>
      <c r="C86" t="s">
        <v>438</v>
      </c>
      <c r="D86" t="s">
        <v>436</v>
      </c>
      <c r="E86">
        <v>420</v>
      </c>
      <c r="F86">
        <v>4900</v>
      </c>
      <c r="G86">
        <v>10500</v>
      </c>
      <c r="H86">
        <v>950</v>
      </c>
      <c r="I86">
        <v>16350</v>
      </c>
    </row>
    <row r="87" spans="1:9" x14ac:dyDescent="0.2">
      <c r="A87">
        <v>86</v>
      </c>
      <c r="B87">
        <v>86</v>
      </c>
      <c r="C87" t="s">
        <v>431</v>
      </c>
      <c r="D87" t="s">
        <v>472</v>
      </c>
      <c r="E87">
        <v>145</v>
      </c>
      <c r="F87">
        <v>2150</v>
      </c>
      <c r="G87">
        <v>4800</v>
      </c>
      <c r="H87">
        <v>500</v>
      </c>
      <c r="I87">
        <v>7450</v>
      </c>
    </row>
    <row r="88" spans="1:9" x14ac:dyDescent="0.2">
      <c r="A88">
        <v>87</v>
      </c>
      <c r="B88">
        <v>87</v>
      </c>
      <c r="C88" t="s">
        <v>434</v>
      </c>
      <c r="D88" t="s">
        <v>470</v>
      </c>
      <c r="E88">
        <v>92</v>
      </c>
      <c r="F88">
        <v>1450</v>
      </c>
      <c r="G88">
        <v>3300</v>
      </c>
      <c r="H88">
        <v>400</v>
      </c>
      <c r="I88">
        <v>5150</v>
      </c>
    </row>
    <row r="89" spans="1:9" x14ac:dyDescent="0.2">
      <c r="A89">
        <v>88</v>
      </c>
      <c r="B89">
        <v>88</v>
      </c>
      <c r="C89" t="s">
        <v>435</v>
      </c>
      <c r="D89" t="s">
        <v>469</v>
      </c>
      <c r="E89">
        <v>205</v>
      </c>
      <c r="F89">
        <v>2950</v>
      </c>
      <c r="G89">
        <v>6300</v>
      </c>
      <c r="H89">
        <v>700</v>
      </c>
      <c r="I89">
        <v>9950</v>
      </c>
    </row>
    <row r="90" spans="1:9" x14ac:dyDescent="0.2">
      <c r="A90">
        <v>89</v>
      </c>
      <c r="B90">
        <v>89</v>
      </c>
      <c r="C90" t="s">
        <v>437</v>
      </c>
      <c r="D90" t="s">
        <v>471</v>
      </c>
      <c r="E90">
        <v>68</v>
      </c>
      <c r="F90">
        <v>1050</v>
      </c>
      <c r="G90">
        <v>2350</v>
      </c>
      <c r="H90">
        <v>350</v>
      </c>
      <c r="I90">
        <v>3750</v>
      </c>
    </row>
    <row r="91" spans="1:9" x14ac:dyDescent="0.2">
      <c r="A91">
        <v>90</v>
      </c>
      <c r="B91">
        <v>90</v>
      </c>
      <c r="C91" t="s">
        <v>438</v>
      </c>
      <c r="D91" t="s">
        <v>469</v>
      </c>
      <c r="E91">
        <v>250</v>
      </c>
      <c r="F91">
        <v>3600</v>
      </c>
      <c r="G91">
        <v>7600</v>
      </c>
      <c r="H91">
        <v>800</v>
      </c>
      <c r="I91">
        <v>12000</v>
      </c>
    </row>
    <row r="92" spans="1:9" x14ac:dyDescent="0.2">
      <c r="A92">
        <v>91</v>
      </c>
      <c r="B92">
        <v>91</v>
      </c>
      <c r="C92" t="s">
        <v>431</v>
      </c>
      <c r="D92" t="s">
        <v>469</v>
      </c>
      <c r="E92">
        <v>135</v>
      </c>
      <c r="F92">
        <v>2000</v>
      </c>
      <c r="G92">
        <v>4500</v>
      </c>
      <c r="H92">
        <v>500</v>
      </c>
      <c r="I92">
        <v>7000</v>
      </c>
    </row>
    <row r="93" spans="1:9" x14ac:dyDescent="0.2">
      <c r="A93">
        <v>92</v>
      </c>
      <c r="B93">
        <v>92</v>
      </c>
      <c r="C93" t="s">
        <v>434</v>
      </c>
      <c r="D93" t="s">
        <v>472</v>
      </c>
      <c r="E93">
        <v>120</v>
      </c>
      <c r="F93">
        <v>1800</v>
      </c>
      <c r="G93">
        <v>4000</v>
      </c>
      <c r="H93">
        <v>450</v>
      </c>
      <c r="I93">
        <v>6250</v>
      </c>
    </row>
    <row r="94" spans="1:9" x14ac:dyDescent="0.2">
      <c r="A94">
        <v>93</v>
      </c>
      <c r="B94">
        <v>93</v>
      </c>
      <c r="C94" t="s">
        <v>435</v>
      </c>
      <c r="D94" t="s">
        <v>470</v>
      </c>
      <c r="E94">
        <v>88</v>
      </c>
      <c r="F94">
        <v>1350</v>
      </c>
      <c r="G94">
        <v>3100</v>
      </c>
      <c r="H94">
        <v>400</v>
      </c>
      <c r="I94">
        <v>4850</v>
      </c>
    </row>
    <row r="95" spans="1:9" x14ac:dyDescent="0.2">
      <c r="A95">
        <v>94</v>
      </c>
      <c r="B95">
        <v>94</v>
      </c>
      <c r="C95" t="s">
        <v>437</v>
      </c>
      <c r="D95" t="s">
        <v>469</v>
      </c>
      <c r="E95">
        <v>170</v>
      </c>
      <c r="F95">
        <v>2500</v>
      </c>
      <c r="G95">
        <v>5400</v>
      </c>
      <c r="H95">
        <v>600</v>
      </c>
      <c r="I95">
        <v>8500</v>
      </c>
    </row>
    <row r="96" spans="1:9" x14ac:dyDescent="0.2">
      <c r="A96">
        <v>95</v>
      </c>
      <c r="B96">
        <v>95</v>
      </c>
      <c r="C96" t="s">
        <v>438</v>
      </c>
      <c r="D96" t="s">
        <v>436</v>
      </c>
      <c r="E96">
        <v>460</v>
      </c>
      <c r="F96">
        <v>5300</v>
      </c>
      <c r="G96">
        <v>11200</v>
      </c>
      <c r="H96">
        <v>1000</v>
      </c>
      <c r="I96">
        <v>17500</v>
      </c>
    </row>
    <row r="97" spans="1:9" x14ac:dyDescent="0.2">
      <c r="A97">
        <v>96</v>
      </c>
      <c r="B97">
        <v>96</v>
      </c>
      <c r="C97" t="s">
        <v>431</v>
      </c>
      <c r="D97" t="s">
        <v>471</v>
      </c>
      <c r="E97">
        <v>78</v>
      </c>
      <c r="F97">
        <v>1200</v>
      </c>
      <c r="G97">
        <v>2700</v>
      </c>
      <c r="H97">
        <v>350</v>
      </c>
      <c r="I97">
        <v>4250</v>
      </c>
    </row>
    <row r="98" spans="1:9" x14ac:dyDescent="0.2">
      <c r="A98">
        <v>97</v>
      </c>
      <c r="B98">
        <v>97</v>
      </c>
      <c r="C98" t="s">
        <v>434</v>
      </c>
      <c r="D98" t="s">
        <v>469</v>
      </c>
      <c r="E98">
        <v>215</v>
      </c>
      <c r="F98">
        <v>3100</v>
      </c>
      <c r="G98">
        <v>6600</v>
      </c>
      <c r="H98">
        <v>700</v>
      </c>
      <c r="I98">
        <v>10400</v>
      </c>
    </row>
    <row r="99" spans="1:9" x14ac:dyDescent="0.2">
      <c r="A99">
        <v>98</v>
      </c>
      <c r="B99">
        <v>98</v>
      </c>
      <c r="C99" t="s">
        <v>435</v>
      </c>
      <c r="D99" t="s">
        <v>472</v>
      </c>
      <c r="E99">
        <v>150</v>
      </c>
      <c r="F99">
        <v>2200</v>
      </c>
      <c r="G99">
        <v>4900</v>
      </c>
      <c r="H99">
        <v>500</v>
      </c>
      <c r="I99">
        <v>7600</v>
      </c>
    </row>
    <row r="100" spans="1:9" x14ac:dyDescent="0.2">
      <c r="A100">
        <v>99</v>
      </c>
      <c r="B100">
        <v>99</v>
      </c>
      <c r="C100" t="s">
        <v>437</v>
      </c>
      <c r="D100" t="s">
        <v>470</v>
      </c>
      <c r="E100">
        <v>98</v>
      </c>
      <c r="F100">
        <v>1500</v>
      </c>
      <c r="G100">
        <v>3400</v>
      </c>
      <c r="H100">
        <v>400</v>
      </c>
      <c r="I100">
        <v>5300</v>
      </c>
    </row>
    <row r="101" spans="1:9" x14ac:dyDescent="0.2">
      <c r="A101">
        <v>100</v>
      </c>
      <c r="B101">
        <v>100</v>
      </c>
      <c r="C101" t="s">
        <v>438</v>
      </c>
      <c r="D101" t="s">
        <v>469</v>
      </c>
      <c r="E101">
        <v>270</v>
      </c>
      <c r="F101">
        <v>3900</v>
      </c>
      <c r="G101">
        <v>8200</v>
      </c>
      <c r="H101">
        <v>850</v>
      </c>
      <c r="I101">
        <v>12950</v>
      </c>
    </row>
    <row r="102" spans="1:9" x14ac:dyDescent="0.2">
      <c r="A102">
        <v>101</v>
      </c>
      <c r="B102">
        <v>101</v>
      </c>
      <c r="C102" t="s">
        <v>431</v>
      </c>
      <c r="D102" t="s">
        <v>469</v>
      </c>
      <c r="E102">
        <v>120</v>
      </c>
      <c r="F102">
        <v>1800</v>
      </c>
      <c r="G102">
        <v>4200</v>
      </c>
      <c r="H102">
        <v>500</v>
      </c>
      <c r="I102">
        <v>6500</v>
      </c>
    </row>
    <row r="103" spans="1:9" x14ac:dyDescent="0.2">
      <c r="A103">
        <v>102</v>
      </c>
      <c r="B103">
        <v>102</v>
      </c>
      <c r="C103" t="s">
        <v>434</v>
      </c>
      <c r="D103" t="s">
        <v>470</v>
      </c>
      <c r="E103">
        <v>85</v>
      </c>
      <c r="F103">
        <v>1300</v>
      </c>
      <c r="G103">
        <v>3000</v>
      </c>
      <c r="H103">
        <v>400</v>
      </c>
      <c r="I103">
        <v>4700</v>
      </c>
    </row>
    <row r="104" spans="1:9" x14ac:dyDescent="0.2">
      <c r="A104">
        <v>103</v>
      </c>
      <c r="B104">
        <v>103</v>
      </c>
      <c r="C104" t="s">
        <v>435</v>
      </c>
      <c r="D104" t="s">
        <v>471</v>
      </c>
      <c r="E104">
        <v>65</v>
      </c>
      <c r="F104">
        <v>1000</v>
      </c>
      <c r="G104">
        <v>2400</v>
      </c>
      <c r="H104">
        <v>350</v>
      </c>
      <c r="I104">
        <v>3750</v>
      </c>
    </row>
    <row r="105" spans="1:9" x14ac:dyDescent="0.2">
      <c r="A105">
        <v>104</v>
      </c>
      <c r="B105">
        <v>104</v>
      </c>
      <c r="C105" t="s">
        <v>437</v>
      </c>
      <c r="D105" t="s">
        <v>472</v>
      </c>
      <c r="E105">
        <v>150</v>
      </c>
      <c r="F105">
        <v>2200</v>
      </c>
      <c r="G105">
        <v>5000</v>
      </c>
      <c r="H105">
        <v>600</v>
      </c>
      <c r="I105">
        <v>7800</v>
      </c>
    </row>
    <row r="106" spans="1:9" x14ac:dyDescent="0.2">
      <c r="A106">
        <v>105</v>
      </c>
      <c r="B106">
        <v>105</v>
      </c>
      <c r="C106" t="s">
        <v>438</v>
      </c>
      <c r="D106" t="s">
        <v>469</v>
      </c>
      <c r="E106">
        <v>210</v>
      </c>
      <c r="F106">
        <v>3000</v>
      </c>
      <c r="G106">
        <v>6500</v>
      </c>
      <c r="H106">
        <v>700</v>
      </c>
      <c r="I106">
        <v>10200</v>
      </c>
    </row>
    <row r="107" spans="1:9" x14ac:dyDescent="0.2">
      <c r="A107">
        <v>106</v>
      </c>
      <c r="B107">
        <v>106</v>
      </c>
      <c r="C107" t="s">
        <v>431</v>
      </c>
      <c r="D107" t="s">
        <v>436</v>
      </c>
      <c r="E107">
        <v>450</v>
      </c>
      <c r="F107">
        <v>5200</v>
      </c>
      <c r="G107">
        <v>11000</v>
      </c>
      <c r="H107">
        <v>1000</v>
      </c>
      <c r="I107">
        <v>17200</v>
      </c>
    </row>
    <row r="108" spans="1:9" x14ac:dyDescent="0.2">
      <c r="A108">
        <v>107</v>
      </c>
      <c r="B108">
        <v>107</v>
      </c>
      <c r="C108" t="s">
        <v>434</v>
      </c>
      <c r="D108" t="s">
        <v>469</v>
      </c>
      <c r="E108">
        <v>175</v>
      </c>
      <c r="F108">
        <v>2500</v>
      </c>
      <c r="G108">
        <v>5500</v>
      </c>
      <c r="H108">
        <v>600</v>
      </c>
      <c r="I108">
        <v>8600</v>
      </c>
    </row>
    <row r="109" spans="1:9" x14ac:dyDescent="0.2">
      <c r="A109">
        <v>108</v>
      </c>
      <c r="B109">
        <v>108</v>
      </c>
      <c r="C109" t="s">
        <v>435</v>
      </c>
      <c r="D109" t="s">
        <v>470</v>
      </c>
      <c r="E109">
        <v>95</v>
      </c>
      <c r="F109">
        <v>1500</v>
      </c>
      <c r="G109">
        <v>3400</v>
      </c>
      <c r="H109">
        <v>400</v>
      </c>
      <c r="I109">
        <v>5300</v>
      </c>
    </row>
    <row r="110" spans="1:9" x14ac:dyDescent="0.2">
      <c r="A110">
        <v>109</v>
      </c>
      <c r="B110">
        <v>109</v>
      </c>
      <c r="C110" t="s">
        <v>437</v>
      </c>
      <c r="D110" t="s">
        <v>471</v>
      </c>
      <c r="E110">
        <v>70</v>
      </c>
      <c r="F110">
        <v>1100</v>
      </c>
      <c r="G110">
        <v>2500</v>
      </c>
      <c r="H110">
        <v>350</v>
      </c>
      <c r="I110">
        <v>3950</v>
      </c>
    </row>
    <row r="111" spans="1:9" x14ac:dyDescent="0.2">
      <c r="A111">
        <v>110</v>
      </c>
      <c r="B111">
        <v>110</v>
      </c>
      <c r="C111" t="s">
        <v>438</v>
      </c>
      <c r="D111" t="s">
        <v>469</v>
      </c>
      <c r="E111">
        <v>240</v>
      </c>
      <c r="F111">
        <v>3400</v>
      </c>
      <c r="G111">
        <v>7200</v>
      </c>
      <c r="H111">
        <v>750</v>
      </c>
      <c r="I111">
        <v>11350</v>
      </c>
    </row>
    <row r="112" spans="1:9" x14ac:dyDescent="0.2">
      <c r="A112">
        <v>111</v>
      </c>
      <c r="B112">
        <v>111</v>
      </c>
      <c r="C112" t="s">
        <v>431</v>
      </c>
      <c r="D112" t="s">
        <v>469</v>
      </c>
      <c r="E112">
        <v>130</v>
      </c>
      <c r="F112">
        <v>1900</v>
      </c>
      <c r="G112">
        <v>4400</v>
      </c>
      <c r="H112">
        <v>500</v>
      </c>
      <c r="I112">
        <v>6800</v>
      </c>
    </row>
    <row r="113" spans="1:9" x14ac:dyDescent="0.2">
      <c r="A113">
        <v>112</v>
      </c>
      <c r="B113">
        <v>112</v>
      </c>
      <c r="C113" t="s">
        <v>434</v>
      </c>
      <c r="D113" t="s">
        <v>472</v>
      </c>
      <c r="E113">
        <v>110</v>
      </c>
      <c r="F113">
        <v>1700</v>
      </c>
      <c r="G113">
        <v>3800</v>
      </c>
      <c r="H113">
        <v>450</v>
      </c>
      <c r="I113">
        <v>5950</v>
      </c>
    </row>
    <row r="114" spans="1:9" x14ac:dyDescent="0.2">
      <c r="A114">
        <v>113</v>
      </c>
      <c r="B114">
        <v>113</v>
      </c>
      <c r="C114" t="s">
        <v>435</v>
      </c>
      <c r="D114" t="s">
        <v>470</v>
      </c>
      <c r="E114">
        <v>90</v>
      </c>
      <c r="F114">
        <v>1400</v>
      </c>
      <c r="G114">
        <v>3200</v>
      </c>
      <c r="H114">
        <v>400</v>
      </c>
      <c r="I114">
        <v>5000</v>
      </c>
    </row>
    <row r="115" spans="1:9" x14ac:dyDescent="0.2">
      <c r="A115">
        <v>114</v>
      </c>
      <c r="B115">
        <v>114</v>
      </c>
      <c r="C115" t="s">
        <v>437</v>
      </c>
      <c r="D115" t="s">
        <v>469</v>
      </c>
      <c r="E115">
        <v>185</v>
      </c>
      <c r="F115">
        <v>2700</v>
      </c>
      <c r="G115">
        <v>5900</v>
      </c>
      <c r="H115">
        <v>650</v>
      </c>
      <c r="I115">
        <v>9250</v>
      </c>
    </row>
    <row r="116" spans="1:9" x14ac:dyDescent="0.2">
      <c r="A116">
        <v>115</v>
      </c>
      <c r="B116">
        <v>115</v>
      </c>
      <c r="C116" t="s">
        <v>438</v>
      </c>
      <c r="D116" t="s">
        <v>436</v>
      </c>
      <c r="E116">
        <v>500</v>
      </c>
      <c r="F116">
        <v>5700</v>
      </c>
      <c r="G116">
        <v>12000</v>
      </c>
      <c r="H116">
        <v>1100</v>
      </c>
      <c r="I116">
        <v>18800</v>
      </c>
    </row>
    <row r="117" spans="1:9" x14ac:dyDescent="0.2">
      <c r="A117">
        <v>116</v>
      </c>
      <c r="B117">
        <v>116</v>
      </c>
      <c r="C117" t="s">
        <v>431</v>
      </c>
      <c r="D117" t="s">
        <v>471</v>
      </c>
      <c r="E117">
        <v>75</v>
      </c>
      <c r="F117">
        <v>1150</v>
      </c>
      <c r="G117">
        <v>2600</v>
      </c>
      <c r="H117">
        <v>350</v>
      </c>
      <c r="I117">
        <v>4100</v>
      </c>
    </row>
    <row r="118" spans="1:9" x14ac:dyDescent="0.2">
      <c r="A118">
        <v>117</v>
      </c>
      <c r="B118">
        <v>117</v>
      </c>
      <c r="C118" t="s">
        <v>434</v>
      </c>
      <c r="D118" t="s">
        <v>469</v>
      </c>
      <c r="E118">
        <v>220</v>
      </c>
      <c r="F118">
        <v>3200</v>
      </c>
      <c r="G118">
        <v>6800</v>
      </c>
      <c r="H118">
        <v>700</v>
      </c>
      <c r="I118">
        <v>10700</v>
      </c>
    </row>
    <row r="119" spans="1:9" x14ac:dyDescent="0.2">
      <c r="A119">
        <v>118</v>
      </c>
      <c r="B119">
        <v>118</v>
      </c>
      <c r="C119" t="s">
        <v>435</v>
      </c>
      <c r="D119" t="s">
        <v>472</v>
      </c>
      <c r="E119">
        <v>140</v>
      </c>
      <c r="F119">
        <v>2100</v>
      </c>
      <c r="G119">
        <v>4700</v>
      </c>
      <c r="H119">
        <v>500</v>
      </c>
      <c r="I119">
        <v>7300</v>
      </c>
    </row>
    <row r="120" spans="1:9" x14ac:dyDescent="0.2">
      <c r="A120">
        <v>119</v>
      </c>
      <c r="B120">
        <v>119</v>
      </c>
      <c r="C120" t="s">
        <v>437</v>
      </c>
      <c r="D120" t="s">
        <v>470</v>
      </c>
      <c r="E120">
        <v>100</v>
      </c>
      <c r="F120">
        <v>1550</v>
      </c>
      <c r="G120">
        <v>3500</v>
      </c>
      <c r="H120">
        <v>400</v>
      </c>
      <c r="I120">
        <v>5450</v>
      </c>
    </row>
    <row r="121" spans="1:9" x14ac:dyDescent="0.2">
      <c r="A121">
        <v>120</v>
      </c>
      <c r="B121">
        <v>120</v>
      </c>
      <c r="C121" t="s">
        <v>438</v>
      </c>
      <c r="D121" t="s">
        <v>469</v>
      </c>
      <c r="E121">
        <v>260</v>
      </c>
      <c r="F121">
        <v>3700</v>
      </c>
      <c r="G121">
        <v>7800</v>
      </c>
      <c r="H121">
        <v>800</v>
      </c>
      <c r="I121">
        <v>12300</v>
      </c>
    </row>
    <row r="122" spans="1:9" x14ac:dyDescent="0.2">
      <c r="A122">
        <v>121</v>
      </c>
      <c r="B122">
        <v>121</v>
      </c>
      <c r="C122" t="s">
        <v>431</v>
      </c>
      <c r="D122" t="s">
        <v>469</v>
      </c>
      <c r="E122">
        <v>125</v>
      </c>
      <c r="F122">
        <v>1850</v>
      </c>
      <c r="G122">
        <v>4300</v>
      </c>
      <c r="H122">
        <v>500</v>
      </c>
      <c r="I122">
        <v>6650</v>
      </c>
    </row>
    <row r="123" spans="1:9" x14ac:dyDescent="0.2">
      <c r="A123">
        <v>122</v>
      </c>
      <c r="B123">
        <v>122</v>
      </c>
      <c r="C123" t="s">
        <v>434</v>
      </c>
      <c r="D123" t="s">
        <v>471</v>
      </c>
      <c r="E123">
        <v>80</v>
      </c>
      <c r="F123">
        <v>1250</v>
      </c>
      <c r="G123">
        <v>2900</v>
      </c>
      <c r="H123">
        <v>350</v>
      </c>
      <c r="I123">
        <v>4500</v>
      </c>
    </row>
    <row r="124" spans="1:9" x14ac:dyDescent="0.2">
      <c r="A124">
        <v>123</v>
      </c>
      <c r="B124">
        <v>123</v>
      </c>
      <c r="C124" t="s">
        <v>435</v>
      </c>
      <c r="D124" t="s">
        <v>469</v>
      </c>
      <c r="E124">
        <v>195</v>
      </c>
      <c r="F124">
        <v>2850</v>
      </c>
      <c r="G124">
        <v>6100</v>
      </c>
      <c r="H124">
        <v>650</v>
      </c>
      <c r="I124">
        <v>9600</v>
      </c>
    </row>
    <row r="125" spans="1:9" x14ac:dyDescent="0.2">
      <c r="A125">
        <v>124</v>
      </c>
      <c r="B125">
        <v>124</v>
      </c>
      <c r="C125" t="s">
        <v>437</v>
      </c>
      <c r="D125" t="s">
        <v>472</v>
      </c>
      <c r="E125">
        <v>115</v>
      </c>
      <c r="F125">
        <v>1750</v>
      </c>
      <c r="G125">
        <v>3900</v>
      </c>
      <c r="H125">
        <v>450</v>
      </c>
      <c r="I125">
        <v>6100</v>
      </c>
    </row>
    <row r="126" spans="1:9" x14ac:dyDescent="0.2">
      <c r="A126">
        <v>125</v>
      </c>
      <c r="B126">
        <v>125</v>
      </c>
      <c r="C126" t="s">
        <v>438</v>
      </c>
      <c r="D126" t="s">
        <v>470</v>
      </c>
      <c r="E126">
        <v>105</v>
      </c>
      <c r="F126">
        <v>1600</v>
      </c>
      <c r="G126">
        <v>3600</v>
      </c>
      <c r="H126">
        <v>400</v>
      </c>
      <c r="I126">
        <v>5600</v>
      </c>
    </row>
    <row r="127" spans="1:9" x14ac:dyDescent="0.2">
      <c r="A127">
        <v>126</v>
      </c>
      <c r="B127">
        <v>126</v>
      </c>
      <c r="C127" t="s">
        <v>431</v>
      </c>
      <c r="D127" t="s">
        <v>436</v>
      </c>
      <c r="E127">
        <v>480</v>
      </c>
      <c r="F127">
        <v>5500</v>
      </c>
      <c r="G127">
        <v>11500</v>
      </c>
      <c r="H127">
        <v>1050</v>
      </c>
      <c r="I127">
        <v>18050</v>
      </c>
    </row>
    <row r="128" spans="1:9" x14ac:dyDescent="0.2">
      <c r="A128">
        <v>127</v>
      </c>
      <c r="B128">
        <v>127</v>
      </c>
      <c r="C128" t="s">
        <v>434</v>
      </c>
      <c r="D128" t="s">
        <v>469</v>
      </c>
      <c r="E128">
        <v>230</v>
      </c>
      <c r="F128">
        <v>3300</v>
      </c>
      <c r="G128">
        <v>7000</v>
      </c>
      <c r="H128">
        <v>750</v>
      </c>
      <c r="I128">
        <v>11050</v>
      </c>
    </row>
    <row r="129" spans="1:9" x14ac:dyDescent="0.2">
      <c r="A129">
        <v>128</v>
      </c>
      <c r="B129">
        <v>128</v>
      </c>
      <c r="C129" t="s">
        <v>435</v>
      </c>
      <c r="D129" t="s">
        <v>471</v>
      </c>
      <c r="E129">
        <v>60</v>
      </c>
      <c r="F129">
        <v>950</v>
      </c>
      <c r="G129">
        <v>2200</v>
      </c>
      <c r="H129">
        <v>300</v>
      </c>
      <c r="I129">
        <v>3450</v>
      </c>
    </row>
    <row r="130" spans="1:9" x14ac:dyDescent="0.2">
      <c r="A130">
        <v>129</v>
      </c>
      <c r="B130">
        <v>129</v>
      </c>
      <c r="C130" t="s">
        <v>437</v>
      </c>
      <c r="D130" t="s">
        <v>469</v>
      </c>
      <c r="E130">
        <v>160</v>
      </c>
      <c r="F130">
        <v>2350</v>
      </c>
      <c r="G130">
        <v>5200</v>
      </c>
      <c r="H130">
        <v>550</v>
      </c>
      <c r="I130">
        <v>8100</v>
      </c>
    </row>
    <row r="131" spans="1:9" x14ac:dyDescent="0.2">
      <c r="A131">
        <v>130</v>
      </c>
      <c r="B131">
        <v>130</v>
      </c>
      <c r="C131" t="s">
        <v>438</v>
      </c>
      <c r="D131" t="s">
        <v>472</v>
      </c>
      <c r="E131">
        <v>135</v>
      </c>
      <c r="F131">
        <v>2000</v>
      </c>
      <c r="G131">
        <v>4500</v>
      </c>
      <c r="H131">
        <v>500</v>
      </c>
      <c r="I131">
        <v>7000</v>
      </c>
    </row>
    <row r="132" spans="1:9" x14ac:dyDescent="0.2">
      <c r="A132">
        <v>131</v>
      </c>
      <c r="B132">
        <v>131</v>
      </c>
      <c r="C132" t="s">
        <v>431</v>
      </c>
      <c r="D132" t="s">
        <v>470</v>
      </c>
      <c r="E132">
        <v>100</v>
      </c>
      <c r="F132">
        <v>1550</v>
      </c>
      <c r="G132">
        <v>3500</v>
      </c>
      <c r="H132">
        <v>400</v>
      </c>
      <c r="I132">
        <v>5450</v>
      </c>
    </row>
    <row r="133" spans="1:9" x14ac:dyDescent="0.2">
      <c r="A133">
        <v>132</v>
      </c>
      <c r="B133">
        <v>132</v>
      </c>
      <c r="C133" t="s">
        <v>434</v>
      </c>
      <c r="D133" t="s">
        <v>469</v>
      </c>
      <c r="E133">
        <v>245</v>
      </c>
      <c r="F133">
        <v>3500</v>
      </c>
      <c r="G133">
        <v>7500</v>
      </c>
      <c r="H133">
        <v>800</v>
      </c>
      <c r="I133">
        <v>11800</v>
      </c>
    </row>
    <row r="134" spans="1:9" x14ac:dyDescent="0.2">
      <c r="A134">
        <v>133</v>
      </c>
      <c r="B134">
        <v>133</v>
      </c>
      <c r="C134" t="s">
        <v>435</v>
      </c>
      <c r="D134" t="s">
        <v>471</v>
      </c>
      <c r="E134">
        <v>72</v>
      </c>
      <c r="F134">
        <v>1100</v>
      </c>
      <c r="G134">
        <v>2500</v>
      </c>
      <c r="H134">
        <v>350</v>
      </c>
      <c r="I134">
        <v>3950</v>
      </c>
    </row>
    <row r="135" spans="1:9" x14ac:dyDescent="0.2">
      <c r="A135">
        <v>134</v>
      </c>
      <c r="B135">
        <v>134</v>
      </c>
      <c r="C135" t="s">
        <v>437</v>
      </c>
      <c r="D135" t="s">
        <v>469</v>
      </c>
      <c r="E135">
        <v>180</v>
      </c>
      <c r="F135">
        <v>2650</v>
      </c>
      <c r="G135">
        <v>5800</v>
      </c>
      <c r="H135">
        <v>650</v>
      </c>
      <c r="I135">
        <v>9100</v>
      </c>
    </row>
    <row r="136" spans="1:9" x14ac:dyDescent="0.2">
      <c r="A136">
        <v>135</v>
      </c>
      <c r="B136">
        <v>135</v>
      </c>
      <c r="C136" t="s">
        <v>438</v>
      </c>
      <c r="D136" t="s">
        <v>436</v>
      </c>
      <c r="E136">
        <v>420</v>
      </c>
      <c r="F136">
        <v>4900</v>
      </c>
      <c r="G136">
        <v>10500</v>
      </c>
      <c r="H136">
        <v>950</v>
      </c>
      <c r="I136">
        <v>16350</v>
      </c>
    </row>
    <row r="137" spans="1:9" x14ac:dyDescent="0.2">
      <c r="A137">
        <v>136</v>
      </c>
      <c r="B137">
        <v>136</v>
      </c>
      <c r="C137" t="s">
        <v>431</v>
      </c>
      <c r="D137" t="s">
        <v>472</v>
      </c>
      <c r="E137">
        <v>145</v>
      </c>
      <c r="F137">
        <v>2150</v>
      </c>
      <c r="G137">
        <v>4800</v>
      </c>
      <c r="H137">
        <v>500</v>
      </c>
      <c r="I137">
        <v>7450</v>
      </c>
    </row>
    <row r="138" spans="1:9" x14ac:dyDescent="0.2">
      <c r="A138">
        <v>137</v>
      </c>
      <c r="B138">
        <v>137</v>
      </c>
      <c r="C138" t="s">
        <v>434</v>
      </c>
      <c r="D138" t="s">
        <v>470</v>
      </c>
      <c r="E138">
        <v>92</v>
      </c>
      <c r="F138">
        <v>1450</v>
      </c>
      <c r="G138">
        <v>3300</v>
      </c>
      <c r="H138">
        <v>400</v>
      </c>
      <c r="I138">
        <v>5150</v>
      </c>
    </row>
    <row r="139" spans="1:9" x14ac:dyDescent="0.2">
      <c r="A139">
        <v>138</v>
      </c>
      <c r="B139">
        <v>138</v>
      </c>
      <c r="C139" t="s">
        <v>435</v>
      </c>
      <c r="D139" t="s">
        <v>469</v>
      </c>
      <c r="E139">
        <v>205</v>
      </c>
      <c r="F139">
        <v>2950</v>
      </c>
      <c r="G139">
        <v>6300</v>
      </c>
      <c r="H139">
        <v>700</v>
      </c>
      <c r="I139">
        <v>9950</v>
      </c>
    </row>
    <row r="140" spans="1:9" x14ac:dyDescent="0.2">
      <c r="A140">
        <v>139</v>
      </c>
      <c r="B140">
        <v>139</v>
      </c>
      <c r="C140" t="s">
        <v>437</v>
      </c>
      <c r="D140" t="s">
        <v>471</v>
      </c>
      <c r="E140">
        <v>68</v>
      </c>
      <c r="F140">
        <v>1050</v>
      </c>
      <c r="G140">
        <v>2350</v>
      </c>
      <c r="H140">
        <v>350</v>
      </c>
      <c r="I140">
        <v>3750</v>
      </c>
    </row>
    <row r="141" spans="1:9" x14ac:dyDescent="0.2">
      <c r="A141">
        <v>140</v>
      </c>
      <c r="B141">
        <v>140</v>
      </c>
      <c r="C141" t="s">
        <v>438</v>
      </c>
      <c r="D141" t="s">
        <v>469</v>
      </c>
      <c r="E141">
        <v>250</v>
      </c>
      <c r="F141">
        <v>3600</v>
      </c>
      <c r="G141">
        <v>7600</v>
      </c>
      <c r="H141">
        <v>800</v>
      </c>
      <c r="I141">
        <v>12000</v>
      </c>
    </row>
    <row r="142" spans="1:9" x14ac:dyDescent="0.2">
      <c r="A142">
        <v>141</v>
      </c>
      <c r="B142">
        <v>141</v>
      </c>
      <c r="C142" t="s">
        <v>431</v>
      </c>
      <c r="D142" t="s">
        <v>469</v>
      </c>
      <c r="E142">
        <v>135</v>
      </c>
      <c r="F142">
        <v>2000</v>
      </c>
      <c r="G142">
        <v>4500</v>
      </c>
      <c r="H142">
        <v>500</v>
      </c>
      <c r="I142">
        <v>7000</v>
      </c>
    </row>
    <row r="143" spans="1:9" x14ac:dyDescent="0.2">
      <c r="A143">
        <v>142</v>
      </c>
      <c r="B143">
        <v>142</v>
      </c>
      <c r="C143" t="s">
        <v>434</v>
      </c>
      <c r="D143" t="s">
        <v>472</v>
      </c>
      <c r="E143">
        <v>120</v>
      </c>
      <c r="F143">
        <v>1800</v>
      </c>
      <c r="G143">
        <v>4000</v>
      </c>
      <c r="H143">
        <v>450</v>
      </c>
      <c r="I143">
        <v>6250</v>
      </c>
    </row>
    <row r="144" spans="1:9" x14ac:dyDescent="0.2">
      <c r="A144">
        <v>143</v>
      </c>
      <c r="B144">
        <v>143</v>
      </c>
      <c r="C144" t="s">
        <v>435</v>
      </c>
      <c r="D144" t="s">
        <v>470</v>
      </c>
      <c r="E144">
        <v>88</v>
      </c>
      <c r="F144">
        <v>1350</v>
      </c>
      <c r="G144">
        <v>3100</v>
      </c>
      <c r="H144">
        <v>400</v>
      </c>
      <c r="I144">
        <v>4850</v>
      </c>
    </row>
    <row r="145" spans="1:9" x14ac:dyDescent="0.2">
      <c r="A145">
        <v>144</v>
      </c>
      <c r="B145">
        <v>144</v>
      </c>
      <c r="C145" t="s">
        <v>437</v>
      </c>
      <c r="D145" t="s">
        <v>469</v>
      </c>
      <c r="E145">
        <v>170</v>
      </c>
      <c r="F145">
        <v>2500</v>
      </c>
      <c r="G145">
        <v>5400</v>
      </c>
      <c r="H145">
        <v>600</v>
      </c>
      <c r="I145">
        <v>8500</v>
      </c>
    </row>
    <row r="146" spans="1:9" x14ac:dyDescent="0.2">
      <c r="A146">
        <v>145</v>
      </c>
      <c r="B146">
        <v>145</v>
      </c>
      <c r="C146" t="s">
        <v>438</v>
      </c>
      <c r="D146" t="s">
        <v>436</v>
      </c>
      <c r="E146">
        <v>460</v>
      </c>
      <c r="F146">
        <v>5300</v>
      </c>
      <c r="G146">
        <v>11200</v>
      </c>
      <c r="H146">
        <v>1000</v>
      </c>
      <c r="I146">
        <v>17500</v>
      </c>
    </row>
    <row r="147" spans="1:9" x14ac:dyDescent="0.2">
      <c r="A147">
        <v>146</v>
      </c>
      <c r="B147">
        <v>146</v>
      </c>
      <c r="C147" t="s">
        <v>431</v>
      </c>
      <c r="D147" t="s">
        <v>471</v>
      </c>
      <c r="E147">
        <v>78</v>
      </c>
      <c r="F147">
        <v>1200</v>
      </c>
      <c r="G147">
        <v>2700</v>
      </c>
      <c r="H147">
        <v>350</v>
      </c>
      <c r="I147">
        <v>4250</v>
      </c>
    </row>
    <row r="148" spans="1:9" x14ac:dyDescent="0.2">
      <c r="A148">
        <v>147</v>
      </c>
      <c r="B148">
        <v>147</v>
      </c>
      <c r="C148" t="s">
        <v>434</v>
      </c>
      <c r="D148" t="s">
        <v>469</v>
      </c>
      <c r="E148">
        <v>215</v>
      </c>
      <c r="F148">
        <v>3100</v>
      </c>
      <c r="G148">
        <v>6600</v>
      </c>
      <c r="H148">
        <v>700</v>
      </c>
      <c r="I148">
        <v>10400</v>
      </c>
    </row>
    <row r="149" spans="1:9" x14ac:dyDescent="0.2">
      <c r="A149">
        <v>148</v>
      </c>
      <c r="B149">
        <v>148</v>
      </c>
      <c r="C149" t="s">
        <v>435</v>
      </c>
      <c r="D149" t="s">
        <v>472</v>
      </c>
      <c r="E149">
        <v>150</v>
      </c>
      <c r="F149">
        <v>2200</v>
      </c>
      <c r="G149">
        <v>4900</v>
      </c>
      <c r="H149">
        <v>500</v>
      </c>
      <c r="I149">
        <v>7600</v>
      </c>
    </row>
    <row r="150" spans="1:9" x14ac:dyDescent="0.2">
      <c r="A150">
        <v>149</v>
      </c>
      <c r="B150">
        <v>149</v>
      </c>
      <c r="C150" t="s">
        <v>437</v>
      </c>
      <c r="D150" t="s">
        <v>470</v>
      </c>
      <c r="E150">
        <v>98</v>
      </c>
      <c r="F150">
        <v>1500</v>
      </c>
      <c r="G150">
        <v>3400</v>
      </c>
      <c r="H150">
        <v>400</v>
      </c>
      <c r="I150">
        <v>5300</v>
      </c>
    </row>
    <row r="151" spans="1:9" x14ac:dyDescent="0.2">
      <c r="A151">
        <v>150</v>
      </c>
      <c r="B151">
        <v>150</v>
      </c>
      <c r="C151" t="s">
        <v>438</v>
      </c>
      <c r="D151" t="s">
        <v>469</v>
      </c>
      <c r="E151">
        <v>270</v>
      </c>
      <c r="F151">
        <v>3900</v>
      </c>
      <c r="G151">
        <v>8200</v>
      </c>
      <c r="H151">
        <v>850</v>
      </c>
      <c r="I151">
        <v>12950</v>
      </c>
    </row>
    <row r="152" spans="1:9" x14ac:dyDescent="0.2">
      <c r="A152">
        <v>151</v>
      </c>
      <c r="B152">
        <v>151</v>
      </c>
      <c r="C152" t="s">
        <v>431</v>
      </c>
      <c r="D152" t="s">
        <v>469</v>
      </c>
      <c r="E152">
        <v>120</v>
      </c>
      <c r="F152">
        <v>1800</v>
      </c>
      <c r="G152">
        <v>4200</v>
      </c>
      <c r="H152">
        <v>500</v>
      </c>
      <c r="I152">
        <v>6500</v>
      </c>
    </row>
    <row r="153" spans="1:9" x14ac:dyDescent="0.2">
      <c r="A153">
        <v>152</v>
      </c>
      <c r="B153">
        <v>152</v>
      </c>
      <c r="C153" t="s">
        <v>434</v>
      </c>
      <c r="D153" t="s">
        <v>470</v>
      </c>
      <c r="E153">
        <v>85</v>
      </c>
      <c r="F153">
        <v>1300</v>
      </c>
      <c r="G153">
        <v>3000</v>
      </c>
      <c r="H153">
        <v>400</v>
      </c>
      <c r="I153">
        <v>4700</v>
      </c>
    </row>
    <row r="154" spans="1:9" x14ac:dyDescent="0.2">
      <c r="A154">
        <v>153</v>
      </c>
      <c r="B154">
        <v>153</v>
      </c>
      <c r="C154" t="s">
        <v>435</v>
      </c>
      <c r="D154" t="s">
        <v>471</v>
      </c>
      <c r="E154">
        <v>65</v>
      </c>
      <c r="F154">
        <v>1000</v>
      </c>
      <c r="G154">
        <v>2400</v>
      </c>
      <c r="H154">
        <v>350</v>
      </c>
      <c r="I154">
        <v>3750</v>
      </c>
    </row>
    <row r="155" spans="1:9" x14ac:dyDescent="0.2">
      <c r="A155">
        <v>154</v>
      </c>
      <c r="B155">
        <v>154</v>
      </c>
      <c r="C155" t="s">
        <v>437</v>
      </c>
      <c r="D155" t="s">
        <v>472</v>
      </c>
      <c r="E155">
        <v>150</v>
      </c>
      <c r="F155">
        <v>2200</v>
      </c>
      <c r="G155">
        <v>5000</v>
      </c>
      <c r="H155">
        <v>600</v>
      </c>
      <c r="I155">
        <v>7800</v>
      </c>
    </row>
    <row r="156" spans="1:9" x14ac:dyDescent="0.2">
      <c r="A156">
        <v>155</v>
      </c>
      <c r="B156">
        <v>155</v>
      </c>
      <c r="C156" t="s">
        <v>438</v>
      </c>
      <c r="D156" t="s">
        <v>469</v>
      </c>
      <c r="E156">
        <v>210</v>
      </c>
      <c r="F156">
        <v>3000</v>
      </c>
      <c r="G156">
        <v>6500</v>
      </c>
      <c r="H156">
        <v>700</v>
      </c>
      <c r="I156">
        <v>10200</v>
      </c>
    </row>
    <row r="157" spans="1:9" x14ac:dyDescent="0.2">
      <c r="A157">
        <v>156</v>
      </c>
      <c r="B157">
        <v>156</v>
      </c>
      <c r="C157" t="s">
        <v>431</v>
      </c>
      <c r="D157" t="s">
        <v>436</v>
      </c>
      <c r="E157">
        <v>450</v>
      </c>
      <c r="F157">
        <v>5200</v>
      </c>
      <c r="G157">
        <v>11000</v>
      </c>
      <c r="H157">
        <v>1000</v>
      </c>
      <c r="I157">
        <v>17200</v>
      </c>
    </row>
    <row r="158" spans="1:9" x14ac:dyDescent="0.2">
      <c r="A158">
        <v>157</v>
      </c>
      <c r="B158">
        <v>157</v>
      </c>
      <c r="C158" t="s">
        <v>434</v>
      </c>
      <c r="D158" t="s">
        <v>469</v>
      </c>
      <c r="E158">
        <v>175</v>
      </c>
      <c r="F158">
        <v>2500</v>
      </c>
      <c r="G158">
        <v>5500</v>
      </c>
      <c r="H158">
        <v>600</v>
      </c>
      <c r="I158">
        <v>8600</v>
      </c>
    </row>
    <row r="159" spans="1:9" x14ac:dyDescent="0.2">
      <c r="A159">
        <v>158</v>
      </c>
      <c r="B159">
        <v>158</v>
      </c>
      <c r="C159" t="s">
        <v>435</v>
      </c>
      <c r="D159" t="s">
        <v>470</v>
      </c>
      <c r="E159">
        <v>95</v>
      </c>
      <c r="F159">
        <v>1500</v>
      </c>
      <c r="G159">
        <v>3400</v>
      </c>
      <c r="H159">
        <v>400</v>
      </c>
      <c r="I159">
        <v>5300</v>
      </c>
    </row>
    <row r="160" spans="1:9" x14ac:dyDescent="0.2">
      <c r="A160">
        <v>159</v>
      </c>
      <c r="B160">
        <v>159</v>
      </c>
      <c r="C160" t="s">
        <v>437</v>
      </c>
      <c r="D160" t="s">
        <v>471</v>
      </c>
      <c r="E160">
        <v>70</v>
      </c>
      <c r="F160">
        <v>1100</v>
      </c>
      <c r="G160">
        <v>2500</v>
      </c>
      <c r="H160">
        <v>350</v>
      </c>
      <c r="I160">
        <v>3950</v>
      </c>
    </row>
    <row r="161" spans="1:9" x14ac:dyDescent="0.2">
      <c r="A161">
        <v>160</v>
      </c>
      <c r="B161">
        <v>160</v>
      </c>
      <c r="C161" t="s">
        <v>438</v>
      </c>
      <c r="D161" t="s">
        <v>469</v>
      </c>
      <c r="E161">
        <v>240</v>
      </c>
      <c r="F161">
        <v>3400</v>
      </c>
      <c r="G161">
        <v>7200</v>
      </c>
      <c r="H161">
        <v>750</v>
      </c>
      <c r="I161">
        <v>11350</v>
      </c>
    </row>
    <row r="162" spans="1:9" x14ac:dyDescent="0.2">
      <c r="A162">
        <v>161</v>
      </c>
      <c r="B162">
        <v>161</v>
      </c>
      <c r="C162" t="s">
        <v>431</v>
      </c>
      <c r="D162" t="s">
        <v>469</v>
      </c>
      <c r="E162">
        <v>130</v>
      </c>
      <c r="F162">
        <v>1900</v>
      </c>
      <c r="G162">
        <v>4400</v>
      </c>
      <c r="H162">
        <v>500</v>
      </c>
      <c r="I162">
        <v>6800</v>
      </c>
    </row>
    <row r="163" spans="1:9" x14ac:dyDescent="0.2">
      <c r="A163">
        <v>162</v>
      </c>
      <c r="B163">
        <v>162</v>
      </c>
      <c r="C163" t="s">
        <v>434</v>
      </c>
      <c r="D163" t="s">
        <v>472</v>
      </c>
      <c r="E163">
        <v>110</v>
      </c>
      <c r="F163">
        <v>1700</v>
      </c>
      <c r="G163">
        <v>3800</v>
      </c>
      <c r="H163">
        <v>450</v>
      </c>
      <c r="I163">
        <v>5950</v>
      </c>
    </row>
    <row r="164" spans="1:9" x14ac:dyDescent="0.2">
      <c r="A164">
        <v>163</v>
      </c>
      <c r="B164">
        <v>163</v>
      </c>
      <c r="C164" t="s">
        <v>435</v>
      </c>
      <c r="D164" t="s">
        <v>470</v>
      </c>
      <c r="E164">
        <v>90</v>
      </c>
      <c r="F164">
        <v>1400</v>
      </c>
      <c r="G164">
        <v>3200</v>
      </c>
      <c r="H164">
        <v>400</v>
      </c>
      <c r="I164">
        <v>5000</v>
      </c>
    </row>
    <row r="165" spans="1:9" x14ac:dyDescent="0.2">
      <c r="A165">
        <v>164</v>
      </c>
      <c r="B165">
        <v>164</v>
      </c>
      <c r="C165" t="s">
        <v>437</v>
      </c>
      <c r="D165" t="s">
        <v>469</v>
      </c>
      <c r="E165">
        <v>185</v>
      </c>
      <c r="F165">
        <v>2700</v>
      </c>
      <c r="G165">
        <v>5900</v>
      </c>
      <c r="H165">
        <v>650</v>
      </c>
      <c r="I165">
        <v>9250</v>
      </c>
    </row>
    <row r="166" spans="1:9" x14ac:dyDescent="0.2">
      <c r="A166">
        <v>165</v>
      </c>
      <c r="B166">
        <v>165</v>
      </c>
      <c r="C166" t="s">
        <v>438</v>
      </c>
      <c r="D166" t="s">
        <v>436</v>
      </c>
      <c r="E166">
        <v>500</v>
      </c>
      <c r="F166">
        <v>5700</v>
      </c>
      <c r="G166">
        <v>12000</v>
      </c>
      <c r="H166">
        <v>1100</v>
      </c>
      <c r="I166">
        <v>18800</v>
      </c>
    </row>
    <row r="167" spans="1:9" x14ac:dyDescent="0.2">
      <c r="A167">
        <v>166</v>
      </c>
      <c r="B167">
        <v>166</v>
      </c>
      <c r="C167" t="s">
        <v>431</v>
      </c>
      <c r="D167" t="s">
        <v>471</v>
      </c>
      <c r="E167">
        <v>75</v>
      </c>
      <c r="F167">
        <v>1150</v>
      </c>
      <c r="G167">
        <v>2600</v>
      </c>
      <c r="H167">
        <v>350</v>
      </c>
      <c r="I167">
        <v>4100</v>
      </c>
    </row>
    <row r="168" spans="1:9" x14ac:dyDescent="0.2">
      <c r="A168">
        <v>167</v>
      </c>
      <c r="B168">
        <v>167</v>
      </c>
      <c r="C168" t="s">
        <v>434</v>
      </c>
      <c r="D168" t="s">
        <v>469</v>
      </c>
      <c r="E168">
        <v>220</v>
      </c>
      <c r="F168">
        <v>3200</v>
      </c>
      <c r="G168">
        <v>6800</v>
      </c>
      <c r="H168">
        <v>700</v>
      </c>
      <c r="I168">
        <v>10700</v>
      </c>
    </row>
    <row r="169" spans="1:9" x14ac:dyDescent="0.2">
      <c r="A169">
        <v>168</v>
      </c>
      <c r="B169">
        <v>168</v>
      </c>
      <c r="C169" t="s">
        <v>435</v>
      </c>
      <c r="D169" t="s">
        <v>472</v>
      </c>
      <c r="E169">
        <v>140</v>
      </c>
      <c r="F169">
        <v>2100</v>
      </c>
      <c r="G169">
        <v>4700</v>
      </c>
      <c r="H169">
        <v>500</v>
      </c>
      <c r="I169">
        <v>7300</v>
      </c>
    </row>
    <row r="170" spans="1:9" x14ac:dyDescent="0.2">
      <c r="A170">
        <v>169</v>
      </c>
      <c r="B170">
        <v>169</v>
      </c>
      <c r="C170" t="s">
        <v>437</v>
      </c>
      <c r="D170" t="s">
        <v>470</v>
      </c>
      <c r="E170">
        <v>100</v>
      </c>
      <c r="F170">
        <v>1550</v>
      </c>
      <c r="G170">
        <v>3500</v>
      </c>
      <c r="H170">
        <v>400</v>
      </c>
      <c r="I170">
        <v>5450</v>
      </c>
    </row>
    <row r="171" spans="1:9" x14ac:dyDescent="0.2">
      <c r="A171">
        <v>170</v>
      </c>
      <c r="B171">
        <v>170</v>
      </c>
      <c r="C171" t="s">
        <v>438</v>
      </c>
      <c r="D171" t="s">
        <v>469</v>
      </c>
      <c r="E171">
        <v>260</v>
      </c>
      <c r="F171">
        <v>3700</v>
      </c>
      <c r="G171">
        <v>7800</v>
      </c>
      <c r="H171">
        <v>800</v>
      </c>
      <c r="I171">
        <v>12300</v>
      </c>
    </row>
    <row r="172" spans="1:9" x14ac:dyDescent="0.2">
      <c r="A172">
        <v>171</v>
      </c>
      <c r="B172">
        <v>171</v>
      </c>
      <c r="C172" t="s">
        <v>431</v>
      </c>
      <c r="D172" t="s">
        <v>469</v>
      </c>
      <c r="E172">
        <v>125</v>
      </c>
      <c r="F172">
        <v>1850</v>
      </c>
      <c r="G172">
        <v>4300</v>
      </c>
      <c r="H172">
        <v>500</v>
      </c>
      <c r="I172">
        <v>6650</v>
      </c>
    </row>
    <row r="173" spans="1:9" x14ac:dyDescent="0.2">
      <c r="A173">
        <v>172</v>
      </c>
      <c r="B173">
        <v>172</v>
      </c>
      <c r="C173" t="s">
        <v>434</v>
      </c>
      <c r="D173" t="s">
        <v>471</v>
      </c>
      <c r="E173">
        <v>80</v>
      </c>
      <c r="F173">
        <v>1250</v>
      </c>
      <c r="G173">
        <v>2900</v>
      </c>
      <c r="H173">
        <v>350</v>
      </c>
      <c r="I173">
        <v>4500</v>
      </c>
    </row>
    <row r="174" spans="1:9" x14ac:dyDescent="0.2">
      <c r="A174">
        <v>173</v>
      </c>
      <c r="B174">
        <v>173</v>
      </c>
      <c r="C174" t="s">
        <v>435</v>
      </c>
      <c r="D174" t="s">
        <v>469</v>
      </c>
      <c r="E174">
        <v>195</v>
      </c>
      <c r="F174">
        <v>2850</v>
      </c>
      <c r="G174">
        <v>6100</v>
      </c>
      <c r="H174">
        <v>650</v>
      </c>
      <c r="I174">
        <v>9600</v>
      </c>
    </row>
    <row r="175" spans="1:9" x14ac:dyDescent="0.2">
      <c r="A175">
        <v>174</v>
      </c>
      <c r="B175">
        <v>174</v>
      </c>
      <c r="C175" t="s">
        <v>437</v>
      </c>
      <c r="D175" t="s">
        <v>472</v>
      </c>
      <c r="E175">
        <v>115</v>
      </c>
      <c r="F175">
        <v>1750</v>
      </c>
      <c r="G175">
        <v>3900</v>
      </c>
      <c r="H175">
        <v>450</v>
      </c>
      <c r="I175">
        <v>6100</v>
      </c>
    </row>
    <row r="176" spans="1:9" x14ac:dyDescent="0.2">
      <c r="A176">
        <v>175</v>
      </c>
      <c r="B176">
        <v>175</v>
      </c>
      <c r="C176" t="s">
        <v>438</v>
      </c>
      <c r="D176" t="s">
        <v>470</v>
      </c>
      <c r="E176">
        <v>105</v>
      </c>
      <c r="F176">
        <v>1600</v>
      </c>
      <c r="G176">
        <v>3600</v>
      </c>
      <c r="H176">
        <v>400</v>
      </c>
      <c r="I176">
        <v>5600</v>
      </c>
    </row>
    <row r="177" spans="1:9" x14ac:dyDescent="0.2">
      <c r="A177">
        <v>176</v>
      </c>
      <c r="B177">
        <v>176</v>
      </c>
      <c r="C177" t="s">
        <v>431</v>
      </c>
      <c r="D177" t="s">
        <v>436</v>
      </c>
      <c r="E177">
        <v>480</v>
      </c>
      <c r="F177">
        <v>5500</v>
      </c>
      <c r="G177">
        <v>11500</v>
      </c>
      <c r="H177">
        <v>1050</v>
      </c>
      <c r="I177">
        <v>18050</v>
      </c>
    </row>
    <row r="178" spans="1:9" x14ac:dyDescent="0.2">
      <c r="A178">
        <v>177</v>
      </c>
      <c r="B178">
        <v>177</v>
      </c>
      <c r="C178" t="s">
        <v>434</v>
      </c>
      <c r="D178" t="s">
        <v>469</v>
      </c>
      <c r="E178">
        <v>230</v>
      </c>
      <c r="F178">
        <v>3300</v>
      </c>
      <c r="G178">
        <v>7000</v>
      </c>
      <c r="H178">
        <v>750</v>
      </c>
      <c r="I178">
        <v>11050</v>
      </c>
    </row>
    <row r="179" spans="1:9" x14ac:dyDescent="0.2">
      <c r="A179">
        <v>178</v>
      </c>
      <c r="B179">
        <v>178</v>
      </c>
      <c r="C179" t="s">
        <v>435</v>
      </c>
      <c r="D179" t="s">
        <v>471</v>
      </c>
      <c r="E179">
        <v>60</v>
      </c>
      <c r="F179">
        <v>950</v>
      </c>
      <c r="G179">
        <v>2200</v>
      </c>
      <c r="H179">
        <v>300</v>
      </c>
      <c r="I179">
        <v>3450</v>
      </c>
    </row>
    <row r="180" spans="1:9" x14ac:dyDescent="0.2">
      <c r="A180">
        <v>179</v>
      </c>
      <c r="B180">
        <v>179</v>
      </c>
      <c r="C180" t="s">
        <v>437</v>
      </c>
      <c r="D180" t="s">
        <v>469</v>
      </c>
      <c r="E180">
        <v>160</v>
      </c>
      <c r="F180">
        <v>2350</v>
      </c>
      <c r="G180">
        <v>5200</v>
      </c>
      <c r="H180">
        <v>550</v>
      </c>
      <c r="I180">
        <v>8100</v>
      </c>
    </row>
    <row r="181" spans="1:9" x14ac:dyDescent="0.2">
      <c r="A181">
        <v>180</v>
      </c>
      <c r="B181">
        <v>180</v>
      </c>
      <c r="C181" t="s">
        <v>438</v>
      </c>
      <c r="D181" t="s">
        <v>472</v>
      </c>
      <c r="E181">
        <v>135</v>
      </c>
      <c r="F181">
        <v>2000</v>
      </c>
      <c r="G181">
        <v>4500</v>
      </c>
      <c r="H181">
        <v>500</v>
      </c>
      <c r="I181">
        <v>7000</v>
      </c>
    </row>
    <row r="182" spans="1:9" x14ac:dyDescent="0.2">
      <c r="A182">
        <v>181</v>
      </c>
      <c r="B182">
        <v>181</v>
      </c>
      <c r="C182" t="s">
        <v>431</v>
      </c>
      <c r="D182" t="s">
        <v>470</v>
      </c>
      <c r="E182">
        <v>100</v>
      </c>
      <c r="F182">
        <v>1550</v>
      </c>
      <c r="G182">
        <v>3500</v>
      </c>
      <c r="H182">
        <v>400</v>
      </c>
      <c r="I182">
        <v>5450</v>
      </c>
    </row>
    <row r="183" spans="1:9" x14ac:dyDescent="0.2">
      <c r="A183">
        <v>182</v>
      </c>
      <c r="B183">
        <v>182</v>
      </c>
      <c r="C183" t="s">
        <v>434</v>
      </c>
      <c r="D183" t="s">
        <v>469</v>
      </c>
      <c r="E183">
        <v>245</v>
      </c>
      <c r="F183">
        <v>3500</v>
      </c>
      <c r="G183">
        <v>7500</v>
      </c>
      <c r="H183">
        <v>800</v>
      </c>
      <c r="I183">
        <v>11800</v>
      </c>
    </row>
    <row r="184" spans="1:9" x14ac:dyDescent="0.2">
      <c r="A184">
        <v>183</v>
      </c>
      <c r="B184">
        <v>183</v>
      </c>
      <c r="C184" t="s">
        <v>435</v>
      </c>
      <c r="D184" t="s">
        <v>471</v>
      </c>
      <c r="E184">
        <v>72</v>
      </c>
      <c r="F184">
        <v>1100</v>
      </c>
      <c r="G184">
        <v>2500</v>
      </c>
      <c r="H184">
        <v>350</v>
      </c>
      <c r="I184">
        <v>3950</v>
      </c>
    </row>
    <row r="185" spans="1:9" x14ac:dyDescent="0.2">
      <c r="A185">
        <v>184</v>
      </c>
      <c r="B185">
        <v>184</v>
      </c>
      <c r="C185" t="s">
        <v>437</v>
      </c>
      <c r="D185" t="s">
        <v>469</v>
      </c>
      <c r="E185">
        <v>180</v>
      </c>
      <c r="F185">
        <v>2650</v>
      </c>
      <c r="G185">
        <v>5800</v>
      </c>
      <c r="H185">
        <v>650</v>
      </c>
      <c r="I185">
        <v>9100</v>
      </c>
    </row>
    <row r="186" spans="1:9" x14ac:dyDescent="0.2">
      <c r="A186">
        <v>185</v>
      </c>
      <c r="B186">
        <v>185</v>
      </c>
      <c r="C186" t="s">
        <v>438</v>
      </c>
      <c r="D186" t="s">
        <v>436</v>
      </c>
      <c r="E186">
        <v>420</v>
      </c>
      <c r="F186">
        <v>4900</v>
      </c>
      <c r="G186">
        <v>10500</v>
      </c>
      <c r="H186">
        <v>950</v>
      </c>
      <c r="I186">
        <v>16350</v>
      </c>
    </row>
    <row r="187" spans="1:9" x14ac:dyDescent="0.2">
      <c r="A187">
        <v>186</v>
      </c>
      <c r="B187">
        <v>186</v>
      </c>
      <c r="C187" t="s">
        <v>431</v>
      </c>
      <c r="D187" t="s">
        <v>472</v>
      </c>
      <c r="E187">
        <v>145</v>
      </c>
      <c r="F187">
        <v>2150</v>
      </c>
      <c r="G187">
        <v>4800</v>
      </c>
      <c r="H187">
        <v>500</v>
      </c>
      <c r="I187">
        <v>7450</v>
      </c>
    </row>
    <row r="188" spans="1:9" x14ac:dyDescent="0.2">
      <c r="A188">
        <v>187</v>
      </c>
      <c r="B188">
        <v>187</v>
      </c>
      <c r="C188" t="s">
        <v>434</v>
      </c>
      <c r="D188" t="s">
        <v>470</v>
      </c>
      <c r="E188">
        <v>92</v>
      </c>
      <c r="F188">
        <v>1450</v>
      </c>
      <c r="G188">
        <v>3300</v>
      </c>
      <c r="H188">
        <v>400</v>
      </c>
      <c r="I188">
        <v>5150</v>
      </c>
    </row>
    <row r="189" spans="1:9" x14ac:dyDescent="0.2">
      <c r="A189">
        <v>188</v>
      </c>
      <c r="B189">
        <v>188</v>
      </c>
      <c r="C189" t="s">
        <v>435</v>
      </c>
      <c r="D189" t="s">
        <v>469</v>
      </c>
      <c r="E189">
        <v>205</v>
      </c>
      <c r="F189">
        <v>2950</v>
      </c>
      <c r="G189">
        <v>6300</v>
      </c>
      <c r="H189">
        <v>700</v>
      </c>
      <c r="I189">
        <v>9950</v>
      </c>
    </row>
    <row r="190" spans="1:9" x14ac:dyDescent="0.2">
      <c r="A190">
        <v>189</v>
      </c>
      <c r="B190">
        <v>189</v>
      </c>
      <c r="C190" t="s">
        <v>437</v>
      </c>
      <c r="D190" t="s">
        <v>471</v>
      </c>
      <c r="E190">
        <v>68</v>
      </c>
      <c r="F190">
        <v>1050</v>
      </c>
      <c r="G190">
        <v>2350</v>
      </c>
      <c r="H190">
        <v>350</v>
      </c>
      <c r="I190">
        <v>3750</v>
      </c>
    </row>
    <row r="191" spans="1:9" x14ac:dyDescent="0.2">
      <c r="A191">
        <v>190</v>
      </c>
      <c r="B191">
        <v>190</v>
      </c>
      <c r="C191" t="s">
        <v>438</v>
      </c>
      <c r="D191" t="s">
        <v>469</v>
      </c>
      <c r="E191">
        <v>250</v>
      </c>
      <c r="F191">
        <v>3600</v>
      </c>
      <c r="G191">
        <v>7600</v>
      </c>
      <c r="H191">
        <v>800</v>
      </c>
      <c r="I191">
        <v>12000</v>
      </c>
    </row>
    <row r="192" spans="1:9" x14ac:dyDescent="0.2">
      <c r="A192">
        <v>191</v>
      </c>
      <c r="B192">
        <v>191</v>
      </c>
      <c r="C192" t="s">
        <v>431</v>
      </c>
      <c r="D192" t="s">
        <v>469</v>
      </c>
      <c r="E192">
        <v>135</v>
      </c>
      <c r="F192">
        <v>2000</v>
      </c>
      <c r="G192">
        <v>4500</v>
      </c>
      <c r="H192">
        <v>500</v>
      </c>
      <c r="I192">
        <v>7000</v>
      </c>
    </row>
    <row r="193" spans="1:9" x14ac:dyDescent="0.2">
      <c r="A193">
        <v>192</v>
      </c>
      <c r="B193">
        <v>192</v>
      </c>
      <c r="C193" t="s">
        <v>434</v>
      </c>
      <c r="D193" t="s">
        <v>472</v>
      </c>
      <c r="E193">
        <v>120</v>
      </c>
      <c r="F193">
        <v>1800</v>
      </c>
      <c r="G193">
        <v>4000</v>
      </c>
      <c r="H193">
        <v>450</v>
      </c>
      <c r="I193">
        <v>6250</v>
      </c>
    </row>
    <row r="194" spans="1:9" x14ac:dyDescent="0.2">
      <c r="A194">
        <v>193</v>
      </c>
      <c r="B194">
        <v>193</v>
      </c>
      <c r="C194" t="s">
        <v>435</v>
      </c>
      <c r="D194" t="s">
        <v>470</v>
      </c>
      <c r="E194">
        <v>88</v>
      </c>
      <c r="F194">
        <v>1350</v>
      </c>
      <c r="G194">
        <v>3100</v>
      </c>
      <c r="H194">
        <v>400</v>
      </c>
      <c r="I194">
        <v>4850</v>
      </c>
    </row>
    <row r="195" spans="1:9" x14ac:dyDescent="0.2">
      <c r="A195">
        <v>194</v>
      </c>
      <c r="B195">
        <v>194</v>
      </c>
      <c r="C195" t="s">
        <v>437</v>
      </c>
      <c r="D195" t="s">
        <v>469</v>
      </c>
      <c r="E195">
        <v>170</v>
      </c>
      <c r="F195">
        <v>2500</v>
      </c>
      <c r="G195">
        <v>5400</v>
      </c>
      <c r="H195">
        <v>600</v>
      </c>
      <c r="I195">
        <v>8500</v>
      </c>
    </row>
    <row r="196" spans="1:9" x14ac:dyDescent="0.2">
      <c r="A196">
        <v>195</v>
      </c>
      <c r="B196">
        <v>195</v>
      </c>
      <c r="C196" t="s">
        <v>438</v>
      </c>
      <c r="D196" t="s">
        <v>436</v>
      </c>
      <c r="E196">
        <v>460</v>
      </c>
      <c r="F196">
        <v>5300</v>
      </c>
      <c r="G196">
        <v>11200</v>
      </c>
      <c r="H196">
        <v>1000</v>
      </c>
      <c r="I196">
        <v>17500</v>
      </c>
    </row>
    <row r="197" spans="1:9" x14ac:dyDescent="0.2">
      <c r="A197">
        <v>196</v>
      </c>
      <c r="B197">
        <v>196</v>
      </c>
      <c r="C197" t="s">
        <v>431</v>
      </c>
      <c r="D197" t="s">
        <v>471</v>
      </c>
      <c r="E197">
        <v>78</v>
      </c>
      <c r="F197">
        <v>1200</v>
      </c>
      <c r="G197">
        <v>2700</v>
      </c>
      <c r="H197">
        <v>350</v>
      </c>
      <c r="I197">
        <v>4250</v>
      </c>
    </row>
    <row r="198" spans="1:9" x14ac:dyDescent="0.2">
      <c r="A198">
        <v>197</v>
      </c>
      <c r="B198">
        <v>197</v>
      </c>
      <c r="C198" t="s">
        <v>434</v>
      </c>
      <c r="D198" t="s">
        <v>469</v>
      </c>
      <c r="E198">
        <v>215</v>
      </c>
      <c r="F198">
        <v>3100</v>
      </c>
      <c r="G198">
        <v>6600</v>
      </c>
      <c r="H198">
        <v>700</v>
      </c>
      <c r="I198">
        <v>10400</v>
      </c>
    </row>
    <row r="199" spans="1:9" x14ac:dyDescent="0.2">
      <c r="A199">
        <v>198</v>
      </c>
      <c r="B199">
        <v>198</v>
      </c>
      <c r="C199" t="s">
        <v>435</v>
      </c>
      <c r="D199" t="s">
        <v>472</v>
      </c>
      <c r="E199">
        <v>150</v>
      </c>
      <c r="F199">
        <v>2200</v>
      </c>
      <c r="G199">
        <v>4900</v>
      </c>
      <c r="H199">
        <v>500</v>
      </c>
      <c r="I199">
        <v>7600</v>
      </c>
    </row>
    <row r="200" spans="1:9" x14ac:dyDescent="0.2">
      <c r="A200">
        <v>199</v>
      </c>
      <c r="B200">
        <v>199</v>
      </c>
      <c r="C200" t="s">
        <v>437</v>
      </c>
      <c r="D200" t="s">
        <v>470</v>
      </c>
      <c r="E200">
        <v>98</v>
      </c>
      <c r="F200">
        <v>1500</v>
      </c>
      <c r="G200">
        <v>3400</v>
      </c>
      <c r="H200">
        <v>400</v>
      </c>
      <c r="I200">
        <v>5300</v>
      </c>
    </row>
    <row r="201" spans="1:9" x14ac:dyDescent="0.2">
      <c r="A201">
        <v>200</v>
      </c>
      <c r="B201">
        <v>200</v>
      </c>
      <c r="C201" t="s">
        <v>438</v>
      </c>
      <c r="D201" t="s">
        <v>469</v>
      </c>
      <c r="E201">
        <v>270</v>
      </c>
      <c r="F201">
        <v>3900</v>
      </c>
      <c r="G201">
        <v>8200</v>
      </c>
      <c r="H201">
        <v>850</v>
      </c>
      <c r="I201">
        <v>12950</v>
      </c>
    </row>
    <row r="202" spans="1:9" x14ac:dyDescent="0.2">
      <c r="A202">
        <v>201</v>
      </c>
      <c r="B202">
        <v>201</v>
      </c>
      <c r="C202" t="s">
        <v>431</v>
      </c>
      <c r="D202" t="s">
        <v>469</v>
      </c>
      <c r="E202">
        <v>120</v>
      </c>
      <c r="F202">
        <v>1800</v>
      </c>
      <c r="G202">
        <v>4200</v>
      </c>
      <c r="H202">
        <v>500</v>
      </c>
      <c r="I202">
        <v>6500</v>
      </c>
    </row>
    <row r="203" spans="1:9" x14ac:dyDescent="0.2">
      <c r="A203">
        <v>202</v>
      </c>
      <c r="B203">
        <v>202</v>
      </c>
      <c r="C203" t="s">
        <v>434</v>
      </c>
      <c r="D203" t="s">
        <v>470</v>
      </c>
      <c r="E203">
        <v>85</v>
      </c>
      <c r="F203">
        <v>1300</v>
      </c>
      <c r="G203">
        <v>3000</v>
      </c>
      <c r="H203">
        <v>400</v>
      </c>
      <c r="I203">
        <v>4700</v>
      </c>
    </row>
    <row r="204" spans="1:9" x14ac:dyDescent="0.2">
      <c r="A204">
        <v>203</v>
      </c>
      <c r="B204">
        <v>203</v>
      </c>
      <c r="C204" t="s">
        <v>435</v>
      </c>
      <c r="D204" t="s">
        <v>471</v>
      </c>
      <c r="E204">
        <v>65</v>
      </c>
      <c r="F204">
        <v>1000</v>
      </c>
      <c r="G204">
        <v>2400</v>
      </c>
      <c r="H204">
        <v>350</v>
      </c>
      <c r="I204">
        <v>3750</v>
      </c>
    </row>
    <row r="205" spans="1:9" x14ac:dyDescent="0.2">
      <c r="A205">
        <v>204</v>
      </c>
      <c r="B205">
        <v>204</v>
      </c>
      <c r="C205" t="s">
        <v>437</v>
      </c>
      <c r="D205" t="s">
        <v>472</v>
      </c>
      <c r="E205">
        <v>150</v>
      </c>
      <c r="F205">
        <v>2200</v>
      </c>
      <c r="G205">
        <v>5000</v>
      </c>
      <c r="H205">
        <v>600</v>
      </c>
      <c r="I205">
        <v>7800</v>
      </c>
    </row>
    <row r="206" spans="1:9" x14ac:dyDescent="0.2">
      <c r="A206">
        <v>205</v>
      </c>
      <c r="B206">
        <v>205</v>
      </c>
      <c r="C206" t="s">
        <v>438</v>
      </c>
      <c r="D206" t="s">
        <v>469</v>
      </c>
      <c r="E206">
        <v>210</v>
      </c>
      <c r="F206">
        <v>3000</v>
      </c>
      <c r="G206">
        <v>6500</v>
      </c>
      <c r="H206">
        <v>700</v>
      </c>
      <c r="I206">
        <v>10200</v>
      </c>
    </row>
    <row r="207" spans="1:9" x14ac:dyDescent="0.2">
      <c r="A207">
        <v>206</v>
      </c>
      <c r="B207">
        <v>206</v>
      </c>
      <c r="C207" t="s">
        <v>431</v>
      </c>
      <c r="D207" t="s">
        <v>436</v>
      </c>
      <c r="E207">
        <v>450</v>
      </c>
      <c r="F207">
        <v>5200</v>
      </c>
      <c r="G207">
        <v>11000</v>
      </c>
      <c r="H207">
        <v>1000</v>
      </c>
      <c r="I207">
        <v>17200</v>
      </c>
    </row>
    <row r="208" spans="1:9" x14ac:dyDescent="0.2">
      <c r="A208">
        <v>207</v>
      </c>
      <c r="B208">
        <v>207</v>
      </c>
      <c r="C208" t="s">
        <v>434</v>
      </c>
      <c r="D208" t="s">
        <v>469</v>
      </c>
      <c r="E208">
        <v>175</v>
      </c>
      <c r="F208">
        <v>2500</v>
      </c>
      <c r="G208">
        <v>5500</v>
      </c>
      <c r="H208">
        <v>600</v>
      </c>
      <c r="I208">
        <v>8600</v>
      </c>
    </row>
    <row r="209" spans="1:9" x14ac:dyDescent="0.2">
      <c r="A209">
        <v>208</v>
      </c>
      <c r="B209">
        <v>208</v>
      </c>
      <c r="C209" t="s">
        <v>435</v>
      </c>
      <c r="D209" t="s">
        <v>470</v>
      </c>
      <c r="E209">
        <v>95</v>
      </c>
      <c r="F209">
        <v>1500</v>
      </c>
      <c r="G209">
        <v>3400</v>
      </c>
      <c r="H209">
        <v>400</v>
      </c>
      <c r="I209">
        <v>5300</v>
      </c>
    </row>
    <row r="210" spans="1:9" x14ac:dyDescent="0.2">
      <c r="A210">
        <v>209</v>
      </c>
      <c r="B210">
        <v>209</v>
      </c>
      <c r="C210" t="s">
        <v>437</v>
      </c>
      <c r="D210" t="s">
        <v>471</v>
      </c>
      <c r="E210">
        <v>70</v>
      </c>
      <c r="F210">
        <v>1100</v>
      </c>
      <c r="G210">
        <v>2500</v>
      </c>
      <c r="H210">
        <v>350</v>
      </c>
      <c r="I210">
        <v>3950</v>
      </c>
    </row>
    <row r="211" spans="1:9" x14ac:dyDescent="0.2">
      <c r="A211">
        <v>210</v>
      </c>
      <c r="B211">
        <v>210</v>
      </c>
      <c r="C211" t="s">
        <v>438</v>
      </c>
      <c r="D211" t="s">
        <v>469</v>
      </c>
      <c r="E211">
        <v>240</v>
      </c>
      <c r="F211">
        <v>3400</v>
      </c>
      <c r="G211">
        <v>7200</v>
      </c>
      <c r="H211">
        <v>750</v>
      </c>
      <c r="I211">
        <v>11350</v>
      </c>
    </row>
    <row r="212" spans="1:9" x14ac:dyDescent="0.2">
      <c r="A212">
        <v>211</v>
      </c>
      <c r="B212">
        <v>211</v>
      </c>
      <c r="C212" t="s">
        <v>431</v>
      </c>
      <c r="D212" t="s">
        <v>469</v>
      </c>
      <c r="E212">
        <v>130</v>
      </c>
      <c r="F212">
        <v>1900</v>
      </c>
      <c r="G212">
        <v>4400</v>
      </c>
      <c r="H212">
        <v>500</v>
      </c>
      <c r="I212">
        <v>6800</v>
      </c>
    </row>
    <row r="213" spans="1:9" x14ac:dyDescent="0.2">
      <c r="A213">
        <v>212</v>
      </c>
      <c r="B213">
        <v>212</v>
      </c>
      <c r="C213" t="s">
        <v>434</v>
      </c>
      <c r="D213" t="s">
        <v>472</v>
      </c>
      <c r="E213">
        <v>110</v>
      </c>
      <c r="F213">
        <v>1700</v>
      </c>
      <c r="G213">
        <v>3800</v>
      </c>
      <c r="H213">
        <v>450</v>
      </c>
      <c r="I213">
        <v>5950</v>
      </c>
    </row>
    <row r="214" spans="1:9" x14ac:dyDescent="0.2">
      <c r="A214">
        <v>213</v>
      </c>
      <c r="B214">
        <v>213</v>
      </c>
      <c r="C214" t="s">
        <v>435</v>
      </c>
      <c r="D214" t="s">
        <v>470</v>
      </c>
      <c r="E214">
        <v>90</v>
      </c>
      <c r="F214">
        <v>1400</v>
      </c>
      <c r="G214">
        <v>3200</v>
      </c>
      <c r="H214">
        <v>400</v>
      </c>
      <c r="I214">
        <v>5000</v>
      </c>
    </row>
    <row r="215" spans="1:9" x14ac:dyDescent="0.2">
      <c r="A215">
        <v>214</v>
      </c>
      <c r="B215">
        <v>214</v>
      </c>
      <c r="C215" t="s">
        <v>437</v>
      </c>
      <c r="D215" t="s">
        <v>469</v>
      </c>
      <c r="E215">
        <v>185</v>
      </c>
      <c r="F215">
        <v>2700</v>
      </c>
      <c r="G215">
        <v>5900</v>
      </c>
      <c r="H215">
        <v>650</v>
      </c>
      <c r="I215">
        <v>9250</v>
      </c>
    </row>
    <row r="216" spans="1:9" x14ac:dyDescent="0.2">
      <c r="A216">
        <v>215</v>
      </c>
      <c r="B216">
        <v>215</v>
      </c>
      <c r="C216" t="s">
        <v>438</v>
      </c>
      <c r="D216" t="s">
        <v>436</v>
      </c>
      <c r="E216">
        <v>500</v>
      </c>
      <c r="F216">
        <v>5700</v>
      </c>
      <c r="G216">
        <v>12000</v>
      </c>
      <c r="H216">
        <v>1100</v>
      </c>
      <c r="I216">
        <v>18800</v>
      </c>
    </row>
    <row r="217" spans="1:9" x14ac:dyDescent="0.2">
      <c r="A217">
        <v>216</v>
      </c>
      <c r="B217">
        <v>216</v>
      </c>
      <c r="C217" t="s">
        <v>431</v>
      </c>
      <c r="D217" t="s">
        <v>471</v>
      </c>
      <c r="E217">
        <v>75</v>
      </c>
      <c r="F217">
        <v>1150</v>
      </c>
      <c r="G217">
        <v>2600</v>
      </c>
      <c r="H217">
        <v>350</v>
      </c>
      <c r="I217">
        <v>4100</v>
      </c>
    </row>
    <row r="218" spans="1:9" x14ac:dyDescent="0.2">
      <c r="A218">
        <v>217</v>
      </c>
      <c r="B218">
        <v>217</v>
      </c>
      <c r="C218" t="s">
        <v>434</v>
      </c>
      <c r="D218" t="s">
        <v>469</v>
      </c>
      <c r="E218">
        <v>220</v>
      </c>
      <c r="F218">
        <v>3200</v>
      </c>
      <c r="G218">
        <v>6800</v>
      </c>
      <c r="H218">
        <v>700</v>
      </c>
      <c r="I218">
        <v>10700</v>
      </c>
    </row>
    <row r="219" spans="1:9" x14ac:dyDescent="0.2">
      <c r="A219">
        <v>218</v>
      </c>
      <c r="B219">
        <v>218</v>
      </c>
      <c r="C219" t="s">
        <v>435</v>
      </c>
      <c r="D219" t="s">
        <v>472</v>
      </c>
      <c r="E219">
        <v>140</v>
      </c>
      <c r="F219">
        <v>2100</v>
      </c>
      <c r="G219">
        <v>4700</v>
      </c>
      <c r="H219">
        <v>500</v>
      </c>
      <c r="I219">
        <v>7300</v>
      </c>
    </row>
    <row r="220" spans="1:9" x14ac:dyDescent="0.2">
      <c r="A220">
        <v>219</v>
      </c>
      <c r="B220">
        <v>219</v>
      </c>
      <c r="C220" t="s">
        <v>437</v>
      </c>
      <c r="D220" t="s">
        <v>470</v>
      </c>
      <c r="E220">
        <v>100</v>
      </c>
      <c r="F220">
        <v>1550</v>
      </c>
      <c r="G220">
        <v>3500</v>
      </c>
      <c r="H220">
        <v>400</v>
      </c>
      <c r="I220">
        <v>5450</v>
      </c>
    </row>
    <row r="221" spans="1:9" x14ac:dyDescent="0.2">
      <c r="A221">
        <v>220</v>
      </c>
      <c r="B221">
        <v>220</v>
      </c>
      <c r="C221" t="s">
        <v>438</v>
      </c>
      <c r="D221" t="s">
        <v>469</v>
      </c>
      <c r="E221">
        <v>260</v>
      </c>
      <c r="F221">
        <v>3700</v>
      </c>
      <c r="G221">
        <v>7800</v>
      </c>
      <c r="H221">
        <v>800</v>
      </c>
      <c r="I221">
        <v>12300</v>
      </c>
    </row>
    <row r="222" spans="1:9" x14ac:dyDescent="0.2">
      <c r="A222">
        <v>221</v>
      </c>
      <c r="B222">
        <v>221</v>
      </c>
      <c r="C222" t="s">
        <v>431</v>
      </c>
      <c r="D222" t="s">
        <v>469</v>
      </c>
      <c r="E222">
        <v>125</v>
      </c>
      <c r="F222">
        <v>1850</v>
      </c>
      <c r="G222">
        <v>4300</v>
      </c>
      <c r="H222">
        <v>500</v>
      </c>
      <c r="I222">
        <v>6650</v>
      </c>
    </row>
    <row r="223" spans="1:9" x14ac:dyDescent="0.2">
      <c r="A223">
        <v>222</v>
      </c>
      <c r="B223">
        <v>222</v>
      </c>
      <c r="C223" t="s">
        <v>434</v>
      </c>
      <c r="D223" t="s">
        <v>471</v>
      </c>
      <c r="E223">
        <v>80</v>
      </c>
      <c r="F223">
        <v>1250</v>
      </c>
      <c r="G223">
        <v>2900</v>
      </c>
      <c r="H223">
        <v>350</v>
      </c>
      <c r="I223">
        <v>4500</v>
      </c>
    </row>
    <row r="224" spans="1:9" x14ac:dyDescent="0.2">
      <c r="A224">
        <v>223</v>
      </c>
      <c r="B224">
        <v>223</v>
      </c>
      <c r="C224" t="s">
        <v>435</v>
      </c>
      <c r="D224" t="s">
        <v>469</v>
      </c>
      <c r="E224">
        <v>195</v>
      </c>
      <c r="F224">
        <v>2850</v>
      </c>
      <c r="G224">
        <v>6100</v>
      </c>
      <c r="H224">
        <v>650</v>
      </c>
      <c r="I224">
        <v>9600</v>
      </c>
    </row>
    <row r="225" spans="1:9" x14ac:dyDescent="0.2">
      <c r="A225">
        <v>224</v>
      </c>
      <c r="B225">
        <v>224</v>
      </c>
      <c r="C225" t="s">
        <v>437</v>
      </c>
      <c r="D225" t="s">
        <v>472</v>
      </c>
      <c r="E225">
        <v>115</v>
      </c>
      <c r="F225">
        <v>1750</v>
      </c>
      <c r="G225">
        <v>3900</v>
      </c>
      <c r="H225">
        <v>450</v>
      </c>
      <c r="I225">
        <v>6100</v>
      </c>
    </row>
    <row r="226" spans="1:9" x14ac:dyDescent="0.2">
      <c r="A226">
        <v>225</v>
      </c>
      <c r="B226">
        <v>225</v>
      </c>
      <c r="C226" t="s">
        <v>438</v>
      </c>
      <c r="D226" t="s">
        <v>470</v>
      </c>
      <c r="E226">
        <v>105</v>
      </c>
      <c r="F226">
        <v>1600</v>
      </c>
      <c r="G226">
        <v>3600</v>
      </c>
      <c r="H226">
        <v>400</v>
      </c>
      <c r="I226">
        <v>5600</v>
      </c>
    </row>
    <row r="227" spans="1:9" x14ac:dyDescent="0.2">
      <c r="A227">
        <v>226</v>
      </c>
      <c r="B227">
        <v>226</v>
      </c>
      <c r="C227" t="s">
        <v>431</v>
      </c>
      <c r="D227" t="s">
        <v>436</v>
      </c>
      <c r="E227">
        <v>480</v>
      </c>
      <c r="F227">
        <v>5500</v>
      </c>
      <c r="G227">
        <v>11500</v>
      </c>
      <c r="H227">
        <v>1050</v>
      </c>
      <c r="I227">
        <v>18050</v>
      </c>
    </row>
    <row r="228" spans="1:9" x14ac:dyDescent="0.2">
      <c r="A228">
        <v>227</v>
      </c>
      <c r="B228">
        <v>227</v>
      </c>
      <c r="C228" t="s">
        <v>434</v>
      </c>
      <c r="D228" t="s">
        <v>469</v>
      </c>
      <c r="E228">
        <v>230</v>
      </c>
      <c r="F228">
        <v>3300</v>
      </c>
      <c r="G228">
        <v>7000</v>
      </c>
      <c r="H228">
        <v>750</v>
      </c>
      <c r="I228">
        <v>11050</v>
      </c>
    </row>
    <row r="229" spans="1:9" x14ac:dyDescent="0.2">
      <c r="A229">
        <v>228</v>
      </c>
      <c r="B229">
        <v>228</v>
      </c>
      <c r="C229" t="s">
        <v>435</v>
      </c>
      <c r="D229" t="s">
        <v>471</v>
      </c>
      <c r="E229">
        <v>60</v>
      </c>
      <c r="F229">
        <v>950</v>
      </c>
      <c r="G229">
        <v>2200</v>
      </c>
      <c r="H229">
        <v>300</v>
      </c>
      <c r="I229">
        <v>3450</v>
      </c>
    </row>
    <row r="230" spans="1:9" x14ac:dyDescent="0.2">
      <c r="A230">
        <v>229</v>
      </c>
      <c r="B230">
        <v>229</v>
      </c>
      <c r="C230" t="s">
        <v>437</v>
      </c>
      <c r="D230" t="s">
        <v>469</v>
      </c>
      <c r="E230">
        <v>160</v>
      </c>
      <c r="F230">
        <v>2350</v>
      </c>
      <c r="G230">
        <v>5200</v>
      </c>
      <c r="H230">
        <v>550</v>
      </c>
      <c r="I230">
        <v>8100</v>
      </c>
    </row>
    <row r="231" spans="1:9" x14ac:dyDescent="0.2">
      <c r="A231">
        <v>230</v>
      </c>
      <c r="B231">
        <v>230</v>
      </c>
      <c r="C231" t="s">
        <v>438</v>
      </c>
      <c r="D231" t="s">
        <v>472</v>
      </c>
      <c r="E231">
        <v>135</v>
      </c>
      <c r="F231">
        <v>2000</v>
      </c>
      <c r="G231">
        <v>4500</v>
      </c>
      <c r="H231">
        <v>500</v>
      </c>
      <c r="I231">
        <v>7000</v>
      </c>
    </row>
    <row r="232" spans="1:9" x14ac:dyDescent="0.2">
      <c r="A232">
        <v>231</v>
      </c>
      <c r="B232">
        <v>231</v>
      </c>
      <c r="C232" t="s">
        <v>431</v>
      </c>
      <c r="D232" t="s">
        <v>470</v>
      </c>
      <c r="E232">
        <v>100</v>
      </c>
      <c r="F232">
        <v>1550</v>
      </c>
      <c r="G232">
        <v>3500</v>
      </c>
      <c r="H232">
        <v>400</v>
      </c>
      <c r="I232">
        <v>5450</v>
      </c>
    </row>
    <row r="233" spans="1:9" x14ac:dyDescent="0.2">
      <c r="A233">
        <v>232</v>
      </c>
      <c r="B233">
        <v>232</v>
      </c>
      <c r="C233" t="s">
        <v>434</v>
      </c>
      <c r="D233" t="s">
        <v>469</v>
      </c>
      <c r="E233">
        <v>245</v>
      </c>
      <c r="F233">
        <v>3500</v>
      </c>
      <c r="G233">
        <v>7500</v>
      </c>
      <c r="H233">
        <v>800</v>
      </c>
      <c r="I233">
        <v>11800</v>
      </c>
    </row>
    <row r="234" spans="1:9" x14ac:dyDescent="0.2">
      <c r="A234">
        <v>233</v>
      </c>
      <c r="B234">
        <v>233</v>
      </c>
      <c r="C234" t="s">
        <v>435</v>
      </c>
      <c r="D234" t="s">
        <v>471</v>
      </c>
      <c r="E234">
        <v>72</v>
      </c>
      <c r="F234">
        <v>1100</v>
      </c>
      <c r="G234">
        <v>2500</v>
      </c>
      <c r="H234">
        <v>350</v>
      </c>
      <c r="I234">
        <v>3950</v>
      </c>
    </row>
    <row r="235" spans="1:9" x14ac:dyDescent="0.2">
      <c r="A235">
        <v>234</v>
      </c>
      <c r="B235">
        <v>234</v>
      </c>
      <c r="C235" t="s">
        <v>437</v>
      </c>
      <c r="D235" t="s">
        <v>469</v>
      </c>
      <c r="E235">
        <v>180</v>
      </c>
      <c r="F235">
        <v>2650</v>
      </c>
      <c r="G235">
        <v>5800</v>
      </c>
      <c r="H235">
        <v>650</v>
      </c>
      <c r="I235">
        <v>9100</v>
      </c>
    </row>
    <row r="236" spans="1:9" x14ac:dyDescent="0.2">
      <c r="A236">
        <v>235</v>
      </c>
      <c r="B236">
        <v>235</v>
      </c>
      <c r="C236" t="s">
        <v>438</v>
      </c>
      <c r="D236" t="s">
        <v>436</v>
      </c>
      <c r="E236">
        <v>420</v>
      </c>
      <c r="F236">
        <v>4900</v>
      </c>
      <c r="G236">
        <v>10500</v>
      </c>
      <c r="H236">
        <v>950</v>
      </c>
      <c r="I236">
        <v>16350</v>
      </c>
    </row>
    <row r="237" spans="1:9" x14ac:dyDescent="0.2">
      <c r="A237">
        <v>236</v>
      </c>
      <c r="B237">
        <v>236</v>
      </c>
      <c r="C237" t="s">
        <v>431</v>
      </c>
      <c r="D237" t="s">
        <v>472</v>
      </c>
      <c r="E237">
        <v>145</v>
      </c>
      <c r="F237">
        <v>2150</v>
      </c>
      <c r="G237">
        <v>4800</v>
      </c>
      <c r="H237">
        <v>500</v>
      </c>
      <c r="I237">
        <v>7450</v>
      </c>
    </row>
    <row r="238" spans="1:9" x14ac:dyDescent="0.2">
      <c r="A238">
        <v>237</v>
      </c>
      <c r="B238">
        <v>237</v>
      </c>
      <c r="C238" t="s">
        <v>434</v>
      </c>
      <c r="D238" t="s">
        <v>470</v>
      </c>
      <c r="E238">
        <v>92</v>
      </c>
      <c r="F238">
        <v>1450</v>
      </c>
      <c r="G238">
        <v>3300</v>
      </c>
      <c r="H238">
        <v>400</v>
      </c>
      <c r="I238">
        <v>5150</v>
      </c>
    </row>
    <row r="239" spans="1:9" x14ac:dyDescent="0.2">
      <c r="A239">
        <v>238</v>
      </c>
      <c r="B239">
        <v>238</v>
      </c>
      <c r="C239" t="s">
        <v>435</v>
      </c>
      <c r="D239" t="s">
        <v>469</v>
      </c>
      <c r="E239">
        <v>205</v>
      </c>
      <c r="F239">
        <v>2950</v>
      </c>
      <c r="G239">
        <v>6300</v>
      </c>
      <c r="H239">
        <v>700</v>
      </c>
      <c r="I239">
        <v>9950</v>
      </c>
    </row>
    <row r="240" spans="1:9" x14ac:dyDescent="0.2">
      <c r="A240">
        <v>239</v>
      </c>
      <c r="B240">
        <v>239</v>
      </c>
      <c r="C240" t="s">
        <v>437</v>
      </c>
      <c r="D240" t="s">
        <v>471</v>
      </c>
      <c r="E240">
        <v>68</v>
      </c>
      <c r="F240">
        <v>1050</v>
      </c>
      <c r="G240">
        <v>2350</v>
      </c>
      <c r="H240">
        <v>350</v>
      </c>
      <c r="I240">
        <v>3750</v>
      </c>
    </row>
    <row r="241" spans="1:9" x14ac:dyDescent="0.2">
      <c r="A241">
        <v>240</v>
      </c>
      <c r="B241">
        <v>240</v>
      </c>
      <c r="C241" t="s">
        <v>438</v>
      </c>
      <c r="D241" t="s">
        <v>469</v>
      </c>
      <c r="E241">
        <v>250</v>
      </c>
      <c r="F241">
        <v>3600</v>
      </c>
      <c r="G241">
        <v>7600</v>
      </c>
      <c r="H241">
        <v>800</v>
      </c>
      <c r="I241">
        <v>12000</v>
      </c>
    </row>
    <row r="242" spans="1:9" x14ac:dyDescent="0.2">
      <c r="A242">
        <v>241</v>
      </c>
      <c r="B242">
        <v>241</v>
      </c>
      <c r="C242" t="s">
        <v>431</v>
      </c>
      <c r="D242" t="s">
        <v>469</v>
      </c>
      <c r="E242">
        <v>135</v>
      </c>
      <c r="F242">
        <v>2000</v>
      </c>
      <c r="G242">
        <v>4500</v>
      </c>
      <c r="H242">
        <v>500</v>
      </c>
      <c r="I242">
        <v>7000</v>
      </c>
    </row>
    <row r="243" spans="1:9" x14ac:dyDescent="0.2">
      <c r="A243">
        <v>242</v>
      </c>
      <c r="B243">
        <v>242</v>
      </c>
      <c r="C243" t="s">
        <v>434</v>
      </c>
      <c r="D243" t="s">
        <v>472</v>
      </c>
      <c r="E243">
        <v>120</v>
      </c>
      <c r="F243">
        <v>1800</v>
      </c>
      <c r="G243">
        <v>4000</v>
      </c>
      <c r="H243">
        <v>450</v>
      </c>
      <c r="I243">
        <v>6250</v>
      </c>
    </row>
    <row r="244" spans="1:9" x14ac:dyDescent="0.2">
      <c r="A244">
        <v>243</v>
      </c>
      <c r="B244">
        <v>243</v>
      </c>
      <c r="C244" t="s">
        <v>435</v>
      </c>
      <c r="D244" t="s">
        <v>470</v>
      </c>
      <c r="E244">
        <v>88</v>
      </c>
      <c r="F244">
        <v>1350</v>
      </c>
      <c r="G244">
        <v>3100</v>
      </c>
      <c r="H244">
        <v>400</v>
      </c>
      <c r="I244">
        <v>4850</v>
      </c>
    </row>
    <row r="245" spans="1:9" x14ac:dyDescent="0.2">
      <c r="A245">
        <v>244</v>
      </c>
      <c r="B245">
        <v>244</v>
      </c>
      <c r="C245" t="s">
        <v>437</v>
      </c>
      <c r="D245" t="s">
        <v>469</v>
      </c>
      <c r="E245">
        <v>170</v>
      </c>
      <c r="F245">
        <v>2500</v>
      </c>
      <c r="G245">
        <v>5400</v>
      </c>
      <c r="H245">
        <v>600</v>
      </c>
      <c r="I245">
        <v>8500</v>
      </c>
    </row>
    <row r="246" spans="1:9" x14ac:dyDescent="0.2">
      <c r="A246">
        <v>245</v>
      </c>
      <c r="B246">
        <v>245</v>
      </c>
      <c r="C246" t="s">
        <v>438</v>
      </c>
      <c r="D246" t="s">
        <v>436</v>
      </c>
      <c r="E246">
        <v>460</v>
      </c>
      <c r="F246">
        <v>5300</v>
      </c>
      <c r="G246">
        <v>11200</v>
      </c>
      <c r="H246">
        <v>1000</v>
      </c>
      <c r="I246">
        <v>17500</v>
      </c>
    </row>
    <row r="247" spans="1:9" x14ac:dyDescent="0.2">
      <c r="A247">
        <v>246</v>
      </c>
      <c r="B247">
        <v>246</v>
      </c>
      <c r="C247" t="s">
        <v>431</v>
      </c>
      <c r="D247" t="s">
        <v>471</v>
      </c>
      <c r="E247">
        <v>78</v>
      </c>
      <c r="F247">
        <v>1200</v>
      </c>
      <c r="G247">
        <v>2700</v>
      </c>
      <c r="H247">
        <v>350</v>
      </c>
      <c r="I247">
        <v>4250</v>
      </c>
    </row>
    <row r="248" spans="1:9" x14ac:dyDescent="0.2">
      <c r="A248">
        <v>247</v>
      </c>
      <c r="B248">
        <v>247</v>
      </c>
      <c r="C248" t="s">
        <v>434</v>
      </c>
      <c r="D248" t="s">
        <v>469</v>
      </c>
      <c r="E248">
        <v>215</v>
      </c>
      <c r="F248">
        <v>3100</v>
      </c>
      <c r="G248">
        <v>6600</v>
      </c>
      <c r="H248">
        <v>700</v>
      </c>
      <c r="I248">
        <v>10400</v>
      </c>
    </row>
    <row r="249" spans="1:9" x14ac:dyDescent="0.2">
      <c r="A249">
        <v>248</v>
      </c>
      <c r="B249">
        <v>248</v>
      </c>
      <c r="C249" t="s">
        <v>435</v>
      </c>
      <c r="D249" t="s">
        <v>472</v>
      </c>
      <c r="E249">
        <v>150</v>
      </c>
      <c r="F249">
        <v>2200</v>
      </c>
      <c r="G249">
        <v>4900</v>
      </c>
      <c r="H249">
        <v>500</v>
      </c>
      <c r="I249">
        <v>7600</v>
      </c>
    </row>
    <row r="250" spans="1:9" x14ac:dyDescent="0.2">
      <c r="A250">
        <v>249</v>
      </c>
      <c r="B250">
        <v>249</v>
      </c>
      <c r="C250" t="s">
        <v>437</v>
      </c>
      <c r="D250" t="s">
        <v>470</v>
      </c>
      <c r="E250">
        <v>98</v>
      </c>
      <c r="F250">
        <v>1500</v>
      </c>
      <c r="G250">
        <v>3400</v>
      </c>
      <c r="H250">
        <v>400</v>
      </c>
      <c r="I250">
        <v>5300</v>
      </c>
    </row>
    <row r="251" spans="1:9" x14ac:dyDescent="0.2">
      <c r="A251">
        <v>250</v>
      </c>
      <c r="B251">
        <v>250</v>
      </c>
      <c r="C251" t="s">
        <v>438</v>
      </c>
      <c r="D251" t="s">
        <v>469</v>
      </c>
      <c r="E251">
        <v>270</v>
      </c>
      <c r="F251">
        <v>3900</v>
      </c>
      <c r="G251">
        <v>8200</v>
      </c>
      <c r="H251">
        <v>850</v>
      </c>
      <c r="I251">
        <v>12950</v>
      </c>
    </row>
    <row r="252" spans="1:9" x14ac:dyDescent="0.2">
      <c r="A252">
        <v>251</v>
      </c>
      <c r="B252">
        <v>251</v>
      </c>
      <c r="C252" t="s">
        <v>431</v>
      </c>
      <c r="D252" t="s">
        <v>469</v>
      </c>
      <c r="E252">
        <v>125</v>
      </c>
      <c r="F252">
        <v>1850</v>
      </c>
      <c r="G252">
        <v>4300</v>
      </c>
      <c r="H252">
        <v>500</v>
      </c>
      <c r="I252">
        <v>6650</v>
      </c>
    </row>
    <row r="253" spans="1:9" x14ac:dyDescent="0.2">
      <c r="A253">
        <v>252</v>
      </c>
      <c r="B253">
        <v>252</v>
      </c>
      <c r="C253" t="s">
        <v>434</v>
      </c>
      <c r="D253" t="s">
        <v>470</v>
      </c>
      <c r="E253">
        <v>85</v>
      </c>
      <c r="F253">
        <v>1300</v>
      </c>
      <c r="G253">
        <v>3000</v>
      </c>
      <c r="H253">
        <v>400</v>
      </c>
      <c r="I253">
        <v>4700</v>
      </c>
    </row>
    <row r="254" spans="1:9" x14ac:dyDescent="0.2">
      <c r="A254">
        <v>253</v>
      </c>
      <c r="B254">
        <v>253</v>
      </c>
      <c r="C254" t="s">
        <v>435</v>
      </c>
      <c r="D254" t="s">
        <v>471</v>
      </c>
      <c r="E254">
        <v>65</v>
      </c>
      <c r="F254">
        <v>1000</v>
      </c>
      <c r="G254">
        <v>2400</v>
      </c>
      <c r="H254">
        <v>350</v>
      </c>
      <c r="I254">
        <v>3750</v>
      </c>
    </row>
    <row r="255" spans="1:9" x14ac:dyDescent="0.2">
      <c r="A255">
        <v>254</v>
      </c>
      <c r="B255">
        <v>254</v>
      </c>
      <c r="C255" t="s">
        <v>437</v>
      </c>
      <c r="D255" t="s">
        <v>472</v>
      </c>
      <c r="E255">
        <v>150</v>
      </c>
      <c r="F255">
        <v>2200</v>
      </c>
      <c r="G255">
        <v>5000</v>
      </c>
      <c r="H255">
        <v>600</v>
      </c>
      <c r="I255">
        <v>7800</v>
      </c>
    </row>
    <row r="256" spans="1:9" x14ac:dyDescent="0.2">
      <c r="A256">
        <v>255</v>
      </c>
      <c r="B256">
        <v>255</v>
      </c>
      <c r="C256" t="s">
        <v>438</v>
      </c>
      <c r="D256" t="s">
        <v>469</v>
      </c>
      <c r="E256">
        <v>210</v>
      </c>
      <c r="F256">
        <v>3000</v>
      </c>
      <c r="G256">
        <v>6500</v>
      </c>
      <c r="H256">
        <v>700</v>
      </c>
      <c r="I256">
        <v>10200</v>
      </c>
    </row>
    <row r="257" spans="1:9" x14ac:dyDescent="0.2">
      <c r="A257">
        <v>256</v>
      </c>
      <c r="B257">
        <v>256</v>
      </c>
      <c r="C257" t="s">
        <v>431</v>
      </c>
      <c r="D257" t="s">
        <v>436</v>
      </c>
      <c r="E257">
        <v>450</v>
      </c>
      <c r="F257">
        <v>5200</v>
      </c>
      <c r="G257">
        <v>11000</v>
      </c>
      <c r="H257">
        <v>1000</v>
      </c>
      <c r="I257">
        <v>17200</v>
      </c>
    </row>
    <row r="258" spans="1:9" x14ac:dyDescent="0.2">
      <c r="A258">
        <v>257</v>
      </c>
      <c r="B258">
        <v>257</v>
      </c>
      <c r="C258" t="s">
        <v>434</v>
      </c>
      <c r="D258" t="s">
        <v>469</v>
      </c>
      <c r="E258">
        <v>175</v>
      </c>
      <c r="F258">
        <v>2500</v>
      </c>
      <c r="G258">
        <v>5500</v>
      </c>
      <c r="H258">
        <v>600</v>
      </c>
      <c r="I258">
        <v>8600</v>
      </c>
    </row>
    <row r="259" spans="1:9" x14ac:dyDescent="0.2">
      <c r="A259">
        <v>258</v>
      </c>
      <c r="B259">
        <v>258</v>
      </c>
      <c r="C259" t="s">
        <v>435</v>
      </c>
      <c r="D259" t="s">
        <v>470</v>
      </c>
      <c r="E259">
        <v>95</v>
      </c>
      <c r="F259">
        <v>1500</v>
      </c>
      <c r="G259">
        <v>3400</v>
      </c>
      <c r="H259">
        <v>400</v>
      </c>
      <c r="I259">
        <v>5300</v>
      </c>
    </row>
    <row r="260" spans="1:9" x14ac:dyDescent="0.2">
      <c r="A260">
        <v>259</v>
      </c>
      <c r="B260">
        <v>259</v>
      </c>
      <c r="C260" t="s">
        <v>437</v>
      </c>
      <c r="D260" t="s">
        <v>471</v>
      </c>
      <c r="E260">
        <v>70</v>
      </c>
      <c r="F260">
        <v>1100</v>
      </c>
      <c r="G260">
        <v>2500</v>
      </c>
      <c r="H260">
        <v>350</v>
      </c>
      <c r="I260">
        <v>3950</v>
      </c>
    </row>
    <row r="261" spans="1:9" x14ac:dyDescent="0.2">
      <c r="A261">
        <v>260</v>
      </c>
      <c r="B261">
        <v>260</v>
      </c>
      <c r="C261" t="s">
        <v>438</v>
      </c>
      <c r="D261" t="s">
        <v>469</v>
      </c>
      <c r="E261">
        <v>240</v>
      </c>
      <c r="F261">
        <v>3400</v>
      </c>
      <c r="G261">
        <v>7200</v>
      </c>
      <c r="H261">
        <v>750</v>
      </c>
      <c r="I261">
        <v>11350</v>
      </c>
    </row>
    <row r="262" spans="1:9" x14ac:dyDescent="0.2">
      <c r="A262">
        <v>261</v>
      </c>
      <c r="B262">
        <v>261</v>
      </c>
      <c r="C262" t="s">
        <v>431</v>
      </c>
      <c r="D262" t="s">
        <v>469</v>
      </c>
      <c r="E262">
        <v>130</v>
      </c>
      <c r="F262">
        <v>1900</v>
      </c>
      <c r="G262">
        <v>4400</v>
      </c>
      <c r="H262">
        <v>500</v>
      </c>
      <c r="I262">
        <v>6800</v>
      </c>
    </row>
    <row r="263" spans="1:9" x14ac:dyDescent="0.2">
      <c r="A263">
        <v>262</v>
      </c>
      <c r="B263">
        <v>262</v>
      </c>
      <c r="C263" t="s">
        <v>434</v>
      </c>
      <c r="D263" t="s">
        <v>472</v>
      </c>
      <c r="E263">
        <v>110</v>
      </c>
      <c r="F263">
        <v>1700</v>
      </c>
      <c r="G263">
        <v>3800</v>
      </c>
      <c r="H263">
        <v>450</v>
      </c>
      <c r="I263">
        <v>5950</v>
      </c>
    </row>
    <row r="264" spans="1:9" x14ac:dyDescent="0.2">
      <c r="A264">
        <v>263</v>
      </c>
      <c r="B264">
        <v>263</v>
      </c>
      <c r="C264" t="s">
        <v>435</v>
      </c>
      <c r="D264" t="s">
        <v>470</v>
      </c>
      <c r="E264">
        <v>90</v>
      </c>
      <c r="F264">
        <v>1400</v>
      </c>
      <c r="G264">
        <v>3200</v>
      </c>
      <c r="H264">
        <v>400</v>
      </c>
      <c r="I264">
        <v>5000</v>
      </c>
    </row>
    <row r="265" spans="1:9" x14ac:dyDescent="0.2">
      <c r="A265">
        <v>264</v>
      </c>
      <c r="B265">
        <v>264</v>
      </c>
      <c r="C265" t="s">
        <v>437</v>
      </c>
      <c r="D265" t="s">
        <v>469</v>
      </c>
      <c r="E265">
        <v>185</v>
      </c>
      <c r="F265">
        <v>2700</v>
      </c>
      <c r="G265">
        <v>5900</v>
      </c>
      <c r="H265">
        <v>650</v>
      </c>
      <c r="I265">
        <v>9250</v>
      </c>
    </row>
    <row r="266" spans="1:9" x14ac:dyDescent="0.2">
      <c r="A266">
        <v>265</v>
      </c>
      <c r="B266">
        <v>265</v>
      </c>
      <c r="C266" t="s">
        <v>438</v>
      </c>
      <c r="D266" t="s">
        <v>436</v>
      </c>
      <c r="E266">
        <v>500</v>
      </c>
      <c r="F266">
        <v>5700</v>
      </c>
      <c r="G266">
        <v>12000</v>
      </c>
      <c r="H266">
        <v>1100</v>
      </c>
      <c r="I266">
        <v>18800</v>
      </c>
    </row>
    <row r="267" spans="1:9" x14ac:dyDescent="0.2">
      <c r="A267">
        <v>266</v>
      </c>
      <c r="B267">
        <v>266</v>
      </c>
      <c r="C267" t="s">
        <v>431</v>
      </c>
      <c r="D267" t="s">
        <v>471</v>
      </c>
      <c r="E267">
        <v>75</v>
      </c>
      <c r="F267">
        <v>1150</v>
      </c>
      <c r="G267">
        <v>2600</v>
      </c>
      <c r="H267">
        <v>350</v>
      </c>
      <c r="I267">
        <v>4100</v>
      </c>
    </row>
    <row r="268" spans="1:9" x14ac:dyDescent="0.2">
      <c r="A268">
        <v>267</v>
      </c>
      <c r="B268">
        <v>267</v>
      </c>
      <c r="C268" t="s">
        <v>434</v>
      </c>
      <c r="D268" t="s">
        <v>469</v>
      </c>
      <c r="E268">
        <v>220</v>
      </c>
      <c r="F268">
        <v>3200</v>
      </c>
      <c r="G268">
        <v>6800</v>
      </c>
      <c r="H268">
        <v>700</v>
      </c>
      <c r="I268">
        <v>10700</v>
      </c>
    </row>
    <row r="269" spans="1:9" x14ac:dyDescent="0.2">
      <c r="A269">
        <v>268</v>
      </c>
      <c r="B269">
        <v>268</v>
      </c>
      <c r="C269" t="s">
        <v>435</v>
      </c>
      <c r="D269" t="s">
        <v>472</v>
      </c>
      <c r="E269">
        <v>140</v>
      </c>
      <c r="F269">
        <v>2100</v>
      </c>
      <c r="G269">
        <v>4700</v>
      </c>
      <c r="H269">
        <v>500</v>
      </c>
      <c r="I269">
        <v>7300</v>
      </c>
    </row>
    <row r="270" spans="1:9" x14ac:dyDescent="0.2">
      <c r="A270">
        <v>269</v>
      </c>
      <c r="B270">
        <v>269</v>
      </c>
      <c r="C270" t="s">
        <v>437</v>
      </c>
      <c r="D270" t="s">
        <v>470</v>
      </c>
      <c r="E270">
        <v>100</v>
      </c>
      <c r="F270">
        <v>1550</v>
      </c>
      <c r="G270">
        <v>3500</v>
      </c>
      <c r="H270">
        <v>400</v>
      </c>
      <c r="I270">
        <v>5450</v>
      </c>
    </row>
    <row r="271" spans="1:9" x14ac:dyDescent="0.2">
      <c r="A271">
        <v>270</v>
      </c>
      <c r="B271">
        <v>270</v>
      </c>
      <c r="C271" t="s">
        <v>438</v>
      </c>
      <c r="D271" t="s">
        <v>469</v>
      </c>
      <c r="E271">
        <v>260</v>
      </c>
      <c r="F271">
        <v>3700</v>
      </c>
      <c r="G271">
        <v>7800</v>
      </c>
      <c r="H271">
        <v>800</v>
      </c>
      <c r="I271">
        <v>12300</v>
      </c>
    </row>
    <row r="272" spans="1:9" x14ac:dyDescent="0.2">
      <c r="A272">
        <v>271</v>
      </c>
      <c r="B272">
        <v>271</v>
      </c>
      <c r="C272" t="s">
        <v>431</v>
      </c>
      <c r="D272" t="s">
        <v>469</v>
      </c>
      <c r="E272">
        <v>125</v>
      </c>
      <c r="F272">
        <v>1850</v>
      </c>
      <c r="G272">
        <v>4300</v>
      </c>
      <c r="H272">
        <v>500</v>
      </c>
      <c r="I272">
        <v>6650</v>
      </c>
    </row>
    <row r="273" spans="1:9" x14ac:dyDescent="0.2">
      <c r="A273">
        <v>272</v>
      </c>
      <c r="B273">
        <v>272</v>
      </c>
      <c r="C273" t="s">
        <v>434</v>
      </c>
      <c r="D273" t="s">
        <v>471</v>
      </c>
      <c r="E273">
        <v>80</v>
      </c>
      <c r="F273">
        <v>1250</v>
      </c>
      <c r="G273">
        <v>2900</v>
      </c>
      <c r="H273">
        <v>350</v>
      </c>
      <c r="I273">
        <v>4500</v>
      </c>
    </row>
    <row r="274" spans="1:9" x14ac:dyDescent="0.2">
      <c r="A274">
        <v>273</v>
      </c>
      <c r="B274">
        <v>273</v>
      </c>
      <c r="C274" t="s">
        <v>435</v>
      </c>
      <c r="D274" t="s">
        <v>469</v>
      </c>
      <c r="E274">
        <v>195</v>
      </c>
      <c r="F274">
        <v>2850</v>
      </c>
      <c r="G274">
        <v>6100</v>
      </c>
      <c r="H274">
        <v>650</v>
      </c>
      <c r="I274">
        <v>9600</v>
      </c>
    </row>
    <row r="275" spans="1:9" x14ac:dyDescent="0.2">
      <c r="A275">
        <v>274</v>
      </c>
      <c r="B275">
        <v>274</v>
      </c>
      <c r="C275" t="s">
        <v>437</v>
      </c>
      <c r="D275" t="s">
        <v>472</v>
      </c>
      <c r="E275">
        <v>115</v>
      </c>
      <c r="F275">
        <v>1750</v>
      </c>
      <c r="G275">
        <v>3900</v>
      </c>
      <c r="H275">
        <v>450</v>
      </c>
      <c r="I275">
        <v>6100</v>
      </c>
    </row>
    <row r="276" spans="1:9" x14ac:dyDescent="0.2">
      <c r="A276">
        <v>275</v>
      </c>
      <c r="B276">
        <v>275</v>
      </c>
      <c r="C276" t="s">
        <v>438</v>
      </c>
      <c r="D276" t="s">
        <v>470</v>
      </c>
      <c r="E276">
        <v>105</v>
      </c>
      <c r="F276">
        <v>1600</v>
      </c>
      <c r="G276">
        <v>3600</v>
      </c>
      <c r="H276">
        <v>400</v>
      </c>
      <c r="I276">
        <v>5600</v>
      </c>
    </row>
    <row r="277" spans="1:9" x14ac:dyDescent="0.2">
      <c r="A277">
        <v>276</v>
      </c>
      <c r="B277">
        <v>276</v>
      </c>
      <c r="C277" t="s">
        <v>431</v>
      </c>
      <c r="D277" t="s">
        <v>436</v>
      </c>
      <c r="E277">
        <v>480</v>
      </c>
      <c r="F277">
        <v>5500</v>
      </c>
      <c r="G277">
        <v>11500</v>
      </c>
      <c r="H277">
        <v>1050</v>
      </c>
      <c r="I277">
        <v>18050</v>
      </c>
    </row>
    <row r="278" spans="1:9" x14ac:dyDescent="0.2">
      <c r="A278">
        <v>277</v>
      </c>
      <c r="B278">
        <v>277</v>
      </c>
      <c r="C278" t="s">
        <v>434</v>
      </c>
      <c r="D278" t="s">
        <v>469</v>
      </c>
      <c r="E278">
        <v>230</v>
      </c>
      <c r="F278">
        <v>3300</v>
      </c>
      <c r="G278">
        <v>7000</v>
      </c>
      <c r="H278">
        <v>750</v>
      </c>
      <c r="I278">
        <v>11050</v>
      </c>
    </row>
    <row r="279" spans="1:9" x14ac:dyDescent="0.2">
      <c r="A279">
        <v>278</v>
      </c>
      <c r="B279">
        <v>278</v>
      </c>
      <c r="C279" t="s">
        <v>435</v>
      </c>
      <c r="D279" t="s">
        <v>471</v>
      </c>
      <c r="E279">
        <v>60</v>
      </c>
      <c r="F279">
        <v>950</v>
      </c>
      <c r="G279">
        <v>2200</v>
      </c>
      <c r="H279">
        <v>300</v>
      </c>
      <c r="I279">
        <v>3450</v>
      </c>
    </row>
    <row r="280" spans="1:9" x14ac:dyDescent="0.2">
      <c r="A280">
        <v>279</v>
      </c>
      <c r="B280">
        <v>279</v>
      </c>
      <c r="C280" t="s">
        <v>437</v>
      </c>
      <c r="D280" t="s">
        <v>469</v>
      </c>
      <c r="E280">
        <v>160</v>
      </c>
      <c r="F280">
        <v>2350</v>
      </c>
      <c r="G280">
        <v>5200</v>
      </c>
      <c r="H280">
        <v>550</v>
      </c>
      <c r="I280">
        <v>8100</v>
      </c>
    </row>
    <row r="281" spans="1:9" x14ac:dyDescent="0.2">
      <c r="A281">
        <v>280</v>
      </c>
      <c r="B281">
        <v>280</v>
      </c>
      <c r="C281" t="s">
        <v>438</v>
      </c>
      <c r="D281" t="s">
        <v>472</v>
      </c>
      <c r="E281">
        <v>135</v>
      </c>
      <c r="F281">
        <v>2000</v>
      </c>
      <c r="G281">
        <v>4500</v>
      </c>
      <c r="H281">
        <v>500</v>
      </c>
      <c r="I281">
        <v>7000</v>
      </c>
    </row>
    <row r="282" spans="1:9" x14ac:dyDescent="0.2">
      <c r="A282">
        <v>281</v>
      </c>
      <c r="B282">
        <v>281</v>
      </c>
      <c r="C282" t="s">
        <v>431</v>
      </c>
      <c r="D282" t="s">
        <v>470</v>
      </c>
      <c r="E282">
        <v>100</v>
      </c>
      <c r="F282">
        <v>1550</v>
      </c>
      <c r="G282">
        <v>3500</v>
      </c>
      <c r="H282">
        <v>400</v>
      </c>
      <c r="I282">
        <v>5450</v>
      </c>
    </row>
    <row r="283" spans="1:9" x14ac:dyDescent="0.2">
      <c r="A283">
        <v>282</v>
      </c>
      <c r="B283">
        <v>282</v>
      </c>
      <c r="C283" t="s">
        <v>434</v>
      </c>
      <c r="D283" t="s">
        <v>469</v>
      </c>
      <c r="E283">
        <v>245</v>
      </c>
      <c r="F283">
        <v>3500</v>
      </c>
      <c r="G283">
        <v>7500</v>
      </c>
      <c r="H283">
        <v>800</v>
      </c>
      <c r="I283">
        <v>11800</v>
      </c>
    </row>
    <row r="284" spans="1:9" x14ac:dyDescent="0.2">
      <c r="A284">
        <v>283</v>
      </c>
      <c r="B284">
        <v>283</v>
      </c>
      <c r="C284" t="s">
        <v>435</v>
      </c>
      <c r="D284" t="s">
        <v>471</v>
      </c>
      <c r="E284">
        <v>72</v>
      </c>
      <c r="F284">
        <v>1100</v>
      </c>
      <c r="G284">
        <v>2500</v>
      </c>
      <c r="H284">
        <v>350</v>
      </c>
      <c r="I284">
        <v>3950</v>
      </c>
    </row>
    <row r="285" spans="1:9" x14ac:dyDescent="0.2">
      <c r="A285">
        <v>284</v>
      </c>
      <c r="B285">
        <v>284</v>
      </c>
      <c r="C285" t="s">
        <v>437</v>
      </c>
      <c r="D285" t="s">
        <v>469</v>
      </c>
      <c r="E285">
        <v>180</v>
      </c>
      <c r="F285">
        <v>2650</v>
      </c>
      <c r="G285">
        <v>5800</v>
      </c>
      <c r="H285">
        <v>650</v>
      </c>
      <c r="I285">
        <v>9100</v>
      </c>
    </row>
    <row r="286" spans="1:9" x14ac:dyDescent="0.2">
      <c r="A286">
        <v>285</v>
      </c>
      <c r="B286">
        <v>285</v>
      </c>
      <c r="C286" t="s">
        <v>438</v>
      </c>
      <c r="D286" t="s">
        <v>436</v>
      </c>
      <c r="E286">
        <v>420</v>
      </c>
      <c r="F286">
        <v>4900</v>
      </c>
      <c r="G286">
        <v>10500</v>
      </c>
      <c r="H286">
        <v>950</v>
      </c>
      <c r="I286">
        <v>16350</v>
      </c>
    </row>
    <row r="287" spans="1:9" x14ac:dyDescent="0.2">
      <c r="A287">
        <v>286</v>
      </c>
      <c r="B287">
        <v>286</v>
      </c>
      <c r="C287" t="s">
        <v>431</v>
      </c>
      <c r="D287" t="s">
        <v>472</v>
      </c>
      <c r="E287">
        <v>145</v>
      </c>
      <c r="F287">
        <v>2150</v>
      </c>
      <c r="G287">
        <v>4800</v>
      </c>
      <c r="H287">
        <v>500</v>
      </c>
      <c r="I287">
        <v>7450</v>
      </c>
    </row>
    <row r="288" spans="1:9" x14ac:dyDescent="0.2">
      <c r="A288">
        <v>287</v>
      </c>
      <c r="B288">
        <v>287</v>
      </c>
      <c r="C288" t="s">
        <v>434</v>
      </c>
      <c r="D288" t="s">
        <v>470</v>
      </c>
      <c r="E288">
        <v>92</v>
      </c>
      <c r="F288">
        <v>1450</v>
      </c>
      <c r="G288">
        <v>3300</v>
      </c>
      <c r="H288">
        <v>400</v>
      </c>
      <c r="I288">
        <v>5150</v>
      </c>
    </row>
    <row r="289" spans="1:9" x14ac:dyDescent="0.2">
      <c r="A289">
        <v>288</v>
      </c>
      <c r="B289">
        <v>288</v>
      </c>
      <c r="C289" t="s">
        <v>435</v>
      </c>
      <c r="D289" t="s">
        <v>469</v>
      </c>
      <c r="E289">
        <v>205</v>
      </c>
      <c r="F289">
        <v>2950</v>
      </c>
      <c r="G289">
        <v>6300</v>
      </c>
      <c r="H289">
        <v>700</v>
      </c>
      <c r="I289">
        <v>9950</v>
      </c>
    </row>
    <row r="290" spans="1:9" x14ac:dyDescent="0.2">
      <c r="A290">
        <v>289</v>
      </c>
      <c r="B290">
        <v>289</v>
      </c>
      <c r="C290" t="s">
        <v>437</v>
      </c>
      <c r="D290" t="s">
        <v>471</v>
      </c>
      <c r="E290">
        <v>68</v>
      </c>
      <c r="F290">
        <v>1050</v>
      </c>
      <c r="G290">
        <v>2350</v>
      </c>
      <c r="H290">
        <v>350</v>
      </c>
      <c r="I290">
        <v>3750</v>
      </c>
    </row>
    <row r="291" spans="1:9" x14ac:dyDescent="0.2">
      <c r="A291">
        <v>290</v>
      </c>
      <c r="B291">
        <v>290</v>
      </c>
      <c r="C291" t="s">
        <v>438</v>
      </c>
      <c r="D291" t="s">
        <v>469</v>
      </c>
      <c r="E291">
        <v>250</v>
      </c>
      <c r="F291">
        <v>3600</v>
      </c>
      <c r="G291">
        <v>7600</v>
      </c>
      <c r="H291">
        <v>800</v>
      </c>
      <c r="I291">
        <v>12000</v>
      </c>
    </row>
    <row r="292" spans="1:9" x14ac:dyDescent="0.2">
      <c r="A292">
        <v>291</v>
      </c>
      <c r="B292">
        <v>291</v>
      </c>
      <c r="C292" t="s">
        <v>431</v>
      </c>
      <c r="D292" t="s">
        <v>469</v>
      </c>
      <c r="E292">
        <v>135</v>
      </c>
      <c r="F292">
        <v>2000</v>
      </c>
      <c r="G292">
        <v>4500</v>
      </c>
      <c r="H292">
        <v>500</v>
      </c>
      <c r="I292">
        <v>7000</v>
      </c>
    </row>
    <row r="293" spans="1:9" x14ac:dyDescent="0.2">
      <c r="A293">
        <v>292</v>
      </c>
      <c r="B293">
        <v>292</v>
      </c>
      <c r="C293" t="s">
        <v>434</v>
      </c>
      <c r="D293" t="s">
        <v>472</v>
      </c>
      <c r="E293">
        <v>120</v>
      </c>
      <c r="F293">
        <v>1800</v>
      </c>
      <c r="G293">
        <v>4000</v>
      </c>
      <c r="H293">
        <v>450</v>
      </c>
      <c r="I293">
        <v>6250</v>
      </c>
    </row>
    <row r="294" spans="1:9" x14ac:dyDescent="0.2">
      <c r="A294">
        <v>293</v>
      </c>
      <c r="B294">
        <v>293</v>
      </c>
      <c r="C294" t="s">
        <v>435</v>
      </c>
      <c r="D294" t="s">
        <v>470</v>
      </c>
      <c r="E294">
        <v>88</v>
      </c>
      <c r="F294">
        <v>1350</v>
      </c>
      <c r="G294">
        <v>3100</v>
      </c>
      <c r="H294">
        <v>400</v>
      </c>
      <c r="I294">
        <v>4850</v>
      </c>
    </row>
    <row r="295" spans="1:9" x14ac:dyDescent="0.2">
      <c r="A295">
        <v>294</v>
      </c>
      <c r="B295">
        <v>294</v>
      </c>
      <c r="C295" t="s">
        <v>437</v>
      </c>
      <c r="D295" t="s">
        <v>469</v>
      </c>
      <c r="E295">
        <v>170</v>
      </c>
      <c r="F295">
        <v>2500</v>
      </c>
      <c r="G295">
        <v>5400</v>
      </c>
      <c r="H295">
        <v>600</v>
      </c>
      <c r="I295">
        <v>8500</v>
      </c>
    </row>
    <row r="296" spans="1:9" x14ac:dyDescent="0.2">
      <c r="A296">
        <v>295</v>
      </c>
      <c r="B296">
        <v>295</v>
      </c>
      <c r="C296" t="s">
        <v>438</v>
      </c>
      <c r="D296" t="s">
        <v>436</v>
      </c>
      <c r="E296">
        <v>460</v>
      </c>
      <c r="F296">
        <v>5300</v>
      </c>
      <c r="G296">
        <v>11200</v>
      </c>
      <c r="H296">
        <v>1000</v>
      </c>
      <c r="I296">
        <v>17500</v>
      </c>
    </row>
    <row r="297" spans="1:9" x14ac:dyDescent="0.2">
      <c r="A297">
        <v>296</v>
      </c>
      <c r="B297">
        <v>296</v>
      </c>
      <c r="C297" t="s">
        <v>431</v>
      </c>
      <c r="D297" t="s">
        <v>471</v>
      </c>
      <c r="E297">
        <v>78</v>
      </c>
      <c r="F297">
        <v>1200</v>
      </c>
      <c r="G297">
        <v>2700</v>
      </c>
      <c r="H297">
        <v>350</v>
      </c>
      <c r="I297">
        <v>4250</v>
      </c>
    </row>
    <row r="298" spans="1:9" x14ac:dyDescent="0.2">
      <c r="A298">
        <v>297</v>
      </c>
      <c r="B298">
        <v>297</v>
      </c>
      <c r="C298" t="s">
        <v>434</v>
      </c>
      <c r="D298" t="s">
        <v>469</v>
      </c>
      <c r="E298">
        <v>215</v>
      </c>
      <c r="F298">
        <v>3100</v>
      </c>
      <c r="G298">
        <v>6600</v>
      </c>
      <c r="H298">
        <v>700</v>
      </c>
      <c r="I298">
        <v>10400</v>
      </c>
    </row>
    <row r="299" spans="1:9" x14ac:dyDescent="0.2">
      <c r="A299">
        <v>298</v>
      </c>
      <c r="B299">
        <v>298</v>
      </c>
      <c r="C299" t="s">
        <v>435</v>
      </c>
      <c r="D299" t="s">
        <v>472</v>
      </c>
      <c r="E299">
        <v>150</v>
      </c>
      <c r="F299">
        <v>2200</v>
      </c>
      <c r="G299">
        <v>4900</v>
      </c>
      <c r="H299">
        <v>500</v>
      </c>
      <c r="I299">
        <v>7600</v>
      </c>
    </row>
    <row r="300" spans="1:9" x14ac:dyDescent="0.2">
      <c r="A300">
        <v>299</v>
      </c>
      <c r="B300">
        <v>299</v>
      </c>
      <c r="C300" t="s">
        <v>437</v>
      </c>
      <c r="D300" t="s">
        <v>470</v>
      </c>
      <c r="E300">
        <v>98</v>
      </c>
      <c r="F300">
        <v>1500</v>
      </c>
      <c r="G300">
        <v>3400</v>
      </c>
      <c r="H300">
        <v>400</v>
      </c>
      <c r="I300">
        <v>5300</v>
      </c>
    </row>
    <row r="301" spans="1:9" x14ac:dyDescent="0.2">
      <c r="A301">
        <v>300</v>
      </c>
      <c r="B301">
        <v>300</v>
      </c>
      <c r="C301" t="s">
        <v>438</v>
      </c>
      <c r="D301" t="s">
        <v>469</v>
      </c>
      <c r="E301">
        <v>270</v>
      </c>
      <c r="F301">
        <v>3900</v>
      </c>
      <c r="G301">
        <v>8200</v>
      </c>
      <c r="H301">
        <v>850</v>
      </c>
      <c r="I301">
        <v>12950</v>
      </c>
    </row>
    <row r="302" spans="1:9" x14ac:dyDescent="0.2">
      <c r="A302">
        <v>301</v>
      </c>
      <c r="B302">
        <v>301</v>
      </c>
      <c r="C302" t="s">
        <v>431</v>
      </c>
      <c r="D302" t="s">
        <v>469</v>
      </c>
      <c r="E302">
        <v>120</v>
      </c>
      <c r="F302">
        <v>1800</v>
      </c>
      <c r="G302">
        <v>4200</v>
      </c>
      <c r="H302">
        <v>500</v>
      </c>
      <c r="I302">
        <v>6500</v>
      </c>
    </row>
    <row r="303" spans="1:9" x14ac:dyDescent="0.2">
      <c r="A303">
        <v>302</v>
      </c>
      <c r="B303">
        <v>302</v>
      </c>
      <c r="C303" t="s">
        <v>434</v>
      </c>
      <c r="D303" t="s">
        <v>470</v>
      </c>
      <c r="E303">
        <v>85</v>
      </c>
      <c r="F303">
        <v>1300</v>
      </c>
      <c r="G303">
        <v>3000</v>
      </c>
      <c r="H303">
        <v>400</v>
      </c>
      <c r="I303">
        <v>4700</v>
      </c>
    </row>
    <row r="304" spans="1:9" x14ac:dyDescent="0.2">
      <c r="A304">
        <v>303</v>
      </c>
      <c r="B304">
        <v>303</v>
      </c>
      <c r="C304" t="s">
        <v>435</v>
      </c>
      <c r="D304" t="s">
        <v>471</v>
      </c>
      <c r="E304">
        <v>65</v>
      </c>
      <c r="F304">
        <v>1000</v>
      </c>
      <c r="G304">
        <v>2400</v>
      </c>
      <c r="H304">
        <v>350</v>
      </c>
      <c r="I304">
        <v>3750</v>
      </c>
    </row>
    <row r="305" spans="1:9" x14ac:dyDescent="0.2">
      <c r="A305">
        <v>304</v>
      </c>
      <c r="B305">
        <v>304</v>
      </c>
      <c r="C305" t="s">
        <v>437</v>
      </c>
      <c r="D305" t="s">
        <v>472</v>
      </c>
      <c r="E305">
        <v>150</v>
      </c>
      <c r="F305">
        <v>2200</v>
      </c>
      <c r="G305">
        <v>5000</v>
      </c>
      <c r="H305">
        <v>600</v>
      </c>
      <c r="I305">
        <v>7800</v>
      </c>
    </row>
    <row r="306" spans="1:9" x14ac:dyDescent="0.2">
      <c r="A306">
        <v>305</v>
      </c>
      <c r="B306">
        <v>305</v>
      </c>
      <c r="C306" t="s">
        <v>438</v>
      </c>
      <c r="D306" t="s">
        <v>469</v>
      </c>
      <c r="E306">
        <v>210</v>
      </c>
      <c r="F306">
        <v>3000</v>
      </c>
      <c r="G306">
        <v>6500</v>
      </c>
      <c r="H306">
        <v>700</v>
      </c>
      <c r="I306">
        <v>10200</v>
      </c>
    </row>
    <row r="307" spans="1:9" x14ac:dyDescent="0.2">
      <c r="A307">
        <v>306</v>
      </c>
      <c r="B307">
        <v>306</v>
      </c>
      <c r="C307" t="s">
        <v>431</v>
      </c>
      <c r="D307" t="s">
        <v>436</v>
      </c>
      <c r="E307">
        <v>450</v>
      </c>
      <c r="F307">
        <v>5200</v>
      </c>
      <c r="G307">
        <v>11000</v>
      </c>
      <c r="H307">
        <v>1000</v>
      </c>
      <c r="I307">
        <v>17200</v>
      </c>
    </row>
    <row r="308" spans="1:9" x14ac:dyDescent="0.2">
      <c r="A308">
        <v>307</v>
      </c>
      <c r="B308">
        <v>307</v>
      </c>
      <c r="C308" t="s">
        <v>434</v>
      </c>
      <c r="D308" t="s">
        <v>469</v>
      </c>
      <c r="E308">
        <v>175</v>
      </c>
      <c r="F308">
        <v>2500</v>
      </c>
      <c r="G308">
        <v>5500</v>
      </c>
      <c r="H308">
        <v>600</v>
      </c>
      <c r="I308">
        <v>8600</v>
      </c>
    </row>
    <row r="309" spans="1:9" x14ac:dyDescent="0.2">
      <c r="A309">
        <v>308</v>
      </c>
      <c r="B309">
        <v>308</v>
      </c>
      <c r="C309" t="s">
        <v>435</v>
      </c>
      <c r="D309" t="s">
        <v>470</v>
      </c>
      <c r="E309">
        <v>95</v>
      </c>
      <c r="F309">
        <v>1500</v>
      </c>
      <c r="G309">
        <v>3400</v>
      </c>
      <c r="H309">
        <v>400</v>
      </c>
      <c r="I309">
        <v>5300</v>
      </c>
    </row>
    <row r="310" spans="1:9" x14ac:dyDescent="0.2">
      <c r="A310">
        <v>309</v>
      </c>
      <c r="B310">
        <v>309</v>
      </c>
      <c r="C310" t="s">
        <v>437</v>
      </c>
      <c r="D310" t="s">
        <v>471</v>
      </c>
      <c r="E310">
        <v>70</v>
      </c>
      <c r="F310">
        <v>1100</v>
      </c>
      <c r="G310">
        <v>2500</v>
      </c>
      <c r="H310">
        <v>350</v>
      </c>
      <c r="I310">
        <v>3950</v>
      </c>
    </row>
    <row r="311" spans="1:9" x14ac:dyDescent="0.2">
      <c r="A311">
        <v>310</v>
      </c>
      <c r="B311">
        <v>310</v>
      </c>
      <c r="C311" t="s">
        <v>438</v>
      </c>
      <c r="D311" t="s">
        <v>469</v>
      </c>
      <c r="E311">
        <v>240</v>
      </c>
      <c r="F311">
        <v>3400</v>
      </c>
      <c r="G311">
        <v>7200</v>
      </c>
      <c r="H311">
        <v>750</v>
      </c>
      <c r="I311">
        <v>11350</v>
      </c>
    </row>
    <row r="312" spans="1:9" x14ac:dyDescent="0.2">
      <c r="A312">
        <v>311</v>
      </c>
      <c r="B312">
        <v>311</v>
      </c>
      <c r="C312" t="s">
        <v>431</v>
      </c>
      <c r="D312" t="s">
        <v>469</v>
      </c>
      <c r="E312">
        <v>130</v>
      </c>
      <c r="F312">
        <v>1900</v>
      </c>
      <c r="G312">
        <v>4400</v>
      </c>
      <c r="H312">
        <v>500</v>
      </c>
      <c r="I312">
        <v>6800</v>
      </c>
    </row>
    <row r="313" spans="1:9" x14ac:dyDescent="0.2">
      <c r="A313">
        <v>312</v>
      </c>
      <c r="B313">
        <v>312</v>
      </c>
      <c r="C313" t="s">
        <v>434</v>
      </c>
      <c r="D313" t="s">
        <v>472</v>
      </c>
      <c r="E313">
        <v>110</v>
      </c>
      <c r="F313">
        <v>1700</v>
      </c>
      <c r="G313">
        <v>3800</v>
      </c>
      <c r="H313">
        <v>450</v>
      </c>
      <c r="I313">
        <v>5950</v>
      </c>
    </row>
    <row r="314" spans="1:9" x14ac:dyDescent="0.2">
      <c r="A314">
        <v>313</v>
      </c>
      <c r="B314">
        <v>313</v>
      </c>
      <c r="C314" t="s">
        <v>435</v>
      </c>
      <c r="D314" t="s">
        <v>470</v>
      </c>
      <c r="E314">
        <v>90</v>
      </c>
      <c r="F314">
        <v>1400</v>
      </c>
      <c r="G314">
        <v>3200</v>
      </c>
      <c r="H314">
        <v>400</v>
      </c>
      <c r="I314">
        <v>5000</v>
      </c>
    </row>
    <row r="315" spans="1:9" x14ac:dyDescent="0.2">
      <c r="A315">
        <v>314</v>
      </c>
      <c r="B315">
        <v>314</v>
      </c>
      <c r="C315" t="s">
        <v>437</v>
      </c>
      <c r="D315" t="s">
        <v>469</v>
      </c>
      <c r="E315">
        <v>185</v>
      </c>
      <c r="F315">
        <v>2700</v>
      </c>
      <c r="G315">
        <v>5900</v>
      </c>
      <c r="H315">
        <v>650</v>
      </c>
      <c r="I315">
        <v>9250</v>
      </c>
    </row>
    <row r="316" spans="1:9" x14ac:dyDescent="0.2">
      <c r="A316">
        <v>315</v>
      </c>
      <c r="B316">
        <v>315</v>
      </c>
      <c r="C316" t="s">
        <v>438</v>
      </c>
      <c r="D316" t="s">
        <v>436</v>
      </c>
      <c r="E316">
        <v>500</v>
      </c>
      <c r="F316">
        <v>5700</v>
      </c>
      <c r="G316">
        <v>12000</v>
      </c>
      <c r="H316">
        <v>1100</v>
      </c>
      <c r="I316">
        <v>18800</v>
      </c>
    </row>
    <row r="317" spans="1:9" x14ac:dyDescent="0.2">
      <c r="A317">
        <v>316</v>
      </c>
      <c r="B317">
        <v>316</v>
      </c>
      <c r="C317" t="s">
        <v>431</v>
      </c>
      <c r="D317" t="s">
        <v>471</v>
      </c>
      <c r="E317">
        <v>75</v>
      </c>
      <c r="F317">
        <v>1150</v>
      </c>
      <c r="G317">
        <v>2600</v>
      </c>
      <c r="H317">
        <v>350</v>
      </c>
      <c r="I317">
        <v>4100</v>
      </c>
    </row>
    <row r="318" spans="1:9" x14ac:dyDescent="0.2">
      <c r="A318">
        <v>317</v>
      </c>
      <c r="B318">
        <v>317</v>
      </c>
      <c r="C318" t="s">
        <v>434</v>
      </c>
      <c r="D318" t="s">
        <v>469</v>
      </c>
      <c r="E318">
        <v>220</v>
      </c>
      <c r="F318">
        <v>3200</v>
      </c>
      <c r="G318">
        <v>6800</v>
      </c>
      <c r="H318">
        <v>700</v>
      </c>
      <c r="I318">
        <v>10700</v>
      </c>
    </row>
    <row r="319" spans="1:9" x14ac:dyDescent="0.2">
      <c r="A319">
        <v>318</v>
      </c>
      <c r="B319">
        <v>318</v>
      </c>
      <c r="C319" t="s">
        <v>435</v>
      </c>
      <c r="D319" t="s">
        <v>472</v>
      </c>
      <c r="E319">
        <v>140</v>
      </c>
      <c r="F319">
        <v>2100</v>
      </c>
      <c r="G319">
        <v>4700</v>
      </c>
      <c r="H319">
        <v>500</v>
      </c>
      <c r="I319">
        <v>7300</v>
      </c>
    </row>
    <row r="320" spans="1:9" x14ac:dyDescent="0.2">
      <c r="A320">
        <v>319</v>
      </c>
      <c r="B320">
        <v>319</v>
      </c>
      <c r="C320" t="s">
        <v>437</v>
      </c>
      <c r="D320" t="s">
        <v>470</v>
      </c>
      <c r="E320">
        <v>100</v>
      </c>
      <c r="F320">
        <v>1550</v>
      </c>
      <c r="G320">
        <v>3500</v>
      </c>
      <c r="H320">
        <v>400</v>
      </c>
      <c r="I320">
        <v>5450</v>
      </c>
    </row>
    <row r="321" spans="1:9" x14ac:dyDescent="0.2">
      <c r="A321">
        <v>320</v>
      </c>
      <c r="B321">
        <v>320</v>
      </c>
      <c r="C321" t="s">
        <v>438</v>
      </c>
      <c r="D321" t="s">
        <v>469</v>
      </c>
      <c r="E321">
        <v>260</v>
      </c>
      <c r="F321">
        <v>3700</v>
      </c>
      <c r="G321">
        <v>7800</v>
      </c>
      <c r="H321">
        <v>800</v>
      </c>
      <c r="I321">
        <v>12300</v>
      </c>
    </row>
    <row r="322" spans="1:9" x14ac:dyDescent="0.2">
      <c r="A322">
        <v>321</v>
      </c>
      <c r="B322">
        <v>321</v>
      </c>
      <c r="C322" t="s">
        <v>431</v>
      </c>
      <c r="D322" t="s">
        <v>469</v>
      </c>
      <c r="E322">
        <v>125</v>
      </c>
      <c r="F322">
        <v>1850</v>
      </c>
      <c r="G322">
        <v>4300</v>
      </c>
      <c r="H322">
        <v>500</v>
      </c>
      <c r="I322">
        <v>6650</v>
      </c>
    </row>
    <row r="323" spans="1:9" x14ac:dyDescent="0.2">
      <c r="A323">
        <v>322</v>
      </c>
      <c r="B323">
        <v>322</v>
      </c>
      <c r="C323" t="s">
        <v>434</v>
      </c>
      <c r="D323" t="s">
        <v>471</v>
      </c>
      <c r="E323">
        <v>80</v>
      </c>
      <c r="F323">
        <v>1250</v>
      </c>
      <c r="G323">
        <v>2900</v>
      </c>
      <c r="H323">
        <v>350</v>
      </c>
      <c r="I323">
        <v>4500</v>
      </c>
    </row>
    <row r="324" spans="1:9" x14ac:dyDescent="0.2">
      <c r="A324">
        <v>323</v>
      </c>
      <c r="B324">
        <v>323</v>
      </c>
      <c r="C324" t="s">
        <v>435</v>
      </c>
      <c r="D324" t="s">
        <v>469</v>
      </c>
      <c r="E324">
        <v>195</v>
      </c>
      <c r="F324">
        <v>2850</v>
      </c>
      <c r="G324">
        <v>6100</v>
      </c>
      <c r="H324">
        <v>650</v>
      </c>
      <c r="I324">
        <v>9600</v>
      </c>
    </row>
    <row r="325" spans="1:9" x14ac:dyDescent="0.2">
      <c r="A325">
        <v>324</v>
      </c>
      <c r="B325">
        <v>324</v>
      </c>
      <c r="C325" t="s">
        <v>437</v>
      </c>
      <c r="D325" t="s">
        <v>472</v>
      </c>
      <c r="E325">
        <v>115</v>
      </c>
      <c r="F325">
        <v>1750</v>
      </c>
      <c r="G325">
        <v>3900</v>
      </c>
      <c r="H325">
        <v>450</v>
      </c>
      <c r="I325">
        <v>6100</v>
      </c>
    </row>
    <row r="326" spans="1:9" x14ac:dyDescent="0.2">
      <c r="A326">
        <v>325</v>
      </c>
      <c r="B326">
        <v>325</v>
      </c>
      <c r="C326" t="s">
        <v>438</v>
      </c>
      <c r="D326" t="s">
        <v>470</v>
      </c>
      <c r="E326">
        <v>105</v>
      </c>
      <c r="F326">
        <v>1600</v>
      </c>
      <c r="G326">
        <v>3600</v>
      </c>
      <c r="H326">
        <v>400</v>
      </c>
      <c r="I326">
        <v>5600</v>
      </c>
    </row>
    <row r="327" spans="1:9" x14ac:dyDescent="0.2">
      <c r="A327">
        <v>326</v>
      </c>
      <c r="B327">
        <v>326</v>
      </c>
      <c r="C327" t="s">
        <v>431</v>
      </c>
      <c r="D327" t="s">
        <v>436</v>
      </c>
      <c r="E327">
        <v>480</v>
      </c>
      <c r="F327">
        <v>5500</v>
      </c>
      <c r="G327">
        <v>11500</v>
      </c>
      <c r="H327">
        <v>1050</v>
      </c>
      <c r="I327">
        <v>18050</v>
      </c>
    </row>
    <row r="328" spans="1:9" x14ac:dyDescent="0.2">
      <c r="A328">
        <v>327</v>
      </c>
      <c r="B328">
        <v>327</v>
      </c>
      <c r="C328" t="s">
        <v>434</v>
      </c>
      <c r="D328" t="s">
        <v>469</v>
      </c>
      <c r="E328">
        <v>230</v>
      </c>
      <c r="F328">
        <v>3300</v>
      </c>
      <c r="G328">
        <v>7000</v>
      </c>
      <c r="H328">
        <v>750</v>
      </c>
      <c r="I328">
        <v>11050</v>
      </c>
    </row>
    <row r="329" spans="1:9" x14ac:dyDescent="0.2">
      <c r="A329">
        <v>328</v>
      </c>
      <c r="B329">
        <v>328</v>
      </c>
      <c r="C329" t="s">
        <v>435</v>
      </c>
      <c r="D329" t="s">
        <v>471</v>
      </c>
      <c r="E329">
        <v>60</v>
      </c>
      <c r="F329">
        <v>950</v>
      </c>
      <c r="G329">
        <v>2200</v>
      </c>
      <c r="H329">
        <v>300</v>
      </c>
      <c r="I329">
        <v>3450</v>
      </c>
    </row>
    <row r="330" spans="1:9" x14ac:dyDescent="0.2">
      <c r="A330">
        <v>329</v>
      </c>
      <c r="B330">
        <v>329</v>
      </c>
      <c r="C330" t="s">
        <v>437</v>
      </c>
      <c r="D330" t="s">
        <v>469</v>
      </c>
      <c r="E330">
        <v>160</v>
      </c>
      <c r="F330">
        <v>2350</v>
      </c>
      <c r="G330">
        <v>5200</v>
      </c>
      <c r="H330">
        <v>550</v>
      </c>
      <c r="I330">
        <v>8100</v>
      </c>
    </row>
    <row r="331" spans="1:9" x14ac:dyDescent="0.2">
      <c r="A331">
        <v>330</v>
      </c>
      <c r="B331">
        <v>330</v>
      </c>
      <c r="C331" t="s">
        <v>438</v>
      </c>
      <c r="D331" t="s">
        <v>472</v>
      </c>
      <c r="E331">
        <v>135</v>
      </c>
      <c r="F331">
        <v>2000</v>
      </c>
      <c r="G331">
        <v>4500</v>
      </c>
      <c r="H331">
        <v>500</v>
      </c>
      <c r="I331">
        <v>7000</v>
      </c>
    </row>
    <row r="332" spans="1:9" x14ac:dyDescent="0.2">
      <c r="A332">
        <v>331</v>
      </c>
      <c r="B332">
        <v>331</v>
      </c>
      <c r="C332" t="s">
        <v>431</v>
      </c>
      <c r="D332" t="s">
        <v>470</v>
      </c>
      <c r="E332">
        <v>100</v>
      </c>
      <c r="F332">
        <v>1550</v>
      </c>
      <c r="G332">
        <v>3500</v>
      </c>
      <c r="H332">
        <v>400</v>
      </c>
      <c r="I332">
        <v>5450</v>
      </c>
    </row>
    <row r="333" spans="1:9" x14ac:dyDescent="0.2">
      <c r="A333">
        <v>332</v>
      </c>
      <c r="B333">
        <v>332</v>
      </c>
      <c r="C333" t="s">
        <v>434</v>
      </c>
      <c r="D333" t="s">
        <v>469</v>
      </c>
      <c r="E333">
        <v>245</v>
      </c>
      <c r="F333">
        <v>3500</v>
      </c>
      <c r="G333">
        <v>7500</v>
      </c>
      <c r="H333">
        <v>800</v>
      </c>
      <c r="I333">
        <v>11800</v>
      </c>
    </row>
    <row r="334" spans="1:9" x14ac:dyDescent="0.2">
      <c r="A334">
        <v>333</v>
      </c>
      <c r="B334">
        <v>333</v>
      </c>
      <c r="C334" t="s">
        <v>435</v>
      </c>
      <c r="D334" t="s">
        <v>471</v>
      </c>
      <c r="E334">
        <v>72</v>
      </c>
      <c r="F334">
        <v>1100</v>
      </c>
      <c r="G334">
        <v>2500</v>
      </c>
      <c r="H334">
        <v>350</v>
      </c>
      <c r="I334">
        <v>3950</v>
      </c>
    </row>
    <row r="335" spans="1:9" x14ac:dyDescent="0.2">
      <c r="A335">
        <v>334</v>
      </c>
      <c r="B335">
        <v>334</v>
      </c>
      <c r="C335" t="s">
        <v>437</v>
      </c>
      <c r="D335" t="s">
        <v>469</v>
      </c>
      <c r="E335">
        <v>180</v>
      </c>
      <c r="F335">
        <v>2650</v>
      </c>
      <c r="G335">
        <v>5800</v>
      </c>
      <c r="H335">
        <v>650</v>
      </c>
      <c r="I335">
        <v>9100</v>
      </c>
    </row>
    <row r="336" spans="1:9" x14ac:dyDescent="0.2">
      <c r="A336">
        <v>335</v>
      </c>
      <c r="B336">
        <v>335</v>
      </c>
      <c r="C336" t="s">
        <v>438</v>
      </c>
      <c r="D336" t="s">
        <v>436</v>
      </c>
      <c r="E336">
        <v>420</v>
      </c>
      <c r="F336">
        <v>4900</v>
      </c>
      <c r="G336">
        <v>10500</v>
      </c>
      <c r="H336">
        <v>950</v>
      </c>
      <c r="I336">
        <v>16350</v>
      </c>
    </row>
    <row r="337" spans="1:9" x14ac:dyDescent="0.2">
      <c r="A337">
        <v>336</v>
      </c>
      <c r="B337">
        <v>336</v>
      </c>
      <c r="C337" t="s">
        <v>431</v>
      </c>
      <c r="D337" t="s">
        <v>472</v>
      </c>
      <c r="E337">
        <v>145</v>
      </c>
      <c r="F337">
        <v>2150</v>
      </c>
      <c r="G337">
        <v>4800</v>
      </c>
      <c r="H337">
        <v>500</v>
      </c>
      <c r="I337">
        <v>7450</v>
      </c>
    </row>
    <row r="338" spans="1:9" x14ac:dyDescent="0.2">
      <c r="A338">
        <v>337</v>
      </c>
      <c r="B338">
        <v>337</v>
      </c>
      <c r="C338" t="s">
        <v>434</v>
      </c>
      <c r="D338" t="s">
        <v>470</v>
      </c>
      <c r="E338">
        <v>92</v>
      </c>
      <c r="F338">
        <v>1450</v>
      </c>
      <c r="G338">
        <v>3300</v>
      </c>
      <c r="H338">
        <v>400</v>
      </c>
      <c r="I338">
        <v>5150</v>
      </c>
    </row>
    <row r="339" spans="1:9" x14ac:dyDescent="0.2">
      <c r="A339">
        <v>338</v>
      </c>
      <c r="B339">
        <v>338</v>
      </c>
      <c r="C339" t="s">
        <v>435</v>
      </c>
      <c r="D339" t="s">
        <v>469</v>
      </c>
      <c r="E339">
        <v>205</v>
      </c>
      <c r="F339">
        <v>2950</v>
      </c>
      <c r="G339">
        <v>6300</v>
      </c>
      <c r="H339">
        <v>700</v>
      </c>
      <c r="I339">
        <v>9950</v>
      </c>
    </row>
    <row r="340" spans="1:9" x14ac:dyDescent="0.2">
      <c r="A340">
        <v>339</v>
      </c>
      <c r="B340">
        <v>339</v>
      </c>
      <c r="C340" t="s">
        <v>437</v>
      </c>
      <c r="D340" t="s">
        <v>471</v>
      </c>
      <c r="E340">
        <v>68</v>
      </c>
      <c r="F340">
        <v>1050</v>
      </c>
      <c r="G340">
        <v>2350</v>
      </c>
      <c r="H340">
        <v>350</v>
      </c>
      <c r="I340">
        <v>3750</v>
      </c>
    </row>
    <row r="341" spans="1:9" x14ac:dyDescent="0.2">
      <c r="A341">
        <v>340</v>
      </c>
      <c r="B341">
        <v>340</v>
      </c>
      <c r="C341" t="s">
        <v>438</v>
      </c>
      <c r="D341" t="s">
        <v>469</v>
      </c>
      <c r="E341">
        <v>250</v>
      </c>
      <c r="F341">
        <v>3600</v>
      </c>
      <c r="G341">
        <v>7600</v>
      </c>
      <c r="H341">
        <v>800</v>
      </c>
      <c r="I341">
        <v>12000</v>
      </c>
    </row>
    <row r="342" spans="1:9" x14ac:dyDescent="0.2">
      <c r="A342">
        <v>341</v>
      </c>
      <c r="B342">
        <v>341</v>
      </c>
      <c r="C342" t="s">
        <v>431</v>
      </c>
      <c r="D342" t="s">
        <v>469</v>
      </c>
      <c r="E342">
        <v>135</v>
      </c>
      <c r="F342">
        <v>2000</v>
      </c>
      <c r="G342">
        <v>4500</v>
      </c>
      <c r="H342">
        <v>500</v>
      </c>
      <c r="I342">
        <v>7000</v>
      </c>
    </row>
    <row r="343" spans="1:9" x14ac:dyDescent="0.2">
      <c r="A343">
        <v>342</v>
      </c>
      <c r="B343">
        <v>342</v>
      </c>
      <c r="C343" t="s">
        <v>434</v>
      </c>
      <c r="D343" t="s">
        <v>472</v>
      </c>
      <c r="E343">
        <v>120</v>
      </c>
      <c r="F343">
        <v>1800</v>
      </c>
      <c r="G343">
        <v>4000</v>
      </c>
      <c r="H343">
        <v>450</v>
      </c>
      <c r="I343">
        <v>6250</v>
      </c>
    </row>
    <row r="344" spans="1:9" x14ac:dyDescent="0.2">
      <c r="A344">
        <v>343</v>
      </c>
      <c r="B344">
        <v>343</v>
      </c>
      <c r="C344" t="s">
        <v>435</v>
      </c>
      <c r="D344" t="s">
        <v>470</v>
      </c>
      <c r="E344">
        <v>88</v>
      </c>
      <c r="F344">
        <v>1350</v>
      </c>
      <c r="G344">
        <v>3100</v>
      </c>
      <c r="H344">
        <v>400</v>
      </c>
      <c r="I344">
        <v>4850</v>
      </c>
    </row>
    <row r="345" spans="1:9" x14ac:dyDescent="0.2">
      <c r="A345">
        <v>344</v>
      </c>
      <c r="B345">
        <v>344</v>
      </c>
      <c r="C345" t="s">
        <v>437</v>
      </c>
      <c r="D345" t="s">
        <v>469</v>
      </c>
      <c r="E345">
        <v>170</v>
      </c>
      <c r="F345">
        <v>2500</v>
      </c>
      <c r="G345">
        <v>5400</v>
      </c>
      <c r="H345">
        <v>600</v>
      </c>
      <c r="I345">
        <v>8500</v>
      </c>
    </row>
    <row r="346" spans="1:9" x14ac:dyDescent="0.2">
      <c r="A346">
        <v>345</v>
      </c>
      <c r="B346">
        <v>345</v>
      </c>
      <c r="C346" t="s">
        <v>438</v>
      </c>
      <c r="D346" t="s">
        <v>436</v>
      </c>
      <c r="E346">
        <v>460</v>
      </c>
      <c r="F346">
        <v>5300</v>
      </c>
      <c r="G346">
        <v>11200</v>
      </c>
      <c r="H346">
        <v>1000</v>
      </c>
      <c r="I346">
        <v>17500</v>
      </c>
    </row>
    <row r="347" spans="1:9" x14ac:dyDescent="0.2">
      <c r="A347">
        <v>346</v>
      </c>
      <c r="B347">
        <v>346</v>
      </c>
      <c r="C347" t="s">
        <v>431</v>
      </c>
      <c r="D347" t="s">
        <v>471</v>
      </c>
      <c r="E347">
        <v>78</v>
      </c>
      <c r="F347">
        <v>1200</v>
      </c>
      <c r="G347">
        <v>2700</v>
      </c>
      <c r="H347">
        <v>350</v>
      </c>
      <c r="I347">
        <v>4250</v>
      </c>
    </row>
    <row r="348" spans="1:9" x14ac:dyDescent="0.2">
      <c r="A348">
        <v>347</v>
      </c>
      <c r="B348">
        <v>347</v>
      </c>
      <c r="C348" t="s">
        <v>434</v>
      </c>
      <c r="D348" t="s">
        <v>469</v>
      </c>
      <c r="E348">
        <v>215</v>
      </c>
      <c r="F348">
        <v>3100</v>
      </c>
      <c r="G348">
        <v>6600</v>
      </c>
      <c r="H348">
        <v>700</v>
      </c>
      <c r="I348">
        <v>10400</v>
      </c>
    </row>
    <row r="349" spans="1:9" x14ac:dyDescent="0.2">
      <c r="A349">
        <v>348</v>
      </c>
      <c r="B349">
        <v>348</v>
      </c>
      <c r="C349" t="s">
        <v>435</v>
      </c>
      <c r="D349" t="s">
        <v>472</v>
      </c>
      <c r="E349">
        <v>150</v>
      </c>
      <c r="F349">
        <v>2200</v>
      </c>
      <c r="G349">
        <v>4900</v>
      </c>
      <c r="H349">
        <v>500</v>
      </c>
      <c r="I349">
        <v>7600</v>
      </c>
    </row>
    <row r="350" spans="1:9" x14ac:dyDescent="0.2">
      <c r="A350">
        <v>349</v>
      </c>
      <c r="B350">
        <v>349</v>
      </c>
      <c r="C350" t="s">
        <v>437</v>
      </c>
      <c r="D350" t="s">
        <v>470</v>
      </c>
      <c r="E350">
        <v>98</v>
      </c>
      <c r="F350">
        <v>1500</v>
      </c>
      <c r="G350">
        <v>3400</v>
      </c>
      <c r="H350">
        <v>400</v>
      </c>
      <c r="I350">
        <v>5300</v>
      </c>
    </row>
    <row r="351" spans="1:9" x14ac:dyDescent="0.2">
      <c r="A351">
        <v>350</v>
      </c>
      <c r="B351">
        <v>350</v>
      </c>
      <c r="C351" t="s">
        <v>438</v>
      </c>
      <c r="D351" t="s">
        <v>469</v>
      </c>
      <c r="E351">
        <v>270</v>
      </c>
      <c r="F351">
        <v>3900</v>
      </c>
      <c r="G351">
        <v>8200</v>
      </c>
      <c r="H351">
        <v>850</v>
      </c>
      <c r="I351">
        <v>12950</v>
      </c>
    </row>
    <row r="352" spans="1:9" x14ac:dyDescent="0.2">
      <c r="A352">
        <v>351</v>
      </c>
      <c r="B352">
        <v>351</v>
      </c>
      <c r="C352" t="s">
        <v>431</v>
      </c>
      <c r="D352" t="s">
        <v>469</v>
      </c>
      <c r="E352">
        <v>125</v>
      </c>
      <c r="F352">
        <v>1850</v>
      </c>
      <c r="G352">
        <v>4300</v>
      </c>
      <c r="H352">
        <v>500</v>
      </c>
      <c r="I352">
        <v>6650</v>
      </c>
    </row>
    <row r="353" spans="1:9" x14ac:dyDescent="0.2">
      <c r="A353">
        <v>352</v>
      </c>
      <c r="B353">
        <v>352</v>
      </c>
      <c r="C353" t="s">
        <v>434</v>
      </c>
      <c r="D353" t="s">
        <v>470</v>
      </c>
      <c r="E353">
        <v>85</v>
      </c>
      <c r="F353">
        <v>1300</v>
      </c>
      <c r="G353">
        <v>3000</v>
      </c>
      <c r="H353">
        <v>400</v>
      </c>
      <c r="I353">
        <v>4700</v>
      </c>
    </row>
    <row r="354" spans="1:9" x14ac:dyDescent="0.2">
      <c r="A354">
        <v>353</v>
      </c>
      <c r="B354">
        <v>353</v>
      </c>
      <c r="C354" t="s">
        <v>435</v>
      </c>
      <c r="D354" t="s">
        <v>471</v>
      </c>
      <c r="E354">
        <v>65</v>
      </c>
      <c r="F354">
        <v>1000</v>
      </c>
      <c r="G354">
        <v>2400</v>
      </c>
      <c r="H354">
        <v>350</v>
      </c>
      <c r="I354">
        <v>3750</v>
      </c>
    </row>
    <row r="355" spans="1:9" x14ac:dyDescent="0.2">
      <c r="A355">
        <v>354</v>
      </c>
      <c r="B355">
        <v>354</v>
      </c>
      <c r="C355" t="s">
        <v>437</v>
      </c>
      <c r="D355" t="s">
        <v>472</v>
      </c>
      <c r="E355">
        <v>150</v>
      </c>
      <c r="F355">
        <v>2200</v>
      </c>
      <c r="G355">
        <v>5000</v>
      </c>
      <c r="H355">
        <v>600</v>
      </c>
      <c r="I355">
        <v>7800</v>
      </c>
    </row>
    <row r="356" spans="1:9" x14ac:dyDescent="0.2">
      <c r="A356">
        <v>355</v>
      </c>
      <c r="B356">
        <v>355</v>
      </c>
      <c r="C356" t="s">
        <v>438</v>
      </c>
      <c r="D356" t="s">
        <v>469</v>
      </c>
      <c r="E356">
        <v>210</v>
      </c>
      <c r="F356">
        <v>3000</v>
      </c>
      <c r="G356">
        <v>6500</v>
      </c>
      <c r="H356">
        <v>700</v>
      </c>
      <c r="I356">
        <v>10200</v>
      </c>
    </row>
    <row r="357" spans="1:9" x14ac:dyDescent="0.2">
      <c r="A357">
        <v>356</v>
      </c>
      <c r="B357">
        <v>356</v>
      </c>
      <c r="C357" t="s">
        <v>431</v>
      </c>
      <c r="D357" t="s">
        <v>436</v>
      </c>
      <c r="E357">
        <v>450</v>
      </c>
      <c r="F357">
        <v>5200</v>
      </c>
      <c r="G357">
        <v>11000</v>
      </c>
      <c r="H357">
        <v>1000</v>
      </c>
      <c r="I357">
        <v>17200</v>
      </c>
    </row>
    <row r="358" spans="1:9" x14ac:dyDescent="0.2">
      <c r="A358">
        <v>357</v>
      </c>
      <c r="B358">
        <v>357</v>
      </c>
      <c r="C358" t="s">
        <v>434</v>
      </c>
      <c r="D358" t="s">
        <v>469</v>
      </c>
      <c r="E358">
        <v>175</v>
      </c>
      <c r="F358">
        <v>2500</v>
      </c>
      <c r="G358">
        <v>5500</v>
      </c>
      <c r="H358">
        <v>600</v>
      </c>
      <c r="I358">
        <v>8600</v>
      </c>
    </row>
    <row r="359" spans="1:9" x14ac:dyDescent="0.2">
      <c r="A359">
        <v>358</v>
      </c>
      <c r="B359">
        <v>358</v>
      </c>
      <c r="C359" t="s">
        <v>435</v>
      </c>
      <c r="D359" t="s">
        <v>470</v>
      </c>
      <c r="E359">
        <v>95</v>
      </c>
      <c r="F359">
        <v>1500</v>
      </c>
      <c r="G359">
        <v>3400</v>
      </c>
      <c r="H359">
        <v>400</v>
      </c>
      <c r="I359">
        <v>5300</v>
      </c>
    </row>
    <row r="360" spans="1:9" x14ac:dyDescent="0.2">
      <c r="A360">
        <v>359</v>
      </c>
      <c r="B360">
        <v>359</v>
      </c>
      <c r="C360" t="s">
        <v>437</v>
      </c>
      <c r="D360" t="s">
        <v>471</v>
      </c>
      <c r="E360">
        <v>70</v>
      </c>
      <c r="F360">
        <v>1100</v>
      </c>
      <c r="G360">
        <v>2500</v>
      </c>
      <c r="H360">
        <v>350</v>
      </c>
      <c r="I360">
        <v>3950</v>
      </c>
    </row>
    <row r="361" spans="1:9" x14ac:dyDescent="0.2">
      <c r="A361">
        <v>360</v>
      </c>
      <c r="B361">
        <v>360</v>
      </c>
      <c r="C361" t="s">
        <v>438</v>
      </c>
      <c r="D361" t="s">
        <v>469</v>
      </c>
      <c r="E361">
        <v>240</v>
      </c>
      <c r="F361">
        <v>3400</v>
      </c>
      <c r="G361">
        <v>7200</v>
      </c>
      <c r="H361">
        <v>750</v>
      </c>
      <c r="I361">
        <v>11350</v>
      </c>
    </row>
    <row r="362" spans="1:9" x14ac:dyDescent="0.2">
      <c r="A362">
        <v>361</v>
      </c>
      <c r="B362">
        <v>361</v>
      </c>
      <c r="C362" t="s">
        <v>431</v>
      </c>
      <c r="D362" t="s">
        <v>469</v>
      </c>
      <c r="E362">
        <v>130</v>
      </c>
      <c r="F362">
        <v>1900</v>
      </c>
      <c r="G362">
        <v>4400</v>
      </c>
      <c r="H362">
        <v>500</v>
      </c>
      <c r="I362">
        <v>6800</v>
      </c>
    </row>
    <row r="363" spans="1:9" x14ac:dyDescent="0.2">
      <c r="A363">
        <v>362</v>
      </c>
      <c r="B363">
        <v>362</v>
      </c>
      <c r="C363" t="s">
        <v>434</v>
      </c>
      <c r="D363" t="s">
        <v>472</v>
      </c>
      <c r="E363">
        <v>110</v>
      </c>
      <c r="F363">
        <v>1700</v>
      </c>
      <c r="G363">
        <v>3800</v>
      </c>
      <c r="H363">
        <v>450</v>
      </c>
      <c r="I363">
        <v>5950</v>
      </c>
    </row>
    <row r="364" spans="1:9" x14ac:dyDescent="0.2">
      <c r="A364">
        <v>363</v>
      </c>
      <c r="B364">
        <v>363</v>
      </c>
      <c r="C364" t="s">
        <v>435</v>
      </c>
      <c r="D364" t="s">
        <v>470</v>
      </c>
      <c r="E364">
        <v>90</v>
      </c>
      <c r="F364">
        <v>1400</v>
      </c>
      <c r="G364">
        <v>3200</v>
      </c>
      <c r="H364">
        <v>400</v>
      </c>
      <c r="I364">
        <v>5000</v>
      </c>
    </row>
    <row r="365" spans="1:9" x14ac:dyDescent="0.2">
      <c r="A365">
        <v>364</v>
      </c>
      <c r="B365">
        <v>364</v>
      </c>
      <c r="C365" t="s">
        <v>437</v>
      </c>
      <c r="D365" t="s">
        <v>469</v>
      </c>
      <c r="E365">
        <v>185</v>
      </c>
      <c r="F365">
        <v>2700</v>
      </c>
      <c r="G365">
        <v>5900</v>
      </c>
      <c r="H365">
        <v>650</v>
      </c>
      <c r="I365">
        <v>9250</v>
      </c>
    </row>
    <row r="366" spans="1:9" x14ac:dyDescent="0.2">
      <c r="A366">
        <v>365</v>
      </c>
      <c r="B366">
        <v>365</v>
      </c>
      <c r="C366" t="s">
        <v>438</v>
      </c>
      <c r="D366" t="s">
        <v>436</v>
      </c>
      <c r="E366">
        <v>500</v>
      </c>
      <c r="F366">
        <v>5700</v>
      </c>
      <c r="G366">
        <v>12000</v>
      </c>
      <c r="H366">
        <v>1100</v>
      </c>
      <c r="I366">
        <v>18800</v>
      </c>
    </row>
    <row r="367" spans="1:9" x14ac:dyDescent="0.2">
      <c r="A367">
        <v>366</v>
      </c>
      <c r="B367">
        <v>366</v>
      </c>
      <c r="C367" t="s">
        <v>431</v>
      </c>
      <c r="D367" t="s">
        <v>471</v>
      </c>
      <c r="E367">
        <v>75</v>
      </c>
      <c r="F367">
        <v>1150</v>
      </c>
      <c r="G367">
        <v>2600</v>
      </c>
      <c r="H367">
        <v>350</v>
      </c>
      <c r="I367">
        <v>4100</v>
      </c>
    </row>
    <row r="368" spans="1:9" x14ac:dyDescent="0.2">
      <c r="A368">
        <v>367</v>
      </c>
      <c r="B368">
        <v>367</v>
      </c>
      <c r="C368" t="s">
        <v>434</v>
      </c>
      <c r="D368" t="s">
        <v>469</v>
      </c>
      <c r="E368">
        <v>220</v>
      </c>
      <c r="F368">
        <v>3200</v>
      </c>
      <c r="G368">
        <v>6800</v>
      </c>
      <c r="H368">
        <v>700</v>
      </c>
      <c r="I368">
        <v>10700</v>
      </c>
    </row>
    <row r="369" spans="1:9" x14ac:dyDescent="0.2">
      <c r="A369">
        <v>368</v>
      </c>
      <c r="B369">
        <v>368</v>
      </c>
      <c r="C369" t="s">
        <v>435</v>
      </c>
      <c r="D369" t="s">
        <v>472</v>
      </c>
      <c r="E369">
        <v>140</v>
      </c>
      <c r="F369">
        <v>2100</v>
      </c>
      <c r="G369">
        <v>4700</v>
      </c>
      <c r="H369">
        <v>500</v>
      </c>
      <c r="I369">
        <v>7300</v>
      </c>
    </row>
    <row r="370" spans="1:9" x14ac:dyDescent="0.2">
      <c r="A370">
        <v>369</v>
      </c>
      <c r="B370">
        <v>369</v>
      </c>
      <c r="C370" t="s">
        <v>437</v>
      </c>
      <c r="D370" t="s">
        <v>470</v>
      </c>
      <c r="E370">
        <v>100</v>
      </c>
      <c r="F370">
        <v>1550</v>
      </c>
      <c r="G370">
        <v>3500</v>
      </c>
      <c r="H370">
        <v>400</v>
      </c>
      <c r="I370">
        <v>5450</v>
      </c>
    </row>
    <row r="371" spans="1:9" x14ac:dyDescent="0.2">
      <c r="A371">
        <v>370</v>
      </c>
      <c r="B371">
        <v>370</v>
      </c>
      <c r="C371" t="s">
        <v>438</v>
      </c>
      <c r="D371" t="s">
        <v>469</v>
      </c>
      <c r="E371">
        <v>260</v>
      </c>
      <c r="F371">
        <v>3700</v>
      </c>
      <c r="G371">
        <v>7800</v>
      </c>
      <c r="H371">
        <v>800</v>
      </c>
      <c r="I371">
        <v>12300</v>
      </c>
    </row>
    <row r="372" spans="1:9" x14ac:dyDescent="0.2">
      <c r="A372">
        <v>371</v>
      </c>
      <c r="B372">
        <v>371</v>
      </c>
      <c r="C372" t="s">
        <v>431</v>
      </c>
      <c r="D372" t="s">
        <v>469</v>
      </c>
      <c r="E372">
        <v>125</v>
      </c>
      <c r="F372">
        <v>1850</v>
      </c>
      <c r="G372">
        <v>4300</v>
      </c>
      <c r="H372">
        <v>500</v>
      </c>
      <c r="I372">
        <v>6650</v>
      </c>
    </row>
    <row r="373" spans="1:9" x14ac:dyDescent="0.2">
      <c r="A373">
        <v>372</v>
      </c>
      <c r="B373">
        <v>372</v>
      </c>
      <c r="C373" t="s">
        <v>434</v>
      </c>
      <c r="D373" t="s">
        <v>471</v>
      </c>
      <c r="E373">
        <v>80</v>
      </c>
      <c r="F373">
        <v>1250</v>
      </c>
      <c r="G373">
        <v>2900</v>
      </c>
      <c r="H373">
        <v>350</v>
      </c>
      <c r="I373">
        <v>4500</v>
      </c>
    </row>
    <row r="374" spans="1:9" x14ac:dyDescent="0.2">
      <c r="A374">
        <v>373</v>
      </c>
      <c r="B374">
        <v>373</v>
      </c>
      <c r="C374" t="s">
        <v>435</v>
      </c>
      <c r="D374" t="s">
        <v>469</v>
      </c>
      <c r="E374">
        <v>195</v>
      </c>
      <c r="F374">
        <v>2850</v>
      </c>
      <c r="G374">
        <v>6100</v>
      </c>
      <c r="H374">
        <v>650</v>
      </c>
      <c r="I374">
        <v>9600</v>
      </c>
    </row>
    <row r="375" spans="1:9" x14ac:dyDescent="0.2">
      <c r="A375">
        <v>374</v>
      </c>
      <c r="B375">
        <v>374</v>
      </c>
      <c r="C375" t="s">
        <v>437</v>
      </c>
      <c r="D375" t="s">
        <v>472</v>
      </c>
      <c r="E375">
        <v>115</v>
      </c>
      <c r="F375">
        <v>1750</v>
      </c>
      <c r="G375">
        <v>3900</v>
      </c>
      <c r="H375">
        <v>450</v>
      </c>
      <c r="I375">
        <v>6100</v>
      </c>
    </row>
    <row r="376" spans="1:9" x14ac:dyDescent="0.2">
      <c r="A376">
        <v>375</v>
      </c>
      <c r="B376">
        <v>375</v>
      </c>
      <c r="C376" t="s">
        <v>438</v>
      </c>
      <c r="D376" t="s">
        <v>470</v>
      </c>
      <c r="E376">
        <v>105</v>
      </c>
      <c r="F376">
        <v>1600</v>
      </c>
      <c r="G376">
        <v>3600</v>
      </c>
      <c r="H376">
        <v>400</v>
      </c>
      <c r="I376">
        <v>5600</v>
      </c>
    </row>
    <row r="377" spans="1:9" x14ac:dyDescent="0.2">
      <c r="A377">
        <v>376</v>
      </c>
      <c r="B377">
        <v>376</v>
      </c>
      <c r="C377" t="s">
        <v>431</v>
      </c>
      <c r="D377" t="s">
        <v>436</v>
      </c>
      <c r="E377">
        <v>480</v>
      </c>
      <c r="F377">
        <v>5500</v>
      </c>
      <c r="G377">
        <v>11500</v>
      </c>
      <c r="H377">
        <v>1050</v>
      </c>
      <c r="I377">
        <v>18050</v>
      </c>
    </row>
    <row r="378" spans="1:9" x14ac:dyDescent="0.2">
      <c r="A378">
        <v>377</v>
      </c>
      <c r="B378">
        <v>377</v>
      </c>
      <c r="C378" t="s">
        <v>434</v>
      </c>
      <c r="D378" t="s">
        <v>469</v>
      </c>
      <c r="E378">
        <v>230</v>
      </c>
      <c r="F378">
        <v>3300</v>
      </c>
      <c r="G378">
        <v>7000</v>
      </c>
      <c r="H378">
        <v>750</v>
      </c>
      <c r="I378">
        <v>11050</v>
      </c>
    </row>
    <row r="379" spans="1:9" x14ac:dyDescent="0.2">
      <c r="A379">
        <v>378</v>
      </c>
      <c r="B379">
        <v>378</v>
      </c>
      <c r="C379" t="s">
        <v>435</v>
      </c>
      <c r="D379" t="s">
        <v>471</v>
      </c>
      <c r="E379">
        <v>60</v>
      </c>
      <c r="F379">
        <v>950</v>
      </c>
      <c r="G379">
        <v>2200</v>
      </c>
      <c r="H379">
        <v>300</v>
      </c>
      <c r="I379">
        <v>3450</v>
      </c>
    </row>
    <row r="380" spans="1:9" x14ac:dyDescent="0.2">
      <c r="A380">
        <v>379</v>
      </c>
      <c r="B380">
        <v>379</v>
      </c>
      <c r="C380" t="s">
        <v>437</v>
      </c>
      <c r="D380" t="s">
        <v>469</v>
      </c>
      <c r="E380">
        <v>160</v>
      </c>
      <c r="F380">
        <v>2350</v>
      </c>
      <c r="G380">
        <v>5200</v>
      </c>
      <c r="H380">
        <v>550</v>
      </c>
      <c r="I380">
        <v>8100</v>
      </c>
    </row>
    <row r="381" spans="1:9" x14ac:dyDescent="0.2">
      <c r="A381">
        <v>380</v>
      </c>
      <c r="B381">
        <v>380</v>
      </c>
      <c r="C381" t="s">
        <v>438</v>
      </c>
      <c r="D381" t="s">
        <v>472</v>
      </c>
      <c r="E381">
        <v>135</v>
      </c>
      <c r="F381">
        <v>2000</v>
      </c>
      <c r="G381">
        <v>4500</v>
      </c>
      <c r="H381">
        <v>500</v>
      </c>
      <c r="I381">
        <v>7000</v>
      </c>
    </row>
    <row r="382" spans="1:9" x14ac:dyDescent="0.2">
      <c r="A382">
        <v>381</v>
      </c>
      <c r="B382">
        <v>381</v>
      </c>
      <c r="C382" t="s">
        <v>431</v>
      </c>
      <c r="D382" t="s">
        <v>470</v>
      </c>
      <c r="E382">
        <v>100</v>
      </c>
      <c r="F382">
        <v>1550</v>
      </c>
      <c r="G382">
        <v>3500</v>
      </c>
      <c r="H382">
        <v>400</v>
      </c>
      <c r="I382">
        <v>5450</v>
      </c>
    </row>
    <row r="383" spans="1:9" x14ac:dyDescent="0.2">
      <c r="A383">
        <v>382</v>
      </c>
      <c r="B383">
        <v>382</v>
      </c>
      <c r="C383" t="s">
        <v>434</v>
      </c>
      <c r="D383" t="s">
        <v>469</v>
      </c>
      <c r="E383">
        <v>245</v>
      </c>
      <c r="F383">
        <v>3500</v>
      </c>
      <c r="G383">
        <v>7500</v>
      </c>
      <c r="H383">
        <v>800</v>
      </c>
      <c r="I383">
        <v>11800</v>
      </c>
    </row>
    <row r="384" spans="1:9" x14ac:dyDescent="0.2">
      <c r="A384">
        <v>383</v>
      </c>
      <c r="B384">
        <v>383</v>
      </c>
      <c r="C384" t="s">
        <v>435</v>
      </c>
      <c r="D384" t="s">
        <v>471</v>
      </c>
      <c r="E384">
        <v>72</v>
      </c>
      <c r="F384">
        <v>1100</v>
      </c>
      <c r="G384">
        <v>2500</v>
      </c>
      <c r="H384">
        <v>350</v>
      </c>
      <c r="I384">
        <v>3950</v>
      </c>
    </row>
    <row r="385" spans="1:9" x14ac:dyDescent="0.2">
      <c r="A385">
        <v>384</v>
      </c>
      <c r="B385">
        <v>384</v>
      </c>
      <c r="C385" t="s">
        <v>437</v>
      </c>
      <c r="D385" t="s">
        <v>469</v>
      </c>
      <c r="E385">
        <v>180</v>
      </c>
      <c r="F385">
        <v>2650</v>
      </c>
      <c r="G385">
        <v>5800</v>
      </c>
      <c r="H385">
        <v>650</v>
      </c>
      <c r="I385">
        <v>9100</v>
      </c>
    </row>
    <row r="386" spans="1:9" x14ac:dyDescent="0.2">
      <c r="A386">
        <v>385</v>
      </c>
      <c r="B386">
        <v>385</v>
      </c>
      <c r="C386" t="s">
        <v>438</v>
      </c>
      <c r="D386" t="s">
        <v>436</v>
      </c>
      <c r="E386">
        <v>420</v>
      </c>
      <c r="F386">
        <v>4900</v>
      </c>
      <c r="G386">
        <v>10500</v>
      </c>
      <c r="H386">
        <v>950</v>
      </c>
      <c r="I386">
        <v>16350</v>
      </c>
    </row>
    <row r="387" spans="1:9" x14ac:dyDescent="0.2">
      <c r="A387">
        <v>386</v>
      </c>
      <c r="B387">
        <v>386</v>
      </c>
      <c r="C387" t="s">
        <v>431</v>
      </c>
      <c r="D387" t="s">
        <v>472</v>
      </c>
      <c r="E387">
        <v>145</v>
      </c>
      <c r="F387">
        <v>2150</v>
      </c>
      <c r="G387">
        <v>4800</v>
      </c>
      <c r="H387">
        <v>500</v>
      </c>
      <c r="I387">
        <v>7450</v>
      </c>
    </row>
    <row r="388" spans="1:9" x14ac:dyDescent="0.2">
      <c r="A388">
        <v>387</v>
      </c>
      <c r="B388">
        <v>387</v>
      </c>
      <c r="C388" t="s">
        <v>434</v>
      </c>
      <c r="D388" t="s">
        <v>470</v>
      </c>
      <c r="E388">
        <v>92</v>
      </c>
      <c r="F388">
        <v>1450</v>
      </c>
      <c r="G388">
        <v>3300</v>
      </c>
      <c r="H388">
        <v>400</v>
      </c>
      <c r="I388">
        <v>5150</v>
      </c>
    </row>
    <row r="389" spans="1:9" x14ac:dyDescent="0.2">
      <c r="A389">
        <v>388</v>
      </c>
      <c r="B389">
        <v>388</v>
      </c>
      <c r="C389" t="s">
        <v>435</v>
      </c>
      <c r="D389" t="s">
        <v>469</v>
      </c>
      <c r="E389">
        <v>205</v>
      </c>
      <c r="F389">
        <v>2950</v>
      </c>
      <c r="G389">
        <v>6300</v>
      </c>
      <c r="H389">
        <v>700</v>
      </c>
      <c r="I389">
        <v>9950</v>
      </c>
    </row>
    <row r="390" spans="1:9" x14ac:dyDescent="0.2">
      <c r="A390">
        <v>389</v>
      </c>
      <c r="B390">
        <v>389</v>
      </c>
      <c r="C390" t="s">
        <v>437</v>
      </c>
      <c r="D390" t="s">
        <v>471</v>
      </c>
      <c r="E390">
        <v>68</v>
      </c>
      <c r="F390">
        <v>1050</v>
      </c>
      <c r="G390">
        <v>2350</v>
      </c>
      <c r="H390">
        <v>350</v>
      </c>
      <c r="I390">
        <v>3750</v>
      </c>
    </row>
    <row r="391" spans="1:9" x14ac:dyDescent="0.2">
      <c r="A391">
        <v>390</v>
      </c>
      <c r="B391">
        <v>390</v>
      </c>
      <c r="C391" t="s">
        <v>438</v>
      </c>
      <c r="D391" t="s">
        <v>469</v>
      </c>
      <c r="E391">
        <v>250</v>
      </c>
      <c r="F391">
        <v>3600</v>
      </c>
      <c r="G391">
        <v>7600</v>
      </c>
      <c r="H391">
        <v>800</v>
      </c>
      <c r="I391">
        <v>12000</v>
      </c>
    </row>
    <row r="392" spans="1:9" x14ac:dyDescent="0.2">
      <c r="A392">
        <v>391</v>
      </c>
      <c r="B392">
        <v>391</v>
      </c>
      <c r="C392" t="s">
        <v>431</v>
      </c>
      <c r="D392" t="s">
        <v>469</v>
      </c>
      <c r="E392">
        <v>135</v>
      </c>
      <c r="F392">
        <v>2000</v>
      </c>
      <c r="G392">
        <v>4500</v>
      </c>
      <c r="H392">
        <v>500</v>
      </c>
      <c r="I392">
        <v>7000</v>
      </c>
    </row>
    <row r="393" spans="1:9" x14ac:dyDescent="0.2">
      <c r="A393">
        <v>392</v>
      </c>
      <c r="B393">
        <v>392</v>
      </c>
      <c r="C393" t="s">
        <v>434</v>
      </c>
      <c r="D393" t="s">
        <v>472</v>
      </c>
      <c r="E393">
        <v>120</v>
      </c>
      <c r="F393">
        <v>1800</v>
      </c>
      <c r="G393">
        <v>4000</v>
      </c>
      <c r="H393">
        <v>450</v>
      </c>
      <c r="I393">
        <v>6250</v>
      </c>
    </row>
    <row r="394" spans="1:9" x14ac:dyDescent="0.2">
      <c r="A394">
        <v>393</v>
      </c>
      <c r="B394">
        <v>393</v>
      </c>
      <c r="C394" t="s">
        <v>435</v>
      </c>
      <c r="D394" t="s">
        <v>470</v>
      </c>
      <c r="E394">
        <v>88</v>
      </c>
      <c r="F394">
        <v>1350</v>
      </c>
      <c r="G394">
        <v>3100</v>
      </c>
      <c r="H394">
        <v>400</v>
      </c>
      <c r="I394">
        <v>4850</v>
      </c>
    </row>
    <row r="395" spans="1:9" x14ac:dyDescent="0.2">
      <c r="A395">
        <v>394</v>
      </c>
      <c r="B395">
        <v>394</v>
      </c>
      <c r="C395" t="s">
        <v>437</v>
      </c>
      <c r="D395" t="s">
        <v>469</v>
      </c>
      <c r="E395">
        <v>170</v>
      </c>
      <c r="F395">
        <v>2500</v>
      </c>
      <c r="G395">
        <v>5400</v>
      </c>
      <c r="H395">
        <v>600</v>
      </c>
      <c r="I395">
        <v>8500</v>
      </c>
    </row>
    <row r="396" spans="1:9" x14ac:dyDescent="0.2">
      <c r="A396">
        <v>395</v>
      </c>
      <c r="B396">
        <v>395</v>
      </c>
      <c r="C396" t="s">
        <v>438</v>
      </c>
      <c r="D396" t="s">
        <v>436</v>
      </c>
      <c r="E396">
        <v>460</v>
      </c>
      <c r="F396">
        <v>5300</v>
      </c>
      <c r="G396">
        <v>11200</v>
      </c>
      <c r="H396">
        <v>1000</v>
      </c>
      <c r="I396">
        <v>17500</v>
      </c>
    </row>
    <row r="397" spans="1:9" x14ac:dyDescent="0.2">
      <c r="A397">
        <v>396</v>
      </c>
      <c r="B397">
        <v>396</v>
      </c>
      <c r="C397" t="s">
        <v>431</v>
      </c>
      <c r="D397" t="s">
        <v>471</v>
      </c>
      <c r="E397">
        <v>78</v>
      </c>
      <c r="F397">
        <v>1200</v>
      </c>
      <c r="G397">
        <v>2700</v>
      </c>
      <c r="H397">
        <v>350</v>
      </c>
      <c r="I397">
        <v>4250</v>
      </c>
    </row>
    <row r="398" spans="1:9" x14ac:dyDescent="0.2">
      <c r="A398">
        <v>397</v>
      </c>
      <c r="B398">
        <v>397</v>
      </c>
      <c r="C398" t="s">
        <v>434</v>
      </c>
      <c r="D398" t="s">
        <v>469</v>
      </c>
      <c r="E398">
        <v>215</v>
      </c>
      <c r="F398">
        <v>3100</v>
      </c>
      <c r="G398">
        <v>6600</v>
      </c>
      <c r="H398">
        <v>700</v>
      </c>
      <c r="I398">
        <v>10400</v>
      </c>
    </row>
    <row r="399" spans="1:9" x14ac:dyDescent="0.2">
      <c r="A399">
        <v>398</v>
      </c>
      <c r="B399">
        <v>398</v>
      </c>
      <c r="C399" t="s">
        <v>435</v>
      </c>
      <c r="D399" t="s">
        <v>472</v>
      </c>
      <c r="E399">
        <v>150</v>
      </c>
      <c r="F399">
        <v>2200</v>
      </c>
      <c r="G399">
        <v>4900</v>
      </c>
      <c r="H399">
        <v>500</v>
      </c>
      <c r="I399">
        <v>7600</v>
      </c>
    </row>
    <row r="400" spans="1:9" x14ac:dyDescent="0.2">
      <c r="A400">
        <v>399</v>
      </c>
      <c r="B400">
        <v>399</v>
      </c>
      <c r="C400" t="s">
        <v>437</v>
      </c>
      <c r="D400" t="s">
        <v>470</v>
      </c>
      <c r="E400">
        <v>98</v>
      </c>
      <c r="F400">
        <v>1500</v>
      </c>
      <c r="G400">
        <v>3400</v>
      </c>
      <c r="H400">
        <v>400</v>
      </c>
      <c r="I400">
        <v>5300</v>
      </c>
    </row>
    <row r="401" spans="1:9" x14ac:dyDescent="0.2">
      <c r="A401">
        <v>400</v>
      </c>
      <c r="B401">
        <v>400</v>
      </c>
      <c r="C401" t="s">
        <v>438</v>
      </c>
      <c r="D401" t="s">
        <v>469</v>
      </c>
      <c r="E401">
        <v>270</v>
      </c>
      <c r="F401">
        <v>3900</v>
      </c>
      <c r="G401">
        <v>8200</v>
      </c>
      <c r="H401">
        <v>850</v>
      </c>
      <c r="I401">
        <v>12950</v>
      </c>
    </row>
    <row r="402" spans="1:9" x14ac:dyDescent="0.2">
      <c r="A402">
        <v>401</v>
      </c>
      <c r="B402">
        <v>401</v>
      </c>
      <c r="C402" t="s">
        <v>431</v>
      </c>
      <c r="D402" t="s">
        <v>469</v>
      </c>
      <c r="E402">
        <v>120</v>
      </c>
      <c r="F402">
        <v>1800</v>
      </c>
      <c r="G402">
        <v>4200</v>
      </c>
      <c r="H402">
        <v>500</v>
      </c>
      <c r="I402">
        <v>6500</v>
      </c>
    </row>
    <row r="403" spans="1:9" x14ac:dyDescent="0.2">
      <c r="A403">
        <v>402</v>
      </c>
      <c r="B403">
        <v>402</v>
      </c>
      <c r="C403" t="s">
        <v>434</v>
      </c>
      <c r="D403" t="s">
        <v>470</v>
      </c>
      <c r="E403">
        <v>85</v>
      </c>
      <c r="F403">
        <v>1300</v>
      </c>
      <c r="G403">
        <v>3000</v>
      </c>
      <c r="H403">
        <v>400</v>
      </c>
      <c r="I403">
        <v>4700</v>
      </c>
    </row>
    <row r="404" spans="1:9" x14ac:dyDescent="0.2">
      <c r="A404">
        <v>403</v>
      </c>
      <c r="B404">
        <v>403</v>
      </c>
      <c r="C404" t="s">
        <v>435</v>
      </c>
      <c r="D404" t="s">
        <v>471</v>
      </c>
      <c r="E404">
        <v>65</v>
      </c>
      <c r="F404">
        <v>1000</v>
      </c>
      <c r="G404">
        <v>2400</v>
      </c>
      <c r="H404">
        <v>350</v>
      </c>
      <c r="I404">
        <v>3750</v>
      </c>
    </row>
    <row r="405" spans="1:9" x14ac:dyDescent="0.2">
      <c r="A405">
        <v>404</v>
      </c>
      <c r="B405">
        <v>404</v>
      </c>
      <c r="C405" t="s">
        <v>437</v>
      </c>
      <c r="D405" t="s">
        <v>472</v>
      </c>
      <c r="E405">
        <v>150</v>
      </c>
      <c r="F405">
        <v>2200</v>
      </c>
      <c r="G405">
        <v>5000</v>
      </c>
      <c r="H405">
        <v>600</v>
      </c>
      <c r="I405">
        <v>7800</v>
      </c>
    </row>
    <row r="406" spans="1:9" x14ac:dyDescent="0.2">
      <c r="A406">
        <v>405</v>
      </c>
      <c r="B406">
        <v>405</v>
      </c>
      <c r="C406" t="s">
        <v>438</v>
      </c>
      <c r="D406" t="s">
        <v>469</v>
      </c>
      <c r="E406">
        <v>210</v>
      </c>
      <c r="F406">
        <v>3000</v>
      </c>
      <c r="G406">
        <v>6500</v>
      </c>
      <c r="H406">
        <v>700</v>
      </c>
      <c r="I406">
        <v>10200</v>
      </c>
    </row>
    <row r="407" spans="1:9" x14ac:dyDescent="0.2">
      <c r="A407">
        <v>406</v>
      </c>
      <c r="B407">
        <v>406</v>
      </c>
      <c r="C407" t="s">
        <v>431</v>
      </c>
      <c r="D407" t="s">
        <v>436</v>
      </c>
      <c r="E407">
        <v>450</v>
      </c>
      <c r="F407">
        <v>5200</v>
      </c>
      <c r="G407">
        <v>11000</v>
      </c>
      <c r="H407">
        <v>1000</v>
      </c>
      <c r="I407">
        <v>17200</v>
      </c>
    </row>
    <row r="408" spans="1:9" x14ac:dyDescent="0.2">
      <c r="A408">
        <v>407</v>
      </c>
      <c r="B408">
        <v>407</v>
      </c>
      <c r="C408" t="s">
        <v>434</v>
      </c>
      <c r="D408" t="s">
        <v>469</v>
      </c>
      <c r="E408">
        <v>175</v>
      </c>
      <c r="F408">
        <v>2500</v>
      </c>
      <c r="G408">
        <v>5500</v>
      </c>
      <c r="H408">
        <v>600</v>
      </c>
      <c r="I408">
        <v>8600</v>
      </c>
    </row>
    <row r="409" spans="1:9" x14ac:dyDescent="0.2">
      <c r="A409">
        <v>408</v>
      </c>
      <c r="B409">
        <v>408</v>
      </c>
      <c r="C409" t="s">
        <v>435</v>
      </c>
      <c r="D409" t="s">
        <v>470</v>
      </c>
      <c r="E409">
        <v>95</v>
      </c>
      <c r="F409">
        <v>1500</v>
      </c>
      <c r="G409">
        <v>3400</v>
      </c>
      <c r="H409">
        <v>400</v>
      </c>
      <c r="I409">
        <v>5300</v>
      </c>
    </row>
    <row r="410" spans="1:9" x14ac:dyDescent="0.2">
      <c r="A410">
        <v>409</v>
      </c>
      <c r="B410">
        <v>409</v>
      </c>
      <c r="C410" t="s">
        <v>437</v>
      </c>
      <c r="D410" t="s">
        <v>471</v>
      </c>
      <c r="E410">
        <v>70</v>
      </c>
      <c r="F410">
        <v>1100</v>
      </c>
      <c r="G410">
        <v>2500</v>
      </c>
      <c r="H410">
        <v>350</v>
      </c>
      <c r="I410">
        <v>3950</v>
      </c>
    </row>
    <row r="411" spans="1:9" x14ac:dyDescent="0.2">
      <c r="A411">
        <v>410</v>
      </c>
      <c r="B411">
        <v>410</v>
      </c>
      <c r="C411" t="s">
        <v>438</v>
      </c>
      <c r="D411" t="s">
        <v>469</v>
      </c>
      <c r="E411">
        <v>240</v>
      </c>
      <c r="F411">
        <v>3400</v>
      </c>
      <c r="G411">
        <v>7200</v>
      </c>
      <c r="H411">
        <v>750</v>
      </c>
      <c r="I411">
        <v>11350</v>
      </c>
    </row>
    <row r="412" spans="1:9" x14ac:dyDescent="0.2">
      <c r="A412">
        <v>411</v>
      </c>
      <c r="B412">
        <v>411</v>
      </c>
      <c r="C412" t="s">
        <v>431</v>
      </c>
      <c r="D412" t="s">
        <v>469</v>
      </c>
      <c r="E412">
        <v>130</v>
      </c>
      <c r="F412">
        <v>1900</v>
      </c>
      <c r="G412">
        <v>4400</v>
      </c>
      <c r="H412">
        <v>500</v>
      </c>
      <c r="I412">
        <v>6800</v>
      </c>
    </row>
    <row r="413" spans="1:9" x14ac:dyDescent="0.2">
      <c r="A413">
        <v>412</v>
      </c>
      <c r="B413">
        <v>412</v>
      </c>
      <c r="C413" t="s">
        <v>434</v>
      </c>
      <c r="D413" t="s">
        <v>472</v>
      </c>
      <c r="E413">
        <v>110</v>
      </c>
      <c r="F413">
        <v>1700</v>
      </c>
      <c r="G413">
        <v>3800</v>
      </c>
      <c r="H413">
        <v>450</v>
      </c>
      <c r="I413">
        <v>5950</v>
      </c>
    </row>
    <row r="414" spans="1:9" x14ac:dyDescent="0.2">
      <c r="A414">
        <v>413</v>
      </c>
      <c r="B414">
        <v>413</v>
      </c>
      <c r="C414" t="s">
        <v>435</v>
      </c>
      <c r="D414" t="s">
        <v>470</v>
      </c>
      <c r="E414">
        <v>90</v>
      </c>
      <c r="F414">
        <v>1400</v>
      </c>
      <c r="G414">
        <v>3200</v>
      </c>
      <c r="H414">
        <v>400</v>
      </c>
      <c r="I414">
        <v>5000</v>
      </c>
    </row>
    <row r="415" spans="1:9" x14ac:dyDescent="0.2">
      <c r="A415">
        <v>414</v>
      </c>
      <c r="B415">
        <v>414</v>
      </c>
      <c r="C415" t="s">
        <v>437</v>
      </c>
      <c r="D415" t="s">
        <v>469</v>
      </c>
      <c r="E415">
        <v>185</v>
      </c>
      <c r="F415">
        <v>2700</v>
      </c>
      <c r="G415">
        <v>5900</v>
      </c>
      <c r="H415">
        <v>650</v>
      </c>
      <c r="I415">
        <v>9250</v>
      </c>
    </row>
    <row r="416" spans="1:9" x14ac:dyDescent="0.2">
      <c r="A416">
        <v>415</v>
      </c>
      <c r="B416">
        <v>415</v>
      </c>
      <c r="C416" t="s">
        <v>438</v>
      </c>
      <c r="D416" t="s">
        <v>436</v>
      </c>
      <c r="E416">
        <v>500</v>
      </c>
      <c r="F416">
        <v>5700</v>
      </c>
      <c r="G416">
        <v>12000</v>
      </c>
      <c r="H416">
        <v>1100</v>
      </c>
      <c r="I416">
        <v>18800</v>
      </c>
    </row>
    <row r="417" spans="1:9" x14ac:dyDescent="0.2">
      <c r="A417">
        <v>416</v>
      </c>
      <c r="B417">
        <v>416</v>
      </c>
      <c r="C417" t="s">
        <v>431</v>
      </c>
      <c r="D417" t="s">
        <v>471</v>
      </c>
      <c r="E417">
        <v>75</v>
      </c>
      <c r="F417">
        <v>1150</v>
      </c>
      <c r="G417">
        <v>2600</v>
      </c>
      <c r="H417">
        <v>350</v>
      </c>
      <c r="I417">
        <v>4100</v>
      </c>
    </row>
    <row r="418" spans="1:9" x14ac:dyDescent="0.2">
      <c r="A418">
        <v>417</v>
      </c>
      <c r="B418">
        <v>417</v>
      </c>
      <c r="C418" t="s">
        <v>434</v>
      </c>
      <c r="D418" t="s">
        <v>469</v>
      </c>
      <c r="E418">
        <v>220</v>
      </c>
      <c r="F418">
        <v>3200</v>
      </c>
      <c r="G418">
        <v>6800</v>
      </c>
      <c r="H418">
        <v>700</v>
      </c>
      <c r="I418">
        <v>10700</v>
      </c>
    </row>
    <row r="419" spans="1:9" x14ac:dyDescent="0.2">
      <c r="A419">
        <v>418</v>
      </c>
      <c r="B419">
        <v>418</v>
      </c>
      <c r="C419" t="s">
        <v>435</v>
      </c>
      <c r="D419" t="s">
        <v>472</v>
      </c>
      <c r="E419">
        <v>140</v>
      </c>
      <c r="F419">
        <v>2100</v>
      </c>
      <c r="G419">
        <v>4700</v>
      </c>
      <c r="H419">
        <v>500</v>
      </c>
      <c r="I419">
        <v>7300</v>
      </c>
    </row>
    <row r="420" spans="1:9" x14ac:dyDescent="0.2">
      <c r="A420">
        <v>419</v>
      </c>
      <c r="B420">
        <v>419</v>
      </c>
      <c r="C420" t="s">
        <v>437</v>
      </c>
      <c r="D420" t="s">
        <v>470</v>
      </c>
      <c r="E420">
        <v>100</v>
      </c>
      <c r="F420">
        <v>1550</v>
      </c>
      <c r="G420">
        <v>3500</v>
      </c>
      <c r="H420">
        <v>400</v>
      </c>
      <c r="I420">
        <v>5450</v>
      </c>
    </row>
    <row r="421" spans="1:9" x14ac:dyDescent="0.2">
      <c r="A421">
        <v>420</v>
      </c>
      <c r="B421">
        <v>420</v>
      </c>
      <c r="C421" t="s">
        <v>438</v>
      </c>
      <c r="D421" t="s">
        <v>469</v>
      </c>
      <c r="E421">
        <v>260</v>
      </c>
      <c r="F421">
        <v>3700</v>
      </c>
      <c r="G421">
        <v>7800</v>
      </c>
      <c r="H421">
        <v>800</v>
      </c>
      <c r="I421">
        <v>12300</v>
      </c>
    </row>
    <row r="422" spans="1:9" x14ac:dyDescent="0.2">
      <c r="A422">
        <v>421</v>
      </c>
      <c r="B422">
        <v>421</v>
      </c>
      <c r="C422" t="s">
        <v>431</v>
      </c>
      <c r="D422" t="s">
        <v>469</v>
      </c>
      <c r="E422">
        <v>125</v>
      </c>
      <c r="F422">
        <v>1850</v>
      </c>
      <c r="G422">
        <v>4300</v>
      </c>
      <c r="H422">
        <v>500</v>
      </c>
      <c r="I422">
        <v>6650</v>
      </c>
    </row>
    <row r="423" spans="1:9" x14ac:dyDescent="0.2">
      <c r="A423">
        <v>422</v>
      </c>
      <c r="B423">
        <v>422</v>
      </c>
      <c r="C423" t="s">
        <v>434</v>
      </c>
      <c r="D423" t="s">
        <v>471</v>
      </c>
      <c r="E423">
        <v>80</v>
      </c>
      <c r="F423">
        <v>1250</v>
      </c>
      <c r="G423">
        <v>2900</v>
      </c>
      <c r="H423">
        <v>350</v>
      </c>
      <c r="I423">
        <v>4500</v>
      </c>
    </row>
    <row r="424" spans="1:9" x14ac:dyDescent="0.2">
      <c r="A424">
        <v>423</v>
      </c>
      <c r="B424">
        <v>423</v>
      </c>
      <c r="C424" t="s">
        <v>435</v>
      </c>
      <c r="D424" t="s">
        <v>469</v>
      </c>
      <c r="E424">
        <v>195</v>
      </c>
      <c r="F424">
        <v>2850</v>
      </c>
      <c r="G424">
        <v>6100</v>
      </c>
      <c r="H424">
        <v>650</v>
      </c>
      <c r="I424">
        <v>9600</v>
      </c>
    </row>
    <row r="425" spans="1:9" x14ac:dyDescent="0.2">
      <c r="A425">
        <v>424</v>
      </c>
      <c r="B425">
        <v>424</v>
      </c>
      <c r="C425" t="s">
        <v>437</v>
      </c>
      <c r="D425" t="s">
        <v>472</v>
      </c>
      <c r="E425">
        <v>115</v>
      </c>
      <c r="F425">
        <v>1750</v>
      </c>
      <c r="G425">
        <v>3900</v>
      </c>
      <c r="H425">
        <v>450</v>
      </c>
      <c r="I425">
        <v>6100</v>
      </c>
    </row>
    <row r="426" spans="1:9" x14ac:dyDescent="0.2">
      <c r="A426">
        <v>425</v>
      </c>
      <c r="B426">
        <v>425</v>
      </c>
      <c r="C426" t="s">
        <v>438</v>
      </c>
      <c r="D426" t="s">
        <v>470</v>
      </c>
      <c r="E426">
        <v>105</v>
      </c>
      <c r="F426">
        <v>1600</v>
      </c>
      <c r="G426">
        <v>3600</v>
      </c>
      <c r="H426">
        <v>400</v>
      </c>
      <c r="I426">
        <v>5600</v>
      </c>
    </row>
    <row r="427" spans="1:9" x14ac:dyDescent="0.2">
      <c r="A427">
        <v>426</v>
      </c>
      <c r="B427">
        <v>426</v>
      </c>
      <c r="C427" t="s">
        <v>431</v>
      </c>
      <c r="D427" t="s">
        <v>436</v>
      </c>
      <c r="E427">
        <v>480</v>
      </c>
      <c r="F427">
        <v>5500</v>
      </c>
      <c r="G427">
        <v>11500</v>
      </c>
      <c r="H427">
        <v>1050</v>
      </c>
      <c r="I427">
        <v>18050</v>
      </c>
    </row>
    <row r="428" spans="1:9" x14ac:dyDescent="0.2">
      <c r="A428">
        <v>427</v>
      </c>
      <c r="B428">
        <v>427</v>
      </c>
      <c r="C428" t="s">
        <v>434</v>
      </c>
      <c r="D428" t="s">
        <v>469</v>
      </c>
      <c r="E428">
        <v>230</v>
      </c>
      <c r="F428">
        <v>3300</v>
      </c>
      <c r="G428">
        <v>7000</v>
      </c>
      <c r="H428">
        <v>750</v>
      </c>
      <c r="I428">
        <v>11050</v>
      </c>
    </row>
    <row r="429" spans="1:9" x14ac:dyDescent="0.2">
      <c r="A429">
        <v>428</v>
      </c>
      <c r="B429">
        <v>428</v>
      </c>
      <c r="C429" t="s">
        <v>435</v>
      </c>
      <c r="D429" t="s">
        <v>471</v>
      </c>
      <c r="E429">
        <v>60</v>
      </c>
      <c r="F429">
        <v>950</v>
      </c>
      <c r="G429">
        <v>2200</v>
      </c>
      <c r="H429">
        <v>300</v>
      </c>
      <c r="I429">
        <v>3450</v>
      </c>
    </row>
    <row r="430" spans="1:9" x14ac:dyDescent="0.2">
      <c r="A430">
        <v>429</v>
      </c>
      <c r="B430">
        <v>429</v>
      </c>
      <c r="C430" t="s">
        <v>437</v>
      </c>
      <c r="D430" t="s">
        <v>469</v>
      </c>
      <c r="E430">
        <v>160</v>
      </c>
      <c r="F430">
        <v>2350</v>
      </c>
      <c r="G430">
        <v>5200</v>
      </c>
      <c r="H430">
        <v>550</v>
      </c>
      <c r="I430">
        <v>8100</v>
      </c>
    </row>
    <row r="431" spans="1:9" x14ac:dyDescent="0.2">
      <c r="A431">
        <v>430</v>
      </c>
      <c r="B431">
        <v>430</v>
      </c>
      <c r="C431" t="s">
        <v>438</v>
      </c>
      <c r="D431" t="s">
        <v>472</v>
      </c>
      <c r="E431">
        <v>135</v>
      </c>
      <c r="F431">
        <v>2000</v>
      </c>
      <c r="G431">
        <v>4500</v>
      </c>
      <c r="H431">
        <v>500</v>
      </c>
      <c r="I431">
        <v>7000</v>
      </c>
    </row>
    <row r="432" spans="1:9" x14ac:dyDescent="0.2">
      <c r="A432">
        <v>431</v>
      </c>
      <c r="B432">
        <v>431</v>
      </c>
      <c r="C432" t="s">
        <v>431</v>
      </c>
      <c r="D432" t="s">
        <v>470</v>
      </c>
      <c r="E432">
        <v>100</v>
      </c>
      <c r="F432">
        <v>1550</v>
      </c>
      <c r="G432">
        <v>3500</v>
      </c>
      <c r="H432">
        <v>400</v>
      </c>
      <c r="I432">
        <v>5450</v>
      </c>
    </row>
    <row r="433" spans="1:9" x14ac:dyDescent="0.2">
      <c r="A433">
        <v>432</v>
      </c>
      <c r="B433">
        <v>432</v>
      </c>
      <c r="C433" t="s">
        <v>434</v>
      </c>
      <c r="D433" t="s">
        <v>469</v>
      </c>
      <c r="E433">
        <v>245</v>
      </c>
      <c r="F433">
        <v>3500</v>
      </c>
      <c r="G433">
        <v>7500</v>
      </c>
      <c r="H433">
        <v>800</v>
      </c>
      <c r="I433">
        <v>11800</v>
      </c>
    </row>
    <row r="434" spans="1:9" x14ac:dyDescent="0.2">
      <c r="A434">
        <v>433</v>
      </c>
      <c r="B434">
        <v>433</v>
      </c>
      <c r="C434" t="s">
        <v>435</v>
      </c>
      <c r="D434" t="s">
        <v>471</v>
      </c>
      <c r="E434">
        <v>72</v>
      </c>
      <c r="F434">
        <v>1100</v>
      </c>
      <c r="G434">
        <v>2500</v>
      </c>
      <c r="H434">
        <v>350</v>
      </c>
      <c r="I434">
        <v>3950</v>
      </c>
    </row>
    <row r="435" spans="1:9" x14ac:dyDescent="0.2">
      <c r="A435">
        <v>434</v>
      </c>
      <c r="B435">
        <v>434</v>
      </c>
      <c r="C435" t="s">
        <v>437</v>
      </c>
      <c r="D435" t="s">
        <v>469</v>
      </c>
      <c r="E435">
        <v>180</v>
      </c>
      <c r="F435">
        <v>2650</v>
      </c>
      <c r="G435">
        <v>5800</v>
      </c>
      <c r="H435">
        <v>650</v>
      </c>
      <c r="I435">
        <v>9100</v>
      </c>
    </row>
    <row r="436" spans="1:9" x14ac:dyDescent="0.2">
      <c r="A436">
        <v>435</v>
      </c>
      <c r="B436">
        <v>435</v>
      </c>
      <c r="C436" t="s">
        <v>438</v>
      </c>
      <c r="D436" t="s">
        <v>436</v>
      </c>
      <c r="E436">
        <v>420</v>
      </c>
      <c r="F436">
        <v>4900</v>
      </c>
      <c r="G436">
        <v>10500</v>
      </c>
      <c r="H436">
        <v>950</v>
      </c>
      <c r="I436">
        <v>16350</v>
      </c>
    </row>
    <row r="437" spans="1:9" x14ac:dyDescent="0.2">
      <c r="A437">
        <v>436</v>
      </c>
      <c r="B437">
        <v>436</v>
      </c>
      <c r="C437" t="s">
        <v>431</v>
      </c>
      <c r="D437" t="s">
        <v>472</v>
      </c>
      <c r="E437">
        <v>145</v>
      </c>
      <c r="F437">
        <v>2150</v>
      </c>
      <c r="G437">
        <v>4800</v>
      </c>
      <c r="H437">
        <v>500</v>
      </c>
      <c r="I437">
        <v>7450</v>
      </c>
    </row>
    <row r="438" spans="1:9" x14ac:dyDescent="0.2">
      <c r="A438">
        <v>437</v>
      </c>
      <c r="B438">
        <v>437</v>
      </c>
      <c r="C438" t="s">
        <v>434</v>
      </c>
      <c r="D438" t="s">
        <v>470</v>
      </c>
      <c r="E438">
        <v>92</v>
      </c>
      <c r="F438">
        <v>1450</v>
      </c>
      <c r="G438">
        <v>3300</v>
      </c>
      <c r="H438">
        <v>400</v>
      </c>
      <c r="I438">
        <v>5150</v>
      </c>
    </row>
    <row r="439" spans="1:9" x14ac:dyDescent="0.2">
      <c r="A439">
        <v>438</v>
      </c>
      <c r="B439">
        <v>438</v>
      </c>
      <c r="C439" t="s">
        <v>435</v>
      </c>
      <c r="D439" t="s">
        <v>469</v>
      </c>
      <c r="E439">
        <v>205</v>
      </c>
      <c r="F439">
        <v>2950</v>
      </c>
      <c r="G439">
        <v>6300</v>
      </c>
      <c r="H439">
        <v>700</v>
      </c>
      <c r="I439">
        <v>9950</v>
      </c>
    </row>
    <row r="440" spans="1:9" x14ac:dyDescent="0.2">
      <c r="A440">
        <v>439</v>
      </c>
      <c r="B440">
        <v>439</v>
      </c>
      <c r="C440" t="s">
        <v>437</v>
      </c>
      <c r="D440" t="s">
        <v>471</v>
      </c>
      <c r="E440">
        <v>68</v>
      </c>
      <c r="F440">
        <v>1050</v>
      </c>
      <c r="G440">
        <v>2350</v>
      </c>
      <c r="H440">
        <v>350</v>
      </c>
      <c r="I440">
        <v>3750</v>
      </c>
    </row>
    <row r="441" spans="1:9" x14ac:dyDescent="0.2">
      <c r="A441">
        <v>440</v>
      </c>
      <c r="B441">
        <v>440</v>
      </c>
      <c r="C441" t="s">
        <v>438</v>
      </c>
      <c r="D441" t="s">
        <v>469</v>
      </c>
      <c r="E441">
        <v>250</v>
      </c>
      <c r="F441">
        <v>3600</v>
      </c>
      <c r="G441">
        <v>7600</v>
      </c>
      <c r="H441">
        <v>800</v>
      </c>
      <c r="I441">
        <v>12000</v>
      </c>
    </row>
    <row r="442" spans="1:9" x14ac:dyDescent="0.2">
      <c r="A442">
        <v>441</v>
      </c>
      <c r="B442">
        <v>441</v>
      </c>
      <c r="C442" t="s">
        <v>431</v>
      </c>
      <c r="D442" t="s">
        <v>469</v>
      </c>
      <c r="E442">
        <v>135</v>
      </c>
      <c r="F442">
        <v>2000</v>
      </c>
      <c r="G442">
        <v>4500</v>
      </c>
      <c r="H442">
        <v>500</v>
      </c>
      <c r="I442">
        <v>7000</v>
      </c>
    </row>
    <row r="443" spans="1:9" x14ac:dyDescent="0.2">
      <c r="A443">
        <v>442</v>
      </c>
      <c r="B443">
        <v>442</v>
      </c>
      <c r="C443" t="s">
        <v>434</v>
      </c>
      <c r="D443" t="s">
        <v>472</v>
      </c>
      <c r="E443">
        <v>120</v>
      </c>
      <c r="F443">
        <v>1800</v>
      </c>
      <c r="G443">
        <v>4000</v>
      </c>
      <c r="H443">
        <v>450</v>
      </c>
      <c r="I443">
        <v>6250</v>
      </c>
    </row>
    <row r="444" spans="1:9" x14ac:dyDescent="0.2">
      <c r="A444">
        <v>443</v>
      </c>
      <c r="B444">
        <v>443</v>
      </c>
      <c r="C444" t="s">
        <v>435</v>
      </c>
      <c r="D444" t="s">
        <v>470</v>
      </c>
      <c r="E444">
        <v>88</v>
      </c>
      <c r="F444">
        <v>1350</v>
      </c>
      <c r="G444">
        <v>3100</v>
      </c>
      <c r="H444">
        <v>400</v>
      </c>
      <c r="I444">
        <v>4850</v>
      </c>
    </row>
    <row r="445" spans="1:9" x14ac:dyDescent="0.2">
      <c r="A445">
        <v>444</v>
      </c>
      <c r="B445">
        <v>444</v>
      </c>
      <c r="C445" t="s">
        <v>437</v>
      </c>
      <c r="D445" t="s">
        <v>469</v>
      </c>
      <c r="E445">
        <v>170</v>
      </c>
      <c r="F445">
        <v>2500</v>
      </c>
      <c r="G445">
        <v>5400</v>
      </c>
      <c r="H445">
        <v>600</v>
      </c>
      <c r="I445">
        <v>8500</v>
      </c>
    </row>
    <row r="446" spans="1:9" x14ac:dyDescent="0.2">
      <c r="A446">
        <v>445</v>
      </c>
      <c r="B446">
        <v>445</v>
      </c>
      <c r="C446" t="s">
        <v>438</v>
      </c>
      <c r="D446" t="s">
        <v>436</v>
      </c>
      <c r="E446">
        <v>460</v>
      </c>
      <c r="F446">
        <v>5300</v>
      </c>
      <c r="G446">
        <v>11200</v>
      </c>
      <c r="H446">
        <v>1000</v>
      </c>
      <c r="I446">
        <v>17500</v>
      </c>
    </row>
    <row r="447" spans="1:9" x14ac:dyDescent="0.2">
      <c r="A447">
        <v>446</v>
      </c>
      <c r="B447">
        <v>446</v>
      </c>
      <c r="C447" t="s">
        <v>431</v>
      </c>
      <c r="D447" t="s">
        <v>471</v>
      </c>
      <c r="E447">
        <v>78</v>
      </c>
      <c r="F447">
        <v>1200</v>
      </c>
      <c r="G447">
        <v>2700</v>
      </c>
      <c r="H447">
        <v>350</v>
      </c>
      <c r="I447">
        <v>4250</v>
      </c>
    </row>
    <row r="448" spans="1:9" x14ac:dyDescent="0.2">
      <c r="A448">
        <v>447</v>
      </c>
      <c r="B448">
        <v>447</v>
      </c>
      <c r="C448" t="s">
        <v>434</v>
      </c>
      <c r="D448" t="s">
        <v>469</v>
      </c>
      <c r="E448">
        <v>215</v>
      </c>
      <c r="F448">
        <v>3100</v>
      </c>
      <c r="G448">
        <v>6600</v>
      </c>
      <c r="H448">
        <v>700</v>
      </c>
      <c r="I448">
        <v>10400</v>
      </c>
    </row>
    <row r="449" spans="1:9" x14ac:dyDescent="0.2">
      <c r="A449">
        <v>448</v>
      </c>
      <c r="B449">
        <v>448</v>
      </c>
      <c r="C449" t="s">
        <v>435</v>
      </c>
      <c r="D449" t="s">
        <v>472</v>
      </c>
      <c r="E449">
        <v>150</v>
      </c>
      <c r="F449">
        <v>2200</v>
      </c>
      <c r="G449">
        <v>4900</v>
      </c>
      <c r="H449">
        <v>500</v>
      </c>
      <c r="I449">
        <v>7600</v>
      </c>
    </row>
    <row r="450" spans="1:9" x14ac:dyDescent="0.2">
      <c r="A450">
        <v>449</v>
      </c>
      <c r="B450">
        <v>449</v>
      </c>
      <c r="C450" t="s">
        <v>437</v>
      </c>
      <c r="D450" t="s">
        <v>470</v>
      </c>
      <c r="E450">
        <v>98</v>
      </c>
      <c r="F450">
        <v>1500</v>
      </c>
      <c r="G450">
        <v>3400</v>
      </c>
      <c r="H450">
        <v>400</v>
      </c>
      <c r="I450">
        <v>5300</v>
      </c>
    </row>
    <row r="451" spans="1:9" x14ac:dyDescent="0.2">
      <c r="A451">
        <v>450</v>
      </c>
      <c r="B451">
        <v>450</v>
      </c>
      <c r="C451" t="s">
        <v>438</v>
      </c>
      <c r="D451" t="s">
        <v>469</v>
      </c>
      <c r="E451">
        <v>270</v>
      </c>
      <c r="F451">
        <v>3900</v>
      </c>
      <c r="G451">
        <v>8200</v>
      </c>
      <c r="H451">
        <v>850</v>
      </c>
      <c r="I451">
        <v>12950</v>
      </c>
    </row>
    <row r="452" spans="1:9" x14ac:dyDescent="0.2">
      <c r="A452">
        <v>451</v>
      </c>
      <c r="B452">
        <v>451</v>
      </c>
      <c r="C452" t="s">
        <v>431</v>
      </c>
      <c r="D452" t="s">
        <v>469</v>
      </c>
      <c r="E452">
        <v>120</v>
      </c>
      <c r="F452">
        <v>1800</v>
      </c>
      <c r="G452">
        <v>4200</v>
      </c>
      <c r="H452">
        <v>500</v>
      </c>
      <c r="I452">
        <v>6500</v>
      </c>
    </row>
    <row r="453" spans="1:9" x14ac:dyDescent="0.2">
      <c r="A453">
        <v>452</v>
      </c>
      <c r="B453">
        <v>452</v>
      </c>
      <c r="C453" t="s">
        <v>434</v>
      </c>
      <c r="D453" t="s">
        <v>470</v>
      </c>
      <c r="E453">
        <v>85</v>
      </c>
      <c r="F453">
        <v>1300</v>
      </c>
      <c r="G453">
        <v>3000</v>
      </c>
      <c r="H453">
        <v>400</v>
      </c>
      <c r="I453">
        <v>4700</v>
      </c>
    </row>
    <row r="454" spans="1:9" x14ac:dyDescent="0.2">
      <c r="A454">
        <v>453</v>
      </c>
      <c r="B454">
        <v>453</v>
      </c>
      <c r="C454" t="s">
        <v>435</v>
      </c>
      <c r="D454" t="s">
        <v>471</v>
      </c>
      <c r="E454">
        <v>65</v>
      </c>
      <c r="F454">
        <v>1000</v>
      </c>
      <c r="G454">
        <v>2400</v>
      </c>
      <c r="H454">
        <v>350</v>
      </c>
      <c r="I454">
        <v>3750</v>
      </c>
    </row>
    <row r="455" spans="1:9" x14ac:dyDescent="0.2">
      <c r="A455">
        <v>454</v>
      </c>
      <c r="B455">
        <v>454</v>
      </c>
      <c r="C455" t="s">
        <v>437</v>
      </c>
      <c r="D455" t="s">
        <v>472</v>
      </c>
      <c r="E455">
        <v>150</v>
      </c>
      <c r="F455">
        <v>2200</v>
      </c>
      <c r="G455">
        <v>5000</v>
      </c>
      <c r="H455">
        <v>600</v>
      </c>
      <c r="I455">
        <v>7800</v>
      </c>
    </row>
    <row r="456" spans="1:9" x14ac:dyDescent="0.2">
      <c r="A456">
        <v>455</v>
      </c>
      <c r="B456">
        <v>455</v>
      </c>
      <c r="C456" t="s">
        <v>438</v>
      </c>
      <c r="D456" t="s">
        <v>469</v>
      </c>
      <c r="E456">
        <v>210</v>
      </c>
      <c r="F456">
        <v>3000</v>
      </c>
      <c r="G456">
        <v>6500</v>
      </c>
      <c r="H456">
        <v>700</v>
      </c>
      <c r="I456">
        <v>10200</v>
      </c>
    </row>
    <row r="457" spans="1:9" x14ac:dyDescent="0.2">
      <c r="A457">
        <v>456</v>
      </c>
      <c r="B457">
        <v>456</v>
      </c>
      <c r="C457" t="s">
        <v>431</v>
      </c>
      <c r="D457" t="s">
        <v>436</v>
      </c>
      <c r="E457">
        <v>450</v>
      </c>
      <c r="F457">
        <v>5200</v>
      </c>
      <c r="G457">
        <v>11000</v>
      </c>
      <c r="H457">
        <v>1000</v>
      </c>
      <c r="I457">
        <v>17200</v>
      </c>
    </row>
    <row r="458" spans="1:9" x14ac:dyDescent="0.2">
      <c r="A458">
        <v>457</v>
      </c>
      <c r="B458">
        <v>457</v>
      </c>
      <c r="C458" t="s">
        <v>434</v>
      </c>
      <c r="D458" t="s">
        <v>469</v>
      </c>
      <c r="E458">
        <v>175</v>
      </c>
      <c r="F458">
        <v>2500</v>
      </c>
      <c r="G458">
        <v>5500</v>
      </c>
      <c r="H458">
        <v>600</v>
      </c>
      <c r="I458">
        <v>8600</v>
      </c>
    </row>
    <row r="459" spans="1:9" x14ac:dyDescent="0.2">
      <c r="A459">
        <v>458</v>
      </c>
      <c r="B459">
        <v>458</v>
      </c>
      <c r="C459" t="s">
        <v>435</v>
      </c>
      <c r="D459" t="s">
        <v>470</v>
      </c>
      <c r="E459">
        <v>95</v>
      </c>
      <c r="F459">
        <v>1500</v>
      </c>
      <c r="G459">
        <v>3400</v>
      </c>
      <c r="H459">
        <v>400</v>
      </c>
      <c r="I459">
        <v>5300</v>
      </c>
    </row>
    <row r="460" spans="1:9" x14ac:dyDescent="0.2">
      <c r="A460">
        <v>459</v>
      </c>
      <c r="B460">
        <v>459</v>
      </c>
      <c r="C460" t="s">
        <v>437</v>
      </c>
      <c r="D460" t="s">
        <v>471</v>
      </c>
      <c r="E460">
        <v>70</v>
      </c>
      <c r="F460">
        <v>1100</v>
      </c>
      <c r="G460">
        <v>2500</v>
      </c>
      <c r="H460">
        <v>350</v>
      </c>
      <c r="I460">
        <v>3950</v>
      </c>
    </row>
    <row r="461" spans="1:9" x14ac:dyDescent="0.2">
      <c r="A461">
        <v>460</v>
      </c>
      <c r="B461">
        <v>460</v>
      </c>
      <c r="C461" t="s">
        <v>438</v>
      </c>
      <c r="D461" t="s">
        <v>469</v>
      </c>
      <c r="E461">
        <v>240</v>
      </c>
      <c r="F461">
        <v>3400</v>
      </c>
      <c r="G461">
        <v>7200</v>
      </c>
      <c r="H461">
        <v>750</v>
      </c>
      <c r="I461">
        <v>11350</v>
      </c>
    </row>
    <row r="462" spans="1:9" x14ac:dyDescent="0.2">
      <c r="A462">
        <v>461</v>
      </c>
      <c r="B462">
        <v>461</v>
      </c>
      <c r="C462" t="s">
        <v>431</v>
      </c>
      <c r="D462" t="s">
        <v>469</v>
      </c>
      <c r="E462">
        <v>130</v>
      </c>
      <c r="F462">
        <v>1900</v>
      </c>
      <c r="G462">
        <v>4400</v>
      </c>
      <c r="H462">
        <v>500</v>
      </c>
      <c r="I462">
        <v>6800</v>
      </c>
    </row>
    <row r="463" spans="1:9" x14ac:dyDescent="0.2">
      <c r="A463">
        <v>462</v>
      </c>
      <c r="B463">
        <v>462</v>
      </c>
      <c r="C463" t="s">
        <v>434</v>
      </c>
      <c r="D463" t="s">
        <v>472</v>
      </c>
      <c r="E463">
        <v>110</v>
      </c>
      <c r="F463">
        <v>1700</v>
      </c>
      <c r="G463">
        <v>3800</v>
      </c>
      <c r="H463">
        <v>450</v>
      </c>
      <c r="I463">
        <v>5950</v>
      </c>
    </row>
    <row r="464" spans="1:9" x14ac:dyDescent="0.2">
      <c r="A464">
        <v>463</v>
      </c>
      <c r="B464">
        <v>463</v>
      </c>
      <c r="C464" t="s">
        <v>435</v>
      </c>
      <c r="D464" t="s">
        <v>470</v>
      </c>
      <c r="E464">
        <v>90</v>
      </c>
      <c r="F464">
        <v>1400</v>
      </c>
      <c r="G464">
        <v>3200</v>
      </c>
      <c r="H464">
        <v>400</v>
      </c>
      <c r="I464">
        <v>5000</v>
      </c>
    </row>
    <row r="465" spans="1:9" x14ac:dyDescent="0.2">
      <c r="A465">
        <v>464</v>
      </c>
      <c r="B465">
        <v>464</v>
      </c>
      <c r="C465" t="s">
        <v>437</v>
      </c>
      <c r="D465" t="s">
        <v>469</v>
      </c>
      <c r="E465">
        <v>185</v>
      </c>
      <c r="F465">
        <v>2700</v>
      </c>
      <c r="G465">
        <v>5900</v>
      </c>
      <c r="H465">
        <v>650</v>
      </c>
      <c r="I465">
        <v>9250</v>
      </c>
    </row>
    <row r="466" spans="1:9" x14ac:dyDescent="0.2">
      <c r="A466">
        <v>465</v>
      </c>
      <c r="B466">
        <v>465</v>
      </c>
      <c r="C466" t="s">
        <v>438</v>
      </c>
      <c r="D466" t="s">
        <v>436</v>
      </c>
      <c r="E466">
        <v>500</v>
      </c>
      <c r="F466">
        <v>5700</v>
      </c>
      <c r="G466">
        <v>12000</v>
      </c>
      <c r="H466">
        <v>1100</v>
      </c>
      <c r="I466">
        <v>18800</v>
      </c>
    </row>
    <row r="467" spans="1:9" x14ac:dyDescent="0.2">
      <c r="A467">
        <v>466</v>
      </c>
      <c r="B467">
        <v>466</v>
      </c>
      <c r="C467" t="s">
        <v>431</v>
      </c>
      <c r="D467" t="s">
        <v>471</v>
      </c>
      <c r="E467">
        <v>75</v>
      </c>
      <c r="F467">
        <v>1150</v>
      </c>
      <c r="G467">
        <v>2600</v>
      </c>
      <c r="H467">
        <v>350</v>
      </c>
      <c r="I467">
        <v>4100</v>
      </c>
    </row>
    <row r="468" spans="1:9" x14ac:dyDescent="0.2">
      <c r="A468">
        <v>467</v>
      </c>
      <c r="B468">
        <v>467</v>
      </c>
      <c r="C468" t="s">
        <v>434</v>
      </c>
      <c r="D468" t="s">
        <v>469</v>
      </c>
      <c r="E468">
        <v>220</v>
      </c>
      <c r="F468">
        <v>3200</v>
      </c>
      <c r="G468">
        <v>6800</v>
      </c>
      <c r="H468">
        <v>700</v>
      </c>
      <c r="I468">
        <v>10700</v>
      </c>
    </row>
    <row r="469" spans="1:9" x14ac:dyDescent="0.2">
      <c r="A469">
        <v>468</v>
      </c>
      <c r="B469">
        <v>468</v>
      </c>
      <c r="C469" t="s">
        <v>435</v>
      </c>
      <c r="D469" t="s">
        <v>472</v>
      </c>
      <c r="E469">
        <v>140</v>
      </c>
      <c r="F469">
        <v>2100</v>
      </c>
      <c r="G469">
        <v>4700</v>
      </c>
      <c r="H469">
        <v>500</v>
      </c>
      <c r="I469">
        <v>7300</v>
      </c>
    </row>
    <row r="470" spans="1:9" x14ac:dyDescent="0.2">
      <c r="A470">
        <v>469</v>
      </c>
      <c r="B470">
        <v>469</v>
      </c>
      <c r="C470" t="s">
        <v>437</v>
      </c>
      <c r="D470" t="s">
        <v>470</v>
      </c>
      <c r="E470">
        <v>100</v>
      </c>
      <c r="F470">
        <v>1550</v>
      </c>
      <c r="G470">
        <v>3500</v>
      </c>
      <c r="H470">
        <v>400</v>
      </c>
      <c r="I470">
        <v>5450</v>
      </c>
    </row>
    <row r="471" spans="1:9" x14ac:dyDescent="0.2">
      <c r="A471">
        <v>470</v>
      </c>
      <c r="B471">
        <v>470</v>
      </c>
      <c r="C471" t="s">
        <v>438</v>
      </c>
      <c r="D471" t="s">
        <v>469</v>
      </c>
      <c r="E471">
        <v>260</v>
      </c>
      <c r="F471">
        <v>3700</v>
      </c>
      <c r="G471">
        <v>7800</v>
      </c>
      <c r="H471">
        <v>800</v>
      </c>
      <c r="I471">
        <v>12300</v>
      </c>
    </row>
    <row r="472" spans="1:9" x14ac:dyDescent="0.2">
      <c r="A472">
        <v>471</v>
      </c>
      <c r="B472">
        <v>471</v>
      </c>
      <c r="C472" t="s">
        <v>431</v>
      </c>
      <c r="D472" t="s">
        <v>469</v>
      </c>
      <c r="E472">
        <v>125</v>
      </c>
      <c r="F472">
        <v>1850</v>
      </c>
      <c r="G472">
        <v>4300</v>
      </c>
      <c r="H472">
        <v>500</v>
      </c>
      <c r="I472">
        <v>6650</v>
      </c>
    </row>
    <row r="473" spans="1:9" x14ac:dyDescent="0.2">
      <c r="A473">
        <v>472</v>
      </c>
      <c r="B473">
        <v>472</v>
      </c>
      <c r="C473" t="s">
        <v>434</v>
      </c>
      <c r="D473" t="s">
        <v>471</v>
      </c>
      <c r="E473">
        <v>80</v>
      </c>
      <c r="F473">
        <v>1250</v>
      </c>
      <c r="G473">
        <v>2900</v>
      </c>
      <c r="H473">
        <v>350</v>
      </c>
      <c r="I473">
        <v>4500</v>
      </c>
    </row>
    <row r="474" spans="1:9" x14ac:dyDescent="0.2">
      <c r="A474">
        <v>473</v>
      </c>
      <c r="B474">
        <v>473</v>
      </c>
      <c r="C474" t="s">
        <v>435</v>
      </c>
      <c r="D474" t="s">
        <v>469</v>
      </c>
      <c r="E474">
        <v>195</v>
      </c>
      <c r="F474">
        <v>2850</v>
      </c>
      <c r="G474">
        <v>6100</v>
      </c>
      <c r="H474">
        <v>650</v>
      </c>
      <c r="I474">
        <v>9600</v>
      </c>
    </row>
    <row r="475" spans="1:9" x14ac:dyDescent="0.2">
      <c r="A475">
        <v>474</v>
      </c>
      <c r="B475">
        <v>474</v>
      </c>
      <c r="C475" t="s">
        <v>437</v>
      </c>
      <c r="D475" t="s">
        <v>472</v>
      </c>
      <c r="E475">
        <v>115</v>
      </c>
      <c r="F475">
        <v>1750</v>
      </c>
      <c r="G475">
        <v>3900</v>
      </c>
      <c r="H475">
        <v>450</v>
      </c>
      <c r="I475">
        <v>6100</v>
      </c>
    </row>
    <row r="476" spans="1:9" x14ac:dyDescent="0.2">
      <c r="A476">
        <v>475</v>
      </c>
      <c r="B476">
        <v>475</v>
      </c>
      <c r="C476" t="s">
        <v>438</v>
      </c>
      <c r="D476" t="s">
        <v>470</v>
      </c>
      <c r="E476">
        <v>105</v>
      </c>
      <c r="F476">
        <v>1600</v>
      </c>
      <c r="G476">
        <v>3600</v>
      </c>
      <c r="H476">
        <v>400</v>
      </c>
      <c r="I476">
        <v>5600</v>
      </c>
    </row>
    <row r="477" spans="1:9" x14ac:dyDescent="0.2">
      <c r="A477">
        <v>476</v>
      </c>
      <c r="B477">
        <v>476</v>
      </c>
      <c r="C477" t="s">
        <v>431</v>
      </c>
      <c r="D477" t="s">
        <v>436</v>
      </c>
      <c r="E477">
        <v>480</v>
      </c>
      <c r="F477">
        <v>5500</v>
      </c>
      <c r="G477">
        <v>11500</v>
      </c>
      <c r="H477">
        <v>1050</v>
      </c>
      <c r="I477">
        <v>18050</v>
      </c>
    </row>
    <row r="478" spans="1:9" x14ac:dyDescent="0.2">
      <c r="A478">
        <v>477</v>
      </c>
      <c r="B478">
        <v>477</v>
      </c>
      <c r="C478" t="s">
        <v>434</v>
      </c>
      <c r="D478" t="s">
        <v>469</v>
      </c>
      <c r="E478">
        <v>230</v>
      </c>
      <c r="F478">
        <v>3300</v>
      </c>
      <c r="G478">
        <v>7000</v>
      </c>
      <c r="H478">
        <v>750</v>
      </c>
      <c r="I478">
        <v>11050</v>
      </c>
    </row>
    <row r="479" spans="1:9" x14ac:dyDescent="0.2">
      <c r="A479">
        <v>478</v>
      </c>
      <c r="B479">
        <v>478</v>
      </c>
      <c r="C479" t="s">
        <v>435</v>
      </c>
      <c r="D479" t="s">
        <v>471</v>
      </c>
      <c r="E479">
        <v>60</v>
      </c>
      <c r="F479">
        <v>950</v>
      </c>
      <c r="G479">
        <v>2200</v>
      </c>
      <c r="H479">
        <v>300</v>
      </c>
      <c r="I479">
        <v>3450</v>
      </c>
    </row>
    <row r="480" spans="1:9" x14ac:dyDescent="0.2">
      <c r="A480">
        <v>479</v>
      </c>
      <c r="B480">
        <v>479</v>
      </c>
      <c r="C480" t="s">
        <v>437</v>
      </c>
      <c r="D480" t="s">
        <v>469</v>
      </c>
      <c r="E480">
        <v>160</v>
      </c>
      <c r="F480">
        <v>2350</v>
      </c>
      <c r="G480">
        <v>5200</v>
      </c>
      <c r="H480">
        <v>550</v>
      </c>
      <c r="I480">
        <v>8100</v>
      </c>
    </row>
    <row r="481" spans="1:9" x14ac:dyDescent="0.2">
      <c r="A481">
        <v>480</v>
      </c>
      <c r="B481">
        <v>480</v>
      </c>
      <c r="C481" t="s">
        <v>438</v>
      </c>
      <c r="D481" t="s">
        <v>472</v>
      </c>
      <c r="E481">
        <v>135</v>
      </c>
      <c r="F481">
        <v>2000</v>
      </c>
      <c r="G481">
        <v>4500</v>
      </c>
      <c r="H481">
        <v>500</v>
      </c>
      <c r="I481">
        <v>7000</v>
      </c>
    </row>
    <row r="482" spans="1:9" x14ac:dyDescent="0.2">
      <c r="A482">
        <v>481</v>
      </c>
      <c r="B482">
        <v>481</v>
      </c>
      <c r="C482" t="s">
        <v>431</v>
      </c>
      <c r="D482" t="s">
        <v>470</v>
      </c>
      <c r="E482">
        <v>100</v>
      </c>
      <c r="F482">
        <v>1550</v>
      </c>
      <c r="G482">
        <v>3500</v>
      </c>
      <c r="H482">
        <v>400</v>
      </c>
      <c r="I482">
        <v>5450</v>
      </c>
    </row>
    <row r="483" spans="1:9" x14ac:dyDescent="0.2">
      <c r="A483">
        <v>482</v>
      </c>
      <c r="B483">
        <v>482</v>
      </c>
      <c r="C483" t="s">
        <v>434</v>
      </c>
      <c r="D483" t="s">
        <v>469</v>
      </c>
      <c r="E483">
        <v>245</v>
      </c>
      <c r="F483">
        <v>3500</v>
      </c>
      <c r="G483">
        <v>7500</v>
      </c>
      <c r="H483">
        <v>800</v>
      </c>
      <c r="I483">
        <v>11800</v>
      </c>
    </row>
    <row r="484" spans="1:9" x14ac:dyDescent="0.2">
      <c r="A484">
        <v>483</v>
      </c>
      <c r="B484">
        <v>483</v>
      </c>
      <c r="C484" t="s">
        <v>435</v>
      </c>
      <c r="D484" t="s">
        <v>471</v>
      </c>
      <c r="E484">
        <v>72</v>
      </c>
      <c r="F484">
        <v>1100</v>
      </c>
      <c r="G484">
        <v>2500</v>
      </c>
      <c r="H484">
        <v>350</v>
      </c>
      <c r="I484">
        <v>3950</v>
      </c>
    </row>
    <row r="485" spans="1:9" x14ac:dyDescent="0.2">
      <c r="A485">
        <v>484</v>
      </c>
      <c r="B485">
        <v>484</v>
      </c>
      <c r="C485" t="s">
        <v>437</v>
      </c>
      <c r="D485" t="s">
        <v>469</v>
      </c>
      <c r="E485">
        <v>180</v>
      </c>
      <c r="F485">
        <v>2650</v>
      </c>
      <c r="G485">
        <v>5800</v>
      </c>
      <c r="H485">
        <v>650</v>
      </c>
      <c r="I485">
        <v>9100</v>
      </c>
    </row>
    <row r="486" spans="1:9" x14ac:dyDescent="0.2">
      <c r="A486">
        <v>485</v>
      </c>
      <c r="B486">
        <v>485</v>
      </c>
      <c r="C486" t="s">
        <v>438</v>
      </c>
      <c r="D486" t="s">
        <v>436</v>
      </c>
      <c r="E486">
        <v>420</v>
      </c>
      <c r="F486">
        <v>4900</v>
      </c>
      <c r="G486">
        <v>10500</v>
      </c>
      <c r="H486">
        <v>950</v>
      </c>
      <c r="I486">
        <v>16350</v>
      </c>
    </row>
    <row r="487" spans="1:9" x14ac:dyDescent="0.2">
      <c r="A487">
        <v>486</v>
      </c>
      <c r="B487">
        <v>486</v>
      </c>
      <c r="C487" t="s">
        <v>431</v>
      </c>
      <c r="D487" t="s">
        <v>472</v>
      </c>
      <c r="E487">
        <v>145</v>
      </c>
      <c r="F487">
        <v>2150</v>
      </c>
      <c r="G487">
        <v>4800</v>
      </c>
      <c r="H487">
        <v>500</v>
      </c>
      <c r="I487">
        <v>7450</v>
      </c>
    </row>
    <row r="488" spans="1:9" x14ac:dyDescent="0.2">
      <c r="A488">
        <v>487</v>
      </c>
      <c r="B488">
        <v>487</v>
      </c>
      <c r="C488" t="s">
        <v>434</v>
      </c>
      <c r="D488" t="s">
        <v>470</v>
      </c>
      <c r="E488">
        <v>92</v>
      </c>
      <c r="F488">
        <v>1450</v>
      </c>
      <c r="G488">
        <v>3300</v>
      </c>
      <c r="H488">
        <v>400</v>
      </c>
      <c r="I488">
        <v>5150</v>
      </c>
    </row>
    <row r="489" spans="1:9" x14ac:dyDescent="0.2">
      <c r="A489">
        <v>488</v>
      </c>
      <c r="B489">
        <v>488</v>
      </c>
      <c r="C489" t="s">
        <v>435</v>
      </c>
      <c r="D489" t="s">
        <v>469</v>
      </c>
      <c r="E489">
        <v>205</v>
      </c>
      <c r="F489">
        <v>2950</v>
      </c>
      <c r="G489">
        <v>6300</v>
      </c>
      <c r="H489">
        <v>700</v>
      </c>
      <c r="I489">
        <v>9950</v>
      </c>
    </row>
    <row r="490" spans="1:9" x14ac:dyDescent="0.2">
      <c r="A490">
        <v>489</v>
      </c>
      <c r="B490">
        <v>489</v>
      </c>
      <c r="C490" t="s">
        <v>437</v>
      </c>
      <c r="D490" t="s">
        <v>471</v>
      </c>
      <c r="E490">
        <v>68</v>
      </c>
      <c r="F490">
        <v>1050</v>
      </c>
      <c r="G490">
        <v>2350</v>
      </c>
      <c r="H490">
        <v>350</v>
      </c>
      <c r="I490">
        <v>3750</v>
      </c>
    </row>
    <row r="491" spans="1:9" x14ac:dyDescent="0.2">
      <c r="A491">
        <v>490</v>
      </c>
      <c r="B491">
        <v>490</v>
      </c>
      <c r="C491" t="s">
        <v>438</v>
      </c>
      <c r="D491" t="s">
        <v>469</v>
      </c>
      <c r="E491">
        <v>250</v>
      </c>
      <c r="F491">
        <v>3600</v>
      </c>
      <c r="G491">
        <v>7600</v>
      </c>
      <c r="H491">
        <v>800</v>
      </c>
      <c r="I491">
        <v>12000</v>
      </c>
    </row>
    <row r="492" spans="1:9" x14ac:dyDescent="0.2">
      <c r="A492">
        <v>491</v>
      </c>
      <c r="B492">
        <v>491</v>
      </c>
      <c r="C492" t="s">
        <v>431</v>
      </c>
      <c r="D492" t="s">
        <v>469</v>
      </c>
      <c r="E492">
        <v>135</v>
      </c>
      <c r="F492">
        <v>2000</v>
      </c>
      <c r="G492">
        <v>4500</v>
      </c>
      <c r="H492">
        <v>500</v>
      </c>
      <c r="I492">
        <v>7000</v>
      </c>
    </row>
    <row r="493" spans="1:9" x14ac:dyDescent="0.2">
      <c r="A493">
        <v>492</v>
      </c>
      <c r="B493">
        <v>492</v>
      </c>
      <c r="C493" t="s">
        <v>434</v>
      </c>
      <c r="D493" t="s">
        <v>472</v>
      </c>
      <c r="E493">
        <v>120</v>
      </c>
      <c r="F493">
        <v>1800</v>
      </c>
      <c r="G493">
        <v>4000</v>
      </c>
      <c r="H493">
        <v>450</v>
      </c>
      <c r="I493">
        <v>6250</v>
      </c>
    </row>
    <row r="494" spans="1:9" x14ac:dyDescent="0.2">
      <c r="A494">
        <v>493</v>
      </c>
      <c r="B494">
        <v>493</v>
      </c>
      <c r="C494" t="s">
        <v>435</v>
      </c>
      <c r="D494" t="s">
        <v>470</v>
      </c>
      <c r="E494">
        <v>88</v>
      </c>
      <c r="F494">
        <v>1350</v>
      </c>
      <c r="G494">
        <v>3100</v>
      </c>
      <c r="H494">
        <v>400</v>
      </c>
      <c r="I494">
        <v>4850</v>
      </c>
    </row>
    <row r="495" spans="1:9" x14ac:dyDescent="0.2">
      <c r="A495">
        <v>494</v>
      </c>
      <c r="B495">
        <v>494</v>
      </c>
      <c r="C495" t="s">
        <v>437</v>
      </c>
      <c r="D495" t="s">
        <v>469</v>
      </c>
      <c r="E495">
        <v>170</v>
      </c>
      <c r="F495">
        <v>2500</v>
      </c>
      <c r="G495">
        <v>5400</v>
      </c>
      <c r="H495">
        <v>600</v>
      </c>
      <c r="I495">
        <v>8500</v>
      </c>
    </row>
    <row r="496" spans="1:9" x14ac:dyDescent="0.2">
      <c r="A496">
        <v>495</v>
      </c>
      <c r="B496">
        <v>495</v>
      </c>
      <c r="C496" t="s">
        <v>438</v>
      </c>
      <c r="D496" t="s">
        <v>436</v>
      </c>
      <c r="E496">
        <v>460</v>
      </c>
      <c r="F496">
        <v>5300</v>
      </c>
      <c r="G496">
        <v>11200</v>
      </c>
      <c r="H496">
        <v>1000</v>
      </c>
      <c r="I496">
        <v>17500</v>
      </c>
    </row>
    <row r="497" spans="1:9" x14ac:dyDescent="0.2">
      <c r="A497">
        <v>496</v>
      </c>
      <c r="B497">
        <v>496</v>
      </c>
      <c r="C497" t="s">
        <v>431</v>
      </c>
      <c r="D497" t="s">
        <v>471</v>
      </c>
      <c r="E497">
        <v>78</v>
      </c>
      <c r="F497">
        <v>1200</v>
      </c>
      <c r="G497">
        <v>2700</v>
      </c>
      <c r="H497">
        <v>350</v>
      </c>
      <c r="I497">
        <v>4250</v>
      </c>
    </row>
    <row r="498" spans="1:9" x14ac:dyDescent="0.2">
      <c r="A498">
        <v>497</v>
      </c>
      <c r="B498">
        <v>497</v>
      </c>
      <c r="C498" t="s">
        <v>434</v>
      </c>
      <c r="D498" t="s">
        <v>469</v>
      </c>
      <c r="E498">
        <v>215</v>
      </c>
      <c r="F498">
        <v>3100</v>
      </c>
      <c r="G498">
        <v>6600</v>
      </c>
      <c r="H498">
        <v>700</v>
      </c>
      <c r="I498">
        <v>10400</v>
      </c>
    </row>
    <row r="499" spans="1:9" x14ac:dyDescent="0.2">
      <c r="A499">
        <v>498</v>
      </c>
      <c r="B499">
        <v>498</v>
      </c>
      <c r="C499" t="s">
        <v>435</v>
      </c>
      <c r="D499" t="s">
        <v>472</v>
      </c>
      <c r="E499">
        <v>150</v>
      </c>
      <c r="F499">
        <v>2200</v>
      </c>
      <c r="G499">
        <v>4900</v>
      </c>
      <c r="H499">
        <v>500</v>
      </c>
      <c r="I499">
        <v>7600</v>
      </c>
    </row>
    <row r="500" spans="1:9" x14ac:dyDescent="0.2">
      <c r="A500">
        <v>499</v>
      </c>
      <c r="B500">
        <v>499</v>
      </c>
      <c r="C500" t="s">
        <v>437</v>
      </c>
      <c r="D500" t="s">
        <v>470</v>
      </c>
      <c r="E500">
        <v>98</v>
      </c>
      <c r="F500">
        <v>1500</v>
      </c>
      <c r="G500">
        <v>3400</v>
      </c>
      <c r="H500">
        <v>400</v>
      </c>
      <c r="I500">
        <v>5300</v>
      </c>
    </row>
    <row r="501" spans="1:9" x14ac:dyDescent="0.2">
      <c r="A501">
        <v>500</v>
      </c>
      <c r="B501">
        <v>500</v>
      </c>
      <c r="C501" t="s">
        <v>438</v>
      </c>
      <c r="D501" t="s">
        <v>469</v>
      </c>
      <c r="E501">
        <v>270</v>
      </c>
      <c r="F501">
        <v>3900</v>
      </c>
      <c r="G501">
        <v>8200</v>
      </c>
      <c r="H501">
        <v>850</v>
      </c>
      <c r="I501">
        <v>12950</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BABCB-A241-4B94-83C9-715CAFD7C71D}">
  <dimension ref="A3:B8"/>
  <sheetViews>
    <sheetView workbookViewId="0">
      <selection activeCell="A3" sqref="A3"/>
    </sheetView>
  </sheetViews>
  <sheetFormatPr defaultRowHeight="15" x14ac:dyDescent="0.2"/>
  <cols>
    <col min="1" max="1" width="12.64453125" bestFit="1" customWidth="1"/>
    <col min="2" max="2" width="18.16015625" bestFit="1" customWidth="1"/>
  </cols>
  <sheetData>
    <row r="3" spans="1:2" x14ac:dyDescent="0.2">
      <c r="A3" s="14" t="s">
        <v>476</v>
      </c>
      <c r="B3" t="s">
        <v>521</v>
      </c>
    </row>
    <row r="4" spans="1:2" x14ac:dyDescent="0.2">
      <c r="A4" s="15" t="s">
        <v>348</v>
      </c>
      <c r="B4">
        <v>482</v>
      </c>
    </row>
    <row r="5" spans="1:2" x14ac:dyDescent="0.2">
      <c r="A5" s="15" t="s">
        <v>349</v>
      </c>
      <c r="B5">
        <v>300</v>
      </c>
    </row>
    <row r="6" spans="1:2" x14ac:dyDescent="0.2">
      <c r="A6" s="15" t="s">
        <v>354</v>
      </c>
      <c r="B6">
        <v>168</v>
      </c>
    </row>
    <row r="7" spans="1:2" x14ac:dyDescent="0.2">
      <c r="A7" s="15" t="s">
        <v>352</v>
      </c>
      <c r="B7">
        <v>325</v>
      </c>
    </row>
    <row r="8" spans="1:2" x14ac:dyDescent="0.2">
      <c r="A8" s="15" t="s">
        <v>477</v>
      </c>
      <c r="B8">
        <v>1275</v>
      </c>
    </row>
  </sheetData>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EC176-3B3A-4234-9327-71070996567A}">
  <dimension ref="A3:B12"/>
  <sheetViews>
    <sheetView workbookViewId="0">
      <selection activeCell="A3" sqref="A3"/>
    </sheetView>
  </sheetViews>
  <sheetFormatPr defaultRowHeight="15" x14ac:dyDescent="0.2"/>
  <cols>
    <col min="1" max="1" width="25.828125" bestFit="1" customWidth="1"/>
    <col min="2" max="2" width="19.37109375" bestFit="1" customWidth="1"/>
  </cols>
  <sheetData>
    <row r="3" spans="1:2" x14ac:dyDescent="0.2">
      <c r="A3" s="14" t="s">
        <v>476</v>
      </c>
      <c r="B3" t="s">
        <v>474</v>
      </c>
    </row>
    <row r="4" spans="1:2" x14ac:dyDescent="0.2">
      <c r="A4" s="15" t="s">
        <v>339</v>
      </c>
      <c r="B4">
        <v>460</v>
      </c>
    </row>
    <row r="5" spans="1:2" x14ac:dyDescent="0.2">
      <c r="A5" s="15" t="s">
        <v>329</v>
      </c>
      <c r="B5">
        <v>320</v>
      </c>
    </row>
    <row r="6" spans="1:2" x14ac:dyDescent="0.2">
      <c r="A6" s="15" t="s">
        <v>334</v>
      </c>
      <c r="B6">
        <v>620</v>
      </c>
    </row>
    <row r="7" spans="1:2" x14ac:dyDescent="0.2">
      <c r="A7" s="15" t="s">
        <v>324</v>
      </c>
      <c r="B7">
        <v>315</v>
      </c>
    </row>
    <row r="8" spans="1:2" x14ac:dyDescent="0.2">
      <c r="A8" s="15" t="s">
        <v>341</v>
      </c>
      <c r="B8">
        <v>310</v>
      </c>
    </row>
    <row r="9" spans="1:2" x14ac:dyDescent="0.2">
      <c r="A9" s="15" t="s">
        <v>336</v>
      </c>
      <c r="B9">
        <v>310</v>
      </c>
    </row>
    <row r="10" spans="1:2" x14ac:dyDescent="0.2">
      <c r="A10" s="15" t="s">
        <v>327</v>
      </c>
      <c r="B10">
        <v>615</v>
      </c>
    </row>
    <row r="11" spans="1:2" x14ac:dyDescent="0.2">
      <c r="A11" s="15" t="s">
        <v>331</v>
      </c>
      <c r="B11">
        <v>620</v>
      </c>
    </row>
    <row r="12" spans="1:2" x14ac:dyDescent="0.2">
      <c r="A12" s="15" t="s">
        <v>477</v>
      </c>
      <c r="B12">
        <v>3570</v>
      </c>
    </row>
  </sheetData>
  <pageMargins left="0.7" right="0.7" top="0.75" bottom="0.75" header="0.3" footer="0.3"/>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1F02F-4C72-43A8-8BA6-2E20B30A092E}">
  <dimension ref="A3:B12"/>
  <sheetViews>
    <sheetView workbookViewId="0">
      <selection activeCell="B4" sqref="B4"/>
    </sheetView>
  </sheetViews>
  <sheetFormatPr defaultRowHeight="15" x14ac:dyDescent="0.2"/>
  <cols>
    <col min="1" max="1" width="25.828125" bestFit="1" customWidth="1"/>
    <col min="2" max="2" width="19.7734375" bestFit="1" customWidth="1"/>
  </cols>
  <sheetData>
    <row r="3" spans="1:2" x14ac:dyDescent="0.2">
      <c r="A3" s="14" t="s">
        <v>476</v>
      </c>
      <c r="B3" t="s">
        <v>481</v>
      </c>
    </row>
    <row r="4" spans="1:2" x14ac:dyDescent="0.2">
      <c r="A4" s="15" t="s">
        <v>339</v>
      </c>
      <c r="B4">
        <v>50000</v>
      </c>
    </row>
    <row r="5" spans="1:2" x14ac:dyDescent="0.2">
      <c r="A5" s="15" t="s">
        <v>329</v>
      </c>
      <c r="B5">
        <v>45000</v>
      </c>
    </row>
    <row r="6" spans="1:2" x14ac:dyDescent="0.2">
      <c r="A6" s="15" t="s">
        <v>334</v>
      </c>
      <c r="B6">
        <v>55000</v>
      </c>
    </row>
    <row r="7" spans="1:2" x14ac:dyDescent="0.2">
      <c r="A7" s="15" t="s">
        <v>324</v>
      </c>
      <c r="B7">
        <v>50000</v>
      </c>
    </row>
    <row r="8" spans="1:2" x14ac:dyDescent="0.2">
      <c r="A8" s="15" t="s">
        <v>341</v>
      </c>
      <c r="B8">
        <v>40000</v>
      </c>
    </row>
    <row r="9" spans="1:2" x14ac:dyDescent="0.2">
      <c r="A9" s="15" t="s">
        <v>336</v>
      </c>
      <c r="B9">
        <v>35000</v>
      </c>
    </row>
    <row r="10" spans="1:2" x14ac:dyDescent="0.2">
      <c r="A10" s="15" t="s">
        <v>327</v>
      </c>
      <c r="B10">
        <v>60000</v>
      </c>
    </row>
    <row r="11" spans="1:2" x14ac:dyDescent="0.2">
      <c r="A11" s="15" t="s">
        <v>331</v>
      </c>
      <c r="B11">
        <v>40000</v>
      </c>
    </row>
    <row r="12" spans="1:2" x14ac:dyDescent="0.2">
      <c r="A12" s="15" t="s">
        <v>477</v>
      </c>
      <c r="B12">
        <v>375000</v>
      </c>
    </row>
  </sheetData>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EE848-55B0-4C04-A5F4-907C50A51A2E}">
  <dimension ref="A3:B10"/>
  <sheetViews>
    <sheetView workbookViewId="0">
      <selection activeCell="A3" sqref="A3"/>
    </sheetView>
  </sheetViews>
  <sheetFormatPr defaultRowHeight="15" x14ac:dyDescent="0.2"/>
  <cols>
    <col min="1" max="1" width="12.5078125" bestFit="1" customWidth="1"/>
    <col min="2" max="2" width="14.66015625" bestFit="1" customWidth="1"/>
  </cols>
  <sheetData>
    <row r="3" spans="1:2" x14ac:dyDescent="0.2">
      <c r="A3" s="14" t="s">
        <v>476</v>
      </c>
      <c r="B3" t="s">
        <v>497</v>
      </c>
    </row>
    <row r="4" spans="1:2" x14ac:dyDescent="0.2">
      <c r="A4" s="15" t="s">
        <v>306</v>
      </c>
      <c r="B4">
        <v>217</v>
      </c>
    </row>
    <row r="5" spans="1:2" x14ac:dyDescent="0.2">
      <c r="A5" s="15" t="s">
        <v>128</v>
      </c>
      <c r="B5">
        <v>1461</v>
      </c>
    </row>
    <row r="6" spans="1:2" x14ac:dyDescent="0.2">
      <c r="A6" s="15" t="s">
        <v>196</v>
      </c>
      <c r="B6">
        <v>877</v>
      </c>
    </row>
    <row r="7" spans="1:2" x14ac:dyDescent="0.2">
      <c r="A7" s="15" t="s">
        <v>291</v>
      </c>
      <c r="B7">
        <v>221</v>
      </c>
    </row>
    <row r="8" spans="1:2" x14ac:dyDescent="0.2">
      <c r="A8" s="15" t="s">
        <v>276</v>
      </c>
      <c r="B8">
        <v>217</v>
      </c>
    </row>
    <row r="9" spans="1:2" x14ac:dyDescent="0.2">
      <c r="A9" s="15" t="s">
        <v>239</v>
      </c>
      <c r="B9">
        <v>660</v>
      </c>
    </row>
    <row r="10" spans="1:2" x14ac:dyDescent="0.2">
      <c r="A10" s="15" t="s">
        <v>477</v>
      </c>
      <c r="B10">
        <v>3653</v>
      </c>
    </row>
  </sheetData>
  <pageMargins left="0.7" right="0.7" top="0.75" bottom="0.75" header="0.3" footer="0.3"/>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78425-BD85-4F43-BA3E-602CC319B979}">
  <dimension ref="A1:H1001"/>
  <sheetViews>
    <sheetView topLeftCell="A2" workbookViewId="0">
      <selection sqref="A1:H1001"/>
    </sheetView>
  </sheetViews>
  <sheetFormatPr defaultRowHeight="15" x14ac:dyDescent="0.2"/>
  <cols>
    <col min="1" max="1" width="15.06640625" bestFit="1" customWidth="1"/>
    <col min="2" max="2" width="10.35546875" bestFit="1" customWidth="1"/>
    <col min="3" max="3" width="12.375" bestFit="1" customWidth="1"/>
    <col min="4" max="4" width="10.35546875" bestFit="1" customWidth="1"/>
    <col min="5" max="5" width="11.703125" bestFit="1" customWidth="1"/>
    <col min="6" max="6" width="10.4921875" bestFit="1" customWidth="1"/>
    <col min="7" max="7" width="14.796875" bestFit="1" customWidth="1"/>
    <col min="8" max="8" width="18.6953125" bestFit="1" customWidth="1"/>
  </cols>
  <sheetData>
    <row r="1" spans="1:8" x14ac:dyDescent="0.2">
      <c r="A1" t="s">
        <v>422</v>
      </c>
      <c r="B1" t="s">
        <v>416</v>
      </c>
      <c r="C1" t="s">
        <v>119</v>
      </c>
      <c r="D1" t="s">
        <v>406</v>
      </c>
      <c r="E1" t="s">
        <v>407</v>
      </c>
      <c r="F1" t="s">
        <v>423</v>
      </c>
      <c r="G1" t="s">
        <v>401</v>
      </c>
      <c r="H1" t="s">
        <v>478</v>
      </c>
    </row>
    <row r="2" spans="1:8" x14ac:dyDescent="0.2">
      <c r="A2">
        <v>1</v>
      </c>
      <c r="B2">
        <v>1</v>
      </c>
      <c r="C2">
        <v>1</v>
      </c>
      <c r="D2">
        <v>5</v>
      </c>
      <c r="E2">
        <v>450</v>
      </c>
      <c r="F2">
        <v>20</v>
      </c>
      <c r="G2">
        <v>2230</v>
      </c>
      <c r="H2" t="s">
        <v>128</v>
      </c>
    </row>
    <row r="3" spans="1:8" x14ac:dyDescent="0.2">
      <c r="A3">
        <v>161</v>
      </c>
      <c r="B3">
        <v>81</v>
      </c>
      <c r="C3">
        <v>1</v>
      </c>
      <c r="D3">
        <v>5</v>
      </c>
      <c r="E3">
        <v>525</v>
      </c>
      <c r="F3">
        <v>20</v>
      </c>
      <c r="G3">
        <v>2605</v>
      </c>
      <c r="H3" t="s">
        <v>128</v>
      </c>
    </row>
    <row r="4" spans="1:8" x14ac:dyDescent="0.2">
      <c r="A4">
        <v>2</v>
      </c>
      <c r="B4">
        <v>1</v>
      </c>
      <c r="C4">
        <v>2</v>
      </c>
      <c r="D4">
        <v>3</v>
      </c>
      <c r="E4">
        <v>620</v>
      </c>
      <c r="F4">
        <v>15</v>
      </c>
      <c r="G4">
        <v>1845</v>
      </c>
      <c r="H4" t="s">
        <v>128</v>
      </c>
    </row>
    <row r="5" spans="1:8" x14ac:dyDescent="0.2">
      <c r="A5">
        <v>3</v>
      </c>
      <c r="B5">
        <v>2</v>
      </c>
      <c r="C5">
        <v>3</v>
      </c>
      <c r="D5">
        <v>4</v>
      </c>
      <c r="E5">
        <v>350</v>
      </c>
      <c r="F5">
        <v>10</v>
      </c>
      <c r="G5">
        <v>1390</v>
      </c>
      <c r="H5" t="s">
        <v>128</v>
      </c>
    </row>
    <row r="6" spans="1:8" x14ac:dyDescent="0.2">
      <c r="A6">
        <v>4</v>
      </c>
      <c r="B6">
        <v>2</v>
      </c>
      <c r="C6">
        <v>4</v>
      </c>
      <c r="D6">
        <v>2</v>
      </c>
      <c r="E6">
        <v>850</v>
      </c>
      <c r="F6">
        <v>25</v>
      </c>
      <c r="G6">
        <v>1675</v>
      </c>
      <c r="H6" t="s">
        <v>128</v>
      </c>
    </row>
    <row r="7" spans="1:8" x14ac:dyDescent="0.2">
      <c r="A7">
        <v>5</v>
      </c>
      <c r="B7">
        <v>3</v>
      </c>
      <c r="C7">
        <v>5</v>
      </c>
      <c r="D7">
        <v>6</v>
      </c>
      <c r="E7">
        <v>280</v>
      </c>
      <c r="F7">
        <v>20</v>
      </c>
      <c r="G7">
        <v>1660</v>
      </c>
      <c r="H7" t="s">
        <v>128</v>
      </c>
    </row>
    <row r="8" spans="1:8" x14ac:dyDescent="0.2">
      <c r="A8">
        <v>6</v>
      </c>
      <c r="B8">
        <v>3</v>
      </c>
      <c r="C8">
        <v>6</v>
      </c>
      <c r="D8">
        <v>3</v>
      </c>
      <c r="E8">
        <v>540</v>
      </c>
      <c r="F8">
        <v>15</v>
      </c>
      <c r="G8">
        <v>1605</v>
      </c>
      <c r="H8" t="s">
        <v>128</v>
      </c>
    </row>
    <row r="9" spans="1:8" x14ac:dyDescent="0.2">
      <c r="A9">
        <v>7</v>
      </c>
      <c r="B9">
        <v>4</v>
      </c>
      <c r="C9">
        <v>7</v>
      </c>
      <c r="D9">
        <v>5</v>
      </c>
      <c r="E9">
        <v>720</v>
      </c>
      <c r="F9">
        <v>30</v>
      </c>
      <c r="G9">
        <v>3570</v>
      </c>
      <c r="H9" t="s">
        <v>128</v>
      </c>
    </row>
    <row r="10" spans="1:8" x14ac:dyDescent="0.2">
      <c r="A10">
        <v>8</v>
      </c>
      <c r="B10">
        <v>4</v>
      </c>
      <c r="C10">
        <v>8</v>
      </c>
      <c r="D10">
        <v>2</v>
      </c>
      <c r="E10">
        <v>460</v>
      </c>
      <c r="F10">
        <v>10</v>
      </c>
      <c r="G10">
        <v>910</v>
      </c>
      <c r="H10" t="s">
        <v>128</v>
      </c>
    </row>
    <row r="11" spans="1:8" x14ac:dyDescent="0.2">
      <c r="A11">
        <v>9</v>
      </c>
      <c r="B11">
        <v>5</v>
      </c>
      <c r="C11">
        <v>9</v>
      </c>
      <c r="D11">
        <v>4</v>
      </c>
      <c r="E11">
        <v>390</v>
      </c>
      <c r="F11">
        <v>20</v>
      </c>
      <c r="G11">
        <v>1540</v>
      </c>
      <c r="H11" t="s">
        <v>128</v>
      </c>
    </row>
    <row r="12" spans="1:8" x14ac:dyDescent="0.2">
      <c r="A12">
        <v>10</v>
      </c>
      <c r="B12">
        <v>5</v>
      </c>
      <c r="C12">
        <v>10</v>
      </c>
      <c r="D12">
        <v>3</v>
      </c>
      <c r="E12">
        <v>680</v>
      </c>
      <c r="F12">
        <v>15</v>
      </c>
      <c r="G12">
        <v>2025</v>
      </c>
      <c r="H12" t="s">
        <v>128</v>
      </c>
    </row>
    <row r="13" spans="1:8" x14ac:dyDescent="0.2">
      <c r="A13">
        <v>11</v>
      </c>
      <c r="B13">
        <v>6</v>
      </c>
      <c r="C13">
        <v>11</v>
      </c>
      <c r="D13">
        <v>5</v>
      </c>
      <c r="E13">
        <v>510</v>
      </c>
      <c r="F13">
        <v>20</v>
      </c>
      <c r="G13">
        <v>2530</v>
      </c>
      <c r="H13" t="s">
        <v>128</v>
      </c>
    </row>
    <row r="14" spans="1:8" x14ac:dyDescent="0.2">
      <c r="A14">
        <v>12</v>
      </c>
      <c r="B14">
        <v>6</v>
      </c>
      <c r="C14">
        <v>12</v>
      </c>
      <c r="D14">
        <v>2</v>
      </c>
      <c r="E14">
        <v>760</v>
      </c>
      <c r="F14">
        <v>20</v>
      </c>
      <c r="G14">
        <v>1500</v>
      </c>
      <c r="H14" t="s">
        <v>128</v>
      </c>
    </row>
    <row r="15" spans="1:8" x14ac:dyDescent="0.2">
      <c r="A15">
        <v>13</v>
      </c>
      <c r="B15">
        <v>7</v>
      </c>
      <c r="C15">
        <v>13</v>
      </c>
      <c r="D15">
        <v>4</v>
      </c>
      <c r="E15">
        <v>430</v>
      </c>
      <c r="F15">
        <v>15</v>
      </c>
      <c r="G15">
        <v>1705</v>
      </c>
      <c r="H15" t="s">
        <v>128</v>
      </c>
    </row>
    <row r="16" spans="1:8" x14ac:dyDescent="0.2">
      <c r="A16">
        <v>14</v>
      </c>
      <c r="B16">
        <v>7</v>
      </c>
      <c r="C16">
        <v>14</v>
      </c>
      <c r="D16">
        <v>3</v>
      </c>
      <c r="E16">
        <v>590</v>
      </c>
      <c r="F16">
        <v>20</v>
      </c>
      <c r="G16">
        <v>1750</v>
      </c>
      <c r="H16" t="s">
        <v>128</v>
      </c>
    </row>
    <row r="17" spans="1:8" x14ac:dyDescent="0.2">
      <c r="A17">
        <v>15</v>
      </c>
      <c r="B17">
        <v>8</v>
      </c>
      <c r="C17">
        <v>15</v>
      </c>
      <c r="D17">
        <v>6</v>
      </c>
      <c r="E17">
        <v>310</v>
      </c>
      <c r="F17">
        <v>25</v>
      </c>
      <c r="G17">
        <v>1835</v>
      </c>
      <c r="H17" t="s">
        <v>128</v>
      </c>
    </row>
    <row r="18" spans="1:8" x14ac:dyDescent="0.2">
      <c r="A18">
        <v>16</v>
      </c>
      <c r="B18">
        <v>8</v>
      </c>
      <c r="C18">
        <v>16</v>
      </c>
      <c r="D18">
        <v>2</v>
      </c>
      <c r="E18">
        <v>820</v>
      </c>
      <c r="F18">
        <v>20</v>
      </c>
      <c r="G18">
        <v>1620</v>
      </c>
      <c r="H18" t="s">
        <v>128</v>
      </c>
    </row>
    <row r="19" spans="1:8" x14ac:dyDescent="0.2">
      <c r="A19">
        <v>17</v>
      </c>
      <c r="B19">
        <v>9</v>
      </c>
      <c r="C19">
        <v>17</v>
      </c>
      <c r="D19">
        <v>5</v>
      </c>
      <c r="E19">
        <v>470</v>
      </c>
      <c r="F19">
        <v>15</v>
      </c>
      <c r="G19">
        <v>2335</v>
      </c>
      <c r="H19" t="s">
        <v>128</v>
      </c>
    </row>
    <row r="20" spans="1:8" x14ac:dyDescent="0.2">
      <c r="A20">
        <v>18</v>
      </c>
      <c r="B20">
        <v>9</v>
      </c>
      <c r="C20">
        <v>18</v>
      </c>
      <c r="D20">
        <v>3</v>
      </c>
      <c r="E20">
        <v>650</v>
      </c>
      <c r="F20">
        <v>20</v>
      </c>
      <c r="G20">
        <v>1930</v>
      </c>
      <c r="H20" t="s">
        <v>128</v>
      </c>
    </row>
    <row r="21" spans="1:8" x14ac:dyDescent="0.2">
      <c r="A21">
        <v>19</v>
      </c>
      <c r="B21">
        <v>10</v>
      </c>
      <c r="C21">
        <v>19</v>
      </c>
      <c r="D21">
        <v>4</v>
      </c>
      <c r="E21">
        <v>560</v>
      </c>
      <c r="F21">
        <v>10</v>
      </c>
      <c r="G21">
        <v>2230</v>
      </c>
      <c r="H21" t="s">
        <v>128</v>
      </c>
    </row>
    <row r="22" spans="1:8" x14ac:dyDescent="0.2">
      <c r="A22">
        <v>20</v>
      </c>
      <c r="B22">
        <v>10</v>
      </c>
      <c r="C22">
        <v>20</v>
      </c>
      <c r="D22">
        <v>2</v>
      </c>
      <c r="E22">
        <v>740</v>
      </c>
      <c r="F22">
        <v>15</v>
      </c>
      <c r="G22">
        <v>1465</v>
      </c>
      <c r="H22" t="s">
        <v>128</v>
      </c>
    </row>
    <row r="23" spans="1:8" x14ac:dyDescent="0.2">
      <c r="A23">
        <v>21</v>
      </c>
      <c r="B23">
        <v>11</v>
      </c>
      <c r="C23">
        <v>21</v>
      </c>
      <c r="D23">
        <v>5</v>
      </c>
      <c r="E23">
        <v>480</v>
      </c>
      <c r="F23">
        <v>20</v>
      </c>
      <c r="G23">
        <v>2380</v>
      </c>
      <c r="H23" t="s">
        <v>128</v>
      </c>
    </row>
    <row r="24" spans="1:8" x14ac:dyDescent="0.2">
      <c r="A24">
        <v>22</v>
      </c>
      <c r="B24">
        <v>11</v>
      </c>
      <c r="C24">
        <v>22</v>
      </c>
      <c r="D24">
        <v>3</v>
      </c>
      <c r="E24">
        <v>630</v>
      </c>
      <c r="F24">
        <v>15</v>
      </c>
      <c r="G24">
        <v>1875</v>
      </c>
      <c r="H24" t="s">
        <v>128</v>
      </c>
    </row>
    <row r="25" spans="1:8" x14ac:dyDescent="0.2">
      <c r="A25">
        <v>23</v>
      </c>
      <c r="B25">
        <v>12</v>
      </c>
      <c r="C25">
        <v>23</v>
      </c>
      <c r="D25">
        <v>4</v>
      </c>
      <c r="E25">
        <v>370</v>
      </c>
      <c r="F25">
        <v>10</v>
      </c>
      <c r="G25">
        <v>1470</v>
      </c>
      <c r="H25" t="s">
        <v>128</v>
      </c>
    </row>
    <row r="26" spans="1:8" x14ac:dyDescent="0.2">
      <c r="A26">
        <v>24</v>
      </c>
      <c r="B26">
        <v>12</v>
      </c>
      <c r="C26">
        <v>24</v>
      </c>
      <c r="D26">
        <v>2</v>
      </c>
      <c r="E26">
        <v>890</v>
      </c>
      <c r="F26">
        <v>25</v>
      </c>
      <c r="G26">
        <v>1755</v>
      </c>
      <c r="H26" t="s">
        <v>128</v>
      </c>
    </row>
    <row r="27" spans="1:8" x14ac:dyDescent="0.2">
      <c r="A27">
        <v>25</v>
      </c>
      <c r="B27">
        <v>13</v>
      </c>
      <c r="C27">
        <v>25</v>
      </c>
      <c r="D27">
        <v>6</v>
      </c>
      <c r="E27">
        <v>295</v>
      </c>
      <c r="F27">
        <v>20</v>
      </c>
      <c r="G27">
        <v>1750</v>
      </c>
      <c r="H27" t="s">
        <v>128</v>
      </c>
    </row>
    <row r="28" spans="1:8" x14ac:dyDescent="0.2">
      <c r="A28">
        <v>26</v>
      </c>
      <c r="B28">
        <v>13</v>
      </c>
      <c r="C28">
        <v>26</v>
      </c>
      <c r="D28">
        <v>3</v>
      </c>
      <c r="E28">
        <v>550</v>
      </c>
      <c r="F28">
        <v>15</v>
      </c>
      <c r="G28">
        <v>1635</v>
      </c>
      <c r="H28" t="s">
        <v>128</v>
      </c>
    </row>
    <row r="29" spans="1:8" x14ac:dyDescent="0.2">
      <c r="A29">
        <v>27</v>
      </c>
      <c r="B29">
        <v>14</v>
      </c>
      <c r="C29">
        <v>27</v>
      </c>
      <c r="D29">
        <v>5</v>
      </c>
      <c r="E29">
        <v>710</v>
      </c>
      <c r="F29">
        <v>30</v>
      </c>
      <c r="G29">
        <v>3520</v>
      </c>
      <c r="H29" t="s">
        <v>128</v>
      </c>
    </row>
    <row r="30" spans="1:8" x14ac:dyDescent="0.2">
      <c r="A30">
        <v>28</v>
      </c>
      <c r="B30">
        <v>14</v>
      </c>
      <c r="C30">
        <v>28</v>
      </c>
      <c r="D30">
        <v>2</v>
      </c>
      <c r="E30">
        <v>475</v>
      </c>
      <c r="F30">
        <v>10</v>
      </c>
      <c r="G30">
        <v>940</v>
      </c>
      <c r="H30" t="s">
        <v>128</v>
      </c>
    </row>
    <row r="31" spans="1:8" x14ac:dyDescent="0.2">
      <c r="A31">
        <v>29</v>
      </c>
      <c r="B31">
        <v>15</v>
      </c>
      <c r="C31">
        <v>29</v>
      </c>
      <c r="D31">
        <v>4</v>
      </c>
      <c r="E31">
        <v>410</v>
      </c>
      <c r="F31">
        <v>20</v>
      </c>
      <c r="G31">
        <v>1620</v>
      </c>
      <c r="H31" t="s">
        <v>128</v>
      </c>
    </row>
    <row r="32" spans="1:8" x14ac:dyDescent="0.2">
      <c r="A32">
        <v>30</v>
      </c>
      <c r="B32">
        <v>15</v>
      </c>
      <c r="C32">
        <v>30</v>
      </c>
      <c r="D32">
        <v>3</v>
      </c>
      <c r="E32">
        <v>690</v>
      </c>
      <c r="F32">
        <v>15</v>
      </c>
      <c r="G32">
        <v>2055</v>
      </c>
      <c r="H32" t="s">
        <v>128</v>
      </c>
    </row>
    <row r="33" spans="1:8" x14ac:dyDescent="0.2">
      <c r="A33">
        <v>31</v>
      </c>
      <c r="B33">
        <v>16</v>
      </c>
      <c r="C33">
        <v>31</v>
      </c>
      <c r="D33">
        <v>5</v>
      </c>
      <c r="E33">
        <v>520</v>
      </c>
      <c r="F33">
        <v>20</v>
      </c>
      <c r="G33">
        <v>2580</v>
      </c>
      <c r="H33" t="s">
        <v>128</v>
      </c>
    </row>
    <row r="34" spans="1:8" x14ac:dyDescent="0.2">
      <c r="A34">
        <v>32</v>
      </c>
      <c r="B34">
        <v>16</v>
      </c>
      <c r="C34">
        <v>32</v>
      </c>
      <c r="D34">
        <v>2</v>
      </c>
      <c r="E34">
        <v>780</v>
      </c>
      <c r="F34">
        <v>20</v>
      </c>
      <c r="G34">
        <v>1540</v>
      </c>
      <c r="H34" t="s">
        <v>128</v>
      </c>
    </row>
    <row r="35" spans="1:8" x14ac:dyDescent="0.2">
      <c r="A35">
        <v>33</v>
      </c>
      <c r="B35">
        <v>17</v>
      </c>
      <c r="C35">
        <v>33</v>
      </c>
      <c r="D35">
        <v>4</v>
      </c>
      <c r="E35">
        <v>445</v>
      </c>
      <c r="F35">
        <v>15</v>
      </c>
      <c r="G35">
        <v>1765</v>
      </c>
      <c r="H35" t="s">
        <v>128</v>
      </c>
    </row>
    <row r="36" spans="1:8" x14ac:dyDescent="0.2">
      <c r="A36">
        <v>34</v>
      </c>
      <c r="B36">
        <v>17</v>
      </c>
      <c r="C36">
        <v>34</v>
      </c>
      <c r="D36">
        <v>3</v>
      </c>
      <c r="E36">
        <v>610</v>
      </c>
      <c r="F36">
        <v>20</v>
      </c>
      <c r="G36">
        <v>1810</v>
      </c>
      <c r="H36" t="s">
        <v>128</v>
      </c>
    </row>
    <row r="37" spans="1:8" x14ac:dyDescent="0.2">
      <c r="A37">
        <v>35</v>
      </c>
      <c r="B37">
        <v>18</v>
      </c>
      <c r="C37">
        <v>35</v>
      </c>
      <c r="D37">
        <v>6</v>
      </c>
      <c r="E37">
        <v>320</v>
      </c>
      <c r="F37">
        <v>25</v>
      </c>
      <c r="G37">
        <v>1895</v>
      </c>
      <c r="H37" t="s">
        <v>128</v>
      </c>
    </row>
    <row r="38" spans="1:8" x14ac:dyDescent="0.2">
      <c r="A38">
        <v>36</v>
      </c>
      <c r="B38">
        <v>18</v>
      </c>
      <c r="C38">
        <v>36</v>
      </c>
      <c r="D38">
        <v>2</v>
      </c>
      <c r="E38">
        <v>835</v>
      </c>
      <c r="F38">
        <v>20</v>
      </c>
      <c r="G38">
        <v>1650</v>
      </c>
      <c r="H38" t="s">
        <v>128</v>
      </c>
    </row>
    <row r="39" spans="1:8" x14ac:dyDescent="0.2">
      <c r="A39">
        <v>37</v>
      </c>
      <c r="B39">
        <v>19</v>
      </c>
      <c r="C39">
        <v>37</v>
      </c>
      <c r="D39">
        <v>5</v>
      </c>
      <c r="E39">
        <v>490</v>
      </c>
      <c r="F39">
        <v>15</v>
      </c>
      <c r="G39">
        <v>2435</v>
      </c>
      <c r="H39" t="s">
        <v>128</v>
      </c>
    </row>
    <row r="40" spans="1:8" x14ac:dyDescent="0.2">
      <c r="A40">
        <v>38</v>
      </c>
      <c r="B40">
        <v>19</v>
      </c>
      <c r="C40">
        <v>38</v>
      </c>
      <c r="D40">
        <v>3</v>
      </c>
      <c r="E40">
        <v>660</v>
      </c>
      <c r="F40">
        <v>20</v>
      </c>
      <c r="G40">
        <v>1960</v>
      </c>
      <c r="H40" t="s">
        <v>128</v>
      </c>
    </row>
    <row r="41" spans="1:8" x14ac:dyDescent="0.2">
      <c r="A41">
        <v>39</v>
      </c>
      <c r="B41">
        <v>20</v>
      </c>
      <c r="C41">
        <v>39</v>
      </c>
      <c r="D41">
        <v>4</v>
      </c>
      <c r="E41">
        <v>575</v>
      </c>
      <c r="F41">
        <v>10</v>
      </c>
      <c r="G41">
        <v>2290</v>
      </c>
      <c r="H41" t="s">
        <v>128</v>
      </c>
    </row>
    <row r="42" spans="1:8" x14ac:dyDescent="0.2">
      <c r="A42">
        <v>40</v>
      </c>
      <c r="B42">
        <v>20</v>
      </c>
      <c r="C42">
        <v>40</v>
      </c>
      <c r="D42">
        <v>2</v>
      </c>
      <c r="E42">
        <v>755</v>
      </c>
      <c r="F42">
        <v>15</v>
      </c>
      <c r="G42">
        <v>1495</v>
      </c>
      <c r="H42" t="s">
        <v>128</v>
      </c>
    </row>
    <row r="43" spans="1:8" x14ac:dyDescent="0.2">
      <c r="A43">
        <v>41</v>
      </c>
      <c r="B43">
        <v>21</v>
      </c>
      <c r="C43">
        <v>41</v>
      </c>
      <c r="D43">
        <v>5</v>
      </c>
      <c r="E43">
        <v>465</v>
      </c>
      <c r="F43">
        <v>20</v>
      </c>
      <c r="G43">
        <v>2305</v>
      </c>
      <c r="H43" t="s">
        <v>128</v>
      </c>
    </row>
    <row r="44" spans="1:8" x14ac:dyDescent="0.2">
      <c r="A44">
        <v>42</v>
      </c>
      <c r="B44">
        <v>21</v>
      </c>
      <c r="C44">
        <v>42</v>
      </c>
      <c r="D44">
        <v>3</v>
      </c>
      <c r="E44">
        <v>645</v>
      </c>
      <c r="F44">
        <v>15</v>
      </c>
      <c r="G44">
        <v>1920</v>
      </c>
      <c r="H44" t="s">
        <v>128</v>
      </c>
    </row>
    <row r="45" spans="1:8" x14ac:dyDescent="0.2">
      <c r="A45">
        <v>43</v>
      </c>
      <c r="B45">
        <v>22</v>
      </c>
      <c r="C45">
        <v>43</v>
      </c>
      <c r="D45">
        <v>4</v>
      </c>
      <c r="E45">
        <v>385</v>
      </c>
      <c r="F45">
        <v>10</v>
      </c>
      <c r="G45">
        <v>1530</v>
      </c>
      <c r="H45" t="s">
        <v>128</v>
      </c>
    </row>
    <row r="46" spans="1:8" x14ac:dyDescent="0.2">
      <c r="A46">
        <v>44</v>
      </c>
      <c r="B46">
        <v>22</v>
      </c>
      <c r="C46">
        <v>44</v>
      </c>
      <c r="D46">
        <v>2</v>
      </c>
      <c r="E46">
        <v>875</v>
      </c>
      <c r="F46">
        <v>25</v>
      </c>
      <c r="G46">
        <v>1725</v>
      </c>
      <c r="H46" t="s">
        <v>128</v>
      </c>
    </row>
    <row r="47" spans="1:8" x14ac:dyDescent="0.2">
      <c r="A47">
        <v>45</v>
      </c>
      <c r="B47">
        <v>23</v>
      </c>
      <c r="C47">
        <v>45</v>
      </c>
      <c r="D47">
        <v>6</v>
      </c>
      <c r="E47">
        <v>305</v>
      </c>
      <c r="F47">
        <v>20</v>
      </c>
      <c r="G47">
        <v>1810</v>
      </c>
      <c r="H47" t="s">
        <v>128</v>
      </c>
    </row>
    <row r="48" spans="1:8" x14ac:dyDescent="0.2">
      <c r="A48">
        <v>46</v>
      </c>
      <c r="B48">
        <v>23</v>
      </c>
      <c r="C48">
        <v>46</v>
      </c>
      <c r="D48">
        <v>3</v>
      </c>
      <c r="E48">
        <v>565</v>
      </c>
      <c r="F48">
        <v>15</v>
      </c>
      <c r="G48">
        <v>1680</v>
      </c>
      <c r="H48" t="s">
        <v>128</v>
      </c>
    </row>
    <row r="49" spans="1:8" x14ac:dyDescent="0.2">
      <c r="A49">
        <v>47</v>
      </c>
      <c r="B49">
        <v>24</v>
      </c>
      <c r="C49">
        <v>47</v>
      </c>
      <c r="D49">
        <v>5</v>
      </c>
      <c r="E49">
        <v>735</v>
      </c>
      <c r="F49">
        <v>30</v>
      </c>
      <c r="G49">
        <v>3645</v>
      </c>
      <c r="H49" t="s">
        <v>128</v>
      </c>
    </row>
    <row r="50" spans="1:8" x14ac:dyDescent="0.2">
      <c r="A50">
        <v>48</v>
      </c>
      <c r="B50">
        <v>24</v>
      </c>
      <c r="C50">
        <v>48</v>
      </c>
      <c r="D50">
        <v>2</v>
      </c>
      <c r="E50">
        <v>490</v>
      </c>
      <c r="F50">
        <v>10</v>
      </c>
      <c r="G50">
        <v>970</v>
      </c>
      <c r="H50" t="s">
        <v>128</v>
      </c>
    </row>
    <row r="51" spans="1:8" x14ac:dyDescent="0.2">
      <c r="A51">
        <v>49</v>
      </c>
      <c r="B51">
        <v>25</v>
      </c>
      <c r="C51">
        <v>49</v>
      </c>
      <c r="D51">
        <v>4</v>
      </c>
      <c r="E51">
        <v>420</v>
      </c>
      <c r="F51">
        <v>20</v>
      </c>
      <c r="G51">
        <v>1660</v>
      </c>
      <c r="H51" t="s">
        <v>128</v>
      </c>
    </row>
    <row r="52" spans="1:8" x14ac:dyDescent="0.2">
      <c r="A52">
        <v>50</v>
      </c>
      <c r="B52">
        <v>25</v>
      </c>
      <c r="C52">
        <v>50</v>
      </c>
      <c r="D52">
        <v>3</v>
      </c>
      <c r="E52">
        <v>675</v>
      </c>
      <c r="F52">
        <v>15</v>
      </c>
      <c r="G52">
        <v>2010</v>
      </c>
      <c r="H52" t="s">
        <v>128</v>
      </c>
    </row>
    <row r="53" spans="1:8" x14ac:dyDescent="0.2">
      <c r="A53">
        <v>51</v>
      </c>
      <c r="B53">
        <v>26</v>
      </c>
      <c r="C53">
        <v>51</v>
      </c>
      <c r="D53">
        <v>5</v>
      </c>
      <c r="E53">
        <v>530</v>
      </c>
      <c r="F53">
        <v>20</v>
      </c>
      <c r="G53">
        <v>2630</v>
      </c>
      <c r="H53" t="s">
        <v>128</v>
      </c>
    </row>
    <row r="54" spans="1:8" x14ac:dyDescent="0.2">
      <c r="A54">
        <v>52</v>
      </c>
      <c r="B54">
        <v>26</v>
      </c>
      <c r="C54">
        <v>52</v>
      </c>
      <c r="D54">
        <v>2</v>
      </c>
      <c r="E54">
        <v>795</v>
      </c>
      <c r="F54">
        <v>20</v>
      </c>
      <c r="G54">
        <v>1570</v>
      </c>
      <c r="H54" t="s">
        <v>128</v>
      </c>
    </row>
    <row r="55" spans="1:8" x14ac:dyDescent="0.2">
      <c r="A55">
        <v>53</v>
      </c>
      <c r="B55">
        <v>27</v>
      </c>
      <c r="C55">
        <v>53</v>
      </c>
      <c r="D55">
        <v>4</v>
      </c>
      <c r="E55">
        <v>455</v>
      </c>
      <c r="F55">
        <v>15</v>
      </c>
      <c r="G55">
        <v>1805</v>
      </c>
      <c r="H55" t="s">
        <v>128</v>
      </c>
    </row>
    <row r="56" spans="1:8" x14ac:dyDescent="0.2">
      <c r="A56">
        <v>54</v>
      </c>
      <c r="B56">
        <v>27</v>
      </c>
      <c r="C56">
        <v>54</v>
      </c>
      <c r="D56">
        <v>3</v>
      </c>
      <c r="E56">
        <v>625</v>
      </c>
      <c r="F56">
        <v>20</v>
      </c>
      <c r="G56">
        <v>1855</v>
      </c>
      <c r="H56" t="s">
        <v>128</v>
      </c>
    </row>
    <row r="57" spans="1:8" x14ac:dyDescent="0.2">
      <c r="A57">
        <v>55</v>
      </c>
      <c r="B57">
        <v>28</v>
      </c>
      <c r="C57">
        <v>55</v>
      </c>
      <c r="D57">
        <v>6</v>
      </c>
      <c r="E57">
        <v>330</v>
      </c>
      <c r="F57">
        <v>25</v>
      </c>
      <c r="G57">
        <v>1955</v>
      </c>
      <c r="H57" t="s">
        <v>128</v>
      </c>
    </row>
    <row r="58" spans="1:8" x14ac:dyDescent="0.2">
      <c r="A58">
        <v>56</v>
      </c>
      <c r="B58">
        <v>28</v>
      </c>
      <c r="C58">
        <v>56</v>
      </c>
      <c r="D58">
        <v>2</v>
      </c>
      <c r="E58">
        <v>850</v>
      </c>
      <c r="F58">
        <v>20</v>
      </c>
      <c r="G58">
        <v>1680</v>
      </c>
      <c r="H58" t="s">
        <v>128</v>
      </c>
    </row>
    <row r="59" spans="1:8" x14ac:dyDescent="0.2">
      <c r="A59">
        <v>57</v>
      </c>
      <c r="B59">
        <v>29</v>
      </c>
      <c r="C59">
        <v>57</v>
      </c>
      <c r="D59">
        <v>5</v>
      </c>
      <c r="E59">
        <v>500</v>
      </c>
      <c r="F59">
        <v>15</v>
      </c>
      <c r="G59">
        <v>2485</v>
      </c>
      <c r="H59" t="s">
        <v>128</v>
      </c>
    </row>
    <row r="60" spans="1:8" x14ac:dyDescent="0.2">
      <c r="A60">
        <v>58</v>
      </c>
      <c r="B60">
        <v>29</v>
      </c>
      <c r="C60">
        <v>58</v>
      </c>
      <c r="D60">
        <v>3</v>
      </c>
      <c r="E60">
        <v>670</v>
      </c>
      <c r="F60">
        <v>20</v>
      </c>
      <c r="G60">
        <v>1990</v>
      </c>
      <c r="H60" t="s">
        <v>128</v>
      </c>
    </row>
    <row r="61" spans="1:8" x14ac:dyDescent="0.2">
      <c r="A61">
        <v>59</v>
      </c>
      <c r="B61">
        <v>30</v>
      </c>
      <c r="C61">
        <v>59</v>
      </c>
      <c r="D61">
        <v>4</v>
      </c>
      <c r="E61">
        <v>585</v>
      </c>
      <c r="F61">
        <v>10</v>
      </c>
      <c r="G61">
        <v>2330</v>
      </c>
      <c r="H61" t="s">
        <v>128</v>
      </c>
    </row>
    <row r="62" spans="1:8" x14ac:dyDescent="0.2">
      <c r="A62">
        <v>60</v>
      </c>
      <c r="B62">
        <v>30</v>
      </c>
      <c r="C62">
        <v>60</v>
      </c>
      <c r="D62">
        <v>2</v>
      </c>
      <c r="E62">
        <v>770</v>
      </c>
      <c r="F62">
        <v>15</v>
      </c>
      <c r="G62">
        <v>1525</v>
      </c>
      <c r="H62" t="s">
        <v>128</v>
      </c>
    </row>
    <row r="63" spans="1:8" x14ac:dyDescent="0.2">
      <c r="A63">
        <v>61</v>
      </c>
      <c r="B63">
        <v>31</v>
      </c>
      <c r="C63">
        <v>61</v>
      </c>
      <c r="D63">
        <v>5</v>
      </c>
      <c r="E63">
        <v>475</v>
      </c>
      <c r="F63">
        <v>20</v>
      </c>
      <c r="G63">
        <v>2355</v>
      </c>
      <c r="H63" t="s">
        <v>196</v>
      </c>
    </row>
    <row r="64" spans="1:8" x14ac:dyDescent="0.2">
      <c r="A64">
        <v>62</v>
      </c>
      <c r="B64">
        <v>31</v>
      </c>
      <c r="C64">
        <v>62</v>
      </c>
      <c r="D64">
        <v>3</v>
      </c>
      <c r="E64">
        <v>655</v>
      </c>
      <c r="F64">
        <v>15</v>
      </c>
      <c r="G64">
        <v>1950</v>
      </c>
      <c r="H64" t="s">
        <v>196</v>
      </c>
    </row>
    <row r="65" spans="1:8" x14ac:dyDescent="0.2">
      <c r="A65">
        <v>63</v>
      </c>
      <c r="B65">
        <v>32</v>
      </c>
      <c r="C65">
        <v>63</v>
      </c>
      <c r="D65">
        <v>4</v>
      </c>
      <c r="E65">
        <v>395</v>
      </c>
      <c r="F65">
        <v>10</v>
      </c>
      <c r="G65">
        <v>1570</v>
      </c>
      <c r="H65" t="s">
        <v>196</v>
      </c>
    </row>
    <row r="66" spans="1:8" x14ac:dyDescent="0.2">
      <c r="A66">
        <v>64</v>
      </c>
      <c r="B66">
        <v>32</v>
      </c>
      <c r="C66">
        <v>64</v>
      </c>
      <c r="D66">
        <v>2</v>
      </c>
      <c r="E66">
        <v>885</v>
      </c>
      <c r="F66">
        <v>25</v>
      </c>
      <c r="G66">
        <v>1745</v>
      </c>
      <c r="H66" t="s">
        <v>196</v>
      </c>
    </row>
    <row r="67" spans="1:8" x14ac:dyDescent="0.2">
      <c r="A67">
        <v>65</v>
      </c>
      <c r="B67">
        <v>33</v>
      </c>
      <c r="C67">
        <v>65</v>
      </c>
      <c r="D67">
        <v>6</v>
      </c>
      <c r="E67">
        <v>315</v>
      </c>
      <c r="F67">
        <v>20</v>
      </c>
      <c r="G67">
        <v>1870</v>
      </c>
      <c r="H67" t="s">
        <v>196</v>
      </c>
    </row>
    <row r="68" spans="1:8" x14ac:dyDescent="0.2">
      <c r="A68">
        <v>66</v>
      </c>
      <c r="B68">
        <v>33</v>
      </c>
      <c r="C68">
        <v>66</v>
      </c>
      <c r="D68">
        <v>3</v>
      </c>
      <c r="E68">
        <v>575</v>
      </c>
      <c r="F68">
        <v>15</v>
      </c>
      <c r="G68">
        <v>1710</v>
      </c>
      <c r="H68" t="s">
        <v>196</v>
      </c>
    </row>
    <row r="69" spans="1:8" x14ac:dyDescent="0.2">
      <c r="A69">
        <v>67</v>
      </c>
      <c r="B69">
        <v>34</v>
      </c>
      <c r="C69">
        <v>67</v>
      </c>
      <c r="D69">
        <v>5</v>
      </c>
      <c r="E69">
        <v>745</v>
      </c>
      <c r="F69">
        <v>30</v>
      </c>
      <c r="G69">
        <v>3695</v>
      </c>
      <c r="H69" t="s">
        <v>196</v>
      </c>
    </row>
    <row r="70" spans="1:8" x14ac:dyDescent="0.2">
      <c r="A70">
        <v>68</v>
      </c>
      <c r="B70">
        <v>34</v>
      </c>
      <c r="C70">
        <v>68</v>
      </c>
      <c r="D70">
        <v>2</v>
      </c>
      <c r="E70">
        <v>505</v>
      </c>
      <c r="F70">
        <v>10</v>
      </c>
      <c r="G70">
        <v>1000</v>
      </c>
      <c r="H70" t="s">
        <v>196</v>
      </c>
    </row>
    <row r="71" spans="1:8" x14ac:dyDescent="0.2">
      <c r="A71">
        <v>69</v>
      </c>
      <c r="B71">
        <v>35</v>
      </c>
      <c r="C71">
        <v>69</v>
      </c>
      <c r="D71">
        <v>4</v>
      </c>
      <c r="E71">
        <v>430</v>
      </c>
      <c r="F71">
        <v>20</v>
      </c>
      <c r="G71">
        <v>1700</v>
      </c>
      <c r="H71" t="s">
        <v>196</v>
      </c>
    </row>
    <row r="72" spans="1:8" x14ac:dyDescent="0.2">
      <c r="A72">
        <v>70</v>
      </c>
      <c r="B72">
        <v>35</v>
      </c>
      <c r="C72">
        <v>70</v>
      </c>
      <c r="D72">
        <v>3</v>
      </c>
      <c r="E72">
        <v>685</v>
      </c>
      <c r="F72">
        <v>15</v>
      </c>
      <c r="G72">
        <v>2040</v>
      </c>
      <c r="H72" t="s">
        <v>196</v>
      </c>
    </row>
    <row r="73" spans="1:8" x14ac:dyDescent="0.2">
      <c r="A73">
        <v>71</v>
      </c>
      <c r="B73">
        <v>36</v>
      </c>
      <c r="C73">
        <v>71</v>
      </c>
      <c r="D73">
        <v>5</v>
      </c>
      <c r="E73">
        <v>540</v>
      </c>
      <c r="F73">
        <v>20</v>
      </c>
      <c r="G73">
        <v>2680</v>
      </c>
      <c r="H73" t="s">
        <v>196</v>
      </c>
    </row>
    <row r="74" spans="1:8" x14ac:dyDescent="0.2">
      <c r="A74">
        <v>72</v>
      </c>
      <c r="B74">
        <v>36</v>
      </c>
      <c r="C74">
        <v>72</v>
      </c>
      <c r="D74">
        <v>2</v>
      </c>
      <c r="E74">
        <v>810</v>
      </c>
      <c r="F74">
        <v>20</v>
      </c>
      <c r="G74">
        <v>1600</v>
      </c>
      <c r="H74" t="s">
        <v>196</v>
      </c>
    </row>
    <row r="75" spans="1:8" x14ac:dyDescent="0.2">
      <c r="A75">
        <v>73</v>
      </c>
      <c r="B75">
        <v>37</v>
      </c>
      <c r="C75">
        <v>73</v>
      </c>
      <c r="D75">
        <v>4</v>
      </c>
      <c r="E75">
        <v>465</v>
      </c>
      <c r="F75">
        <v>15</v>
      </c>
      <c r="G75">
        <v>1845</v>
      </c>
      <c r="H75" t="s">
        <v>196</v>
      </c>
    </row>
    <row r="76" spans="1:8" x14ac:dyDescent="0.2">
      <c r="A76">
        <v>74</v>
      </c>
      <c r="B76">
        <v>37</v>
      </c>
      <c r="C76">
        <v>74</v>
      </c>
      <c r="D76">
        <v>3</v>
      </c>
      <c r="E76">
        <v>640</v>
      </c>
      <c r="F76">
        <v>20</v>
      </c>
      <c r="G76">
        <v>1900</v>
      </c>
      <c r="H76" t="s">
        <v>196</v>
      </c>
    </row>
    <row r="77" spans="1:8" x14ac:dyDescent="0.2">
      <c r="A77">
        <v>75</v>
      </c>
      <c r="B77">
        <v>38</v>
      </c>
      <c r="C77">
        <v>75</v>
      </c>
      <c r="D77">
        <v>6</v>
      </c>
      <c r="E77">
        <v>340</v>
      </c>
      <c r="F77">
        <v>25</v>
      </c>
      <c r="G77">
        <v>2015</v>
      </c>
      <c r="H77" t="s">
        <v>196</v>
      </c>
    </row>
    <row r="78" spans="1:8" x14ac:dyDescent="0.2">
      <c r="A78">
        <v>76</v>
      </c>
      <c r="B78">
        <v>38</v>
      </c>
      <c r="C78">
        <v>76</v>
      </c>
      <c r="D78">
        <v>2</v>
      </c>
      <c r="E78">
        <v>865</v>
      </c>
      <c r="F78">
        <v>20</v>
      </c>
      <c r="G78">
        <v>1710</v>
      </c>
      <c r="H78" t="s">
        <v>196</v>
      </c>
    </row>
    <row r="79" spans="1:8" x14ac:dyDescent="0.2">
      <c r="A79">
        <v>77</v>
      </c>
      <c r="B79">
        <v>39</v>
      </c>
      <c r="C79">
        <v>77</v>
      </c>
      <c r="D79">
        <v>5</v>
      </c>
      <c r="E79">
        <v>515</v>
      </c>
      <c r="F79">
        <v>15</v>
      </c>
      <c r="G79">
        <v>2560</v>
      </c>
      <c r="H79" t="s">
        <v>196</v>
      </c>
    </row>
    <row r="80" spans="1:8" x14ac:dyDescent="0.2">
      <c r="A80">
        <v>78</v>
      </c>
      <c r="B80">
        <v>39</v>
      </c>
      <c r="C80">
        <v>78</v>
      </c>
      <c r="D80">
        <v>3</v>
      </c>
      <c r="E80">
        <v>680</v>
      </c>
      <c r="F80">
        <v>20</v>
      </c>
      <c r="G80">
        <v>2020</v>
      </c>
      <c r="H80" t="s">
        <v>196</v>
      </c>
    </row>
    <row r="81" spans="1:8" x14ac:dyDescent="0.2">
      <c r="A81">
        <v>79</v>
      </c>
      <c r="B81">
        <v>40</v>
      </c>
      <c r="C81">
        <v>79</v>
      </c>
      <c r="D81">
        <v>4</v>
      </c>
      <c r="E81">
        <v>595</v>
      </c>
      <c r="F81">
        <v>10</v>
      </c>
      <c r="G81">
        <v>2370</v>
      </c>
      <c r="H81" t="s">
        <v>196</v>
      </c>
    </row>
    <row r="82" spans="1:8" x14ac:dyDescent="0.2">
      <c r="A82">
        <v>80</v>
      </c>
      <c r="B82">
        <v>40</v>
      </c>
      <c r="C82">
        <v>80</v>
      </c>
      <c r="D82">
        <v>2</v>
      </c>
      <c r="E82">
        <v>785</v>
      </c>
      <c r="F82">
        <v>15</v>
      </c>
      <c r="G82">
        <v>1555</v>
      </c>
      <c r="H82" t="s">
        <v>196</v>
      </c>
    </row>
    <row r="83" spans="1:8" x14ac:dyDescent="0.2">
      <c r="A83">
        <v>81</v>
      </c>
      <c r="B83">
        <v>41</v>
      </c>
      <c r="C83">
        <v>81</v>
      </c>
      <c r="D83">
        <v>5</v>
      </c>
      <c r="E83">
        <v>485</v>
      </c>
      <c r="F83">
        <v>20</v>
      </c>
      <c r="G83">
        <v>2405</v>
      </c>
      <c r="H83" t="s">
        <v>196</v>
      </c>
    </row>
    <row r="84" spans="1:8" x14ac:dyDescent="0.2">
      <c r="A84">
        <v>82</v>
      </c>
      <c r="B84">
        <v>41</v>
      </c>
      <c r="C84">
        <v>82</v>
      </c>
      <c r="D84">
        <v>3</v>
      </c>
      <c r="E84">
        <v>665</v>
      </c>
      <c r="F84">
        <v>15</v>
      </c>
      <c r="G84">
        <v>1980</v>
      </c>
      <c r="H84" t="s">
        <v>196</v>
      </c>
    </row>
    <row r="85" spans="1:8" x14ac:dyDescent="0.2">
      <c r="A85">
        <v>83</v>
      </c>
      <c r="B85">
        <v>42</v>
      </c>
      <c r="C85">
        <v>83</v>
      </c>
      <c r="D85">
        <v>4</v>
      </c>
      <c r="E85">
        <v>405</v>
      </c>
      <c r="F85">
        <v>10</v>
      </c>
      <c r="G85">
        <v>1610</v>
      </c>
      <c r="H85" t="s">
        <v>196</v>
      </c>
    </row>
    <row r="86" spans="1:8" x14ac:dyDescent="0.2">
      <c r="A86">
        <v>84</v>
      </c>
      <c r="B86">
        <v>42</v>
      </c>
      <c r="C86">
        <v>84</v>
      </c>
      <c r="D86">
        <v>2</v>
      </c>
      <c r="E86">
        <v>895</v>
      </c>
      <c r="F86">
        <v>25</v>
      </c>
      <c r="G86">
        <v>1765</v>
      </c>
      <c r="H86" t="s">
        <v>196</v>
      </c>
    </row>
    <row r="87" spans="1:8" x14ac:dyDescent="0.2">
      <c r="A87">
        <v>85</v>
      </c>
      <c r="B87">
        <v>43</v>
      </c>
      <c r="C87">
        <v>85</v>
      </c>
      <c r="D87">
        <v>6</v>
      </c>
      <c r="E87">
        <v>325</v>
      </c>
      <c r="F87">
        <v>20</v>
      </c>
      <c r="G87">
        <v>1930</v>
      </c>
      <c r="H87" t="s">
        <v>196</v>
      </c>
    </row>
    <row r="88" spans="1:8" x14ac:dyDescent="0.2">
      <c r="A88">
        <v>86</v>
      </c>
      <c r="B88">
        <v>43</v>
      </c>
      <c r="C88">
        <v>86</v>
      </c>
      <c r="D88">
        <v>3</v>
      </c>
      <c r="E88">
        <v>585</v>
      </c>
      <c r="F88">
        <v>15</v>
      </c>
      <c r="G88">
        <v>1740</v>
      </c>
      <c r="H88" t="s">
        <v>196</v>
      </c>
    </row>
    <row r="89" spans="1:8" x14ac:dyDescent="0.2">
      <c r="A89">
        <v>87</v>
      </c>
      <c r="B89">
        <v>44</v>
      </c>
      <c r="C89">
        <v>87</v>
      </c>
      <c r="D89">
        <v>5</v>
      </c>
      <c r="E89">
        <v>755</v>
      </c>
      <c r="F89">
        <v>30</v>
      </c>
      <c r="G89">
        <v>3745</v>
      </c>
      <c r="H89" t="s">
        <v>196</v>
      </c>
    </row>
    <row r="90" spans="1:8" x14ac:dyDescent="0.2">
      <c r="A90">
        <v>88</v>
      </c>
      <c r="B90">
        <v>44</v>
      </c>
      <c r="C90">
        <v>88</v>
      </c>
      <c r="D90">
        <v>2</v>
      </c>
      <c r="E90">
        <v>515</v>
      </c>
      <c r="F90">
        <v>10</v>
      </c>
      <c r="G90">
        <v>1020</v>
      </c>
      <c r="H90" t="s">
        <v>196</v>
      </c>
    </row>
    <row r="91" spans="1:8" x14ac:dyDescent="0.2">
      <c r="A91">
        <v>89</v>
      </c>
      <c r="B91">
        <v>45</v>
      </c>
      <c r="C91">
        <v>89</v>
      </c>
      <c r="D91">
        <v>4</v>
      </c>
      <c r="E91">
        <v>440</v>
      </c>
      <c r="F91">
        <v>20</v>
      </c>
      <c r="G91">
        <v>1740</v>
      </c>
      <c r="H91" t="s">
        <v>196</v>
      </c>
    </row>
    <row r="92" spans="1:8" x14ac:dyDescent="0.2">
      <c r="A92">
        <v>90</v>
      </c>
      <c r="B92">
        <v>45</v>
      </c>
      <c r="C92">
        <v>90</v>
      </c>
      <c r="D92">
        <v>3</v>
      </c>
      <c r="E92">
        <v>695</v>
      </c>
      <c r="F92">
        <v>15</v>
      </c>
      <c r="G92">
        <v>2070</v>
      </c>
      <c r="H92" t="s">
        <v>196</v>
      </c>
    </row>
    <row r="93" spans="1:8" x14ac:dyDescent="0.2">
      <c r="A93">
        <v>91</v>
      </c>
      <c r="B93">
        <v>46</v>
      </c>
      <c r="C93">
        <v>91</v>
      </c>
      <c r="D93">
        <v>5</v>
      </c>
      <c r="E93">
        <v>550</v>
      </c>
      <c r="F93">
        <v>20</v>
      </c>
      <c r="G93">
        <v>2730</v>
      </c>
      <c r="H93" t="s">
        <v>196</v>
      </c>
    </row>
    <row r="94" spans="1:8" x14ac:dyDescent="0.2">
      <c r="A94">
        <v>92</v>
      </c>
      <c r="B94">
        <v>46</v>
      </c>
      <c r="C94">
        <v>92</v>
      </c>
      <c r="D94">
        <v>2</v>
      </c>
      <c r="E94">
        <v>825</v>
      </c>
      <c r="F94">
        <v>20</v>
      </c>
      <c r="G94">
        <v>1630</v>
      </c>
      <c r="H94" t="s">
        <v>196</v>
      </c>
    </row>
    <row r="95" spans="1:8" x14ac:dyDescent="0.2">
      <c r="A95">
        <v>93</v>
      </c>
      <c r="B95">
        <v>47</v>
      </c>
      <c r="C95">
        <v>93</v>
      </c>
      <c r="D95">
        <v>4</v>
      </c>
      <c r="E95">
        <v>475</v>
      </c>
      <c r="F95">
        <v>15</v>
      </c>
      <c r="G95">
        <v>1885</v>
      </c>
      <c r="H95" t="s">
        <v>196</v>
      </c>
    </row>
    <row r="96" spans="1:8" x14ac:dyDescent="0.2">
      <c r="A96">
        <v>94</v>
      </c>
      <c r="B96">
        <v>47</v>
      </c>
      <c r="C96">
        <v>94</v>
      </c>
      <c r="D96">
        <v>3</v>
      </c>
      <c r="E96">
        <v>655</v>
      </c>
      <c r="F96">
        <v>20</v>
      </c>
      <c r="G96">
        <v>1945</v>
      </c>
      <c r="H96" t="s">
        <v>196</v>
      </c>
    </row>
    <row r="97" spans="1:8" x14ac:dyDescent="0.2">
      <c r="A97">
        <v>95</v>
      </c>
      <c r="B97">
        <v>48</v>
      </c>
      <c r="C97">
        <v>95</v>
      </c>
      <c r="D97">
        <v>6</v>
      </c>
      <c r="E97">
        <v>350</v>
      </c>
      <c r="F97">
        <v>25</v>
      </c>
      <c r="G97">
        <v>2075</v>
      </c>
      <c r="H97" t="s">
        <v>196</v>
      </c>
    </row>
    <row r="98" spans="1:8" x14ac:dyDescent="0.2">
      <c r="A98">
        <v>96</v>
      </c>
      <c r="B98">
        <v>48</v>
      </c>
      <c r="C98">
        <v>96</v>
      </c>
      <c r="D98">
        <v>2</v>
      </c>
      <c r="E98">
        <v>880</v>
      </c>
      <c r="F98">
        <v>20</v>
      </c>
      <c r="G98">
        <v>1740</v>
      </c>
      <c r="H98" t="s">
        <v>196</v>
      </c>
    </row>
    <row r="99" spans="1:8" x14ac:dyDescent="0.2">
      <c r="A99">
        <v>97</v>
      </c>
      <c r="B99">
        <v>49</v>
      </c>
      <c r="C99">
        <v>97</v>
      </c>
      <c r="D99">
        <v>5</v>
      </c>
      <c r="E99">
        <v>525</v>
      </c>
      <c r="F99">
        <v>15</v>
      </c>
      <c r="G99">
        <v>2610</v>
      </c>
      <c r="H99" t="s">
        <v>196</v>
      </c>
    </row>
    <row r="100" spans="1:8" x14ac:dyDescent="0.2">
      <c r="A100">
        <v>98</v>
      </c>
      <c r="B100">
        <v>49</v>
      </c>
      <c r="C100">
        <v>98</v>
      </c>
      <c r="D100">
        <v>3</v>
      </c>
      <c r="E100">
        <v>690</v>
      </c>
      <c r="F100">
        <v>20</v>
      </c>
      <c r="G100">
        <v>2050</v>
      </c>
      <c r="H100" t="s">
        <v>196</v>
      </c>
    </row>
    <row r="101" spans="1:8" x14ac:dyDescent="0.2">
      <c r="A101">
        <v>99</v>
      </c>
      <c r="B101">
        <v>50</v>
      </c>
      <c r="C101">
        <v>99</v>
      </c>
      <c r="D101">
        <v>4</v>
      </c>
      <c r="E101">
        <v>605</v>
      </c>
      <c r="F101">
        <v>10</v>
      </c>
      <c r="G101">
        <v>2410</v>
      </c>
      <c r="H101" t="s">
        <v>196</v>
      </c>
    </row>
    <row r="102" spans="1:8" x14ac:dyDescent="0.2">
      <c r="A102">
        <v>100</v>
      </c>
      <c r="B102">
        <v>50</v>
      </c>
      <c r="C102">
        <v>100</v>
      </c>
      <c r="D102">
        <v>2</v>
      </c>
      <c r="E102">
        <v>800</v>
      </c>
      <c r="F102">
        <v>15</v>
      </c>
      <c r="G102">
        <v>1585</v>
      </c>
      <c r="H102" t="s">
        <v>196</v>
      </c>
    </row>
    <row r="103" spans="1:8" x14ac:dyDescent="0.2">
      <c r="A103">
        <v>101</v>
      </c>
      <c r="B103">
        <v>51</v>
      </c>
      <c r="C103">
        <v>101</v>
      </c>
      <c r="D103">
        <v>5</v>
      </c>
      <c r="E103">
        <v>495</v>
      </c>
      <c r="F103">
        <v>20</v>
      </c>
      <c r="G103">
        <v>2455</v>
      </c>
      <c r="H103" t="s">
        <v>239</v>
      </c>
    </row>
    <row r="104" spans="1:8" x14ac:dyDescent="0.2">
      <c r="A104">
        <v>102</v>
      </c>
      <c r="B104">
        <v>51</v>
      </c>
      <c r="C104">
        <v>102</v>
      </c>
      <c r="D104">
        <v>3</v>
      </c>
      <c r="E104">
        <v>675</v>
      </c>
      <c r="F104">
        <v>15</v>
      </c>
      <c r="G104">
        <v>2010</v>
      </c>
      <c r="H104" t="s">
        <v>239</v>
      </c>
    </row>
    <row r="105" spans="1:8" x14ac:dyDescent="0.2">
      <c r="A105">
        <v>103</v>
      </c>
      <c r="B105">
        <v>52</v>
      </c>
      <c r="C105">
        <v>103</v>
      </c>
      <c r="D105">
        <v>4</v>
      </c>
      <c r="E105">
        <v>415</v>
      </c>
      <c r="F105">
        <v>10</v>
      </c>
      <c r="G105">
        <v>1650</v>
      </c>
      <c r="H105" t="s">
        <v>239</v>
      </c>
    </row>
    <row r="106" spans="1:8" x14ac:dyDescent="0.2">
      <c r="A106">
        <v>104</v>
      </c>
      <c r="B106">
        <v>52</v>
      </c>
      <c r="C106">
        <v>104</v>
      </c>
      <c r="D106">
        <v>2</v>
      </c>
      <c r="E106">
        <v>905</v>
      </c>
      <c r="F106">
        <v>25</v>
      </c>
      <c r="G106">
        <v>1785</v>
      </c>
      <c r="H106" t="s">
        <v>239</v>
      </c>
    </row>
    <row r="107" spans="1:8" x14ac:dyDescent="0.2">
      <c r="A107">
        <v>105</v>
      </c>
      <c r="B107">
        <v>53</v>
      </c>
      <c r="C107">
        <v>105</v>
      </c>
      <c r="D107">
        <v>6</v>
      </c>
      <c r="E107">
        <v>335</v>
      </c>
      <c r="F107">
        <v>20</v>
      </c>
      <c r="G107">
        <v>1990</v>
      </c>
      <c r="H107" t="s">
        <v>239</v>
      </c>
    </row>
    <row r="108" spans="1:8" x14ac:dyDescent="0.2">
      <c r="A108">
        <v>106</v>
      </c>
      <c r="B108">
        <v>53</v>
      </c>
      <c r="C108">
        <v>106</v>
      </c>
      <c r="D108">
        <v>3</v>
      </c>
      <c r="E108">
        <v>595</v>
      </c>
      <c r="F108">
        <v>15</v>
      </c>
      <c r="G108">
        <v>1770</v>
      </c>
      <c r="H108" t="s">
        <v>239</v>
      </c>
    </row>
    <row r="109" spans="1:8" x14ac:dyDescent="0.2">
      <c r="A109">
        <v>107</v>
      </c>
      <c r="B109">
        <v>54</v>
      </c>
      <c r="C109">
        <v>107</v>
      </c>
      <c r="D109">
        <v>5</v>
      </c>
      <c r="E109">
        <v>765</v>
      </c>
      <c r="F109">
        <v>30</v>
      </c>
      <c r="G109">
        <v>3795</v>
      </c>
      <c r="H109" t="s">
        <v>239</v>
      </c>
    </row>
    <row r="110" spans="1:8" x14ac:dyDescent="0.2">
      <c r="A110">
        <v>108</v>
      </c>
      <c r="B110">
        <v>54</v>
      </c>
      <c r="C110">
        <v>108</v>
      </c>
      <c r="D110">
        <v>2</v>
      </c>
      <c r="E110">
        <v>525</v>
      </c>
      <c r="F110">
        <v>10</v>
      </c>
      <c r="G110">
        <v>1040</v>
      </c>
      <c r="H110" t="s">
        <v>239</v>
      </c>
    </row>
    <row r="111" spans="1:8" x14ac:dyDescent="0.2">
      <c r="A111">
        <v>109</v>
      </c>
      <c r="B111">
        <v>55</v>
      </c>
      <c r="C111">
        <v>109</v>
      </c>
      <c r="D111">
        <v>4</v>
      </c>
      <c r="E111">
        <v>450</v>
      </c>
      <c r="F111">
        <v>20</v>
      </c>
      <c r="G111">
        <v>1780</v>
      </c>
      <c r="H111" t="s">
        <v>239</v>
      </c>
    </row>
    <row r="112" spans="1:8" x14ac:dyDescent="0.2">
      <c r="A112">
        <v>110</v>
      </c>
      <c r="B112">
        <v>55</v>
      </c>
      <c r="C112">
        <v>110</v>
      </c>
      <c r="D112">
        <v>3</v>
      </c>
      <c r="E112">
        <v>705</v>
      </c>
      <c r="F112">
        <v>15</v>
      </c>
      <c r="G112">
        <v>2100</v>
      </c>
      <c r="H112" t="s">
        <v>239</v>
      </c>
    </row>
    <row r="113" spans="1:8" x14ac:dyDescent="0.2">
      <c r="A113">
        <v>111</v>
      </c>
      <c r="B113">
        <v>56</v>
      </c>
      <c r="C113">
        <v>111</v>
      </c>
      <c r="D113">
        <v>5</v>
      </c>
      <c r="E113">
        <v>560</v>
      </c>
      <c r="F113">
        <v>20</v>
      </c>
      <c r="G113">
        <v>2780</v>
      </c>
      <c r="H113" t="s">
        <v>239</v>
      </c>
    </row>
    <row r="114" spans="1:8" x14ac:dyDescent="0.2">
      <c r="A114">
        <v>112</v>
      </c>
      <c r="B114">
        <v>56</v>
      </c>
      <c r="C114">
        <v>112</v>
      </c>
      <c r="D114">
        <v>2</v>
      </c>
      <c r="E114">
        <v>840</v>
      </c>
      <c r="F114">
        <v>20</v>
      </c>
      <c r="G114">
        <v>1660</v>
      </c>
      <c r="H114" t="s">
        <v>239</v>
      </c>
    </row>
    <row r="115" spans="1:8" x14ac:dyDescent="0.2">
      <c r="A115">
        <v>113</v>
      </c>
      <c r="B115">
        <v>57</v>
      </c>
      <c r="C115">
        <v>113</v>
      </c>
      <c r="D115">
        <v>4</v>
      </c>
      <c r="E115">
        <v>485</v>
      </c>
      <c r="F115">
        <v>15</v>
      </c>
      <c r="G115">
        <v>1925</v>
      </c>
      <c r="H115" t="s">
        <v>239</v>
      </c>
    </row>
    <row r="116" spans="1:8" x14ac:dyDescent="0.2">
      <c r="A116">
        <v>114</v>
      </c>
      <c r="B116">
        <v>57</v>
      </c>
      <c r="C116">
        <v>114</v>
      </c>
      <c r="D116">
        <v>3</v>
      </c>
      <c r="E116">
        <v>670</v>
      </c>
      <c r="F116">
        <v>20</v>
      </c>
      <c r="G116">
        <v>1990</v>
      </c>
      <c r="H116" t="s">
        <v>239</v>
      </c>
    </row>
    <row r="117" spans="1:8" x14ac:dyDescent="0.2">
      <c r="A117">
        <v>115</v>
      </c>
      <c r="B117">
        <v>58</v>
      </c>
      <c r="C117">
        <v>115</v>
      </c>
      <c r="D117">
        <v>6</v>
      </c>
      <c r="E117">
        <v>360</v>
      </c>
      <c r="F117">
        <v>25</v>
      </c>
      <c r="G117">
        <v>2135</v>
      </c>
      <c r="H117" t="s">
        <v>239</v>
      </c>
    </row>
    <row r="118" spans="1:8" x14ac:dyDescent="0.2">
      <c r="A118">
        <v>116</v>
      </c>
      <c r="B118">
        <v>58</v>
      </c>
      <c r="C118">
        <v>116</v>
      </c>
      <c r="D118">
        <v>2</v>
      </c>
      <c r="E118">
        <v>895</v>
      </c>
      <c r="F118">
        <v>20</v>
      </c>
      <c r="G118">
        <v>1770</v>
      </c>
      <c r="H118" t="s">
        <v>239</v>
      </c>
    </row>
    <row r="119" spans="1:8" x14ac:dyDescent="0.2">
      <c r="A119">
        <v>117</v>
      </c>
      <c r="B119">
        <v>59</v>
      </c>
      <c r="C119">
        <v>117</v>
      </c>
      <c r="D119">
        <v>5</v>
      </c>
      <c r="E119">
        <v>535</v>
      </c>
      <c r="F119">
        <v>15</v>
      </c>
      <c r="G119">
        <v>2660</v>
      </c>
      <c r="H119" t="s">
        <v>239</v>
      </c>
    </row>
    <row r="120" spans="1:8" x14ac:dyDescent="0.2">
      <c r="A120">
        <v>118</v>
      </c>
      <c r="B120">
        <v>59</v>
      </c>
      <c r="C120">
        <v>118</v>
      </c>
      <c r="D120">
        <v>3</v>
      </c>
      <c r="E120">
        <v>710</v>
      </c>
      <c r="F120">
        <v>20</v>
      </c>
      <c r="G120">
        <v>2110</v>
      </c>
      <c r="H120" t="s">
        <v>239</v>
      </c>
    </row>
    <row r="121" spans="1:8" x14ac:dyDescent="0.2">
      <c r="A121">
        <v>119</v>
      </c>
      <c r="B121">
        <v>60</v>
      </c>
      <c r="C121">
        <v>119</v>
      </c>
      <c r="D121">
        <v>4</v>
      </c>
      <c r="E121">
        <v>615</v>
      </c>
      <c r="F121">
        <v>10</v>
      </c>
      <c r="G121">
        <v>2450</v>
      </c>
      <c r="H121" t="s">
        <v>239</v>
      </c>
    </row>
    <row r="122" spans="1:8" x14ac:dyDescent="0.2">
      <c r="A122">
        <v>120</v>
      </c>
      <c r="B122">
        <v>60</v>
      </c>
      <c r="C122">
        <v>120</v>
      </c>
      <c r="D122">
        <v>2</v>
      </c>
      <c r="E122">
        <v>820</v>
      </c>
      <c r="F122">
        <v>15</v>
      </c>
      <c r="G122">
        <v>1625</v>
      </c>
      <c r="H122" t="s">
        <v>239</v>
      </c>
    </row>
    <row r="123" spans="1:8" x14ac:dyDescent="0.2">
      <c r="A123">
        <v>121</v>
      </c>
      <c r="B123">
        <v>61</v>
      </c>
      <c r="C123">
        <v>121</v>
      </c>
      <c r="D123">
        <v>5</v>
      </c>
      <c r="E123">
        <v>505</v>
      </c>
      <c r="F123">
        <v>20</v>
      </c>
      <c r="G123">
        <v>2505</v>
      </c>
      <c r="H123" t="s">
        <v>239</v>
      </c>
    </row>
    <row r="124" spans="1:8" x14ac:dyDescent="0.2">
      <c r="A124">
        <v>122</v>
      </c>
      <c r="B124">
        <v>61</v>
      </c>
      <c r="C124">
        <v>122</v>
      </c>
      <c r="D124">
        <v>3</v>
      </c>
      <c r="E124">
        <v>685</v>
      </c>
      <c r="F124">
        <v>15</v>
      </c>
      <c r="G124">
        <v>2040</v>
      </c>
      <c r="H124" t="s">
        <v>239</v>
      </c>
    </row>
    <row r="125" spans="1:8" x14ac:dyDescent="0.2">
      <c r="A125">
        <v>123</v>
      </c>
      <c r="B125">
        <v>62</v>
      </c>
      <c r="C125">
        <v>123</v>
      </c>
      <c r="D125">
        <v>4</v>
      </c>
      <c r="E125">
        <v>425</v>
      </c>
      <c r="F125">
        <v>10</v>
      </c>
      <c r="G125">
        <v>1690</v>
      </c>
      <c r="H125" t="s">
        <v>239</v>
      </c>
    </row>
    <row r="126" spans="1:8" x14ac:dyDescent="0.2">
      <c r="A126">
        <v>124</v>
      </c>
      <c r="B126">
        <v>62</v>
      </c>
      <c r="C126">
        <v>124</v>
      </c>
      <c r="D126">
        <v>2</v>
      </c>
      <c r="E126">
        <v>915</v>
      </c>
      <c r="F126">
        <v>25</v>
      </c>
      <c r="G126">
        <v>1805</v>
      </c>
      <c r="H126" t="s">
        <v>239</v>
      </c>
    </row>
    <row r="127" spans="1:8" x14ac:dyDescent="0.2">
      <c r="A127">
        <v>125</v>
      </c>
      <c r="B127">
        <v>63</v>
      </c>
      <c r="C127">
        <v>125</v>
      </c>
      <c r="D127">
        <v>6</v>
      </c>
      <c r="E127">
        <v>345</v>
      </c>
      <c r="F127">
        <v>20</v>
      </c>
      <c r="G127">
        <v>2050</v>
      </c>
      <c r="H127" t="s">
        <v>239</v>
      </c>
    </row>
    <row r="128" spans="1:8" x14ac:dyDescent="0.2">
      <c r="A128">
        <v>126</v>
      </c>
      <c r="B128">
        <v>63</v>
      </c>
      <c r="C128">
        <v>126</v>
      </c>
      <c r="D128">
        <v>3</v>
      </c>
      <c r="E128">
        <v>605</v>
      </c>
      <c r="F128">
        <v>15</v>
      </c>
      <c r="G128">
        <v>1800</v>
      </c>
      <c r="H128" t="s">
        <v>239</v>
      </c>
    </row>
    <row r="129" spans="1:8" x14ac:dyDescent="0.2">
      <c r="A129">
        <v>127</v>
      </c>
      <c r="B129">
        <v>64</v>
      </c>
      <c r="C129">
        <v>127</v>
      </c>
      <c r="D129">
        <v>5</v>
      </c>
      <c r="E129">
        <v>775</v>
      </c>
      <c r="F129">
        <v>30</v>
      </c>
      <c r="G129">
        <v>3820</v>
      </c>
      <c r="H129" t="s">
        <v>239</v>
      </c>
    </row>
    <row r="130" spans="1:8" x14ac:dyDescent="0.2">
      <c r="A130">
        <v>128</v>
      </c>
      <c r="B130">
        <v>64</v>
      </c>
      <c r="C130">
        <v>128</v>
      </c>
      <c r="D130">
        <v>2</v>
      </c>
      <c r="E130">
        <v>535</v>
      </c>
      <c r="F130">
        <v>10</v>
      </c>
      <c r="G130">
        <v>1060</v>
      </c>
      <c r="H130" t="s">
        <v>239</v>
      </c>
    </row>
    <row r="131" spans="1:8" x14ac:dyDescent="0.2">
      <c r="A131">
        <v>129</v>
      </c>
      <c r="B131">
        <v>65</v>
      </c>
      <c r="C131">
        <v>129</v>
      </c>
      <c r="D131">
        <v>4</v>
      </c>
      <c r="E131">
        <v>460</v>
      </c>
      <c r="F131">
        <v>20</v>
      </c>
      <c r="G131">
        <v>1820</v>
      </c>
      <c r="H131" t="s">
        <v>239</v>
      </c>
    </row>
    <row r="132" spans="1:8" x14ac:dyDescent="0.2">
      <c r="A132">
        <v>130</v>
      </c>
      <c r="B132">
        <v>65</v>
      </c>
      <c r="C132">
        <v>130</v>
      </c>
      <c r="D132">
        <v>3</v>
      </c>
      <c r="E132">
        <v>715</v>
      </c>
      <c r="F132">
        <v>15</v>
      </c>
      <c r="G132">
        <v>2130</v>
      </c>
      <c r="H132" t="s">
        <v>239</v>
      </c>
    </row>
    <row r="133" spans="1:8" x14ac:dyDescent="0.2">
      <c r="A133">
        <v>131</v>
      </c>
      <c r="B133">
        <v>66</v>
      </c>
      <c r="C133">
        <v>131</v>
      </c>
      <c r="D133">
        <v>5</v>
      </c>
      <c r="E133">
        <v>570</v>
      </c>
      <c r="F133">
        <v>20</v>
      </c>
      <c r="G133">
        <v>2830</v>
      </c>
      <c r="H133" t="s">
        <v>276</v>
      </c>
    </row>
    <row r="134" spans="1:8" x14ac:dyDescent="0.2">
      <c r="A134">
        <v>132</v>
      </c>
      <c r="B134">
        <v>66</v>
      </c>
      <c r="C134">
        <v>132</v>
      </c>
      <c r="D134">
        <v>2</v>
      </c>
      <c r="E134">
        <v>855</v>
      </c>
      <c r="F134">
        <v>20</v>
      </c>
      <c r="G134">
        <v>1690</v>
      </c>
      <c r="H134" t="s">
        <v>276</v>
      </c>
    </row>
    <row r="135" spans="1:8" x14ac:dyDescent="0.2">
      <c r="A135">
        <v>133</v>
      </c>
      <c r="B135">
        <v>67</v>
      </c>
      <c r="C135">
        <v>133</v>
      </c>
      <c r="D135">
        <v>4</v>
      </c>
      <c r="E135">
        <v>495</v>
      </c>
      <c r="F135">
        <v>15</v>
      </c>
      <c r="G135">
        <v>1965</v>
      </c>
      <c r="H135" t="s">
        <v>276</v>
      </c>
    </row>
    <row r="136" spans="1:8" x14ac:dyDescent="0.2">
      <c r="A136">
        <v>134</v>
      </c>
      <c r="B136">
        <v>67</v>
      </c>
      <c r="C136">
        <v>134</v>
      </c>
      <c r="D136">
        <v>3</v>
      </c>
      <c r="E136">
        <v>680</v>
      </c>
      <c r="F136">
        <v>20</v>
      </c>
      <c r="G136">
        <v>2020</v>
      </c>
      <c r="H136" t="s">
        <v>276</v>
      </c>
    </row>
    <row r="137" spans="1:8" x14ac:dyDescent="0.2">
      <c r="A137">
        <v>135</v>
      </c>
      <c r="B137">
        <v>68</v>
      </c>
      <c r="C137">
        <v>135</v>
      </c>
      <c r="D137">
        <v>6</v>
      </c>
      <c r="E137">
        <v>370</v>
      </c>
      <c r="F137">
        <v>25</v>
      </c>
      <c r="G137">
        <v>2195</v>
      </c>
      <c r="H137" t="s">
        <v>276</v>
      </c>
    </row>
    <row r="138" spans="1:8" x14ac:dyDescent="0.2">
      <c r="A138">
        <v>136</v>
      </c>
      <c r="B138">
        <v>68</v>
      </c>
      <c r="C138">
        <v>136</v>
      </c>
      <c r="D138">
        <v>2</v>
      </c>
      <c r="E138">
        <v>910</v>
      </c>
      <c r="F138">
        <v>20</v>
      </c>
      <c r="G138">
        <v>1800</v>
      </c>
      <c r="H138" t="s">
        <v>276</v>
      </c>
    </row>
    <row r="139" spans="1:8" x14ac:dyDescent="0.2">
      <c r="A139">
        <v>137</v>
      </c>
      <c r="B139">
        <v>69</v>
      </c>
      <c r="C139">
        <v>137</v>
      </c>
      <c r="D139">
        <v>5</v>
      </c>
      <c r="E139">
        <v>545</v>
      </c>
      <c r="F139">
        <v>15</v>
      </c>
      <c r="G139">
        <v>2710</v>
      </c>
      <c r="H139" t="s">
        <v>276</v>
      </c>
    </row>
    <row r="140" spans="1:8" x14ac:dyDescent="0.2">
      <c r="A140">
        <v>138</v>
      </c>
      <c r="B140">
        <v>69</v>
      </c>
      <c r="C140">
        <v>138</v>
      </c>
      <c r="D140">
        <v>3</v>
      </c>
      <c r="E140">
        <v>720</v>
      </c>
      <c r="F140">
        <v>20</v>
      </c>
      <c r="G140">
        <v>2140</v>
      </c>
      <c r="H140" t="s">
        <v>276</v>
      </c>
    </row>
    <row r="141" spans="1:8" x14ac:dyDescent="0.2">
      <c r="A141">
        <v>139</v>
      </c>
      <c r="B141">
        <v>70</v>
      </c>
      <c r="C141">
        <v>139</v>
      </c>
      <c r="D141">
        <v>4</v>
      </c>
      <c r="E141">
        <v>625</v>
      </c>
      <c r="F141">
        <v>10</v>
      </c>
      <c r="G141">
        <v>2490</v>
      </c>
      <c r="H141" t="s">
        <v>276</v>
      </c>
    </row>
    <row r="142" spans="1:8" x14ac:dyDescent="0.2">
      <c r="A142">
        <v>140</v>
      </c>
      <c r="B142">
        <v>70</v>
      </c>
      <c r="C142">
        <v>140</v>
      </c>
      <c r="D142">
        <v>2</v>
      </c>
      <c r="E142">
        <v>835</v>
      </c>
      <c r="F142">
        <v>15</v>
      </c>
      <c r="G142">
        <v>1655</v>
      </c>
      <c r="H142" t="s">
        <v>276</v>
      </c>
    </row>
    <row r="143" spans="1:8" x14ac:dyDescent="0.2">
      <c r="A143">
        <v>141</v>
      </c>
      <c r="B143">
        <v>71</v>
      </c>
      <c r="C143">
        <v>141</v>
      </c>
      <c r="D143">
        <v>5</v>
      </c>
      <c r="E143">
        <v>515</v>
      </c>
      <c r="F143">
        <v>20</v>
      </c>
      <c r="G143">
        <v>2555</v>
      </c>
      <c r="H143" t="s">
        <v>291</v>
      </c>
    </row>
    <row r="144" spans="1:8" x14ac:dyDescent="0.2">
      <c r="A144">
        <v>142</v>
      </c>
      <c r="B144">
        <v>71</v>
      </c>
      <c r="C144">
        <v>142</v>
      </c>
      <c r="D144">
        <v>3</v>
      </c>
      <c r="E144">
        <v>695</v>
      </c>
      <c r="F144">
        <v>15</v>
      </c>
      <c r="G144">
        <v>2070</v>
      </c>
      <c r="H144" t="s">
        <v>291</v>
      </c>
    </row>
    <row r="145" spans="1:8" x14ac:dyDescent="0.2">
      <c r="A145">
        <v>143</v>
      </c>
      <c r="B145">
        <v>72</v>
      </c>
      <c r="C145">
        <v>143</v>
      </c>
      <c r="D145">
        <v>4</v>
      </c>
      <c r="E145">
        <v>435</v>
      </c>
      <c r="F145">
        <v>10</v>
      </c>
      <c r="G145">
        <v>1730</v>
      </c>
      <c r="H145" t="s">
        <v>291</v>
      </c>
    </row>
    <row r="146" spans="1:8" x14ac:dyDescent="0.2">
      <c r="A146">
        <v>144</v>
      </c>
      <c r="B146">
        <v>72</v>
      </c>
      <c r="C146">
        <v>144</v>
      </c>
      <c r="D146">
        <v>2</v>
      </c>
      <c r="E146">
        <v>925</v>
      </c>
      <c r="F146">
        <v>25</v>
      </c>
      <c r="G146">
        <v>1825</v>
      </c>
      <c r="H146" t="s">
        <v>291</v>
      </c>
    </row>
    <row r="147" spans="1:8" x14ac:dyDescent="0.2">
      <c r="A147">
        <v>145</v>
      </c>
      <c r="B147">
        <v>73</v>
      </c>
      <c r="C147">
        <v>145</v>
      </c>
      <c r="D147">
        <v>6</v>
      </c>
      <c r="E147">
        <v>355</v>
      </c>
      <c r="F147">
        <v>20</v>
      </c>
      <c r="G147">
        <v>2110</v>
      </c>
      <c r="H147" t="s">
        <v>291</v>
      </c>
    </row>
    <row r="148" spans="1:8" x14ac:dyDescent="0.2">
      <c r="A148">
        <v>146</v>
      </c>
      <c r="B148">
        <v>73</v>
      </c>
      <c r="C148">
        <v>146</v>
      </c>
      <c r="D148">
        <v>3</v>
      </c>
      <c r="E148">
        <v>615</v>
      </c>
      <c r="F148">
        <v>15</v>
      </c>
      <c r="G148">
        <v>1830</v>
      </c>
      <c r="H148" t="s">
        <v>291</v>
      </c>
    </row>
    <row r="149" spans="1:8" x14ac:dyDescent="0.2">
      <c r="A149">
        <v>147</v>
      </c>
      <c r="B149">
        <v>74</v>
      </c>
      <c r="C149">
        <v>147</v>
      </c>
      <c r="D149">
        <v>5</v>
      </c>
      <c r="E149">
        <v>785</v>
      </c>
      <c r="F149">
        <v>30</v>
      </c>
      <c r="G149">
        <v>3895</v>
      </c>
      <c r="H149" t="s">
        <v>291</v>
      </c>
    </row>
    <row r="150" spans="1:8" x14ac:dyDescent="0.2">
      <c r="A150">
        <v>148</v>
      </c>
      <c r="B150">
        <v>74</v>
      </c>
      <c r="C150">
        <v>148</v>
      </c>
      <c r="D150">
        <v>2</v>
      </c>
      <c r="E150">
        <v>545</v>
      </c>
      <c r="F150">
        <v>10</v>
      </c>
      <c r="G150">
        <v>1080</v>
      </c>
      <c r="H150" t="s">
        <v>291</v>
      </c>
    </row>
    <row r="151" spans="1:8" x14ac:dyDescent="0.2">
      <c r="A151">
        <v>149</v>
      </c>
      <c r="B151">
        <v>75</v>
      </c>
      <c r="C151">
        <v>149</v>
      </c>
      <c r="D151">
        <v>4</v>
      </c>
      <c r="E151">
        <v>470</v>
      </c>
      <c r="F151">
        <v>20</v>
      </c>
      <c r="G151">
        <v>1860</v>
      </c>
      <c r="H151" t="s">
        <v>291</v>
      </c>
    </row>
    <row r="152" spans="1:8" x14ac:dyDescent="0.2">
      <c r="A152">
        <v>150</v>
      </c>
      <c r="B152">
        <v>75</v>
      </c>
      <c r="C152">
        <v>150</v>
      </c>
      <c r="D152">
        <v>3</v>
      </c>
      <c r="E152">
        <v>725</v>
      </c>
      <c r="F152">
        <v>15</v>
      </c>
      <c r="G152">
        <v>2160</v>
      </c>
      <c r="H152" t="s">
        <v>291</v>
      </c>
    </row>
    <row r="153" spans="1:8" x14ac:dyDescent="0.2">
      <c r="A153">
        <v>151</v>
      </c>
      <c r="B153">
        <v>76</v>
      </c>
      <c r="C153">
        <v>151</v>
      </c>
      <c r="D153">
        <v>5</v>
      </c>
      <c r="E153">
        <v>580</v>
      </c>
      <c r="F153">
        <v>20</v>
      </c>
      <c r="G153">
        <v>2880</v>
      </c>
      <c r="H153" t="s">
        <v>306</v>
      </c>
    </row>
    <row r="154" spans="1:8" x14ac:dyDescent="0.2">
      <c r="A154">
        <v>152</v>
      </c>
      <c r="B154">
        <v>76</v>
      </c>
      <c r="C154">
        <v>152</v>
      </c>
      <c r="D154">
        <v>2</v>
      </c>
      <c r="E154">
        <v>870</v>
      </c>
      <c r="F154">
        <v>20</v>
      </c>
      <c r="G154">
        <v>1720</v>
      </c>
      <c r="H154" t="s">
        <v>306</v>
      </c>
    </row>
    <row r="155" spans="1:8" x14ac:dyDescent="0.2">
      <c r="A155">
        <v>153</v>
      </c>
      <c r="B155">
        <v>77</v>
      </c>
      <c r="C155">
        <v>153</v>
      </c>
      <c r="D155">
        <v>4</v>
      </c>
      <c r="E155">
        <v>505</v>
      </c>
      <c r="F155">
        <v>15</v>
      </c>
      <c r="G155">
        <v>2005</v>
      </c>
      <c r="H155" t="s">
        <v>306</v>
      </c>
    </row>
    <row r="156" spans="1:8" x14ac:dyDescent="0.2">
      <c r="A156">
        <v>154</v>
      </c>
      <c r="B156">
        <v>77</v>
      </c>
      <c r="C156">
        <v>154</v>
      </c>
      <c r="D156">
        <v>3</v>
      </c>
      <c r="E156">
        <v>690</v>
      </c>
      <c r="F156">
        <v>20</v>
      </c>
      <c r="G156">
        <v>2050</v>
      </c>
      <c r="H156" t="s">
        <v>306</v>
      </c>
    </row>
    <row r="157" spans="1:8" x14ac:dyDescent="0.2">
      <c r="A157">
        <v>155</v>
      </c>
      <c r="B157">
        <v>78</v>
      </c>
      <c r="C157">
        <v>155</v>
      </c>
      <c r="D157">
        <v>6</v>
      </c>
      <c r="E157">
        <v>380</v>
      </c>
      <c r="F157">
        <v>25</v>
      </c>
      <c r="G157">
        <v>2255</v>
      </c>
      <c r="H157" t="s">
        <v>306</v>
      </c>
    </row>
    <row r="158" spans="1:8" x14ac:dyDescent="0.2">
      <c r="A158">
        <v>156</v>
      </c>
      <c r="B158">
        <v>78</v>
      </c>
      <c r="C158">
        <v>156</v>
      </c>
      <c r="D158">
        <v>2</v>
      </c>
      <c r="E158">
        <v>925</v>
      </c>
      <c r="F158">
        <v>20</v>
      </c>
      <c r="G158">
        <v>1830</v>
      </c>
      <c r="H158" t="s">
        <v>306</v>
      </c>
    </row>
    <row r="159" spans="1:8" x14ac:dyDescent="0.2">
      <c r="A159">
        <v>157</v>
      </c>
      <c r="B159">
        <v>79</v>
      </c>
      <c r="C159">
        <v>157</v>
      </c>
      <c r="D159">
        <v>5</v>
      </c>
      <c r="E159">
        <v>555</v>
      </c>
      <c r="F159">
        <v>15</v>
      </c>
      <c r="G159">
        <v>2760</v>
      </c>
      <c r="H159" t="s">
        <v>306</v>
      </c>
    </row>
    <row r="160" spans="1:8" x14ac:dyDescent="0.2">
      <c r="A160">
        <v>158</v>
      </c>
      <c r="B160">
        <v>79</v>
      </c>
      <c r="C160">
        <v>158</v>
      </c>
      <c r="D160">
        <v>3</v>
      </c>
      <c r="E160">
        <v>730</v>
      </c>
      <c r="F160">
        <v>20</v>
      </c>
      <c r="G160">
        <v>2170</v>
      </c>
      <c r="H160" t="s">
        <v>306</v>
      </c>
    </row>
    <row r="161" spans="1:8" x14ac:dyDescent="0.2">
      <c r="A161">
        <v>159</v>
      </c>
      <c r="B161">
        <v>80</v>
      </c>
      <c r="C161">
        <v>159</v>
      </c>
      <c r="D161">
        <v>4</v>
      </c>
      <c r="E161">
        <v>635</v>
      </c>
      <c r="F161">
        <v>10</v>
      </c>
      <c r="G161">
        <v>2530</v>
      </c>
      <c r="H161" t="s">
        <v>306</v>
      </c>
    </row>
    <row r="162" spans="1:8" x14ac:dyDescent="0.2">
      <c r="A162">
        <v>160</v>
      </c>
      <c r="B162">
        <v>80</v>
      </c>
      <c r="C162">
        <v>160</v>
      </c>
      <c r="D162">
        <v>2</v>
      </c>
      <c r="E162">
        <v>850</v>
      </c>
      <c r="F162">
        <v>15</v>
      </c>
      <c r="G162">
        <v>1685</v>
      </c>
      <c r="H162" t="s">
        <v>306</v>
      </c>
    </row>
    <row r="163" spans="1:8" x14ac:dyDescent="0.2">
      <c r="A163">
        <v>162</v>
      </c>
      <c r="B163">
        <v>81</v>
      </c>
      <c r="C163">
        <v>2</v>
      </c>
      <c r="D163">
        <v>3</v>
      </c>
      <c r="E163">
        <v>705</v>
      </c>
      <c r="F163">
        <v>15</v>
      </c>
      <c r="G163">
        <v>2100</v>
      </c>
      <c r="H163" t="s">
        <v>128</v>
      </c>
    </row>
    <row r="164" spans="1:8" x14ac:dyDescent="0.2">
      <c r="A164">
        <v>163</v>
      </c>
      <c r="B164">
        <v>82</v>
      </c>
      <c r="C164">
        <v>3</v>
      </c>
      <c r="D164">
        <v>4</v>
      </c>
      <c r="E164">
        <v>445</v>
      </c>
      <c r="F164">
        <v>10</v>
      </c>
      <c r="G164">
        <v>1770</v>
      </c>
      <c r="H164" t="s">
        <v>128</v>
      </c>
    </row>
    <row r="165" spans="1:8" x14ac:dyDescent="0.2">
      <c r="A165">
        <v>164</v>
      </c>
      <c r="B165">
        <v>82</v>
      </c>
      <c r="C165">
        <v>4</v>
      </c>
      <c r="D165">
        <v>2</v>
      </c>
      <c r="E165">
        <v>935</v>
      </c>
      <c r="F165">
        <v>25</v>
      </c>
      <c r="G165">
        <v>1845</v>
      </c>
      <c r="H165" t="s">
        <v>128</v>
      </c>
    </row>
    <row r="166" spans="1:8" x14ac:dyDescent="0.2">
      <c r="A166">
        <v>165</v>
      </c>
      <c r="B166">
        <v>83</v>
      </c>
      <c r="C166">
        <v>5</v>
      </c>
      <c r="D166">
        <v>6</v>
      </c>
      <c r="E166">
        <v>365</v>
      </c>
      <c r="F166">
        <v>20</v>
      </c>
      <c r="G166">
        <v>2170</v>
      </c>
      <c r="H166" t="s">
        <v>128</v>
      </c>
    </row>
    <row r="167" spans="1:8" x14ac:dyDescent="0.2">
      <c r="A167">
        <v>166</v>
      </c>
      <c r="B167">
        <v>83</v>
      </c>
      <c r="C167">
        <v>6</v>
      </c>
      <c r="D167">
        <v>3</v>
      </c>
      <c r="E167">
        <v>625</v>
      </c>
      <c r="F167">
        <v>15</v>
      </c>
      <c r="G167">
        <v>1860</v>
      </c>
      <c r="H167" t="s">
        <v>128</v>
      </c>
    </row>
    <row r="168" spans="1:8" x14ac:dyDescent="0.2">
      <c r="A168">
        <v>167</v>
      </c>
      <c r="B168">
        <v>84</v>
      </c>
      <c r="C168">
        <v>7</v>
      </c>
      <c r="D168">
        <v>5</v>
      </c>
      <c r="E168">
        <v>795</v>
      </c>
      <c r="F168">
        <v>30</v>
      </c>
      <c r="G168">
        <v>3945</v>
      </c>
      <c r="H168" t="s">
        <v>128</v>
      </c>
    </row>
    <row r="169" spans="1:8" x14ac:dyDescent="0.2">
      <c r="A169">
        <v>168</v>
      </c>
      <c r="B169">
        <v>84</v>
      </c>
      <c r="C169">
        <v>8</v>
      </c>
      <c r="D169">
        <v>2</v>
      </c>
      <c r="E169">
        <v>555</v>
      </c>
      <c r="F169">
        <v>10</v>
      </c>
      <c r="G169">
        <v>1100</v>
      </c>
      <c r="H169" t="s">
        <v>128</v>
      </c>
    </row>
    <row r="170" spans="1:8" x14ac:dyDescent="0.2">
      <c r="A170">
        <v>169</v>
      </c>
      <c r="B170">
        <v>85</v>
      </c>
      <c r="C170">
        <v>9</v>
      </c>
      <c r="D170">
        <v>4</v>
      </c>
      <c r="E170">
        <v>480</v>
      </c>
      <c r="F170">
        <v>20</v>
      </c>
      <c r="G170">
        <v>1900</v>
      </c>
      <c r="H170" t="s">
        <v>128</v>
      </c>
    </row>
    <row r="171" spans="1:8" x14ac:dyDescent="0.2">
      <c r="A171">
        <v>170</v>
      </c>
      <c r="B171">
        <v>85</v>
      </c>
      <c r="C171">
        <v>10</v>
      </c>
      <c r="D171">
        <v>3</v>
      </c>
      <c r="E171">
        <v>735</v>
      </c>
      <c r="F171">
        <v>15</v>
      </c>
      <c r="G171">
        <v>2190</v>
      </c>
      <c r="H171" t="s">
        <v>128</v>
      </c>
    </row>
    <row r="172" spans="1:8" x14ac:dyDescent="0.2">
      <c r="A172">
        <v>171</v>
      </c>
      <c r="B172">
        <v>86</v>
      </c>
      <c r="C172">
        <v>11</v>
      </c>
      <c r="D172">
        <v>5</v>
      </c>
      <c r="E172">
        <v>590</v>
      </c>
      <c r="F172">
        <v>20</v>
      </c>
      <c r="G172">
        <v>2930</v>
      </c>
      <c r="H172" t="s">
        <v>128</v>
      </c>
    </row>
    <row r="173" spans="1:8" x14ac:dyDescent="0.2">
      <c r="A173">
        <v>172</v>
      </c>
      <c r="B173">
        <v>86</v>
      </c>
      <c r="C173">
        <v>12</v>
      </c>
      <c r="D173">
        <v>2</v>
      </c>
      <c r="E173">
        <v>885</v>
      </c>
      <c r="F173">
        <v>20</v>
      </c>
      <c r="G173">
        <v>1750</v>
      </c>
      <c r="H173" t="s">
        <v>128</v>
      </c>
    </row>
    <row r="174" spans="1:8" x14ac:dyDescent="0.2">
      <c r="A174">
        <v>173</v>
      </c>
      <c r="B174">
        <v>87</v>
      </c>
      <c r="C174">
        <v>13</v>
      </c>
      <c r="D174">
        <v>4</v>
      </c>
      <c r="E174">
        <v>515</v>
      </c>
      <c r="F174">
        <v>15</v>
      </c>
      <c r="G174">
        <v>2045</v>
      </c>
      <c r="H174" t="s">
        <v>128</v>
      </c>
    </row>
    <row r="175" spans="1:8" x14ac:dyDescent="0.2">
      <c r="A175">
        <v>174</v>
      </c>
      <c r="B175">
        <v>87</v>
      </c>
      <c r="C175">
        <v>14</v>
      </c>
      <c r="D175">
        <v>3</v>
      </c>
      <c r="E175">
        <v>700</v>
      </c>
      <c r="F175">
        <v>20</v>
      </c>
      <c r="G175">
        <v>2080</v>
      </c>
      <c r="H175" t="s">
        <v>128</v>
      </c>
    </row>
    <row r="176" spans="1:8" x14ac:dyDescent="0.2">
      <c r="A176">
        <v>175</v>
      </c>
      <c r="B176">
        <v>88</v>
      </c>
      <c r="C176">
        <v>15</v>
      </c>
      <c r="D176">
        <v>6</v>
      </c>
      <c r="E176">
        <v>390</v>
      </c>
      <c r="F176">
        <v>25</v>
      </c>
      <c r="G176">
        <v>2315</v>
      </c>
      <c r="H176" t="s">
        <v>128</v>
      </c>
    </row>
    <row r="177" spans="1:8" x14ac:dyDescent="0.2">
      <c r="A177">
        <v>176</v>
      </c>
      <c r="B177">
        <v>88</v>
      </c>
      <c r="C177">
        <v>16</v>
      </c>
      <c r="D177">
        <v>2</v>
      </c>
      <c r="E177">
        <v>940</v>
      </c>
      <c r="F177">
        <v>20</v>
      </c>
      <c r="G177">
        <v>1860</v>
      </c>
      <c r="H177" t="s">
        <v>128</v>
      </c>
    </row>
    <row r="178" spans="1:8" x14ac:dyDescent="0.2">
      <c r="A178">
        <v>177</v>
      </c>
      <c r="B178">
        <v>89</v>
      </c>
      <c r="C178">
        <v>17</v>
      </c>
      <c r="D178">
        <v>5</v>
      </c>
      <c r="E178">
        <v>565</v>
      </c>
      <c r="F178">
        <v>15</v>
      </c>
      <c r="G178">
        <v>2810</v>
      </c>
      <c r="H178" t="s">
        <v>128</v>
      </c>
    </row>
    <row r="179" spans="1:8" x14ac:dyDescent="0.2">
      <c r="A179">
        <v>178</v>
      </c>
      <c r="B179">
        <v>89</v>
      </c>
      <c r="C179">
        <v>18</v>
      </c>
      <c r="D179">
        <v>3</v>
      </c>
      <c r="E179">
        <v>745</v>
      </c>
      <c r="F179">
        <v>20</v>
      </c>
      <c r="G179">
        <v>2215</v>
      </c>
      <c r="H179" t="s">
        <v>128</v>
      </c>
    </row>
    <row r="180" spans="1:8" x14ac:dyDescent="0.2">
      <c r="A180">
        <v>179</v>
      </c>
      <c r="B180">
        <v>90</v>
      </c>
      <c r="C180">
        <v>19</v>
      </c>
      <c r="D180">
        <v>4</v>
      </c>
      <c r="E180">
        <v>645</v>
      </c>
      <c r="F180">
        <v>10</v>
      </c>
      <c r="G180">
        <v>2570</v>
      </c>
      <c r="H180" t="s">
        <v>128</v>
      </c>
    </row>
    <row r="181" spans="1:8" x14ac:dyDescent="0.2">
      <c r="A181">
        <v>180</v>
      </c>
      <c r="B181">
        <v>90</v>
      </c>
      <c r="C181">
        <v>20</v>
      </c>
      <c r="D181">
        <v>2</v>
      </c>
      <c r="E181">
        <v>865</v>
      </c>
      <c r="F181">
        <v>15</v>
      </c>
      <c r="G181">
        <v>1715</v>
      </c>
      <c r="H181" t="s">
        <v>128</v>
      </c>
    </row>
    <row r="182" spans="1:8" x14ac:dyDescent="0.2">
      <c r="A182">
        <v>181</v>
      </c>
      <c r="B182">
        <v>91</v>
      </c>
      <c r="C182">
        <v>21</v>
      </c>
      <c r="D182">
        <v>5</v>
      </c>
      <c r="E182">
        <v>535</v>
      </c>
      <c r="F182">
        <v>20</v>
      </c>
      <c r="G182">
        <v>2655</v>
      </c>
      <c r="H182" t="s">
        <v>128</v>
      </c>
    </row>
    <row r="183" spans="1:8" x14ac:dyDescent="0.2">
      <c r="A183">
        <v>182</v>
      </c>
      <c r="B183">
        <v>91</v>
      </c>
      <c r="C183">
        <v>22</v>
      </c>
      <c r="D183">
        <v>3</v>
      </c>
      <c r="E183">
        <v>715</v>
      </c>
      <c r="F183">
        <v>15</v>
      </c>
      <c r="G183">
        <v>2130</v>
      </c>
      <c r="H183" t="s">
        <v>128</v>
      </c>
    </row>
    <row r="184" spans="1:8" x14ac:dyDescent="0.2">
      <c r="A184">
        <v>183</v>
      </c>
      <c r="B184">
        <v>92</v>
      </c>
      <c r="C184">
        <v>23</v>
      </c>
      <c r="D184">
        <v>4</v>
      </c>
      <c r="E184">
        <v>455</v>
      </c>
      <c r="F184">
        <v>10</v>
      </c>
      <c r="G184">
        <v>1810</v>
      </c>
      <c r="H184" t="s">
        <v>128</v>
      </c>
    </row>
    <row r="185" spans="1:8" x14ac:dyDescent="0.2">
      <c r="A185">
        <v>184</v>
      </c>
      <c r="B185">
        <v>92</v>
      </c>
      <c r="C185">
        <v>24</v>
      </c>
      <c r="D185">
        <v>2</v>
      </c>
      <c r="E185">
        <v>945</v>
      </c>
      <c r="F185">
        <v>25</v>
      </c>
      <c r="G185">
        <v>1865</v>
      </c>
      <c r="H185" t="s">
        <v>128</v>
      </c>
    </row>
    <row r="186" spans="1:8" x14ac:dyDescent="0.2">
      <c r="A186">
        <v>185</v>
      </c>
      <c r="B186">
        <v>93</v>
      </c>
      <c r="C186">
        <v>25</v>
      </c>
      <c r="D186">
        <v>6</v>
      </c>
      <c r="E186">
        <v>375</v>
      </c>
      <c r="F186">
        <v>20</v>
      </c>
      <c r="G186">
        <v>2230</v>
      </c>
      <c r="H186" t="s">
        <v>128</v>
      </c>
    </row>
    <row r="187" spans="1:8" x14ac:dyDescent="0.2">
      <c r="A187">
        <v>186</v>
      </c>
      <c r="B187">
        <v>93</v>
      </c>
      <c r="C187">
        <v>26</v>
      </c>
      <c r="D187">
        <v>3</v>
      </c>
      <c r="E187">
        <v>635</v>
      </c>
      <c r="F187">
        <v>15</v>
      </c>
      <c r="G187">
        <v>1890</v>
      </c>
      <c r="H187" t="s">
        <v>128</v>
      </c>
    </row>
    <row r="188" spans="1:8" x14ac:dyDescent="0.2">
      <c r="A188">
        <v>187</v>
      </c>
      <c r="B188">
        <v>94</v>
      </c>
      <c r="C188">
        <v>27</v>
      </c>
      <c r="D188">
        <v>5</v>
      </c>
      <c r="E188">
        <v>805</v>
      </c>
      <c r="F188">
        <v>30</v>
      </c>
      <c r="G188">
        <v>3995</v>
      </c>
      <c r="H188" t="s">
        <v>128</v>
      </c>
    </row>
    <row r="189" spans="1:8" x14ac:dyDescent="0.2">
      <c r="A189">
        <v>188</v>
      </c>
      <c r="B189">
        <v>94</v>
      </c>
      <c r="C189">
        <v>28</v>
      </c>
      <c r="D189">
        <v>2</v>
      </c>
      <c r="E189">
        <v>565</v>
      </c>
      <c r="F189">
        <v>10</v>
      </c>
      <c r="G189">
        <v>1120</v>
      </c>
      <c r="H189" t="s">
        <v>128</v>
      </c>
    </row>
    <row r="190" spans="1:8" x14ac:dyDescent="0.2">
      <c r="A190">
        <v>189</v>
      </c>
      <c r="B190">
        <v>95</v>
      </c>
      <c r="C190">
        <v>29</v>
      </c>
      <c r="D190">
        <v>4</v>
      </c>
      <c r="E190">
        <v>490</v>
      </c>
      <c r="F190">
        <v>20</v>
      </c>
      <c r="G190">
        <v>1940</v>
      </c>
      <c r="H190" t="s">
        <v>128</v>
      </c>
    </row>
    <row r="191" spans="1:8" x14ac:dyDescent="0.2">
      <c r="A191">
        <v>190</v>
      </c>
      <c r="B191">
        <v>95</v>
      </c>
      <c r="C191">
        <v>30</v>
      </c>
      <c r="D191">
        <v>3</v>
      </c>
      <c r="E191">
        <v>745</v>
      </c>
      <c r="F191">
        <v>15</v>
      </c>
      <c r="G191">
        <v>2220</v>
      </c>
      <c r="H191" t="s">
        <v>128</v>
      </c>
    </row>
    <row r="192" spans="1:8" x14ac:dyDescent="0.2">
      <c r="A192">
        <v>191</v>
      </c>
      <c r="B192">
        <v>96</v>
      </c>
      <c r="C192">
        <v>31</v>
      </c>
      <c r="D192">
        <v>5</v>
      </c>
      <c r="E192">
        <v>600</v>
      </c>
      <c r="F192">
        <v>20</v>
      </c>
      <c r="G192">
        <v>2980</v>
      </c>
      <c r="H192" t="s">
        <v>128</v>
      </c>
    </row>
    <row r="193" spans="1:8" x14ac:dyDescent="0.2">
      <c r="A193">
        <v>192</v>
      </c>
      <c r="B193">
        <v>96</v>
      </c>
      <c r="C193">
        <v>32</v>
      </c>
      <c r="D193">
        <v>2</v>
      </c>
      <c r="E193">
        <v>900</v>
      </c>
      <c r="F193">
        <v>20</v>
      </c>
      <c r="G193">
        <v>1780</v>
      </c>
      <c r="H193" t="s">
        <v>128</v>
      </c>
    </row>
    <row r="194" spans="1:8" x14ac:dyDescent="0.2">
      <c r="A194">
        <v>193</v>
      </c>
      <c r="B194">
        <v>97</v>
      </c>
      <c r="C194">
        <v>33</v>
      </c>
      <c r="D194">
        <v>4</v>
      </c>
      <c r="E194">
        <v>525</v>
      </c>
      <c r="F194">
        <v>15</v>
      </c>
      <c r="G194">
        <v>2085</v>
      </c>
      <c r="H194" t="s">
        <v>128</v>
      </c>
    </row>
    <row r="195" spans="1:8" x14ac:dyDescent="0.2">
      <c r="A195">
        <v>194</v>
      </c>
      <c r="B195">
        <v>97</v>
      </c>
      <c r="C195">
        <v>34</v>
      </c>
      <c r="D195">
        <v>3</v>
      </c>
      <c r="E195">
        <v>710</v>
      </c>
      <c r="F195">
        <v>20</v>
      </c>
      <c r="G195">
        <v>2110</v>
      </c>
      <c r="H195" t="s">
        <v>128</v>
      </c>
    </row>
    <row r="196" spans="1:8" x14ac:dyDescent="0.2">
      <c r="A196">
        <v>195</v>
      </c>
      <c r="B196">
        <v>98</v>
      </c>
      <c r="C196">
        <v>35</v>
      </c>
      <c r="D196">
        <v>6</v>
      </c>
      <c r="E196">
        <v>400</v>
      </c>
      <c r="F196">
        <v>25</v>
      </c>
      <c r="G196">
        <v>2375</v>
      </c>
      <c r="H196" t="s">
        <v>128</v>
      </c>
    </row>
    <row r="197" spans="1:8" x14ac:dyDescent="0.2">
      <c r="A197">
        <v>196</v>
      </c>
      <c r="B197">
        <v>98</v>
      </c>
      <c r="C197">
        <v>36</v>
      </c>
      <c r="D197">
        <v>2</v>
      </c>
      <c r="E197">
        <v>955</v>
      </c>
      <c r="F197">
        <v>20</v>
      </c>
      <c r="G197">
        <v>1890</v>
      </c>
      <c r="H197" t="s">
        <v>128</v>
      </c>
    </row>
    <row r="198" spans="1:8" x14ac:dyDescent="0.2">
      <c r="A198">
        <v>197</v>
      </c>
      <c r="B198">
        <v>99</v>
      </c>
      <c r="C198">
        <v>37</v>
      </c>
      <c r="D198">
        <v>5</v>
      </c>
      <c r="E198">
        <v>575</v>
      </c>
      <c r="F198">
        <v>15</v>
      </c>
      <c r="G198">
        <v>2860</v>
      </c>
      <c r="H198" t="s">
        <v>128</v>
      </c>
    </row>
    <row r="199" spans="1:8" x14ac:dyDescent="0.2">
      <c r="A199">
        <v>198</v>
      </c>
      <c r="B199">
        <v>99</v>
      </c>
      <c r="C199">
        <v>38</v>
      </c>
      <c r="D199">
        <v>3</v>
      </c>
      <c r="E199">
        <v>760</v>
      </c>
      <c r="F199">
        <v>20</v>
      </c>
      <c r="G199">
        <v>2260</v>
      </c>
      <c r="H199" t="s">
        <v>128</v>
      </c>
    </row>
    <row r="200" spans="1:8" x14ac:dyDescent="0.2">
      <c r="A200">
        <v>199</v>
      </c>
      <c r="B200">
        <v>100</v>
      </c>
      <c r="C200">
        <v>39</v>
      </c>
      <c r="D200">
        <v>4</v>
      </c>
      <c r="E200">
        <v>655</v>
      </c>
      <c r="F200">
        <v>10</v>
      </c>
      <c r="G200">
        <v>2610</v>
      </c>
      <c r="H200" t="s">
        <v>128</v>
      </c>
    </row>
    <row r="201" spans="1:8" x14ac:dyDescent="0.2">
      <c r="A201">
        <v>200</v>
      </c>
      <c r="B201">
        <v>100</v>
      </c>
      <c r="C201">
        <v>40</v>
      </c>
      <c r="D201">
        <v>2</v>
      </c>
      <c r="E201">
        <v>880</v>
      </c>
      <c r="F201">
        <v>15</v>
      </c>
      <c r="G201">
        <v>1745</v>
      </c>
      <c r="H201" t="s">
        <v>128</v>
      </c>
    </row>
    <row r="202" spans="1:8" x14ac:dyDescent="0.2">
      <c r="A202">
        <v>201</v>
      </c>
      <c r="B202">
        <v>101</v>
      </c>
      <c r="C202">
        <v>41</v>
      </c>
      <c r="D202">
        <v>5</v>
      </c>
      <c r="E202">
        <v>545</v>
      </c>
      <c r="F202">
        <v>20</v>
      </c>
      <c r="G202">
        <v>2705</v>
      </c>
      <c r="H202" t="s">
        <v>128</v>
      </c>
    </row>
    <row r="203" spans="1:8" x14ac:dyDescent="0.2">
      <c r="A203">
        <v>202</v>
      </c>
      <c r="B203">
        <v>101</v>
      </c>
      <c r="C203">
        <v>42</v>
      </c>
      <c r="D203">
        <v>3</v>
      </c>
      <c r="E203">
        <v>725</v>
      </c>
      <c r="F203">
        <v>15</v>
      </c>
      <c r="G203">
        <v>2160</v>
      </c>
      <c r="H203" t="s">
        <v>128</v>
      </c>
    </row>
    <row r="204" spans="1:8" x14ac:dyDescent="0.2">
      <c r="A204">
        <v>203</v>
      </c>
      <c r="B204">
        <v>102</v>
      </c>
      <c r="C204">
        <v>43</v>
      </c>
      <c r="D204">
        <v>4</v>
      </c>
      <c r="E204">
        <v>465</v>
      </c>
      <c r="F204">
        <v>10</v>
      </c>
      <c r="G204">
        <v>1850</v>
      </c>
      <c r="H204" t="s">
        <v>128</v>
      </c>
    </row>
    <row r="205" spans="1:8" x14ac:dyDescent="0.2">
      <c r="A205">
        <v>204</v>
      </c>
      <c r="B205">
        <v>102</v>
      </c>
      <c r="C205">
        <v>44</v>
      </c>
      <c r="D205">
        <v>2</v>
      </c>
      <c r="E205">
        <v>955</v>
      </c>
      <c r="F205">
        <v>25</v>
      </c>
      <c r="G205">
        <v>1885</v>
      </c>
      <c r="H205" t="s">
        <v>128</v>
      </c>
    </row>
    <row r="206" spans="1:8" x14ac:dyDescent="0.2">
      <c r="A206">
        <v>205</v>
      </c>
      <c r="B206">
        <v>103</v>
      </c>
      <c r="C206">
        <v>45</v>
      </c>
      <c r="D206">
        <v>6</v>
      </c>
      <c r="E206">
        <v>385</v>
      </c>
      <c r="F206">
        <v>20</v>
      </c>
      <c r="G206">
        <v>2290</v>
      </c>
      <c r="H206" t="s">
        <v>128</v>
      </c>
    </row>
    <row r="207" spans="1:8" x14ac:dyDescent="0.2">
      <c r="A207">
        <v>206</v>
      </c>
      <c r="B207">
        <v>103</v>
      </c>
      <c r="C207">
        <v>46</v>
      </c>
      <c r="D207">
        <v>3</v>
      </c>
      <c r="E207">
        <v>645</v>
      </c>
      <c r="F207">
        <v>15</v>
      </c>
      <c r="G207">
        <v>1920</v>
      </c>
      <c r="H207" t="s">
        <v>128</v>
      </c>
    </row>
    <row r="208" spans="1:8" x14ac:dyDescent="0.2">
      <c r="A208">
        <v>207</v>
      </c>
      <c r="B208">
        <v>104</v>
      </c>
      <c r="C208">
        <v>47</v>
      </c>
      <c r="D208">
        <v>5</v>
      </c>
      <c r="E208">
        <v>815</v>
      </c>
      <c r="F208">
        <v>30</v>
      </c>
      <c r="G208">
        <v>4045</v>
      </c>
      <c r="H208" t="s">
        <v>128</v>
      </c>
    </row>
    <row r="209" spans="1:8" x14ac:dyDescent="0.2">
      <c r="A209">
        <v>208</v>
      </c>
      <c r="B209">
        <v>104</v>
      </c>
      <c r="C209">
        <v>48</v>
      </c>
      <c r="D209">
        <v>2</v>
      </c>
      <c r="E209">
        <v>575</v>
      </c>
      <c r="F209">
        <v>10</v>
      </c>
      <c r="G209">
        <v>1140</v>
      </c>
      <c r="H209" t="s">
        <v>128</v>
      </c>
    </row>
    <row r="210" spans="1:8" x14ac:dyDescent="0.2">
      <c r="A210">
        <v>209</v>
      </c>
      <c r="B210">
        <v>105</v>
      </c>
      <c r="C210">
        <v>49</v>
      </c>
      <c r="D210">
        <v>4</v>
      </c>
      <c r="E210">
        <v>500</v>
      </c>
      <c r="F210">
        <v>20</v>
      </c>
      <c r="G210">
        <v>1980</v>
      </c>
      <c r="H210" t="s">
        <v>128</v>
      </c>
    </row>
    <row r="211" spans="1:8" x14ac:dyDescent="0.2">
      <c r="A211">
        <v>210</v>
      </c>
      <c r="B211">
        <v>105</v>
      </c>
      <c r="C211">
        <v>50</v>
      </c>
      <c r="D211">
        <v>3</v>
      </c>
      <c r="E211">
        <v>755</v>
      </c>
      <c r="F211">
        <v>15</v>
      </c>
      <c r="G211">
        <v>2250</v>
      </c>
      <c r="H211" t="s">
        <v>128</v>
      </c>
    </row>
    <row r="212" spans="1:8" x14ac:dyDescent="0.2">
      <c r="A212">
        <v>211</v>
      </c>
      <c r="B212">
        <v>106</v>
      </c>
      <c r="C212">
        <v>51</v>
      </c>
      <c r="D212">
        <v>5</v>
      </c>
      <c r="E212">
        <v>610</v>
      </c>
      <c r="F212">
        <v>20</v>
      </c>
      <c r="G212">
        <v>3030</v>
      </c>
      <c r="H212" t="s">
        <v>128</v>
      </c>
    </row>
    <row r="213" spans="1:8" x14ac:dyDescent="0.2">
      <c r="A213">
        <v>212</v>
      </c>
      <c r="B213">
        <v>106</v>
      </c>
      <c r="C213">
        <v>52</v>
      </c>
      <c r="D213">
        <v>2</v>
      </c>
      <c r="E213">
        <v>915</v>
      </c>
      <c r="F213">
        <v>20</v>
      </c>
      <c r="G213">
        <v>1810</v>
      </c>
      <c r="H213" t="s">
        <v>128</v>
      </c>
    </row>
    <row r="214" spans="1:8" x14ac:dyDescent="0.2">
      <c r="A214">
        <v>213</v>
      </c>
      <c r="B214">
        <v>107</v>
      </c>
      <c r="C214">
        <v>53</v>
      </c>
      <c r="D214">
        <v>4</v>
      </c>
      <c r="E214">
        <v>535</v>
      </c>
      <c r="F214">
        <v>15</v>
      </c>
      <c r="G214">
        <v>2125</v>
      </c>
      <c r="H214" t="s">
        <v>128</v>
      </c>
    </row>
    <row r="215" spans="1:8" x14ac:dyDescent="0.2">
      <c r="A215">
        <v>214</v>
      </c>
      <c r="B215">
        <v>107</v>
      </c>
      <c r="C215">
        <v>54</v>
      </c>
      <c r="D215">
        <v>3</v>
      </c>
      <c r="E215">
        <v>720</v>
      </c>
      <c r="F215">
        <v>20</v>
      </c>
      <c r="G215">
        <v>2140</v>
      </c>
      <c r="H215" t="s">
        <v>128</v>
      </c>
    </row>
    <row r="216" spans="1:8" x14ac:dyDescent="0.2">
      <c r="A216">
        <v>215</v>
      </c>
      <c r="B216">
        <v>108</v>
      </c>
      <c r="C216">
        <v>55</v>
      </c>
      <c r="D216">
        <v>6</v>
      </c>
      <c r="E216">
        <v>410</v>
      </c>
      <c r="F216">
        <v>25</v>
      </c>
      <c r="G216">
        <v>2435</v>
      </c>
      <c r="H216" t="s">
        <v>128</v>
      </c>
    </row>
    <row r="217" spans="1:8" x14ac:dyDescent="0.2">
      <c r="A217">
        <v>216</v>
      </c>
      <c r="B217">
        <v>108</v>
      </c>
      <c r="C217">
        <v>56</v>
      </c>
      <c r="D217">
        <v>2</v>
      </c>
      <c r="E217">
        <v>970</v>
      </c>
      <c r="F217">
        <v>20</v>
      </c>
      <c r="G217">
        <v>1920</v>
      </c>
      <c r="H217" t="s">
        <v>128</v>
      </c>
    </row>
    <row r="218" spans="1:8" x14ac:dyDescent="0.2">
      <c r="A218">
        <v>217</v>
      </c>
      <c r="B218">
        <v>109</v>
      </c>
      <c r="C218">
        <v>57</v>
      </c>
      <c r="D218">
        <v>5</v>
      </c>
      <c r="E218">
        <v>585</v>
      </c>
      <c r="F218">
        <v>15</v>
      </c>
      <c r="G218">
        <v>2910</v>
      </c>
      <c r="H218" t="s">
        <v>128</v>
      </c>
    </row>
    <row r="219" spans="1:8" x14ac:dyDescent="0.2">
      <c r="A219">
        <v>218</v>
      </c>
      <c r="B219">
        <v>109</v>
      </c>
      <c r="C219">
        <v>58</v>
      </c>
      <c r="D219">
        <v>3</v>
      </c>
      <c r="E219">
        <v>775</v>
      </c>
      <c r="F219">
        <v>20</v>
      </c>
      <c r="G219">
        <v>2305</v>
      </c>
      <c r="H219" t="s">
        <v>128</v>
      </c>
    </row>
    <row r="220" spans="1:8" x14ac:dyDescent="0.2">
      <c r="A220">
        <v>219</v>
      </c>
      <c r="B220">
        <v>110</v>
      </c>
      <c r="C220">
        <v>59</v>
      </c>
      <c r="D220">
        <v>4</v>
      </c>
      <c r="E220">
        <v>665</v>
      </c>
      <c r="F220">
        <v>10</v>
      </c>
      <c r="G220">
        <v>2650</v>
      </c>
      <c r="H220" t="s">
        <v>128</v>
      </c>
    </row>
    <row r="221" spans="1:8" x14ac:dyDescent="0.2">
      <c r="A221">
        <v>220</v>
      </c>
      <c r="B221">
        <v>110</v>
      </c>
      <c r="C221">
        <v>60</v>
      </c>
      <c r="D221">
        <v>2</v>
      </c>
      <c r="E221">
        <v>895</v>
      </c>
      <c r="F221">
        <v>15</v>
      </c>
      <c r="G221">
        <v>1775</v>
      </c>
      <c r="H221" t="s">
        <v>128</v>
      </c>
    </row>
    <row r="222" spans="1:8" x14ac:dyDescent="0.2">
      <c r="A222">
        <v>221</v>
      </c>
      <c r="B222">
        <v>111</v>
      </c>
      <c r="C222">
        <v>61</v>
      </c>
      <c r="D222">
        <v>5</v>
      </c>
      <c r="E222">
        <v>555</v>
      </c>
      <c r="F222">
        <v>20</v>
      </c>
      <c r="G222">
        <v>2755</v>
      </c>
      <c r="H222" t="s">
        <v>196</v>
      </c>
    </row>
    <row r="223" spans="1:8" x14ac:dyDescent="0.2">
      <c r="A223">
        <v>222</v>
      </c>
      <c r="B223">
        <v>111</v>
      </c>
      <c r="C223">
        <v>62</v>
      </c>
      <c r="D223">
        <v>3</v>
      </c>
      <c r="E223">
        <v>735</v>
      </c>
      <c r="F223">
        <v>15</v>
      </c>
      <c r="G223">
        <v>2190</v>
      </c>
      <c r="H223" t="s">
        <v>196</v>
      </c>
    </row>
    <row r="224" spans="1:8" x14ac:dyDescent="0.2">
      <c r="A224">
        <v>223</v>
      </c>
      <c r="B224">
        <v>112</v>
      </c>
      <c r="C224">
        <v>63</v>
      </c>
      <c r="D224">
        <v>4</v>
      </c>
      <c r="E224">
        <v>475</v>
      </c>
      <c r="F224">
        <v>10</v>
      </c>
      <c r="G224">
        <v>1890</v>
      </c>
      <c r="H224" t="s">
        <v>196</v>
      </c>
    </row>
    <row r="225" spans="1:8" x14ac:dyDescent="0.2">
      <c r="A225">
        <v>224</v>
      </c>
      <c r="B225">
        <v>112</v>
      </c>
      <c r="C225">
        <v>64</v>
      </c>
      <c r="D225">
        <v>2</v>
      </c>
      <c r="E225">
        <v>965</v>
      </c>
      <c r="F225">
        <v>25</v>
      </c>
      <c r="G225">
        <v>1905</v>
      </c>
      <c r="H225" t="s">
        <v>196</v>
      </c>
    </row>
    <row r="226" spans="1:8" x14ac:dyDescent="0.2">
      <c r="A226">
        <v>225</v>
      </c>
      <c r="B226">
        <v>113</v>
      </c>
      <c r="C226">
        <v>65</v>
      </c>
      <c r="D226">
        <v>6</v>
      </c>
      <c r="E226">
        <v>395</v>
      </c>
      <c r="F226">
        <v>20</v>
      </c>
      <c r="G226">
        <v>2350</v>
      </c>
      <c r="H226" t="s">
        <v>196</v>
      </c>
    </row>
    <row r="227" spans="1:8" x14ac:dyDescent="0.2">
      <c r="A227">
        <v>226</v>
      </c>
      <c r="B227">
        <v>113</v>
      </c>
      <c r="C227">
        <v>66</v>
      </c>
      <c r="D227">
        <v>3</v>
      </c>
      <c r="E227">
        <v>655</v>
      </c>
      <c r="F227">
        <v>15</v>
      </c>
      <c r="G227">
        <v>1950</v>
      </c>
      <c r="H227" t="s">
        <v>196</v>
      </c>
    </row>
    <row r="228" spans="1:8" x14ac:dyDescent="0.2">
      <c r="A228">
        <v>227</v>
      </c>
      <c r="B228">
        <v>114</v>
      </c>
      <c r="C228">
        <v>67</v>
      </c>
      <c r="D228">
        <v>5</v>
      </c>
      <c r="E228">
        <v>825</v>
      </c>
      <c r="F228">
        <v>30</v>
      </c>
      <c r="G228">
        <v>4095</v>
      </c>
      <c r="H228" t="s">
        <v>196</v>
      </c>
    </row>
    <row r="229" spans="1:8" x14ac:dyDescent="0.2">
      <c r="A229">
        <v>228</v>
      </c>
      <c r="B229">
        <v>114</v>
      </c>
      <c r="C229">
        <v>68</v>
      </c>
      <c r="D229">
        <v>2</v>
      </c>
      <c r="E229">
        <v>585</v>
      </c>
      <c r="F229">
        <v>10</v>
      </c>
      <c r="G229">
        <v>1160</v>
      </c>
      <c r="H229" t="s">
        <v>196</v>
      </c>
    </row>
    <row r="230" spans="1:8" x14ac:dyDescent="0.2">
      <c r="A230">
        <v>229</v>
      </c>
      <c r="B230">
        <v>115</v>
      </c>
      <c r="C230">
        <v>69</v>
      </c>
      <c r="D230">
        <v>4</v>
      </c>
      <c r="E230">
        <v>510</v>
      </c>
      <c r="F230">
        <v>20</v>
      </c>
      <c r="G230">
        <v>2020</v>
      </c>
      <c r="H230" t="s">
        <v>196</v>
      </c>
    </row>
    <row r="231" spans="1:8" x14ac:dyDescent="0.2">
      <c r="A231">
        <v>230</v>
      </c>
      <c r="B231">
        <v>115</v>
      </c>
      <c r="C231">
        <v>70</v>
      </c>
      <c r="D231">
        <v>3</v>
      </c>
      <c r="E231">
        <v>765</v>
      </c>
      <c r="F231">
        <v>15</v>
      </c>
      <c r="G231">
        <v>2280</v>
      </c>
      <c r="H231" t="s">
        <v>196</v>
      </c>
    </row>
    <row r="232" spans="1:8" x14ac:dyDescent="0.2">
      <c r="A232">
        <v>231</v>
      </c>
      <c r="B232">
        <v>116</v>
      </c>
      <c r="C232">
        <v>71</v>
      </c>
      <c r="D232">
        <v>5</v>
      </c>
      <c r="E232">
        <v>620</v>
      </c>
      <c r="F232">
        <v>20</v>
      </c>
      <c r="G232">
        <v>3080</v>
      </c>
      <c r="H232" t="s">
        <v>196</v>
      </c>
    </row>
    <row r="233" spans="1:8" x14ac:dyDescent="0.2">
      <c r="A233">
        <v>232</v>
      </c>
      <c r="B233">
        <v>116</v>
      </c>
      <c r="C233">
        <v>72</v>
      </c>
      <c r="D233">
        <v>2</v>
      </c>
      <c r="E233">
        <v>930</v>
      </c>
      <c r="F233">
        <v>20</v>
      </c>
      <c r="G233">
        <v>1840</v>
      </c>
      <c r="H233" t="s">
        <v>196</v>
      </c>
    </row>
    <row r="234" spans="1:8" x14ac:dyDescent="0.2">
      <c r="A234">
        <v>233</v>
      </c>
      <c r="B234">
        <v>117</v>
      </c>
      <c r="C234">
        <v>73</v>
      </c>
      <c r="D234">
        <v>4</v>
      </c>
      <c r="E234">
        <v>545</v>
      </c>
      <c r="F234">
        <v>15</v>
      </c>
      <c r="G234">
        <v>2165</v>
      </c>
      <c r="H234" t="s">
        <v>196</v>
      </c>
    </row>
    <row r="235" spans="1:8" x14ac:dyDescent="0.2">
      <c r="A235">
        <v>234</v>
      </c>
      <c r="B235">
        <v>117</v>
      </c>
      <c r="C235">
        <v>74</v>
      </c>
      <c r="D235">
        <v>3</v>
      </c>
      <c r="E235">
        <v>730</v>
      </c>
      <c r="F235">
        <v>20</v>
      </c>
      <c r="G235">
        <v>2170</v>
      </c>
      <c r="H235" t="s">
        <v>196</v>
      </c>
    </row>
    <row r="236" spans="1:8" x14ac:dyDescent="0.2">
      <c r="A236">
        <v>235</v>
      </c>
      <c r="B236">
        <v>118</v>
      </c>
      <c r="C236">
        <v>75</v>
      </c>
      <c r="D236">
        <v>6</v>
      </c>
      <c r="E236">
        <v>420</v>
      </c>
      <c r="F236">
        <v>25</v>
      </c>
      <c r="G236">
        <v>2495</v>
      </c>
      <c r="H236" t="s">
        <v>196</v>
      </c>
    </row>
    <row r="237" spans="1:8" x14ac:dyDescent="0.2">
      <c r="A237">
        <v>236</v>
      </c>
      <c r="B237">
        <v>118</v>
      </c>
      <c r="C237">
        <v>76</v>
      </c>
      <c r="D237">
        <v>2</v>
      </c>
      <c r="E237">
        <v>985</v>
      </c>
      <c r="F237">
        <v>20</v>
      </c>
      <c r="G237">
        <v>1950</v>
      </c>
      <c r="H237" t="s">
        <v>196</v>
      </c>
    </row>
    <row r="238" spans="1:8" x14ac:dyDescent="0.2">
      <c r="A238">
        <v>237</v>
      </c>
      <c r="B238">
        <v>119</v>
      </c>
      <c r="C238">
        <v>77</v>
      </c>
      <c r="D238">
        <v>5</v>
      </c>
      <c r="E238">
        <v>595</v>
      </c>
      <c r="F238">
        <v>15</v>
      </c>
      <c r="G238">
        <v>2960</v>
      </c>
      <c r="H238" t="s">
        <v>196</v>
      </c>
    </row>
    <row r="239" spans="1:8" x14ac:dyDescent="0.2">
      <c r="A239">
        <v>238</v>
      </c>
      <c r="B239">
        <v>119</v>
      </c>
      <c r="C239">
        <v>78</v>
      </c>
      <c r="D239">
        <v>3</v>
      </c>
      <c r="E239">
        <v>790</v>
      </c>
      <c r="F239">
        <v>20</v>
      </c>
      <c r="G239">
        <v>2350</v>
      </c>
      <c r="H239" t="s">
        <v>196</v>
      </c>
    </row>
    <row r="240" spans="1:8" x14ac:dyDescent="0.2">
      <c r="A240">
        <v>239</v>
      </c>
      <c r="B240">
        <v>120</v>
      </c>
      <c r="C240">
        <v>79</v>
      </c>
      <c r="D240">
        <v>4</v>
      </c>
      <c r="E240">
        <v>675</v>
      </c>
      <c r="F240">
        <v>10</v>
      </c>
      <c r="G240">
        <v>2690</v>
      </c>
      <c r="H240" t="s">
        <v>196</v>
      </c>
    </row>
    <row r="241" spans="1:8" x14ac:dyDescent="0.2">
      <c r="A241">
        <v>240</v>
      </c>
      <c r="B241">
        <v>120</v>
      </c>
      <c r="C241">
        <v>80</v>
      </c>
      <c r="D241">
        <v>2</v>
      </c>
      <c r="E241">
        <v>910</v>
      </c>
      <c r="F241">
        <v>15</v>
      </c>
      <c r="G241">
        <v>1805</v>
      </c>
      <c r="H241" t="s">
        <v>196</v>
      </c>
    </row>
    <row r="242" spans="1:8" x14ac:dyDescent="0.2">
      <c r="A242">
        <v>241</v>
      </c>
      <c r="B242">
        <v>121</v>
      </c>
      <c r="C242">
        <v>81</v>
      </c>
      <c r="D242">
        <v>5</v>
      </c>
      <c r="E242">
        <v>565</v>
      </c>
      <c r="F242">
        <v>20</v>
      </c>
      <c r="G242">
        <v>2805</v>
      </c>
      <c r="H242" t="s">
        <v>196</v>
      </c>
    </row>
    <row r="243" spans="1:8" x14ac:dyDescent="0.2">
      <c r="A243">
        <v>242</v>
      </c>
      <c r="B243">
        <v>121</v>
      </c>
      <c r="C243">
        <v>82</v>
      </c>
      <c r="D243">
        <v>3</v>
      </c>
      <c r="E243">
        <v>745</v>
      </c>
      <c r="F243">
        <v>15</v>
      </c>
      <c r="G243">
        <v>2220</v>
      </c>
      <c r="H243" t="s">
        <v>196</v>
      </c>
    </row>
    <row r="244" spans="1:8" x14ac:dyDescent="0.2">
      <c r="A244">
        <v>243</v>
      </c>
      <c r="B244">
        <v>122</v>
      </c>
      <c r="C244">
        <v>83</v>
      </c>
      <c r="D244">
        <v>4</v>
      </c>
      <c r="E244">
        <v>485</v>
      </c>
      <c r="F244">
        <v>10</v>
      </c>
      <c r="G244">
        <v>1930</v>
      </c>
      <c r="H244" t="s">
        <v>196</v>
      </c>
    </row>
    <row r="245" spans="1:8" x14ac:dyDescent="0.2">
      <c r="A245">
        <v>244</v>
      </c>
      <c r="B245">
        <v>122</v>
      </c>
      <c r="C245">
        <v>84</v>
      </c>
      <c r="D245">
        <v>2</v>
      </c>
      <c r="E245">
        <v>975</v>
      </c>
      <c r="F245">
        <v>25</v>
      </c>
      <c r="G245">
        <v>1925</v>
      </c>
      <c r="H245" t="s">
        <v>196</v>
      </c>
    </row>
    <row r="246" spans="1:8" x14ac:dyDescent="0.2">
      <c r="A246">
        <v>245</v>
      </c>
      <c r="B246">
        <v>123</v>
      </c>
      <c r="C246">
        <v>85</v>
      </c>
      <c r="D246">
        <v>6</v>
      </c>
      <c r="E246">
        <v>405</v>
      </c>
      <c r="F246">
        <v>20</v>
      </c>
      <c r="G246">
        <v>2410</v>
      </c>
      <c r="H246" t="s">
        <v>196</v>
      </c>
    </row>
    <row r="247" spans="1:8" x14ac:dyDescent="0.2">
      <c r="A247">
        <v>246</v>
      </c>
      <c r="B247">
        <v>123</v>
      </c>
      <c r="C247">
        <v>86</v>
      </c>
      <c r="D247">
        <v>3</v>
      </c>
      <c r="E247">
        <v>665</v>
      </c>
      <c r="F247">
        <v>15</v>
      </c>
      <c r="G247">
        <v>1980</v>
      </c>
      <c r="H247" t="s">
        <v>196</v>
      </c>
    </row>
    <row r="248" spans="1:8" x14ac:dyDescent="0.2">
      <c r="A248">
        <v>247</v>
      </c>
      <c r="B248">
        <v>124</v>
      </c>
      <c r="C248">
        <v>87</v>
      </c>
      <c r="D248">
        <v>5</v>
      </c>
      <c r="E248">
        <v>835</v>
      </c>
      <c r="F248">
        <v>30</v>
      </c>
      <c r="G248">
        <v>4120</v>
      </c>
      <c r="H248" t="s">
        <v>196</v>
      </c>
    </row>
    <row r="249" spans="1:8" x14ac:dyDescent="0.2">
      <c r="A249">
        <v>248</v>
      </c>
      <c r="B249">
        <v>124</v>
      </c>
      <c r="C249">
        <v>88</v>
      </c>
      <c r="D249">
        <v>2</v>
      </c>
      <c r="E249">
        <v>595</v>
      </c>
      <c r="F249">
        <v>10</v>
      </c>
      <c r="G249">
        <v>1180</v>
      </c>
      <c r="H249" t="s">
        <v>196</v>
      </c>
    </row>
    <row r="250" spans="1:8" x14ac:dyDescent="0.2">
      <c r="A250">
        <v>249</v>
      </c>
      <c r="B250">
        <v>125</v>
      </c>
      <c r="C250">
        <v>89</v>
      </c>
      <c r="D250">
        <v>4</v>
      </c>
      <c r="E250">
        <v>520</v>
      </c>
      <c r="F250">
        <v>20</v>
      </c>
      <c r="G250">
        <v>2060</v>
      </c>
      <c r="H250" t="s">
        <v>196</v>
      </c>
    </row>
    <row r="251" spans="1:8" x14ac:dyDescent="0.2">
      <c r="A251">
        <v>250</v>
      </c>
      <c r="B251">
        <v>125</v>
      </c>
      <c r="C251">
        <v>90</v>
      </c>
      <c r="D251">
        <v>3</v>
      </c>
      <c r="E251">
        <v>775</v>
      </c>
      <c r="F251">
        <v>15</v>
      </c>
      <c r="G251">
        <v>2310</v>
      </c>
      <c r="H251" t="s">
        <v>196</v>
      </c>
    </row>
    <row r="252" spans="1:8" x14ac:dyDescent="0.2">
      <c r="A252">
        <v>251</v>
      </c>
      <c r="B252">
        <v>126</v>
      </c>
      <c r="C252">
        <v>91</v>
      </c>
      <c r="D252">
        <v>5</v>
      </c>
      <c r="E252">
        <v>530</v>
      </c>
      <c r="F252">
        <v>20</v>
      </c>
      <c r="G252">
        <v>2630</v>
      </c>
      <c r="H252" t="s">
        <v>196</v>
      </c>
    </row>
    <row r="253" spans="1:8" x14ac:dyDescent="0.2">
      <c r="A253">
        <v>252</v>
      </c>
      <c r="B253">
        <v>126</v>
      </c>
      <c r="C253">
        <v>92</v>
      </c>
      <c r="D253">
        <v>3</v>
      </c>
      <c r="E253">
        <v>710</v>
      </c>
      <c r="F253">
        <v>15</v>
      </c>
      <c r="G253">
        <v>2115</v>
      </c>
      <c r="H253" t="s">
        <v>196</v>
      </c>
    </row>
    <row r="254" spans="1:8" x14ac:dyDescent="0.2">
      <c r="A254">
        <v>253</v>
      </c>
      <c r="B254">
        <v>127</v>
      </c>
      <c r="C254">
        <v>93</v>
      </c>
      <c r="D254">
        <v>4</v>
      </c>
      <c r="E254">
        <v>440</v>
      </c>
      <c r="F254">
        <v>10</v>
      </c>
      <c r="G254">
        <v>1750</v>
      </c>
      <c r="H254" t="s">
        <v>196</v>
      </c>
    </row>
    <row r="255" spans="1:8" x14ac:dyDescent="0.2">
      <c r="A255">
        <v>254</v>
      </c>
      <c r="B255">
        <v>127</v>
      </c>
      <c r="C255">
        <v>94</v>
      </c>
      <c r="D255">
        <v>2</v>
      </c>
      <c r="E255">
        <v>920</v>
      </c>
      <c r="F255">
        <v>25</v>
      </c>
      <c r="G255">
        <v>1815</v>
      </c>
      <c r="H255" t="s">
        <v>196</v>
      </c>
    </row>
    <row r="256" spans="1:8" x14ac:dyDescent="0.2">
      <c r="A256">
        <v>255</v>
      </c>
      <c r="B256">
        <v>128</v>
      </c>
      <c r="C256">
        <v>95</v>
      </c>
      <c r="D256">
        <v>6</v>
      </c>
      <c r="E256">
        <v>370</v>
      </c>
      <c r="F256">
        <v>20</v>
      </c>
      <c r="G256">
        <v>2200</v>
      </c>
      <c r="H256" t="s">
        <v>196</v>
      </c>
    </row>
    <row r="257" spans="1:8" x14ac:dyDescent="0.2">
      <c r="A257">
        <v>256</v>
      </c>
      <c r="B257">
        <v>128</v>
      </c>
      <c r="C257">
        <v>96</v>
      </c>
      <c r="D257">
        <v>3</v>
      </c>
      <c r="E257">
        <v>640</v>
      </c>
      <c r="F257">
        <v>15</v>
      </c>
      <c r="G257">
        <v>1905</v>
      </c>
      <c r="H257" t="s">
        <v>196</v>
      </c>
    </row>
    <row r="258" spans="1:8" x14ac:dyDescent="0.2">
      <c r="A258">
        <v>257</v>
      </c>
      <c r="B258">
        <v>129</v>
      </c>
      <c r="C258">
        <v>97</v>
      </c>
      <c r="D258">
        <v>5</v>
      </c>
      <c r="E258">
        <v>800</v>
      </c>
      <c r="F258">
        <v>30</v>
      </c>
      <c r="G258">
        <v>3970</v>
      </c>
      <c r="H258" t="s">
        <v>196</v>
      </c>
    </row>
    <row r="259" spans="1:8" x14ac:dyDescent="0.2">
      <c r="A259">
        <v>258</v>
      </c>
      <c r="B259">
        <v>129</v>
      </c>
      <c r="C259">
        <v>98</v>
      </c>
      <c r="D259">
        <v>2</v>
      </c>
      <c r="E259">
        <v>570</v>
      </c>
      <c r="F259">
        <v>10</v>
      </c>
      <c r="G259">
        <v>1130</v>
      </c>
      <c r="H259" t="s">
        <v>196</v>
      </c>
    </row>
    <row r="260" spans="1:8" x14ac:dyDescent="0.2">
      <c r="A260">
        <v>259</v>
      </c>
      <c r="B260">
        <v>130</v>
      </c>
      <c r="C260">
        <v>99</v>
      </c>
      <c r="D260">
        <v>4</v>
      </c>
      <c r="E260">
        <v>495</v>
      </c>
      <c r="F260">
        <v>20</v>
      </c>
      <c r="G260">
        <v>1960</v>
      </c>
      <c r="H260" t="s">
        <v>196</v>
      </c>
    </row>
    <row r="261" spans="1:8" x14ac:dyDescent="0.2">
      <c r="A261">
        <v>260</v>
      </c>
      <c r="B261">
        <v>130</v>
      </c>
      <c r="C261">
        <v>100</v>
      </c>
      <c r="D261">
        <v>3</v>
      </c>
      <c r="E261">
        <v>750</v>
      </c>
      <c r="F261">
        <v>15</v>
      </c>
      <c r="G261">
        <v>2235</v>
      </c>
      <c r="H261" t="s">
        <v>196</v>
      </c>
    </row>
    <row r="262" spans="1:8" x14ac:dyDescent="0.2">
      <c r="A262">
        <v>261</v>
      </c>
      <c r="B262">
        <v>131</v>
      </c>
      <c r="C262">
        <v>101</v>
      </c>
      <c r="D262">
        <v>5</v>
      </c>
      <c r="E262">
        <v>600</v>
      </c>
      <c r="F262">
        <v>20</v>
      </c>
      <c r="G262">
        <v>2980</v>
      </c>
      <c r="H262" t="s">
        <v>239</v>
      </c>
    </row>
    <row r="263" spans="1:8" x14ac:dyDescent="0.2">
      <c r="A263">
        <v>262</v>
      </c>
      <c r="B263">
        <v>131</v>
      </c>
      <c r="C263">
        <v>102</v>
      </c>
      <c r="D263">
        <v>2</v>
      </c>
      <c r="E263">
        <v>910</v>
      </c>
      <c r="F263">
        <v>20</v>
      </c>
      <c r="G263">
        <v>1800</v>
      </c>
      <c r="H263" t="s">
        <v>239</v>
      </c>
    </row>
    <row r="264" spans="1:8" x14ac:dyDescent="0.2">
      <c r="A264">
        <v>263</v>
      </c>
      <c r="B264">
        <v>132</v>
      </c>
      <c r="C264">
        <v>103</v>
      </c>
      <c r="D264">
        <v>4</v>
      </c>
      <c r="E264">
        <v>520</v>
      </c>
      <c r="F264">
        <v>15</v>
      </c>
      <c r="G264">
        <v>2065</v>
      </c>
      <c r="H264" t="s">
        <v>239</v>
      </c>
    </row>
    <row r="265" spans="1:8" x14ac:dyDescent="0.2">
      <c r="A265">
        <v>264</v>
      </c>
      <c r="B265">
        <v>132</v>
      </c>
      <c r="C265">
        <v>104</v>
      </c>
      <c r="D265">
        <v>3</v>
      </c>
      <c r="E265">
        <v>705</v>
      </c>
      <c r="F265">
        <v>20</v>
      </c>
      <c r="G265">
        <v>2095</v>
      </c>
      <c r="H265" t="s">
        <v>239</v>
      </c>
    </row>
    <row r="266" spans="1:8" x14ac:dyDescent="0.2">
      <c r="A266">
        <v>265</v>
      </c>
      <c r="B266">
        <v>133</v>
      </c>
      <c r="C266">
        <v>105</v>
      </c>
      <c r="D266">
        <v>6</v>
      </c>
      <c r="E266">
        <v>395</v>
      </c>
      <c r="F266">
        <v>25</v>
      </c>
      <c r="G266">
        <v>2345</v>
      </c>
      <c r="H266" t="s">
        <v>239</v>
      </c>
    </row>
    <row r="267" spans="1:8" x14ac:dyDescent="0.2">
      <c r="A267">
        <v>266</v>
      </c>
      <c r="B267">
        <v>133</v>
      </c>
      <c r="C267">
        <v>106</v>
      </c>
      <c r="D267">
        <v>2</v>
      </c>
      <c r="E267">
        <v>960</v>
      </c>
      <c r="F267">
        <v>20</v>
      </c>
      <c r="G267">
        <v>1900</v>
      </c>
      <c r="H267" t="s">
        <v>239</v>
      </c>
    </row>
    <row r="268" spans="1:8" x14ac:dyDescent="0.2">
      <c r="A268">
        <v>267</v>
      </c>
      <c r="B268">
        <v>134</v>
      </c>
      <c r="C268">
        <v>107</v>
      </c>
      <c r="D268">
        <v>5</v>
      </c>
      <c r="E268">
        <v>580</v>
      </c>
      <c r="F268">
        <v>15</v>
      </c>
      <c r="G268">
        <v>2885</v>
      </c>
      <c r="H268" t="s">
        <v>239</v>
      </c>
    </row>
    <row r="269" spans="1:8" x14ac:dyDescent="0.2">
      <c r="A269">
        <v>268</v>
      </c>
      <c r="B269">
        <v>134</v>
      </c>
      <c r="C269">
        <v>108</v>
      </c>
      <c r="D269">
        <v>3</v>
      </c>
      <c r="E269">
        <v>770</v>
      </c>
      <c r="F269">
        <v>20</v>
      </c>
      <c r="G269">
        <v>2290</v>
      </c>
      <c r="H269" t="s">
        <v>239</v>
      </c>
    </row>
    <row r="270" spans="1:8" x14ac:dyDescent="0.2">
      <c r="A270">
        <v>269</v>
      </c>
      <c r="B270">
        <v>135</v>
      </c>
      <c r="C270">
        <v>109</v>
      </c>
      <c r="D270">
        <v>4</v>
      </c>
      <c r="E270">
        <v>660</v>
      </c>
      <c r="F270">
        <v>10</v>
      </c>
      <c r="G270">
        <v>2630</v>
      </c>
      <c r="H270" t="s">
        <v>239</v>
      </c>
    </row>
    <row r="271" spans="1:8" x14ac:dyDescent="0.2">
      <c r="A271">
        <v>270</v>
      </c>
      <c r="B271">
        <v>135</v>
      </c>
      <c r="C271">
        <v>110</v>
      </c>
      <c r="D271">
        <v>2</v>
      </c>
      <c r="E271">
        <v>890</v>
      </c>
      <c r="F271">
        <v>15</v>
      </c>
      <c r="G271">
        <v>1765</v>
      </c>
      <c r="H271" t="s">
        <v>239</v>
      </c>
    </row>
    <row r="272" spans="1:8" x14ac:dyDescent="0.2">
      <c r="A272">
        <v>271</v>
      </c>
      <c r="B272">
        <v>136</v>
      </c>
      <c r="C272">
        <v>111</v>
      </c>
      <c r="D272">
        <v>5</v>
      </c>
      <c r="E272">
        <v>550</v>
      </c>
      <c r="F272">
        <v>20</v>
      </c>
      <c r="G272">
        <v>2730</v>
      </c>
      <c r="H272" t="s">
        <v>239</v>
      </c>
    </row>
    <row r="273" spans="1:8" x14ac:dyDescent="0.2">
      <c r="A273">
        <v>272</v>
      </c>
      <c r="B273">
        <v>136</v>
      </c>
      <c r="C273">
        <v>112</v>
      </c>
      <c r="D273">
        <v>3</v>
      </c>
      <c r="E273">
        <v>730</v>
      </c>
      <c r="F273">
        <v>15</v>
      </c>
      <c r="G273">
        <v>2175</v>
      </c>
      <c r="H273" t="s">
        <v>239</v>
      </c>
    </row>
    <row r="274" spans="1:8" x14ac:dyDescent="0.2">
      <c r="A274">
        <v>273</v>
      </c>
      <c r="B274">
        <v>137</v>
      </c>
      <c r="C274">
        <v>113</v>
      </c>
      <c r="D274">
        <v>4</v>
      </c>
      <c r="E274">
        <v>470</v>
      </c>
      <c r="F274">
        <v>10</v>
      </c>
      <c r="G274">
        <v>1870</v>
      </c>
      <c r="H274" t="s">
        <v>239</v>
      </c>
    </row>
    <row r="275" spans="1:8" x14ac:dyDescent="0.2">
      <c r="A275">
        <v>274</v>
      </c>
      <c r="B275">
        <v>137</v>
      </c>
      <c r="C275">
        <v>114</v>
      </c>
      <c r="D275">
        <v>2</v>
      </c>
      <c r="E275">
        <v>950</v>
      </c>
      <c r="F275">
        <v>25</v>
      </c>
      <c r="G275">
        <v>1875</v>
      </c>
      <c r="H275" t="s">
        <v>239</v>
      </c>
    </row>
    <row r="276" spans="1:8" x14ac:dyDescent="0.2">
      <c r="A276">
        <v>275</v>
      </c>
      <c r="B276">
        <v>138</v>
      </c>
      <c r="C276">
        <v>115</v>
      </c>
      <c r="D276">
        <v>6</v>
      </c>
      <c r="E276">
        <v>385</v>
      </c>
      <c r="F276">
        <v>20</v>
      </c>
      <c r="G276">
        <v>2290</v>
      </c>
      <c r="H276" t="s">
        <v>239</v>
      </c>
    </row>
    <row r="277" spans="1:8" x14ac:dyDescent="0.2">
      <c r="A277">
        <v>276</v>
      </c>
      <c r="B277">
        <v>138</v>
      </c>
      <c r="C277">
        <v>116</v>
      </c>
      <c r="D277">
        <v>3</v>
      </c>
      <c r="E277">
        <v>650</v>
      </c>
      <c r="F277">
        <v>15</v>
      </c>
      <c r="G277">
        <v>1935</v>
      </c>
      <c r="H277" t="s">
        <v>239</v>
      </c>
    </row>
    <row r="278" spans="1:8" x14ac:dyDescent="0.2">
      <c r="A278">
        <v>277</v>
      </c>
      <c r="B278">
        <v>139</v>
      </c>
      <c r="C278">
        <v>117</v>
      </c>
      <c r="D278">
        <v>5</v>
      </c>
      <c r="E278">
        <v>820</v>
      </c>
      <c r="F278">
        <v>30</v>
      </c>
      <c r="G278">
        <v>4070</v>
      </c>
      <c r="H278" t="s">
        <v>239</v>
      </c>
    </row>
    <row r="279" spans="1:8" x14ac:dyDescent="0.2">
      <c r="A279">
        <v>278</v>
      </c>
      <c r="B279">
        <v>139</v>
      </c>
      <c r="C279">
        <v>118</v>
      </c>
      <c r="D279">
        <v>2</v>
      </c>
      <c r="E279">
        <v>590</v>
      </c>
      <c r="F279">
        <v>10</v>
      </c>
      <c r="G279">
        <v>1170</v>
      </c>
      <c r="H279" t="s">
        <v>239</v>
      </c>
    </row>
    <row r="280" spans="1:8" x14ac:dyDescent="0.2">
      <c r="A280">
        <v>279</v>
      </c>
      <c r="B280">
        <v>140</v>
      </c>
      <c r="C280">
        <v>119</v>
      </c>
      <c r="D280">
        <v>4</v>
      </c>
      <c r="E280">
        <v>505</v>
      </c>
      <c r="F280">
        <v>20</v>
      </c>
      <c r="G280">
        <v>2000</v>
      </c>
      <c r="H280" t="s">
        <v>239</v>
      </c>
    </row>
    <row r="281" spans="1:8" x14ac:dyDescent="0.2">
      <c r="A281">
        <v>280</v>
      </c>
      <c r="B281">
        <v>140</v>
      </c>
      <c r="C281">
        <v>120</v>
      </c>
      <c r="D281">
        <v>3</v>
      </c>
      <c r="E281">
        <v>760</v>
      </c>
      <c r="F281">
        <v>15</v>
      </c>
      <c r="G281">
        <v>2265</v>
      </c>
      <c r="H281" t="s">
        <v>239</v>
      </c>
    </row>
    <row r="282" spans="1:8" x14ac:dyDescent="0.2">
      <c r="A282">
        <v>281</v>
      </c>
      <c r="B282">
        <v>141</v>
      </c>
      <c r="C282">
        <v>121</v>
      </c>
      <c r="D282">
        <v>5</v>
      </c>
      <c r="E282">
        <v>615</v>
      </c>
      <c r="F282">
        <v>20</v>
      </c>
      <c r="G282">
        <v>3055</v>
      </c>
      <c r="H282" t="s">
        <v>239</v>
      </c>
    </row>
    <row r="283" spans="1:8" x14ac:dyDescent="0.2">
      <c r="A283">
        <v>282</v>
      </c>
      <c r="B283">
        <v>141</v>
      </c>
      <c r="C283">
        <v>122</v>
      </c>
      <c r="D283">
        <v>2</v>
      </c>
      <c r="E283">
        <v>925</v>
      </c>
      <c r="F283">
        <v>20</v>
      </c>
      <c r="G283">
        <v>1830</v>
      </c>
      <c r="H283" t="s">
        <v>239</v>
      </c>
    </row>
    <row r="284" spans="1:8" x14ac:dyDescent="0.2">
      <c r="A284">
        <v>283</v>
      </c>
      <c r="B284">
        <v>142</v>
      </c>
      <c r="C284">
        <v>123</v>
      </c>
      <c r="D284">
        <v>4</v>
      </c>
      <c r="E284">
        <v>535</v>
      </c>
      <c r="F284">
        <v>15</v>
      </c>
      <c r="G284">
        <v>2125</v>
      </c>
      <c r="H284" t="s">
        <v>239</v>
      </c>
    </row>
    <row r="285" spans="1:8" x14ac:dyDescent="0.2">
      <c r="A285">
        <v>284</v>
      </c>
      <c r="B285">
        <v>142</v>
      </c>
      <c r="C285">
        <v>124</v>
      </c>
      <c r="D285">
        <v>3</v>
      </c>
      <c r="E285">
        <v>720</v>
      </c>
      <c r="F285">
        <v>20</v>
      </c>
      <c r="G285">
        <v>2140</v>
      </c>
      <c r="H285" t="s">
        <v>239</v>
      </c>
    </row>
    <row r="286" spans="1:8" x14ac:dyDescent="0.2">
      <c r="A286">
        <v>285</v>
      </c>
      <c r="B286">
        <v>143</v>
      </c>
      <c r="C286">
        <v>125</v>
      </c>
      <c r="D286">
        <v>6</v>
      </c>
      <c r="E286">
        <v>410</v>
      </c>
      <c r="F286">
        <v>25</v>
      </c>
      <c r="G286">
        <v>2435</v>
      </c>
      <c r="H286" t="s">
        <v>239</v>
      </c>
    </row>
    <row r="287" spans="1:8" x14ac:dyDescent="0.2">
      <c r="A287">
        <v>286</v>
      </c>
      <c r="B287">
        <v>143</v>
      </c>
      <c r="C287">
        <v>126</v>
      </c>
      <c r="D287">
        <v>2</v>
      </c>
      <c r="E287">
        <v>975</v>
      </c>
      <c r="F287">
        <v>20</v>
      </c>
      <c r="G287">
        <v>1930</v>
      </c>
      <c r="H287" t="s">
        <v>239</v>
      </c>
    </row>
    <row r="288" spans="1:8" x14ac:dyDescent="0.2">
      <c r="A288">
        <v>287</v>
      </c>
      <c r="B288">
        <v>144</v>
      </c>
      <c r="C288">
        <v>127</v>
      </c>
      <c r="D288">
        <v>5</v>
      </c>
      <c r="E288">
        <v>595</v>
      </c>
      <c r="F288">
        <v>15</v>
      </c>
      <c r="G288">
        <v>2960</v>
      </c>
      <c r="H288" t="s">
        <v>239</v>
      </c>
    </row>
    <row r="289" spans="1:8" x14ac:dyDescent="0.2">
      <c r="A289">
        <v>288</v>
      </c>
      <c r="B289">
        <v>144</v>
      </c>
      <c r="C289">
        <v>128</v>
      </c>
      <c r="D289">
        <v>3</v>
      </c>
      <c r="E289">
        <v>785</v>
      </c>
      <c r="F289">
        <v>20</v>
      </c>
      <c r="G289">
        <v>2335</v>
      </c>
      <c r="H289" t="s">
        <v>239</v>
      </c>
    </row>
    <row r="290" spans="1:8" x14ac:dyDescent="0.2">
      <c r="A290">
        <v>289</v>
      </c>
      <c r="B290">
        <v>145</v>
      </c>
      <c r="C290">
        <v>129</v>
      </c>
      <c r="D290">
        <v>4</v>
      </c>
      <c r="E290">
        <v>675</v>
      </c>
      <c r="F290">
        <v>10</v>
      </c>
      <c r="G290">
        <v>2690</v>
      </c>
      <c r="H290" t="s">
        <v>239</v>
      </c>
    </row>
    <row r="291" spans="1:8" x14ac:dyDescent="0.2">
      <c r="A291">
        <v>290</v>
      </c>
      <c r="B291">
        <v>145</v>
      </c>
      <c r="C291">
        <v>130</v>
      </c>
      <c r="D291">
        <v>2</v>
      </c>
      <c r="E291">
        <v>900</v>
      </c>
      <c r="F291">
        <v>15</v>
      </c>
      <c r="G291">
        <v>1785</v>
      </c>
      <c r="H291" t="s">
        <v>239</v>
      </c>
    </row>
    <row r="292" spans="1:8" x14ac:dyDescent="0.2">
      <c r="A292">
        <v>291</v>
      </c>
      <c r="B292">
        <v>146</v>
      </c>
      <c r="C292">
        <v>131</v>
      </c>
      <c r="D292">
        <v>5</v>
      </c>
      <c r="E292">
        <v>565</v>
      </c>
      <c r="F292">
        <v>20</v>
      </c>
      <c r="G292">
        <v>2805</v>
      </c>
      <c r="H292" t="s">
        <v>276</v>
      </c>
    </row>
    <row r="293" spans="1:8" x14ac:dyDescent="0.2">
      <c r="A293">
        <v>292</v>
      </c>
      <c r="B293">
        <v>146</v>
      </c>
      <c r="C293">
        <v>132</v>
      </c>
      <c r="D293">
        <v>3</v>
      </c>
      <c r="E293">
        <v>745</v>
      </c>
      <c r="F293">
        <v>15</v>
      </c>
      <c r="G293">
        <v>2220</v>
      </c>
      <c r="H293" t="s">
        <v>276</v>
      </c>
    </row>
    <row r="294" spans="1:8" x14ac:dyDescent="0.2">
      <c r="A294">
        <v>293</v>
      </c>
      <c r="B294">
        <v>147</v>
      </c>
      <c r="C294">
        <v>133</v>
      </c>
      <c r="D294">
        <v>4</v>
      </c>
      <c r="E294">
        <v>485</v>
      </c>
      <c r="F294">
        <v>10</v>
      </c>
      <c r="G294">
        <v>1930</v>
      </c>
      <c r="H294" t="s">
        <v>276</v>
      </c>
    </row>
    <row r="295" spans="1:8" x14ac:dyDescent="0.2">
      <c r="A295">
        <v>294</v>
      </c>
      <c r="B295">
        <v>147</v>
      </c>
      <c r="C295">
        <v>134</v>
      </c>
      <c r="D295">
        <v>2</v>
      </c>
      <c r="E295">
        <v>985</v>
      </c>
      <c r="F295">
        <v>25</v>
      </c>
      <c r="G295">
        <v>1945</v>
      </c>
      <c r="H295" t="s">
        <v>276</v>
      </c>
    </row>
    <row r="296" spans="1:8" x14ac:dyDescent="0.2">
      <c r="A296">
        <v>295</v>
      </c>
      <c r="B296">
        <v>148</v>
      </c>
      <c r="C296">
        <v>135</v>
      </c>
      <c r="D296">
        <v>6</v>
      </c>
      <c r="E296">
        <v>420</v>
      </c>
      <c r="F296">
        <v>20</v>
      </c>
      <c r="G296">
        <v>2500</v>
      </c>
      <c r="H296" t="s">
        <v>276</v>
      </c>
    </row>
    <row r="297" spans="1:8" x14ac:dyDescent="0.2">
      <c r="A297">
        <v>296</v>
      </c>
      <c r="B297">
        <v>148</v>
      </c>
      <c r="C297">
        <v>136</v>
      </c>
      <c r="D297">
        <v>3</v>
      </c>
      <c r="E297">
        <v>665</v>
      </c>
      <c r="F297">
        <v>15</v>
      </c>
      <c r="G297">
        <v>1980</v>
      </c>
      <c r="H297" t="s">
        <v>276</v>
      </c>
    </row>
    <row r="298" spans="1:8" x14ac:dyDescent="0.2">
      <c r="A298">
        <v>297</v>
      </c>
      <c r="B298">
        <v>149</v>
      </c>
      <c r="C298">
        <v>137</v>
      </c>
      <c r="D298">
        <v>5</v>
      </c>
      <c r="E298">
        <v>835</v>
      </c>
      <c r="F298">
        <v>30</v>
      </c>
      <c r="G298">
        <v>4145</v>
      </c>
      <c r="H298" t="s">
        <v>276</v>
      </c>
    </row>
    <row r="299" spans="1:8" x14ac:dyDescent="0.2">
      <c r="A299">
        <v>298</v>
      </c>
      <c r="B299">
        <v>149</v>
      </c>
      <c r="C299">
        <v>138</v>
      </c>
      <c r="D299">
        <v>2</v>
      </c>
      <c r="E299">
        <v>610</v>
      </c>
      <c r="F299">
        <v>10</v>
      </c>
      <c r="G299">
        <v>1210</v>
      </c>
      <c r="H299" t="s">
        <v>276</v>
      </c>
    </row>
    <row r="300" spans="1:8" x14ac:dyDescent="0.2">
      <c r="A300">
        <v>299</v>
      </c>
      <c r="B300">
        <v>150</v>
      </c>
      <c r="C300">
        <v>139</v>
      </c>
      <c r="D300">
        <v>4</v>
      </c>
      <c r="E300">
        <v>515</v>
      </c>
      <c r="F300">
        <v>20</v>
      </c>
      <c r="G300">
        <v>2040</v>
      </c>
      <c r="H300" t="s">
        <v>276</v>
      </c>
    </row>
    <row r="301" spans="1:8" x14ac:dyDescent="0.2">
      <c r="A301">
        <v>300</v>
      </c>
      <c r="B301">
        <v>150</v>
      </c>
      <c r="C301">
        <v>140</v>
      </c>
      <c r="D301">
        <v>3</v>
      </c>
      <c r="E301">
        <v>780</v>
      </c>
      <c r="F301">
        <v>15</v>
      </c>
      <c r="G301">
        <v>2325</v>
      </c>
      <c r="H301" t="s">
        <v>276</v>
      </c>
    </row>
    <row r="302" spans="1:8" x14ac:dyDescent="0.2">
      <c r="A302">
        <v>301</v>
      </c>
      <c r="B302">
        <v>151</v>
      </c>
      <c r="C302">
        <v>141</v>
      </c>
      <c r="D302">
        <v>5</v>
      </c>
      <c r="E302">
        <v>625</v>
      </c>
      <c r="F302">
        <v>20</v>
      </c>
      <c r="G302">
        <v>3105</v>
      </c>
      <c r="H302" t="s">
        <v>291</v>
      </c>
    </row>
    <row r="303" spans="1:8" x14ac:dyDescent="0.2">
      <c r="A303">
        <v>302</v>
      </c>
      <c r="B303">
        <v>151</v>
      </c>
      <c r="C303">
        <v>142</v>
      </c>
      <c r="D303">
        <v>2</v>
      </c>
      <c r="E303">
        <v>940</v>
      </c>
      <c r="F303">
        <v>20</v>
      </c>
      <c r="G303">
        <v>1860</v>
      </c>
      <c r="H303" t="s">
        <v>291</v>
      </c>
    </row>
    <row r="304" spans="1:8" x14ac:dyDescent="0.2">
      <c r="A304">
        <v>303</v>
      </c>
      <c r="B304">
        <v>152</v>
      </c>
      <c r="C304">
        <v>143</v>
      </c>
      <c r="D304">
        <v>4</v>
      </c>
      <c r="E304">
        <v>545</v>
      </c>
      <c r="F304">
        <v>15</v>
      </c>
      <c r="G304">
        <v>2165</v>
      </c>
      <c r="H304" t="s">
        <v>291</v>
      </c>
    </row>
    <row r="305" spans="1:8" x14ac:dyDescent="0.2">
      <c r="A305">
        <v>304</v>
      </c>
      <c r="B305">
        <v>152</v>
      </c>
      <c r="C305">
        <v>144</v>
      </c>
      <c r="D305">
        <v>3</v>
      </c>
      <c r="E305">
        <v>735</v>
      </c>
      <c r="F305">
        <v>20</v>
      </c>
      <c r="G305">
        <v>2185</v>
      </c>
      <c r="H305" t="s">
        <v>291</v>
      </c>
    </row>
    <row r="306" spans="1:8" x14ac:dyDescent="0.2">
      <c r="A306">
        <v>305</v>
      </c>
      <c r="B306">
        <v>153</v>
      </c>
      <c r="C306">
        <v>145</v>
      </c>
      <c r="D306">
        <v>6</v>
      </c>
      <c r="E306">
        <v>430</v>
      </c>
      <c r="F306">
        <v>25</v>
      </c>
      <c r="G306">
        <v>2555</v>
      </c>
      <c r="H306" t="s">
        <v>291</v>
      </c>
    </row>
    <row r="307" spans="1:8" x14ac:dyDescent="0.2">
      <c r="A307">
        <v>306</v>
      </c>
      <c r="B307">
        <v>153</v>
      </c>
      <c r="C307">
        <v>146</v>
      </c>
      <c r="D307">
        <v>2</v>
      </c>
      <c r="E307">
        <v>990</v>
      </c>
      <c r="F307">
        <v>20</v>
      </c>
      <c r="G307">
        <v>1960</v>
      </c>
      <c r="H307" t="s">
        <v>291</v>
      </c>
    </row>
    <row r="308" spans="1:8" x14ac:dyDescent="0.2">
      <c r="A308">
        <v>307</v>
      </c>
      <c r="B308">
        <v>154</v>
      </c>
      <c r="C308">
        <v>147</v>
      </c>
      <c r="D308">
        <v>5</v>
      </c>
      <c r="E308">
        <v>605</v>
      </c>
      <c r="F308">
        <v>15</v>
      </c>
      <c r="G308">
        <v>3010</v>
      </c>
      <c r="H308" t="s">
        <v>291</v>
      </c>
    </row>
    <row r="309" spans="1:8" x14ac:dyDescent="0.2">
      <c r="A309">
        <v>308</v>
      </c>
      <c r="B309">
        <v>154</v>
      </c>
      <c r="C309">
        <v>148</v>
      </c>
      <c r="D309">
        <v>3</v>
      </c>
      <c r="E309">
        <v>795</v>
      </c>
      <c r="F309">
        <v>20</v>
      </c>
      <c r="G309">
        <v>2365</v>
      </c>
      <c r="H309" t="s">
        <v>291</v>
      </c>
    </row>
    <row r="310" spans="1:8" x14ac:dyDescent="0.2">
      <c r="A310">
        <v>309</v>
      </c>
      <c r="B310">
        <v>155</v>
      </c>
      <c r="C310">
        <v>149</v>
      </c>
      <c r="D310">
        <v>4</v>
      </c>
      <c r="E310">
        <v>685</v>
      </c>
      <c r="F310">
        <v>10</v>
      </c>
      <c r="G310">
        <v>2730</v>
      </c>
      <c r="H310" t="s">
        <v>291</v>
      </c>
    </row>
    <row r="311" spans="1:8" x14ac:dyDescent="0.2">
      <c r="A311">
        <v>310</v>
      </c>
      <c r="B311">
        <v>155</v>
      </c>
      <c r="C311">
        <v>150</v>
      </c>
      <c r="D311">
        <v>2</v>
      </c>
      <c r="E311">
        <v>915</v>
      </c>
      <c r="F311">
        <v>15</v>
      </c>
      <c r="G311">
        <v>1815</v>
      </c>
      <c r="H311" t="s">
        <v>291</v>
      </c>
    </row>
    <row r="312" spans="1:8" x14ac:dyDescent="0.2">
      <c r="A312">
        <v>311</v>
      </c>
      <c r="B312">
        <v>156</v>
      </c>
      <c r="C312">
        <v>151</v>
      </c>
      <c r="D312">
        <v>5</v>
      </c>
      <c r="E312">
        <v>575</v>
      </c>
      <c r="F312">
        <v>20</v>
      </c>
      <c r="G312">
        <v>2855</v>
      </c>
      <c r="H312" t="s">
        <v>306</v>
      </c>
    </row>
    <row r="313" spans="1:8" x14ac:dyDescent="0.2">
      <c r="A313">
        <v>312</v>
      </c>
      <c r="B313">
        <v>156</v>
      </c>
      <c r="C313">
        <v>152</v>
      </c>
      <c r="D313">
        <v>3</v>
      </c>
      <c r="E313">
        <v>755</v>
      </c>
      <c r="F313">
        <v>15</v>
      </c>
      <c r="G313">
        <v>2250</v>
      </c>
      <c r="H313" t="s">
        <v>306</v>
      </c>
    </row>
    <row r="314" spans="1:8" x14ac:dyDescent="0.2">
      <c r="A314">
        <v>313</v>
      </c>
      <c r="B314">
        <v>157</v>
      </c>
      <c r="C314">
        <v>153</v>
      </c>
      <c r="D314">
        <v>4</v>
      </c>
      <c r="E314">
        <v>495</v>
      </c>
      <c r="F314">
        <v>10</v>
      </c>
      <c r="G314">
        <v>1970</v>
      </c>
      <c r="H314" t="s">
        <v>306</v>
      </c>
    </row>
    <row r="315" spans="1:8" x14ac:dyDescent="0.2">
      <c r="A315">
        <v>314</v>
      </c>
      <c r="B315">
        <v>157</v>
      </c>
      <c r="C315">
        <v>154</v>
      </c>
      <c r="D315">
        <v>2</v>
      </c>
      <c r="E315">
        <v>995</v>
      </c>
      <c r="F315">
        <v>25</v>
      </c>
      <c r="G315">
        <v>1965</v>
      </c>
      <c r="H315" t="s">
        <v>306</v>
      </c>
    </row>
    <row r="316" spans="1:8" x14ac:dyDescent="0.2">
      <c r="A316">
        <v>315</v>
      </c>
      <c r="B316">
        <v>158</v>
      </c>
      <c r="C316">
        <v>155</v>
      </c>
      <c r="D316">
        <v>6</v>
      </c>
      <c r="E316">
        <v>440</v>
      </c>
      <c r="F316">
        <v>20</v>
      </c>
      <c r="G316">
        <v>2620</v>
      </c>
      <c r="H316" t="s">
        <v>306</v>
      </c>
    </row>
    <row r="317" spans="1:8" x14ac:dyDescent="0.2">
      <c r="A317">
        <v>316</v>
      </c>
      <c r="B317">
        <v>158</v>
      </c>
      <c r="C317">
        <v>156</v>
      </c>
      <c r="D317">
        <v>3</v>
      </c>
      <c r="E317">
        <v>675</v>
      </c>
      <c r="F317">
        <v>15</v>
      </c>
      <c r="G317">
        <v>2010</v>
      </c>
      <c r="H317" t="s">
        <v>306</v>
      </c>
    </row>
    <row r="318" spans="1:8" x14ac:dyDescent="0.2">
      <c r="A318">
        <v>317</v>
      </c>
      <c r="B318">
        <v>159</v>
      </c>
      <c r="C318">
        <v>157</v>
      </c>
      <c r="D318">
        <v>5</v>
      </c>
      <c r="E318">
        <v>845</v>
      </c>
      <c r="F318">
        <v>30</v>
      </c>
      <c r="G318">
        <v>4195</v>
      </c>
      <c r="H318" t="s">
        <v>306</v>
      </c>
    </row>
    <row r="319" spans="1:8" x14ac:dyDescent="0.2">
      <c r="A319">
        <v>318</v>
      </c>
      <c r="B319">
        <v>159</v>
      </c>
      <c r="C319">
        <v>158</v>
      </c>
      <c r="D319">
        <v>2</v>
      </c>
      <c r="E319">
        <v>620</v>
      </c>
      <c r="F319">
        <v>10</v>
      </c>
      <c r="G319">
        <v>1230</v>
      </c>
      <c r="H319" t="s">
        <v>306</v>
      </c>
    </row>
    <row r="320" spans="1:8" x14ac:dyDescent="0.2">
      <c r="A320">
        <v>319</v>
      </c>
      <c r="B320">
        <v>160</v>
      </c>
      <c r="C320">
        <v>159</v>
      </c>
      <c r="D320">
        <v>4</v>
      </c>
      <c r="E320">
        <v>525</v>
      </c>
      <c r="F320">
        <v>20</v>
      </c>
      <c r="G320">
        <v>2080</v>
      </c>
      <c r="H320" t="s">
        <v>306</v>
      </c>
    </row>
    <row r="321" spans="1:8" x14ac:dyDescent="0.2">
      <c r="A321">
        <v>320</v>
      </c>
      <c r="B321">
        <v>160</v>
      </c>
      <c r="C321">
        <v>160</v>
      </c>
      <c r="D321">
        <v>3</v>
      </c>
      <c r="E321">
        <v>790</v>
      </c>
      <c r="F321">
        <v>15</v>
      </c>
      <c r="G321">
        <v>2355</v>
      </c>
      <c r="H321" t="s">
        <v>306</v>
      </c>
    </row>
    <row r="322" spans="1:8" x14ac:dyDescent="0.2">
      <c r="A322">
        <v>321</v>
      </c>
      <c r="B322">
        <v>161</v>
      </c>
      <c r="C322">
        <v>1</v>
      </c>
      <c r="D322">
        <v>5</v>
      </c>
      <c r="E322">
        <v>540</v>
      </c>
      <c r="F322">
        <v>20</v>
      </c>
      <c r="G322">
        <v>2680</v>
      </c>
      <c r="H322" t="s">
        <v>128</v>
      </c>
    </row>
    <row r="323" spans="1:8" x14ac:dyDescent="0.2">
      <c r="A323">
        <v>322</v>
      </c>
      <c r="B323">
        <v>161</v>
      </c>
      <c r="C323">
        <v>2</v>
      </c>
      <c r="D323">
        <v>3</v>
      </c>
      <c r="E323">
        <v>720</v>
      </c>
      <c r="F323">
        <v>15</v>
      </c>
      <c r="G323">
        <v>2145</v>
      </c>
      <c r="H323" t="s">
        <v>128</v>
      </c>
    </row>
    <row r="324" spans="1:8" x14ac:dyDescent="0.2">
      <c r="A324">
        <v>323</v>
      </c>
      <c r="B324">
        <v>162</v>
      </c>
      <c r="C324">
        <v>3</v>
      </c>
      <c r="D324">
        <v>4</v>
      </c>
      <c r="E324">
        <v>450</v>
      </c>
      <c r="F324">
        <v>10</v>
      </c>
      <c r="G324">
        <v>1790</v>
      </c>
      <c r="H324" t="s">
        <v>128</v>
      </c>
    </row>
    <row r="325" spans="1:8" x14ac:dyDescent="0.2">
      <c r="A325">
        <v>324</v>
      </c>
      <c r="B325">
        <v>162</v>
      </c>
      <c r="C325">
        <v>4</v>
      </c>
      <c r="D325">
        <v>2</v>
      </c>
      <c r="E325">
        <v>930</v>
      </c>
      <c r="F325">
        <v>25</v>
      </c>
      <c r="G325">
        <v>1835</v>
      </c>
      <c r="H325" t="s">
        <v>128</v>
      </c>
    </row>
    <row r="326" spans="1:8" x14ac:dyDescent="0.2">
      <c r="A326">
        <v>325</v>
      </c>
      <c r="B326">
        <v>163</v>
      </c>
      <c r="C326">
        <v>5</v>
      </c>
      <c r="D326">
        <v>6</v>
      </c>
      <c r="E326">
        <v>375</v>
      </c>
      <c r="F326">
        <v>20</v>
      </c>
      <c r="G326">
        <v>2230</v>
      </c>
      <c r="H326" t="s">
        <v>128</v>
      </c>
    </row>
    <row r="327" spans="1:8" x14ac:dyDescent="0.2">
      <c r="A327">
        <v>326</v>
      </c>
      <c r="B327">
        <v>163</v>
      </c>
      <c r="C327">
        <v>6</v>
      </c>
      <c r="D327">
        <v>3</v>
      </c>
      <c r="E327">
        <v>655</v>
      </c>
      <c r="F327">
        <v>15</v>
      </c>
      <c r="G327">
        <v>1950</v>
      </c>
      <c r="H327" t="s">
        <v>128</v>
      </c>
    </row>
    <row r="328" spans="1:8" x14ac:dyDescent="0.2">
      <c r="A328">
        <v>327</v>
      </c>
      <c r="B328">
        <v>164</v>
      </c>
      <c r="C328">
        <v>7</v>
      </c>
      <c r="D328">
        <v>5</v>
      </c>
      <c r="E328">
        <v>810</v>
      </c>
      <c r="F328">
        <v>30</v>
      </c>
      <c r="G328">
        <v>4020</v>
      </c>
      <c r="H328" t="s">
        <v>128</v>
      </c>
    </row>
    <row r="329" spans="1:8" x14ac:dyDescent="0.2">
      <c r="A329">
        <v>328</v>
      </c>
      <c r="B329">
        <v>164</v>
      </c>
      <c r="C329">
        <v>8</v>
      </c>
      <c r="D329">
        <v>2</v>
      </c>
      <c r="E329">
        <v>580</v>
      </c>
      <c r="F329">
        <v>10</v>
      </c>
      <c r="G329">
        <v>1150</v>
      </c>
      <c r="H329" t="s">
        <v>128</v>
      </c>
    </row>
    <row r="330" spans="1:8" x14ac:dyDescent="0.2">
      <c r="A330">
        <v>329</v>
      </c>
      <c r="B330">
        <v>165</v>
      </c>
      <c r="C330">
        <v>9</v>
      </c>
      <c r="D330">
        <v>4</v>
      </c>
      <c r="E330">
        <v>500</v>
      </c>
      <c r="F330">
        <v>20</v>
      </c>
      <c r="G330">
        <v>1980</v>
      </c>
      <c r="H330" t="s">
        <v>128</v>
      </c>
    </row>
    <row r="331" spans="1:8" x14ac:dyDescent="0.2">
      <c r="A331">
        <v>330</v>
      </c>
      <c r="B331">
        <v>165</v>
      </c>
      <c r="C331">
        <v>10</v>
      </c>
      <c r="D331">
        <v>3</v>
      </c>
      <c r="E331">
        <v>760</v>
      </c>
      <c r="F331">
        <v>15</v>
      </c>
      <c r="G331">
        <v>2265</v>
      </c>
      <c r="H331" t="s">
        <v>128</v>
      </c>
    </row>
    <row r="332" spans="1:8" x14ac:dyDescent="0.2">
      <c r="A332">
        <v>331</v>
      </c>
      <c r="B332">
        <v>166</v>
      </c>
      <c r="C332">
        <v>11</v>
      </c>
      <c r="D332">
        <v>5</v>
      </c>
      <c r="E332">
        <v>610</v>
      </c>
      <c r="F332">
        <v>20</v>
      </c>
      <c r="G332">
        <v>3030</v>
      </c>
      <c r="H332" t="s">
        <v>128</v>
      </c>
    </row>
    <row r="333" spans="1:8" x14ac:dyDescent="0.2">
      <c r="A333">
        <v>332</v>
      </c>
      <c r="B333">
        <v>166</v>
      </c>
      <c r="C333">
        <v>12</v>
      </c>
      <c r="D333">
        <v>2</v>
      </c>
      <c r="E333">
        <v>900</v>
      </c>
      <c r="F333">
        <v>20</v>
      </c>
      <c r="G333">
        <v>1780</v>
      </c>
      <c r="H333" t="s">
        <v>128</v>
      </c>
    </row>
    <row r="334" spans="1:8" x14ac:dyDescent="0.2">
      <c r="A334">
        <v>333</v>
      </c>
      <c r="B334">
        <v>167</v>
      </c>
      <c r="C334">
        <v>13</v>
      </c>
      <c r="D334">
        <v>4</v>
      </c>
      <c r="E334">
        <v>530</v>
      </c>
      <c r="F334">
        <v>15</v>
      </c>
      <c r="G334">
        <v>2105</v>
      </c>
      <c r="H334" t="s">
        <v>128</v>
      </c>
    </row>
    <row r="335" spans="1:8" x14ac:dyDescent="0.2">
      <c r="A335">
        <v>334</v>
      </c>
      <c r="B335">
        <v>167</v>
      </c>
      <c r="C335">
        <v>14</v>
      </c>
      <c r="D335">
        <v>3</v>
      </c>
      <c r="E335">
        <v>715</v>
      </c>
      <c r="F335">
        <v>20</v>
      </c>
      <c r="G335">
        <v>2125</v>
      </c>
      <c r="H335" t="s">
        <v>128</v>
      </c>
    </row>
    <row r="336" spans="1:8" x14ac:dyDescent="0.2">
      <c r="A336">
        <v>335</v>
      </c>
      <c r="B336">
        <v>168</v>
      </c>
      <c r="C336">
        <v>15</v>
      </c>
      <c r="D336">
        <v>6</v>
      </c>
      <c r="E336">
        <v>400</v>
      </c>
      <c r="F336">
        <v>25</v>
      </c>
      <c r="G336">
        <v>2375</v>
      </c>
      <c r="H336" t="s">
        <v>128</v>
      </c>
    </row>
    <row r="337" spans="1:8" x14ac:dyDescent="0.2">
      <c r="A337">
        <v>336</v>
      </c>
      <c r="B337">
        <v>168</v>
      </c>
      <c r="C337">
        <v>16</v>
      </c>
      <c r="D337">
        <v>2</v>
      </c>
      <c r="E337">
        <v>965</v>
      </c>
      <c r="F337">
        <v>20</v>
      </c>
      <c r="G337">
        <v>1910</v>
      </c>
      <c r="H337" t="s">
        <v>128</v>
      </c>
    </row>
    <row r="338" spans="1:8" x14ac:dyDescent="0.2">
      <c r="A338">
        <v>337</v>
      </c>
      <c r="B338">
        <v>169</v>
      </c>
      <c r="C338">
        <v>17</v>
      </c>
      <c r="D338">
        <v>5</v>
      </c>
      <c r="E338">
        <v>590</v>
      </c>
      <c r="F338">
        <v>15</v>
      </c>
      <c r="G338">
        <v>2935</v>
      </c>
      <c r="H338" t="s">
        <v>128</v>
      </c>
    </row>
    <row r="339" spans="1:8" x14ac:dyDescent="0.2">
      <c r="A339">
        <v>338</v>
      </c>
      <c r="B339">
        <v>169</v>
      </c>
      <c r="C339">
        <v>18</v>
      </c>
      <c r="D339">
        <v>3</v>
      </c>
      <c r="E339">
        <v>775</v>
      </c>
      <c r="F339">
        <v>20</v>
      </c>
      <c r="G339">
        <v>2305</v>
      </c>
      <c r="H339" t="s">
        <v>128</v>
      </c>
    </row>
    <row r="340" spans="1:8" x14ac:dyDescent="0.2">
      <c r="A340">
        <v>339</v>
      </c>
      <c r="B340">
        <v>170</v>
      </c>
      <c r="C340">
        <v>19</v>
      </c>
      <c r="D340">
        <v>4</v>
      </c>
      <c r="E340">
        <v>670</v>
      </c>
      <c r="F340">
        <v>10</v>
      </c>
      <c r="G340">
        <v>2670</v>
      </c>
      <c r="H340" t="s">
        <v>128</v>
      </c>
    </row>
    <row r="341" spans="1:8" x14ac:dyDescent="0.2">
      <c r="A341">
        <v>340</v>
      </c>
      <c r="B341">
        <v>170</v>
      </c>
      <c r="C341">
        <v>20</v>
      </c>
      <c r="D341">
        <v>2</v>
      </c>
      <c r="E341">
        <v>880</v>
      </c>
      <c r="F341">
        <v>15</v>
      </c>
      <c r="G341">
        <v>1745</v>
      </c>
      <c r="H341" t="s">
        <v>128</v>
      </c>
    </row>
    <row r="342" spans="1:8" x14ac:dyDescent="0.2">
      <c r="A342">
        <v>341</v>
      </c>
      <c r="B342">
        <v>171</v>
      </c>
      <c r="C342">
        <v>21</v>
      </c>
      <c r="D342">
        <v>5</v>
      </c>
      <c r="E342">
        <v>560</v>
      </c>
      <c r="F342">
        <v>20</v>
      </c>
      <c r="G342">
        <v>2780</v>
      </c>
      <c r="H342" t="s">
        <v>128</v>
      </c>
    </row>
    <row r="343" spans="1:8" x14ac:dyDescent="0.2">
      <c r="A343">
        <v>342</v>
      </c>
      <c r="B343">
        <v>171</v>
      </c>
      <c r="C343">
        <v>22</v>
      </c>
      <c r="D343">
        <v>3</v>
      </c>
      <c r="E343">
        <v>740</v>
      </c>
      <c r="F343">
        <v>15</v>
      </c>
      <c r="G343">
        <v>2205</v>
      </c>
      <c r="H343" t="s">
        <v>128</v>
      </c>
    </row>
    <row r="344" spans="1:8" x14ac:dyDescent="0.2">
      <c r="A344">
        <v>343</v>
      </c>
      <c r="B344">
        <v>172</v>
      </c>
      <c r="C344">
        <v>23</v>
      </c>
      <c r="D344">
        <v>4</v>
      </c>
      <c r="E344">
        <v>460</v>
      </c>
      <c r="F344">
        <v>10</v>
      </c>
      <c r="G344">
        <v>1830</v>
      </c>
      <c r="H344" t="s">
        <v>128</v>
      </c>
    </row>
    <row r="345" spans="1:8" x14ac:dyDescent="0.2">
      <c r="A345">
        <v>344</v>
      </c>
      <c r="B345">
        <v>172</v>
      </c>
      <c r="C345">
        <v>24</v>
      </c>
      <c r="D345">
        <v>2</v>
      </c>
      <c r="E345">
        <v>945</v>
      </c>
      <c r="F345">
        <v>25</v>
      </c>
      <c r="G345">
        <v>1865</v>
      </c>
      <c r="H345" t="s">
        <v>128</v>
      </c>
    </row>
    <row r="346" spans="1:8" x14ac:dyDescent="0.2">
      <c r="A346">
        <v>345</v>
      </c>
      <c r="B346">
        <v>173</v>
      </c>
      <c r="C346">
        <v>25</v>
      </c>
      <c r="D346">
        <v>6</v>
      </c>
      <c r="E346">
        <v>390</v>
      </c>
      <c r="F346">
        <v>20</v>
      </c>
      <c r="G346">
        <v>2320</v>
      </c>
      <c r="H346" t="s">
        <v>128</v>
      </c>
    </row>
    <row r="347" spans="1:8" x14ac:dyDescent="0.2">
      <c r="A347">
        <v>346</v>
      </c>
      <c r="B347">
        <v>173</v>
      </c>
      <c r="C347">
        <v>26</v>
      </c>
      <c r="D347">
        <v>3</v>
      </c>
      <c r="E347">
        <v>665</v>
      </c>
      <c r="F347">
        <v>15</v>
      </c>
      <c r="G347">
        <v>1980</v>
      </c>
      <c r="H347" t="s">
        <v>128</v>
      </c>
    </row>
    <row r="348" spans="1:8" x14ac:dyDescent="0.2">
      <c r="A348">
        <v>347</v>
      </c>
      <c r="B348">
        <v>174</v>
      </c>
      <c r="C348">
        <v>27</v>
      </c>
      <c r="D348">
        <v>5</v>
      </c>
      <c r="E348">
        <v>825</v>
      </c>
      <c r="F348">
        <v>30</v>
      </c>
      <c r="G348">
        <v>4095</v>
      </c>
      <c r="H348" t="s">
        <v>128</v>
      </c>
    </row>
    <row r="349" spans="1:8" x14ac:dyDescent="0.2">
      <c r="A349">
        <v>348</v>
      </c>
      <c r="B349">
        <v>174</v>
      </c>
      <c r="C349">
        <v>28</v>
      </c>
      <c r="D349">
        <v>2</v>
      </c>
      <c r="E349">
        <v>600</v>
      </c>
      <c r="F349">
        <v>10</v>
      </c>
      <c r="G349">
        <v>1190</v>
      </c>
      <c r="H349" t="s">
        <v>128</v>
      </c>
    </row>
    <row r="350" spans="1:8" x14ac:dyDescent="0.2">
      <c r="A350">
        <v>349</v>
      </c>
      <c r="B350">
        <v>175</v>
      </c>
      <c r="C350">
        <v>29</v>
      </c>
      <c r="D350">
        <v>4</v>
      </c>
      <c r="E350">
        <v>510</v>
      </c>
      <c r="F350">
        <v>20</v>
      </c>
      <c r="G350">
        <v>2020</v>
      </c>
      <c r="H350" t="s">
        <v>128</v>
      </c>
    </row>
    <row r="351" spans="1:8" x14ac:dyDescent="0.2">
      <c r="A351">
        <v>350</v>
      </c>
      <c r="B351">
        <v>175</v>
      </c>
      <c r="C351">
        <v>30</v>
      </c>
      <c r="D351">
        <v>3</v>
      </c>
      <c r="E351">
        <v>770</v>
      </c>
      <c r="F351">
        <v>15</v>
      </c>
      <c r="G351">
        <v>2295</v>
      </c>
      <c r="H351" t="s">
        <v>128</v>
      </c>
    </row>
    <row r="352" spans="1:8" x14ac:dyDescent="0.2">
      <c r="A352">
        <v>351</v>
      </c>
      <c r="B352">
        <v>176</v>
      </c>
      <c r="C352">
        <v>31</v>
      </c>
      <c r="D352">
        <v>5</v>
      </c>
      <c r="E352">
        <v>620</v>
      </c>
      <c r="F352">
        <v>20</v>
      </c>
      <c r="G352">
        <v>3080</v>
      </c>
      <c r="H352" t="s">
        <v>128</v>
      </c>
    </row>
    <row r="353" spans="1:8" x14ac:dyDescent="0.2">
      <c r="A353">
        <v>352</v>
      </c>
      <c r="B353">
        <v>176</v>
      </c>
      <c r="C353">
        <v>32</v>
      </c>
      <c r="D353">
        <v>2</v>
      </c>
      <c r="E353">
        <v>920</v>
      </c>
      <c r="F353">
        <v>20</v>
      </c>
      <c r="G353">
        <v>1820</v>
      </c>
      <c r="H353" t="s">
        <v>128</v>
      </c>
    </row>
    <row r="354" spans="1:8" x14ac:dyDescent="0.2">
      <c r="A354">
        <v>353</v>
      </c>
      <c r="B354">
        <v>177</v>
      </c>
      <c r="C354">
        <v>33</v>
      </c>
      <c r="D354">
        <v>4</v>
      </c>
      <c r="E354">
        <v>540</v>
      </c>
      <c r="F354">
        <v>15</v>
      </c>
      <c r="G354">
        <v>2145</v>
      </c>
      <c r="H354" t="s">
        <v>128</v>
      </c>
    </row>
    <row r="355" spans="1:8" x14ac:dyDescent="0.2">
      <c r="A355">
        <v>354</v>
      </c>
      <c r="B355">
        <v>177</v>
      </c>
      <c r="C355">
        <v>34</v>
      </c>
      <c r="D355">
        <v>3</v>
      </c>
      <c r="E355">
        <v>725</v>
      </c>
      <c r="F355">
        <v>20</v>
      </c>
      <c r="G355">
        <v>2155</v>
      </c>
      <c r="H355" t="s">
        <v>128</v>
      </c>
    </row>
    <row r="356" spans="1:8" x14ac:dyDescent="0.2">
      <c r="A356">
        <v>355</v>
      </c>
      <c r="B356">
        <v>178</v>
      </c>
      <c r="C356">
        <v>35</v>
      </c>
      <c r="D356">
        <v>6</v>
      </c>
      <c r="E356">
        <v>410</v>
      </c>
      <c r="F356">
        <v>25</v>
      </c>
      <c r="G356">
        <v>2435</v>
      </c>
      <c r="H356" t="s">
        <v>128</v>
      </c>
    </row>
    <row r="357" spans="1:8" x14ac:dyDescent="0.2">
      <c r="A357">
        <v>356</v>
      </c>
      <c r="B357">
        <v>178</v>
      </c>
      <c r="C357">
        <v>36</v>
      </c>
      <c r="D357">
        <v>2</v>
      </c>
      <c r="E357">
        <v>980</v>
      </c>
      <c r="F357">
        <v>20</v>
      </c>
      <c r="G357">
        <v>1940</v>
      </c>
      <c r="H357" t="s">
        <v>128</v>
      </c>
    </row>
    <row r="358" spans="1:8" x14ac:dyDescent="0.2">
      <c r="A358">
        <v>357</v>
      </c>
      <c r="B358">
        <v>179</v>
      </c>
      <c r="C358">
        <v>37</v>
      </c>
      <c r="D358">
        <v>5</v>
      </c>
      <c r="E358">
        <v>600</v>
      </c>
      <c r="F358">
        <v>15</v>
      </c>
      <c r="G358">
        <v>2985</v>
      </c>
      <c r="H358" t="s">
        <v>128</v>
      </c>
    </row>
    <row r="359" spans="1:8" x14ac:dyDescent="0.2">
      <c r="A359">
        <v>358</v>
      </c>
      <c r="B359">
        <v>179</v>
      </c>
      <c r="C359">
        <v>38</v>
      </c>
      <c r="D359">
        <v>3</v>
      </c>
      <c r="E359">
        <v>785</v>
      </c>
      <c r="F359">
        <v>20</v>
      </c>
      <c r="G359">
        <v>2335</v>
      </c>
      <c r="H359" t="s">
        <v>128</v>
      </c>
    </row>
    <row r="360" spans="1:8" x14ac:dyDescent="0.2">
      <c r="A360">
        <v>359</v>
      </c>
      <c r="B360">
        <v>180</v>
      </c>
      <c r="C360">
        <v>39</v>
      </c>
      <c r="D360">
        <v>4</v>
      </c>
      <c r="E360">
        <v>680</v>
      </c>
      <c r="F360">
        <v>10</v>
      </c>
      <c r="G360">
        <v>2710</v>
      </c>
      <c r="H360" t="s">
        <v>128</v>
      </c>
    </row>
    <row r="361" spans="1:8" x14ac:dyDescent="0.2">
      <c r="A361">
        <v>360</v>
      </c>
      <c r="B361">
        <v>180</v>
      </c>
      <c r="C361">
        <v>40</v>
      </c>
      <c r="D361">
        <v>2</v>
      </c>
      <c r="E361">
        <v>895</v>
      </c>
      <c r="F361">
        <v>15</v>
      </c>
      <c r="G361">
        <v>1775</v>
      </c>
      <c r="H361" t="s">
        <v>128</v>
      </c>
    </row>
    <row r="362" spans="1:8" x14ac:dyDescent="0.2">
      <c r="A362">
        <v>361</v>
      </c>
      <c r="B362">
        <v>181</v>
      </c>
      <c r="C362">
        <v>41</v>
      </c>
      <c r="D362">
        <v>5</v>
      </c>
      <c r="E362">
        <v>570</v>
      </c>
      <c r="F362">
        <v>20</v>
      </c>
      <c r="G362">
        <v>2830</v>
      </c>
      <c r="H362" t="s">
        <v>128</v>
      </c>
    </row>
    <row r="363" spans="1:8" x14ac:dyDescent="0.2">
      <c r="A363">
        <v>362</v>
      </c>
      <c r="B363">
        <v>181</v>
      </c>
      <c r="C363">
        <v>42</v>
      </c>
      <c r="D363">
        <v>3</v>
      </c>
      <c r="E363">
        <v>750</v>
      </c>
      <c r="F363">
        <v>15</v>
      </c>
      <c r="G363">
        <v>2235</v>
      </c>
      <c r="H363" t="s">
        <v>128</v>
      </c>
    </row>
    <row r="364" spans="1:8" x14ac:dyDescent="0.2">
      <c r="A364">
        <v>363</v>
      </c>
      <c r="B364">
        <v>182</v>
      </c>
      <c r="C364">
        <v>43</v>
      </c>
      <c r="D364">
        <v>4</v>
      </c>
      <c r="E364">
        <v>470</v>
      </c>
      <c r="F364">
        <v>10</v>
      </c>
      <c r="G364">
        <v>1870</v>
      </c>
      <c r="H364" t="s">
        <v>128</v>
      </c>
    </row>
    <row r="365" spans="1:8" x14ac:dyDescent="0.2">
      <c r="A365">
        <v>364</v>
      </c>
      <c r="B365">
        <v>182</v>
      </c>
      <c r="C365">
        <v>44</v>
      </c>
      <c r="D365">
        <v>2</v>
      </c>
      <c r="E365">
        <v>960</v>
      </c>
      <c r="F365">
        <v>25</v>
      </c>
      <c r="G365">
        <v>1895</v>
      </c>
      <c r="H365" t="s">
        <v>128</v>
      </c>
    </row>
    <row r="366" spans="1:8" x14ac:dyDescent="0.2">
      <c r="A366">
        <v>365</v>
      </c>
      <c r="B366">
        <v>183</v>
      </c>
      <c r="C366">
        <v>45</v>
      </c>
      <c r="D366">
        <v>6</v>
      </c>
      <c r="E366">
        <v>400</v>
      </c>
      <c r="F366">
        <v>20</v>
      </c>
      <c r="G366">
        <v>2380</v>
      </c>
      <c r="H366" t="s">
        <v>128</v>
      </c>
    </row>
    <row r="367" spans="1:8" x14ac:dyDescent="0.2">
      <c r="A367">
        <v>366</v>
      </c>
      <c r="B367">
        <v>183</v>
      </c>
      <c r="C367">
        <v>46</v>
      </c>
      <c r="D367">
        <v>3</v>
      </c>
      <c r="E367">
        <v>675</v>
      </c>
      <c r="F367">
        <v>15</v>
      </c>
      <c r="G367">
        <v>2010</v>
      </c>
      <c r="H367" t="s">
        <v>128</v>
      </c>
    </row>
    <row r="368" spans="1:8" x14ac:dyDescent="0.2">
      <c r="A368">
        <v>367</v>
      </c>
      <c r="B368">
        <v>184</v>
      </c>
      <c r="C368">
        <v>47</v>
      </c>
      <c r="D368">
        <v>5</v>
      </c>
      <c r="E368">
        <v>840</v>
      </c>
      <c r="F368">
        <v>30</v>
      </c>
      <c r="G368">
        <v>4170</v>
      </c>
      <c r="H368" t="s">
        <v>128</v>
      </c>
    </row>
    <row r="369" spans="1:8" x14ac:dyDescent="0.2">
      <c r="A369">
        <v>368</v>
      </c>
      <c r="B369">
        <v>184</v>
      </c>
      <c r="C369">
        <v>48</v>
      </c>
      <c r="D369">
        <v>2</v>
      </c>
      <c r="E369">
        <v>615</v>
      </c>
      <c r="F369">
        <v>10</v>
      </c>
      <c r="G369">
        <v>1220</v>
      </c>
      <c r="H369" t="s">
        <v>128</v>
      </c>
    </row>
    <row r="370" spans="1:8" x14ac:dyDescent="0.2">
      <c r="A370">
        <v>369</v>
      </c>
      <c r="B370">
        <v>185</v>
      </c>
      <c r="C370">
        <v>49</v>
      </c>
      <c r="D370">
        <v>4</v>
      </c>
      <c r="E370">
        <v>520</v>
      </c>
      <c r="F370">
        <v>20</v>
      </c>
      <c r="G370">
        <v>2060</v>
      </c>
      <c r="H370" t="s">
        <v>128</v>
      </c>
    </row>
    <row r="371" spans="1:8" x14ac:dyDescent="0.2">
      <c r="A371">
        <v>370</v>
      </c>
      <c r="B371">
        <v>185</v>
      </c>
      <c r="C371">
        <v>50</v>
      </c>
      <c r="D371">
        <v>3</v>
      </c>
      <c r="E371">
        <v>780</v>
      </c>
      <c r="F371">
        <v>15</v>
      </c>
      <c r="G371">
        <v>2325</v>
      </c>
      <c r="H371" t="s">
        <v>128</v>
      </c>
    </row>
    <row r="372" spans="1:8" x14ac:dyDescent="0.2">
      <c r="A372">
        <v>371</v>
      </c>
      <c r="B372">
        <v>186</v>
      </c>
      <c r="C372">
        <v>51</v>
      </c>
      <c r="D372">
        <v>5</v>
      </c>
      <c r="E372">
        <v>630</v>
      </c>
      <c r="F372">
        <v>20</v>
      </c>
      <c r="G372">
        <v>3130</v>
      </c>
      <c r="H372" t="s">
        <v>128</v>
      </c>
    </row>
    <row r="373" spans="1:8" x14ac:dyDescent="0.2">
      <c r="A373">
        <v>372</v>
      </c>
      <c r="B373">
        <v>186</v>
      </c>
      <c r="C373">
        <v>52</v>
      </c>
      <c r="D373">
        <v>2</v>
      </c>
      <c r="E373">
        <v>935</v>
      </c>
      <c r="F373">
        <v>20</v>
      </c>
      <c r="G373">
        <v>1850</v>
      </c>
      <c r="H373" t="s">
        <v>128</v>
      </c>
    </row>
    <row r="374" spans="1:8" x14ac:dyDescent="0.2">
      <c r="A374">
        <v>373</v>
      </c>
      <c r="B374">
        <v>187</v>
      </c>
      <c r="C374">
        <v>53</v>
      </c>
      <c r="D374">
        <v>4</v>
      </c>
      <c r="E374">
        <v>550</v>
      </c>
      <c r="F374">
        <v>15</v>
      </c>
      <c r="G374">
        <v>2185</v>
      </c>
      <c r="H374" t="s">
        <v>128</v>
      </c>
    </row>
    <row r="375" spans="1:8" x14ac:dyDescent="0.2">
      <c r="A375">
        <v>374</v>
      </c>
      <c r="B375">
        <v>187</v>
      </c>
      <c r="C375">
        <v>54</v>
      </c>
      <c r="D375">
        <v>3</v>
      </c>
      <c r="E375">
        <v>735</v>
      </c>
      <c r="F375">
        <v>20</v>
      </c>
      <c r="G375">
        <v>2185</v>
      </c>
      <c r="H375" t="s">
        <v>128</v>
      </c>
    </row>
    <row r="376" spans="1:8" x14ac:dyDescent="0.2">
      <c r="A376">
        <v>375</v>
      </c>
      <c r="B376">
        <v>188</v>
      </c>
      <c r="C376">
        <v>55</v>
      </c>
      <c r="D376">
        <v>6</v>
      </c>
      <c r="E376">
        <v>420</v>
      </c>
      <c r="F376">
        <v>25</v>
      </c>
      <c r="G376">
        <v>2495</v>
      </c>
      <c r="H376" t="s">
        <v>128</v>
      </c>
    </row>
    <row r="377" spans="1:8" x14ac:dyDescent="0.2">
      <c r="A377">
        <v>376</v>
      </c>
      <c r="B377">
        <v>188</v>
      </c>
      <c r="C377">
        <v>56</v>
      </c>
      <c r="D377">
        <v>2</v>
      </c>
      <c r="E377">
        <v>995</v>
      </c>
      <c r="F377">
        <v>20</v>
      </c>
      <c r="G377">
        <v>1970</v>
      </c>
      <c r="H377" t="s">
        <v>128</v>
      </c>
    </row>
    <row r="378" spans="1:8" x14ac:dyDescent="0.2">
      <c r="A378">
        <v>377</v>
      </c>
      <c r="B378">
        <v>189</v>
      </c>
      <c r="C378">
        <v>57</v>
      </c>
      <c r="D378">
        <v>5</v>
      </c>
      <c r="E378">
        <v>610</v>
      </c>
      <c r="F378">
        <v>15</v>
      </c>
      <c r="G378">
        <v>3035</v>
      </c>
      <c r="H378" t="s">
        <v>128</v>
      </c>
    </row>
    <row r="379" spans="1:8" x14ac:dyDescent="0.2">
      <c r="A379">
        <v>378</v>
      </c>
      <c r="B379">
        <v>189</v>
      </c>
      <c r="C379">
        <v>58</v>
      </c>
      <c r="D379">
        <v>3</v>
      </c>
      <c r="E379">
        <v>795</v>
      </c>
      <c r="F379">
        <v>20</v>
      </c>
      <c r="G379">
        <v>2365</v>
      </c>
      <c r="H379" t="s">
        <v>128</v>
      </c>
    </row>
    <row r="380" spans="1:8" x14ac:dyDescent="0.2">
      <c r="A380">
        <v>379</v>
      </c>
      <c r="B380">
        <v>190</v>
      </c>
      <c r="C380">
        <v>59</v>
      </c>
      <c r="D380">
        <v>4</v>
      </c>
      <c r="E380">
        <v>690</v>
      </c>
      <c r="F380">
        <v>10</v>
      </c>
      <c r="G380">
        <v>2750</v>
      </c>
      <c r="H380" t="s">
        <v>128</v>
      </c>
    </row>
    <row r="381" spans="1:8" x14ac:dyDescent="0.2">
      <c r="A381">
        <v>380</v>
      </c>
      <c r="B381">
        <v>190</v>
      </c>
      <c r="C381">
        <v>60</v>
      </c>
      <c r="D381">
        <v>2</v>
      </c>
      <c r="E381">
        <v>910</v>
      </c>
      <c r="F381">
        <v>15</v>
      </c>
      <c r="G381">
        <v>1805</v>
      </c>
      <c r="H381" t="s">
        <v>128</v>
      </c>
    </row>
    <row r="382" spans="1:8" x14ac:dyDescent="0.2">
      <c r="A382">
        <v>381</v>
      </c>
      <c r="B382">
        <v>191</v>
      </c>
      <c r="C382">
        <v>61</v>
      </c>
      <c r="D382">
        <v>5</v>
      </c>
      <c r="E382">
        <v>580</v>
      </c>
      <c r="F382">
        <v>20</v>
      </c>
      <c r="G382">
        <v>2880</v>
      </c>
      <c r="H382" t="s">
        <v>196</v>
      </c>
    </row>
    <row r="383" spans="1:8" x14ac:dyDescent="0.2">
      <c r="A383">
        <v>382</v>
      </c>
      <c r="B383">
        <v>191</v>
      </c>
      <c r="C383">
        <v>62</v>
      </c>
      <c r="D383">
        <v>3</v>
      </c>
      <c r="E383">
        <v>760</v>
      </c>
      <c r="F383">
        <v>15</v>
      </c>
      <c r="G383">
        <v>2265</v>
      </c>
      <c r="H383" t="s">
        <v>196</v>
      </c>
    </row>
    <row r="384" spans="1:8" x14ac:dyDescent="0.2">
      <c r="A384">
        <v>383</v>
      </c>
      <c r="B384">
        <v>192</v>
      </c>
      <c r="C384">
        <v>63</v>
      </c>
      <c r="D384">
        <v>4</v>
      </c>
      <c r="E384">
        <v>480</v>
      </c>
      <c r="F384">
        <v>10</v>
      </c>
      <c r="G384">
        <v>1910</v>
      </c>
      <c r="H384" t="s">
        <v>196</v>
      </c>
    </row>
    <row r="385" spans="1:8" x14ac:dyDescent="0.2">
      <c r="A385">
        <v>384</v>
      </c>
      <c r="B385">
        <v>192</v>
      </c>
      <c r="C385">
        <v>64</v>
      </c>
      <c r="D385">
        <v>2</v>
      </c>
      <c r="E385">
        <v>975</v>
      </c>
      <c r="F385">
        <v>25</v>
      </c>
      <c r="G385">
        <v>1925</v>
      </c>
      <c r="H385" t="s">
        <v>196</v>
      </c>
    </row>
    <row r="386" spans="1:8" x14ac:dyDescent="0.2">
      <c r="A386">
        <v>385</v>
      </c>
      <c r="B386">
        <v>193</v>
      </c>
      <c r="C386">
        <v>65</v>
      </c>
      <c r="D386">
        <v>6</v>
      </c>
      <c r="E386">
        <v>410</v>
      </c>
      <c r="F386">
        <v>20</v>
      </c>
      <c r="G386">
        <v>2440</v>
      </c>
      <c r="H386" t="s">
        <v>196</v>
      </c>
    </row>
    <row r="387" spans="1:8" x14ac:dyDescent="0.2">
      <c r="A387">
        <v>386</v>
      </c>
      <c r="B387">
        <v>193</v>
      </c>
      <c r="C387">
        <v>66</v>
      </c>
      <c r="D387">
        <v>3</v>
      </c>
      <c r="E387">
        <v>685</v>
      </c>
      <c r="F387">
        <v>15</v>
      </c>
      <c r="G387">
        <v>2040</v>
      </c>
      <c r="H387" t="s">
        <v>196</v>
      </c>
    </row>
    <row r="388" spans="1:8" x14ac:dyDescent="0.2">
      <c r="A388">
        <v>387</v>
      </c>
      <c r="B388">
        <v>194</v>
      </c>
      <c r="C388">
        <v>67</v>
      </c>
      <c r="D388">
        <v>5</v>
      </c>
      <c r="E388">
        <v>850</v>
      </c>
      <c r="F388">
        <v>30</v>
      </c>
      <c r="G388">
        <v>4220</v>
      </c>
      <c r="H388" t="s">
        <v>196</v>
      </c>
    </row>
    <row r="389" spans="1:8" x14ac:dyDescent="0.2">
      <c r="A389">
        <v>388</v>
      </c>
      <c r="B389">
        <v>194</v>
      </c>
      <c r="C389">
        <v>68</v>
      </c>
      <c r="D389">
        <v>2</v>
      </c>
      <c r="E389">
        <v>630</v>
      </c>
      <c r="F389">
        <v>10</v>
      </c>
      <c r="G389">
        <v>1250</v>
      </c>
      <c r="H389" t="s">
        <v>196</v>
      </c>
    </row>
    <row r="390" spans="1:8" x14ac:dyDescent="0.2">
      <c r="A390">
        <v>389</v>
      </c>
      <c r="B390">
        <v>195</v>
      </c>
      <c r="C390">
        <v>69</v>
      </c>
      <c r="D390">
        <v>4</v>
      </c>
      <c r="E390">
        <v>530</v>
      </c>
      <c r="F390">
        <v>20</v>
      </c>
      <c r="G390">
        <v>2100</v>
      </c>
      <c r="H390" t="s">
        <v>196</v>
      </c>
    </row>
    <row r="391" spans="1:8" x14ac:dyDescent="0.2">
      <c r="A391">
        <v>390</v>
      </c>
      <c r="B391">
        <v>195</v>
      </c>
      <c r="C391">
        <v>70</v>
      </c>
      <c r="D391">
        <v>3</v>
      </c>
      <c r="E391">
        <v>790</v>
      </c>
      <c r="F391">
        <v>15</v>
      </c>
      <c r="G391">
        <v>2355</v>
      </c>
      <c r="H391" t="s">
        <v>196</v>
      </c>
    </row>
    <row r="392" spans="1:8" x14ac:dyDescent="0.2">
      <c r="A392">
        <v>391</v>
      </c>
      <c r="B392">
        <v>196</v>
      </c>
      <c r="C392">
        <v>71</v>
      </c>
      <c r="D392">
        <v>5</v>
      </c>
      <c r="E392">
        <v>640</v>
      </c>
      <c r="F392">
        <v>20</v>
      </c>
      <c r="G392">
        <v>3180</v>
      </c>
      <c r="H392" t="s">
        <v>196</v>
      </c>
    </row>
    <row r="393" spans="1:8" x14ac:dyDescent="0.2">
      <c r="A393">
        <v>392</v>
      </c>
      <c r="B393">
        <v>196</v>
      </c>
      <c r="C393">
        <v>72</v>
      </c>
      <c r="D393">
        <v>2</v>
      </c>
      <c r="E393">
        <v>950</v>
      </c>
      <c r="F393">
        <v>20</v>
      </c>
      <c r="G393">
        <v>1880</v>
      </c>
      <c r="H393" t="s">
        <v>196</v>
      </c>
    </row>
    <row r="394" spans="1:8" x14ac:dyDescent="0.2">
      <c r="A394">
        <v>393</v>
      </c>
      <c r="B394">
        <v>197</v>
      </c>
      <c r="C394">
        <v>73</v>
      </c>
      <c r="D394">
        <v>4</v>
      </c>
      <c r="E394">
        <v>560</v>
      </c>
      <c r="F394">
        <v>15</v>
      </c>
      <c r="G394">
        <v>2225</v>
      </c>
      <c r="H394" t="s">
        <v>196</v>
      </c>
    </row>
    <row r="395" spans="1:8" x14ac:dyDescent="0.2">
      <c r="A395">
        <v>394</v>
      </c>
      <c r="B395">
        <v>197</v>
      </c>
      <c r="C395">
        <v>74</v>
      </c>
      <c r="D395">
        <v>3</v>
      </c>
      <c r="E395">
        <v>745</v>
      </c>
      <c r="F395">
        <v>20</v>
      </c>
      <c r="G395">
        <v>2215</v>
      </c>
      <c r="H395" t="s">
        <v>196</v>
      </c>
    </row>
    <row r="396" spans="1:8" x14ac:dyDescent="0.2">
      <c r="A396">
        <v>395</v>
      </c>
      <c r="B396">
        <v>198</v>
      </c>
      <c r="C396">
        <v>75</v>
      </c>
      <c r="D396">
        <v>6</v>
      </c>
      <c r="E396">
        <v>430</v>
      </c>
      <c r="F396">
        <v>25</v>
      </c>
      <c r="G396">
        <v>2555</v>
      </c>
      <c r="H396" t="s">
        <v>196</v>
      </c>
    </row>
    <row r="397" spans="1:8" x14ac:dyDescent="0.2">
      <c r="A397">
        <v>396</v>
      </c>
      <c r="B397">
        <v>198</v>
      </c>
      <c r="C397">
        <v>76</v>
      </c>
      <c r="D397">
        <v>2</v>
      </c>
      <c r="E397">
        <v>1000</v>
      </c>
      <c r="F397">
        <v>20</v>
      </c>
      <c r="G397">
        <v>1980</v>
      </c>
      <c r="H397" t="s">
        <v>196</v>
      </c>
    </row>
    <row r="398" spans="1:8" x14ac:dyDescent="0.2">
      <c r="A398">
        <v>397</v>
      </c>
      <c r="B398">
        <v>199</v>
      </c>
      <c r="C398">
        <v>77</v>
      </c>
      <c r="D398">
        <v>5</v>
      </c>
      <c r="E398">
        <v>620</v>
      </c>
      <c r="F398">
        <v>15</v>
      </c>
      <c r="G398">
        <v>3085</v>
      </c>
      <c r="H398" t="s">
        <v>196</v>
      </c>
    </row>
    <row r="399" spans="1:8" x14ac:dyDescent="0.2">
      <c r="A399">
        <v>398</v>
      </c>
      <c r="B399">
        <v>199</v>
      </c>
      <c r="C399">
        <v>78</v>
      </c>
      <c r="D399">
        <v>3</v>
      </c>
      <c r="E399">
        <v>805</v>
      </c>
      <c r="F399">
        <v>20</v>
      </c>
      <c r="G399">
        <v>2395</v>
      </c>
      <c r="H399" t="s">
        <v>196</v>
      </c>
    </row>
    <row r="400" spans="1:8" x14ac:dyDescent="0.2">
      <c r="A400">
        <v>399</v>
      </c>
      <c r="B400">
        <v>200</v>
      </c>
      <c r="C400">
        <v>79</v>
      </c>
      <c r="D400">
        <v>4</v>
      </c>
      <c r="E400">
        <v>700</v>
      </c>
      <c r="F400">
        <v>10</v>
      </c>
      <c r="G400">
        <v>2790</v>
      </c>
      <c r="H400" t="s">
        <v>196</v>
      </c>
    </row>
    <row r="401" spans="1:8" x14ac:dyDescent="0.2">
      <c r="A401">
        <v>400</v>
      </c>
      <c r="B401">
        <v>200</v>
      </c>
      <c r="C401">
        <v>80</v>
      </c>
      <c r="D401">
        <v>2</v>
      </c>
      <c r="E401">
        <v>925</v>
      </c>
      <c r="F401">
        <v>15</v>
      </c>
      <c r="G401">
        <v>1835</v>
      </c>
      <c r="H401" t="s">
        <v>196</v>
      </c>
    </row>
    <row r="402" spans="1:8" x14ac:dyDescent="0.2">
      <c r="A402">
        <v>401</v>
      </c>
      <c r="B402">
        <v>201</v>
      </c>
      <c r="C402">
        <v>81</v>
      </c>
      <c r="D402">
        <v>5</v>
      </c>
      <c r="E402">
        <v>590</v>
      </c>
      <c r="F402">
        <v>20</v>
      </c>
      <c r="G402">
        <v>2930</v>
      </c>
      <c r="H402" t="s">
        <v>196</v>
      </c>
    </row>
    <row r="403" spans="1:8" x14ac:dyDescent="0.2">
      <c r="A403">
        <v>402</v>
      </c>
      <c r="B403">
        <v>201</v>
      </c>
      <c r="C403">
        <v>82</v>
      </c>
      <c r="D403">
        <v>3</v>
      </c>
      <c r="E403">
        <v>775</v>
      </c>
      <c r="F403">
        <v>15</v>
      </c>
      <c r="G403">
        <v>2310</v>
      </c>
      <c r="H403" t="s">
        <v>196</v>
      </c>
    </row>
    <row r="404" spans="1:8" x14ac:dyDescent="0.2">
      <c r="A404">
        <v>403</v>
      </c>
      <c r="B404">
        <v>202</v>
      </c>
      <c r="C404">
        <v>83</v>
      </c>
      <c r="D404">
        <v>4</v>
      </c>
      <c r="E404">
        <v>490</v>
      </c>
      <c r="F404">
        <v>10</v>
      </c>
      <c r="G404">
        <v>1950</v>
      </c>
      <c r="H404" t="s">
        <v>196</v>
      </c>
    </row>
    <row r="405" spans="1:8" x14ac:dyDescent="0.2">
      <c r="A405">
        <v>404</v>
      </c>
      <c r="B405">
        <v>202</v>
      </c>
      <c r="C405">
        <v>84</v>
      </c>
      <c r="D405">
        <v>2</v>
      </c>
      <c r="E405">
        <v>985</v>
      </c>
      <c r="F405">
        <v>25</v>
      </c>
      <c r="G405">
        <v>1945</v>
      </c>
      <c r="H405" t="s">
        <v>196</v>
      </c>
    </row>
    <row r="406" spans="1:8" x14ac:dyDescent="0.2">
      <c r="A406">
        <v>405</v>
      </c>
      <c r="B406">
        <v>203</v>
      </c>
      <c r="C406">
        <v>85</v>
      </c>
      <c r="D406">
        <v>6</v>
      </c>
      <c r="E406">
        <v>420</v>
      </c>
      <c r="F406">
        <v>20</v>
      </c>
      <c r="G406">
        <v>2500</v>
      </c>
      <c r="H406" t="s">
        <v>196</v>
      </c>
    </row>
    <row r="407" spans="1:8" x14ac:dyDescent="0.2">
      <c r="A407">
        <v>406</v>
      </c>
      <c r="B407">
        <v>203</v>
      </c>
      <c r="C407">
        <v>86</v>
      </c>
      <c r="D407">
        <v>3</v>
      </c>
      <c r="E407">
        <v>695</v>
      </c>
      <c r="F407">
        <v>15</v>
      </c>
      <c r="G407">
        <v>2070</v>
      </c>
      <c r="H407" t="s">
        <v>196</v>
      </c>
    </row>
    <row r="408" spans="1:8" x14ac:dyDescent="0.2">
      <c r="A408">
        <v>407</v>
      </c>
      <c r="B408">
        <v>204</v>
      </c>
      <c r="C408">
        <v>87</v>
      </c>
      <c r="D408">
        <v>5</v>
      </c>
      <c r="E408">
        <v>860</v>
      </c>
      <c r="F408">
        <v>30</v>
      </c>
      <c r="G408">
        <v>4270</v>
      </c>
      <c r="H408" t="s">
        <v>196</v>
      </c>
    </row>
    <row r="409" spans="1:8" x14ac:dyDescent="0.2">
      <c r="A409">
        <v>408</v>
      </c>
      <c r="B409">
        <v>204</v>
      </c>
      <c r="C409">
        <v>88</v>
      </c>
      <c r="D409">
        <v>2</v>
      </c>
      <c r="E409">
        <v>645</v>
      </c>
      <c r="F409">
        <v>10</v>
      </c>
      <c r="G409">
        <v>1280</v>
      </c>
      <c r="H409" t="s">
        <v>196</v>
      </c>
    </row>
    <row r="410" spans="1:8" x14ac:dyDescent="0.2">
      <c r="A410">
        <v>409</v>
      </c>
      <c r="B410">
        <v>205</v>
      </c>
      <c r="C410">
        <v>89</v>
      </c>
      <c r="D410">
        <v>4</v>
      </c>
      <c r="E410">
        <v>540</v>
      </c>
      <c r="F410">
        <v>20</v>
      </c>
      <c r="G410">
        <v>2140</v>
      </c>
      <c r="H410" t="s">
        <v>196</v>
      </c>
    </row>
    <row r="411" spans="1:8" x14ac:dyDescent="0.2">
      <c r="A411">
        <v>410</v>
      </c>
      <c r="B411">
        <v>205</v>
      </c>
      <c r="C411">
        <v>90</v>
      </c>
      <c r="D411">
        <v>3</v>
      </c>
      <c r="E411">
        <v>800</v>
      </c>
      <c r="F411">
        <v>15</v>
      </c>
      <c r="G411">
        <v>2385</v>
      </c>
      <c r="H411" t="s">
        <v>196</v>
      </c>
    </row>
    <row r="412" spans="1:8" x14ac:dyDescent="0.2">
      <c r="A412">
        <v>411</v>
      </c>
      <c r="B412">
        <v>206</v>
      </c>
      <c r="C412">
        <v>91</v>
      </c>
      <c r="D412">
        <v>5</v>
      </c>
      <c r="E412">
        <v>650</v>
      </c>
      <c r="F412">
        <v>20</v>
      </c>
      <c r="G412">
        <v>3230</v>
      </c>
      <c r="H412" t="s">
        <v>196</v>
      </c>
    </row>
    <row r="413" spans="1:8" x14ac:dyDescent="0.2">
      <c r="A413">
        <v>412</v>
      </c>
      <c r="B413">
        <v>206</v>
      </c>
      <c r="C413">
        <v>92</v>
      </c>
      <c r="D413">
        <v>2</v>
      </c>
      <c r="E413">
        <v>965</v>
      </c>
      <c r="F413">
        <v>20</v>
      </c>
      <c r="G413">
        <v>1910</v>
      </c>
      <c r="H413" t="s">
        <v>196</v>
      </c>
    </row>
    <row r="414" spans="1:8" x14ac:dyDescent="0.2">
      <c r="A414">
        <v>413</v>
      </c>
      <c r="B414">
        <v>207</v>
      </c>
      <c r="C414">
        <v>93</v>
      </c>
      <c r="D414">
        <v>4</v>
      </c>
      <c r="E414">
        <v>570</v>
      </c>
      <c r="F414">
        <v>15</v>
      </c>
      <c r="G414">
        <v>2265</v>
      </c>
      <c r="H414" t="s">
        <v>196</v>
      </c>
    </row>
    <row r="415" spans="1:8" x14ac:dyDescent="0.2">
      <c r="A415">
        <v>414</v>
      </c>
      <c r="B415">
        <v>207</v>
      </c>
      <c r="C415">
        <v>94</v>
      </c>
      <c r="D415">
        <v>3</v>
      </c>
      <c r="E415">
        <v>755</v>
      </c>
      <c r="F415">
        <v>20</v>
      </c>
      <c r="G415">
        <v>2245</v>
      </c>
      <c r="H415" t="s">
        <v>196</v>
      </c>
    </row>
    <row r="416" spans="1:8" x14ac:dyDescent="0.2">
      <c r="A416">
        <v>415</v>
      </c>
      <c r="B416">
        <v>208</v>
      </c>
      <c r="C416">
        <v>95</v>
      </c>
      <c r="D416">
        <v>6</v>
      </c>
      <c r="E416">
        <v>440</v>
      </c>
      <c r="F416">
        <v>25</v>
      </c>
      <c r="G416">
        <v>2615</v>
      </c>
      <c r="H416" t="s">
        <v>196</v>
      </c>
    </row>
    <row r="417" spans="1:8" x14ac:dyDescent="0.2">
      <c r="A417">
        <v>416</v>
      </c>
      <c r="B417">
        <v>208</v>
      </c>
      <c r="C417">
        <v>96</v>
      </c>
      <c r="D417">
        <v>2</v>
      </c>
      <c r="E417">
        <v>1005</v>
      </c>
      <c r="F417">
        <v>20</v>
      </c>
      <c r="G417">
        <v>1990</v>
      </c>
      <c r="H417" t="s">
        <v>196</v>
      </c>
    </row>
    <row r="418" spans="1:8" x14ac:dyDescent="0.2">
      <c r="A418">
        <v>417</v>
      </c>
      <c r="B418">
        <v>209</v>
      </c>
      <c r="C418">
        <v>97</v>
      </c>
      <c r="D418">
        <v>5</v>
      </c>
      <c r="E418">
        <v>630</v>
      </c>
      <c r="F418">
        <v>15</v>
      </c>
      <c r="G418">
        <v>3135</v>
      </c>
      <c r="H418" t="s">
        <v>196</v>
      </c>
    </row>
    <row r="419" spans="1:8" x14ac:dyDescent="0.2">
      <c r="A419">
        <v>418</v>
      </c>
      <c r="B419">
        <v>209</v>
      </c>
      <c r="C419">
        <v>98</v>
      </c>
      <c r="D419">
        <v>3</v>
      </c>
      <c r="E419">
        <v>815</v>
      </c>
      <c r="F419">
        <v>20</v>
      </c>
      <c r="G419">
        <v>2425</v>
      </c>
      <c r="H419" t="s">
        <v>196</v>
      </c>
    </row>
    <row r="420" spans="1:8" x14ac:dyDescent="0.2">
      <c r="A420">
        <v>419</v>
      </c>
      <c r="B420">
        <v>210</v>
      </c>
      <c r="C420">
        <v>99</v>
      </c>
      <c r="D420">
        <v>4</v>
      </c>
      <c r="E420">
        <v>710</v>
      </c>
      <c r="F420">
        <v>10</v>
      </c>
      <c r="G420">
        <v>2830</v>
      </c>
      <c r="H420" t="s">
        <v>196</v>
      </c>
    </row>
    <row r="421" spans="1:8" x14ac:dyDescent="0.2">
      <c r="A421">
        <v>420</v>
      </c>
      <c r="B421">
        <v>210</v>
      </c>
      <c r="C421">
        <v>100</v>
      </c>
      <c r="D421">
        <v>2</v>
      </c>
      <c r="E421">
        <v>940</v>
      </c>
      <c r="F421">
        <v>15</v>
      </c>
      <c r="G421">
        <v>1865</v>
      </c>
      <c r="H421" t="s">
        <v>196</v>
      </c>
    </row>
    <row r="422" spans="1:8" x14ac:dyDescent="0.2">
      <c r="A422">
        <v>421</v>
      </c>
      <c r="B422">
        <v>211</v>
      </c>
      <c r="C422">
        <v>101</v>
      </c>
      <c r="D422">
        <v>5</v>
      </c>
      <c r="E422">
        <v>600</v>
      </c>
      <c r="F422">
        <v>20</v>
      </c>
      <c r="G422">
        <v>2980</v>
      </c>
      <c r="H422" t="s">
        <v>239</v>
      </c>
    </row>
    <row r="423" spans="1:8" x14ac:dyDescent="0.2">
      <c r="A423">
        <v>422</v>
      </c>
      <c r="B423">
        <v>211</v>
      </c>
      <c r="C423">
        <v>102</v>
      </c>
      <c r="D423">
        <v>3</v>
      </c>
      <c r="E423">
        <v>790</v>
      </c>
      <c r="F423">
        <v>15</v>
      </c>
      <c r="G423">
        <v>2355</v>
      </c>
      <c r="H423" t="s">
        <v>239</v>
      </c>
    </row>
    <row r="424" spans="1:8" x14ac:dyDescent="0.2">
      <c r="A424">
        <v>423</v>
      </c>
      <c r="B424">
        <v>212</v>
      </c>
      <c r="C424">
        <v>103</v>
      </c>
      <c r="D424">
        <v>4</v>
      </c>
      <c r="E424">
        <v>510</v>
      </c>
      <c r="F424">
        <v>10</v>
      </c>
      <c r="G424">
        <v>2030</v>
      </c>
      <c r="H424" t="s">
        <v>239</v>
      </c>
    </row>
    <row r="425" spans="1:8" x14ac:dyDescent="0.2">
      <c r="A425">
        <v>424</v>
      </c>
      <c r="B425">
        <v>212</v>
      </c>
      <c r="C425">
        <v>104</v>
      </c>
      <c r="D425">
        <v>2</v>
      </c>
      <c r="E425">
        <v>995</v>
      </c>
      <c r="F425">
        <v>25</v>
      </c>
      <c r="G425">
        <v>1965</v>
      </c>
      <c r="H425" t="s">
        <v>239</v>
      </c>
    </row>
    <row r="426" spans="1:8" x14ac:dyDescent="0.2">
      <c r="A426">
        <v>425</v>
      </c>
      <c r="B426">
        <v>213</v>
      </c>
      <c r="C426">
        <v>105</v>
      </c>
      <c r="D426">
        <v>6</v>
      </c>
      <c r="E426">
        <v>430</v>
      </c>
      <c r="F426">
        <v>20</v>
      </c>
      <c r="G426">
        <v>2560</v>
      </c>
      <c r="H426" t="s">
        <v>239</v>
      </c>
    </row>
    <row r="427" spans="1:8" x14ac:dyDescent="0.2">
      <c r="A427">
        <v>426</v>
      </c>
      <c r="B427">
        <v>213</v>
      </c>
      <c r="C427">
        <v>106</v>
      </c>
      <c r="D427">
        <v>3</v>
      </c>
      <c r="E427">
        <v>705</v>
      </c>
      <c r="F427">
        <v>15</v>
      </c>
      <c r="G427">
        <v>2100</v>
      </c>
      <c r="H427" t="s">
        <v>239</v>
      </c>
    </row>
    <row r="428" spans="1:8" x14ac:dyDescent="0.2">
      <c r="A428">
        <v>427</v>
      </c>
      <c r="B428">
        <v>214</v>
      </c>
      <c r="C428">
        <v>107</v>
      </c>
      <c r="D428">
        <v>5</v>
      </c>
      <c r="E428">
        <v>875</v>
      </c>
      <c r="F428">
        <v>30</v>
      </c>
      <c r="G428">
        <v>4345</v>
      </c>
      <c r="H428" t="s">
        <v>239</v>
      </c>
    </row>
    <row r="429" spans="1:8" x14ac:dyDescent="0.2">
      <c r="A429">
        <v>428</v>
      </c>
      <c r="B429">
        <v>214</v>
      </c>
      <c r="C429">
        <v>108</v>
      </c>
      <c r="D429">
        <v>2</v>
      </c>
      <c r="E429">
        <v>660</v>
      </c>
      <c r="F429">
        <v>10</v>
      </c>
      <c r="G429">
        <v>1310</v>
      </c>
      <c r="H429" t="s">
        <v>239</v>
      </c>
    </row>
    <row r="430" spans="1:8" x14ac:dyDescent="0.2">
      <c r="A430">
        <v>429</v>
      </c>
      <c r="B430">
        <v>215</v>
      </c>
      <c r="C430">
        <v>109</v>
      </c>
      <c r="D430">
        <v>4</v>
      </c>
      <c r="E430">
        <v>550</v>
      </c>
      <c r="F430">
        <v>20</v>
      </c>
      <c r="G430">
        <v>2180</v>
      </c>
      <c r="H430" t="s">
        <v>239</v>
      </c>
    </row>
    <row r="431" spans="1:8" x14ac:dyDescent="0.2">
      <c r="A431">
        <v>430</v>
      </c>
      <c r="B431">
        <v>215</v>
      </c>
      <c r="C431">
        <v>110</v>
      </c>
      <c r="D431">
        <v>3</v>
      </c>
      <c r="E431">
        <v>810</v>
      </c>
      <c r="F431">
        <v>15</v>
      </c>
      <c r="G431">
        <v>2415</v>
      </c>
      <c r="H431" t="s">
        <v>239</v>
      </c>
    </row>
    <row r="432" spans="1:8" x14ac:dyDescent="0.2">
      <c r="A432">
        <v>431</v>
      </c>
      <c r="B432">
        <v>216</v>
      </c>
      <c r="C432">
        <v>111</v>
      </c>
      <c r="D432">
        <v>5</v>
      </c>
      <c r="E432">
        <v>660</v>
      </c>
      <c r="F432">
        <v>20</v>
      </c>
      <c r="G432">
        <v>3280</v>
      </c>
      <c r="H432" t="s">
        <v>239</v>
      </c>
    </row>
    <row r="433" spans="1:8" x14ac:dyDescent="0.2">
      <c r="A433">
        <v>432</v>
      </c>
      <c r="B433">
        <v>216</v>
      </c>
      <c r="C433">
        <v>112</v>
      </c>
      <c r="D433">
        <v>2</v>
      </c>
      <c r="E433">
        <v>980</v>
      </c>
      <c r="F433">
        <v>20</v>
      </c>
      <c r="G433">
        <v>1940</v>
      </c>
      <c r="H433" t="s">
        <v>239</v>
      </c>
    </row>
    <row r="434" spans="1:8" x14ac:dyDescent="0.2">
      <c r="A434">
        <v>433</v>
      </c>
      <c r="B434">
        <v>217</v>
      </c>
      <c r="C434">
        <v>113</v>
      </c>
      <c r="D434">
        <v>4</v>
      </c>
      <c r="E434">
        <v>580</v>
      </c>
      <c r="F434">
        <v>15</v>
      </c>
      <c r="G434">
        <v>2305</v>
      </c>
      <c r="H434" t="s">
        <v>239</v>
      </c>
    </row>
    <row r="435" spans="1:8" x14ac:dyDescent="0.2">
      <c r="A435">
        <v>434</v>
      </c>
      <c r="B435">
        <v>217</v>
      </c>
      <c r="C435">
        <v>114</v>
      </c>
      <c r="D435">
        <v>3</v>
      </c>
      <c r="E435">
        <v>765</v>
      </c>
      <c r="F435">
        <v>20</v>
      </c>
      <c r="G435">
        <v>2275</v>
      </c>
      <c r="H435" t="s">
        <v>239</v>
      </c>
    </row>
    <row r="436" spans="1:8" x14ac:dyDescent="0.2">
      <c r="A436">
        <v>435</v>
      </c>
      <c r="B436">
        <v>218</v>
      </c>
      <c r="C436">
        <v>115</v>
      </c>
      <c r="D436">
        <v>6</v>
      </c>
      <c r="E436">
        <v>450</v>
      </c>
      <c r="F436">
        <v>25</v>
      </c>
      <c r="G436">
        <v>2675</v>
      </c>
      <c r="H436" t="s">
        <v>239</v>
      </c>
    </row>
    <row r="437" spans="1:8" x14ac:dyDescent="0.2">
      <c r="A437">
        <v>436</v>
      </c>
      <c r="B437">
        <v>218</v>
      </c>
      <c r="C437">
        <v>116</v>
      </c>
      <c r="D437">
        <v>2</v>
      </c>
      <c r="E437">
        <v>1015</v>
      </c>
      <c r="F437">
        <v>20</v>
      </c>
      <c r="G437">
        <v>2010</v>
      </c>
      <c r="H437" t="s">
        <v>239</v>
      </c>
    </row>
    <row r="438" spans="1:8" x14ac:dyDescent="0.2">
      <c r="A438">
        <v>437</v>
      </c>
      <c r="B438">
        <v>219</v>
      </c>
      <c r="C438">
        <v>117</v>
      </c>
      <c r="D438">
        <v>5</v>
      </c>
      <c r="E438">
        <v>640</v>
      </c>
      <c r="F438">
        <v>15</v>
      </c>
      <c r="G438">
        <v>3185</v>
      </c>
      <c r="H438" t="s">
        <v>239</v>
      </c>
    </row>
    <row r="439" spans="1:8" x14ac:dyDescent="0.2">
      <c r="A439">
        <v>438</v>
      </c>
      <c r="B439">
        <v>219</v>
      </c>
      <c r="C439">
        <v>118</v>
      </c>
      <c r="D439">
        <v>3</v>
      </c>
      <c r="E439">
        <v>825</v>
      </c>
      <c r="F439">
        <v>20</v>
      </c>
      <c r="G439">
        <v>2455</v>
      </c>
      <c r="H439" t="s">
        <v>239</v>
      </c>
    </row>
    <row r="440" spans="1:8" x14ac:dyDescent="0.2">
      <c r="A440">
        <v>439</v>
      </c>
      <c r="B440">
        <v>220</v>
      </c>
      <c r="C440">
        <v>119</v>
      </c>
      <c r="D440">
        <v>4</v>
      </c>
      <c r="E440">
        <v>720</v>
      </c>
      <c r="F440">
        <v>10</v>
      </c>
      <c r="G440">
        <v>2870</v>
      </c>
      <c r="H440" t="s">
        <v>239</v>
      </c>
    </row>
    <row r="441" spans="1:8" x14ac:dyDescent="0.2">
      <c r="A441">
        <v>440</v>
      </c>
      <c r="B441">
        <v>220</v>
      </c>
      <c r="C441">
        <v>120</v>
      </c>
      <c r="D441">
        <v>2</v>
      </c>
      <c r="E441">
        <v>955</v>
      </c>
      <c r="F441">
        <v>15</v>
      </c>
      <c r="G441">
        <v>1895</v>
      </c>
      <c r="H441" t="s">
        <v>239</v>
      </c>
    </row>
    <row r="442" spans="1:8" x14ac:dyDescent="0.2">
      <c r="A442">
        <v>441</v>
      </c>
      <c r="B442">
        <v>221</v>
      </c>
      <c r="C442">
        <v>121</v>
      </c>
      <c r="D442">
        <v>5</v>
      </c>
      <c r="E442">
        <v>610</v>
      </c>
      <c r="F442">
        <v>20</v>
      </c>
      <c r="G442">
        <v>3030</v>
      </c>
      <c r="H442" t="s">
        <v>239</v>
      </c>
    </row>
    <row r="443" spans="1:8" x14ac:dyDescent="0.2">
      <c r="A443">
        <v>442</v>
      </c>
      <c r="B443">
        <v>221</v>
      </c>
      <c r="C443">
        <v>122</v>
      </c>
      <c r="D443">
        <v>3</v>
      </c>
      <c r="E443">
        <v>805</v>
      </c>
      <c r="F443">
        <v>15</v>
      </c>
      <c r="G443">
        <v>2400</v>
      </c>
      <c r="H443" t="s">
        <v>239</v>
      </c>
    </row>
    <row r="444" spans="1:8" x14ac:dyDescent="0.2">
      <c r="A444">
        <v>443</v>
      </c>
      <c r="B444">
        <v>222</v>
      </c>
      <c r="C444">
        <v>123</v>
      </c>
      <c r="D444">
        <v>4</v>
      </c>
      <c r="E444">
        <v>520</v>
      </c>
      <c r="F444">
        <v>10</v>
      </c>
      <c r="G444">
        <v>2070</v>
      </c>
      <c r="H444" t="s">
        <v>239</v>
      </c>
    </row>
    <row r="445" spans="1:8" x14ac:dyDescent="0.2">
      <c r="A445">
        <v>444</v>
      </c>
      <c r="B445">
        <v>222</v>
      </c>
      <c r="C445">
        <v>124</v>
      </c>
      <c r="D445">
        <v>2</v>
      </c>
      <c r="E445">
        <v>1005</v>
      </c>
      <c r="F445">
        <v>25</v>
      </c>
      <c r="G445">
        <v>1985</v>
      </c>
      <c r="H445" t="s">
        <v>239</v>
      </c>
    </row>
    <row r="446" spans="1:8" x14ac:dyDescent="0.2">
      <c r="A446">
        <v>445</v>
      </c>
      <c r="B446">
        <v>223</v>
      </c>
      <c r="C446">
        <v>125</v>
      </c>
      <c r="D446">
        <v>6</v>
      </c>
      <c r="E446">
        <v>440</v>
      </c>
      <c r="F446">
        <v>20</v>
      </c>
      <c r="G446">
        <v>2620</v>
      </c>
      <c r="H446" t="s">
        <v>239</v>
      </c>
    </row>
    <row r="447" spans="1:8" x14ac:dyDescent="0.2">
      <c r="A447">
        <v>446</v>
      </c>
      <c r="B447">
        <v>223</v>
      </c>
      <c r="C447">
        <v>126</v>
      </c>
      <c r="D447">
        <v>3</v>
      </c>
      <c r="E447">
        <v>715</v>
      </c>
      <c r="F447">
        <v>15</v>
      </c>
      <c r="G447">
        <v>2130</v>
      </c>
      <c r="H447" t="s">
        <v>239</v>
      </c>
    </row>
    <row r="448" spans="1:8" x14ac:dyDescent="0.2">
      <c r="A448">
        <v>447</v>
      </c>
      <c r="B448">
        <v>224</v>
      </c>
      <c r="C448">
        <v>127</v>
      </c>
      <c r="D448">
        <v>5</v>
      </c>
      <c r="E448">
        <v>885</v>
      </c>
      <c r="F448">
        <v>30</v>
      </c>
      <c r="G448">
        <v>4395</v>
      </c>
      <c r="H448" t="s">
        <v>239</v>
      </c>
    </row>
    <row r="449" spans="1:8" x14ac:dyDescent="0.2">
      <c r="A449">
        <v>448</v>
      </c>
      <c r="B449">
        <v>224</v>
      </c>
      <c r="C449">
        <v>128</v>
      </c>
      <c r="D449">
        <v>2</v>
      </c>
      <c r="E449">
        <v>675</v>
      </c>
      <c r="F449">
        <v>10</v>
      </c>
      <c r="G449">
        <v>1340</v>
      </c>
      <c r="H449" t="s">
        <v>239</v>
      </c>
    </row>
    <row r="450" spans="1:8" x14ac:dyDescent="0.2">
      <c r="A450">
        <v>449</v>
      </c>
      <c r="B450">
        <v>225</v>
      </c>
      <c r="C450">
        <v>129</v>
      </c>
      <c r="D450">
        <v>4</v>
      </c>
      <c r="E450">
        <v>560</v>
      </c>
      <c r="F450">
        <v>20</v>
      </c>
      <c r="G450">
        <v>2220</v>
      </c>
      <c r="H450" t="s">
        <v>239</v>
      </c>
    </row>
    <row r="451" spans="1:8" x14ac:dyDescent="0.2">
      <c r="A451">
        <v>450</v>
      </c>
      <c r="B451">
        <v>225</v>
      </c>
      <c r="C451">
        <v>130</v>
      </c>
      <c r="D451">
        <v>3</v>
      </c>
      <c r="E451">
        <v>820</v>
      </c>
      <c r="F451">
        <v>15</v>
      </c>
      <c r="G451">
        <v>2445</v>
      </c>
      <c r="H451" t="s">
        <v>239</v>
      </c>
    </row>
    <row r="452" spans="1:8" x14ac:dyDescent="0.2">
      <c r="A452">
        <v>451</v>
      </c>
      <c r="B452">
        <v>226</v>
      </c>
      <c r="C452">
        <v>131</v>
      </c>
      <c r="D452">
        <v>5</v>
      </c>
      <c r="E452">
        <v>670</v>
      </c>
      <c r="F452">
        <v>20</v>
      </c>
      <c r="G452">
        <v>3330</v>
      </c>
      <c r="H452" t="s">
        <v>276</v>
      </c>
    </row>
    <row r="453" spans="1:8" x14ac:dyDescent="0.2">
      <c r="A453">
        <v>452</v>
      </c>
      <c r="B453">
        <v>226</v>
      </c>
      <c r="C453">
        <v>132</v>
      </c>
      <c r="D453">
        <v>2</v>
      </c>
      <c r="E453">
        <v>995</v>
      </c>
      <c r="F453">
        <v>20</v>
      </c>
      <c r="G453">
        <v>1970</v>
      </c>
      <c r="H453" t="s">
        <v>276</v>
      </c>
    </row>
    <row r="454" spans="1:8" x14ac:dyDescent="0.2">
      <c r="A454">
        <v>453</v>
      </c>
      <c r="B454">
        <v>227</v>
      </c>
      <c r="C454">
        <v>133</v>
      </c>
      <c r="D454">
        <v>4</v>
      </c>
      <c r="E454">
        <v>590</v>
      </c>
      <c r="F454">
        <v>15</v>
      </c>
      <c r="G454">
        <v>2345</v>
      </c>
      <c r="H454" t="s">
        <v>276</v>
      </c>
    </row>
    <row r="455" spans="1:8" x14ac:dyDescent="0.2">
      <c r="A455">
        <v>454</v>
      </c>
      <c r="B455">
        <v>227</v>
      </c>
      <c r="C455">
        <v>134</v>
      </c>
      <c r="D455">
        <v>3</v>
      </c>
      <c r="E455">
        <v>775</v>
      </c>
      <c r="F455">
        <v>20</v>
      </c>
      <c r="G455">
        <v>2305</v>
      </c>
      <c r="H455" t="s">
        <v>276</v>
      </c>
    </row>
    <row r="456" spans="1:8" x14ac:dyDescent="0.2">
      <c r="A456">
        <v>455</v>
      </c>
      <c r="B456">
        <v>228</v>
      </c>
      <c r="C456">
        <v>135</v>
      </c>
      <c r="D456">
        <v>6</v>
      </c>
      <c r="E456">
        <v>460</v>
      </c>
      <c r="F456">
        <v>25</v>
      </c>
      <c r="G456">
        <v>2735</v>
      </c>
      <c r="H456" t="s">
        <v>276</v>
      </c>
    </row>
    <row r="457" spans="1:8" x14ac:dyDescent="0.2">
      <c r="A457">
        <v>456</v>
      </c>
      <c r="B457">
        <v>228</v>
      </c>
      <c r="C457">
        <v>136</v>
      </c>
      <c r="D457">
        <v>2</v>
      </c>
      <c r="E457">
        <v>1025</v>
      </c>
      <c r="F457">
        <v>20</v>
      </c>
      <c r="G457">
        <v>2030</v>
      </c>
      <c r="H457" t="s">
        <v>276</v>
      </c>
    </row>
    <row r="458" spans="1:8" x14ac:dyDescent="0.2">
      <c r="A458">
        <v>457</v>
      </c>
      <c r="B458">
        <v>229</v>
      </c>
      <c r="C458">
        <v>137</v>
      </c>
      <c r="D458">
        <v>5</v>
      </c>
      <c r="E458">
        <v>650</v>
      </c>
      <c r="F458">
        <v>15</v>
      </c>
      <c r="G458">
        <v>3235</v>
      </c>
      <c r="H458" t="s">
        <v>276</v>
      </c>
    </row>
    <row r="459" spans="1:8" x14ac:dyDescent="0.2">
      <c r="A459">
        <v>458</v>
      </c>
      <c r="B459">
        <v>229</v>
      </c>
      <c r="C459">
        <v>138</v>
      </c>
      <c r="D459">
        <v>3</v>
      </c>
      <c r="E459">
        <v>835</v>
      </c>
      <c r="F459">
        <v>20</v>
      </c>
      <c r="G459">
        <v>2485</v>
      </c>
      <c r="H459" t="s">
        <v>276</v>
      </c>
    </row>
    <row r="460" spans="1:8" x14ac:dyDescent="0.2">
      <c r="A460">
        <v>459</v>
      </c>
      <c r="B460">
        <v>230</v>
      </c>
      <c r="C460">
        <v>139</v>
      </c>
      <c r="D460">
        <v>4</v>
      </c>
      <c r="E460">
        <v>730</v>
      </c>
      <c r="F460">
        <v>10</v>
      </c>
      <c r="G460">
        <v>2910</v>
      </c>
      <c r="H460" t="s">
        <v>276</v>
      </c>
    </row>
    <row r="461" spans="1:8" x14ac:dyDescent="0.2">
      <c r="A461">
        <v>460</v>
      </c>
      <c r="B461">
        <v>230</v>
      </c>
      <c r="C461">
        <v>140</v>
      </c>
      <c r="D461">
        <v>2</v>
      </c>
      <c r="E461">
        <v>970</v>
      </c>
      <c r="F461">
        <v>15</v>
      </c>
      <c r="G461">
        <v>1925</v>
      </c>
      <c r="H461" t="s">
        <v>276</v>
      </c>
    </row>
    <row r="462" spans="1:8" x14ac:dyDescent="0.2">
      <c r="A462">
        <v>461</v>
      </c>
      <c r="B462">
        <v>231</v>
      </c>
      <c r="C462">
        <v>141</v>
      </c>
      <c r="D462">
        <v>5</v>
      </c>
      <c r="E462">
        <v>620</v>
      </c>
      <c r="F462">
        <v>20</v>
      </c>
      <c r="G462">
        <v>3080</v>
      </c>
      <c r="H462" t="s">
        <v>291</v>
      </c>
    </row>
    <row r="463" spans="1:8" x14ac:dyDescent="0.2">
      <c r="A463">
        <v>462</v>
      </c>
      <c r="B463">
        <v>231</v>
      </c>
      <c r="C463">
        <v>142</v>
      </c>
      <c r="D463">
        <v>3</v>
      </c>
      <c r="E463">
        <v>815</v>
      </c>
      <c r="F463">
        <v>15</v>
      </c>
      <c r="G463">
        <v>2430</v>
      </c>
      <c r="H463" t="s">
        <v>291</v>
      </c>
    </row>
    <row r="464" spans="1:8" x14ac:dyDescent="0.2">
      <c r="A464">
        <v>463</v>
      </c>
      <c r="B464">
        <v>232</v>
      </c>
      <c r="C464">
        <v>143</v>
      </c>
      <c r="D464">
        <v>4</v>
      </c>
      <c r="E464">
        <v>530</v>
      </c>
      <c r="F464">
        <v>10</v>
      </c>
      <c r="G464">
        <v>2110</v>
      </c>
      <c r="H464" t="s">
        <v>291</v>
      </c>
    </row>
    <row r="465" spans="1:8" x14ac:dyDescent="0.2">
      <c r="A465">
        <v>464</v>
      </c>
      <c r="B465">
        <v>232</v>
      </c>
      <c r="C465">
        <v>144</v>
      </c>
      <c r="D465">
        <v>2</v>
      </c>
      <c r="E465">
        <v>1015</v>
      </c>
      <c r="F465">
        <v>25</v>
      </c>
      <c r="G465">
        <v>2005</v>
      </c>
      <c r="H465" t="s">
        <v>291</v>
      </c>
    </row>
    <row r="466" spans="1:8" x14ac:dyDescent="0.2">
      <c r="A466">
        <v>465</v>
      </c>
      <c r="B466">
        <v>233</v>
      </c>
      <c r="C466">
        <v>145</v>
      </c>
      <c r="D466">
        <v>6</v>
      </c>
      <c r="E466">
        <v>450</v>
      </c>
      <c r="F466">
        <v>20</v>
      </c>
      <c r="G466">
        <v>2680</v>
      </c>
      <c r="H466" t="s">
        <v>291</v>
      </c>
    </row>
    <row r="467" spans="1:8" x14ac:dyDescent="0.2">
      <c r="A467">
        <v>466</v>
      </c>
      <c r="B467">
        <v>233</v>
      </c>
      <c r="C467">
        <v>146</v>
      </c>
      <c r="D467">
        <v>3</v>
      </c>
      <c r="E467">
        <v>725</v>
      </c>
      <c r="F467">
        <v>15</v>
      </c>
      <c r="G467">
        <v>2160</v>
      </c>
      <c r="H467" t="s">
        <v>291</v>
      </c>
    </row>
    <row r="468" spans="1:8" x14ac:dyDescent="0.2">
      <c r="A468">
        <v>467</v>
      </c>
      <c r="B468">
        <v>234</v>
      </c>
      <c r="C468">
        <v>147</v>
      </c>
      <c r="D468">
        <v>5</v>
      </c>
      <c r="E468">
        <v>895</v>
      </c>
      <c r="F468">
        <v>30</v>
      </c>
      <c r="G468">
        <v>4445</v>
      </c>
      <c r="H468" t="s">
        <v>291</v>
      </c>
    </row>
    <row r="469" spans="1:8" x14ac:dyDescent="0.2">
      <c r="A469">
        <v>468</v>
      </c>
      <c r="B469">
        <v>234</v>
      </c>
      <c r="C469">
        <v>148</v>
      </c>
      <c r="D469">
        <v>2</v>
      </c>
      <c r="E469">
        <v>690</v>
      </c>
      <c r="F469">
        <v>10</v>
      </c>
      <c r="G469">
        <v>1370</v>
      </c>
      <c r="H469" t="s">
        <v>291</v>
      </c>
    </row>
    <row r="470" spans="1:8" x14ac:dyDescent="0.2">
      <c r="A470">
        <v>469</v>
      </c>
      <c r="B470">
        <v>235</v>
      </c>
      <c r="C470">
        <v>149</v>
      </c>
      <c r="D470">
        <v>4</v>
      </c>
      <c r="E470">
        <v>570</v>
      </c>
      <c r="F470">
        <v>20</v>
      </c>
      <c r="G470">
        <v>2260</v>
      </c>
      <c r="H470" t="s">
        <v>291</v>
      </c>
    </row>
    <row r="471" spans="1:8" x14ac:dyDescent="0.2">
      <c r="A471">
        <v>470</v>
      </c>
      <c r="B471">
        <v>235</v>
      </c>
      <c r="C471">
        <v>150</v>
      </c>
      <c r="D471">
        <v>3</v>
      </c>
      <c r="E471">
        <v>830</v>
      </c>
      <c r="F471">
        <v>15</v>
      </c>
      <c r="G471">
        <v>2475</v>
      </c>
      <c r="H471" t="s">
        <v>291</v>
      </c>
    </row>
    <row r="472" spans="1:8" x14ac:dyDescent="0.2">
      <c r="A472">
        <v>471</v>
      </c>
      <c r="B472">
        <v>236</v>
      </c>
      <c r="C472">
        <v>151</v>
      </c>
      <c r="D472">
        <v>5</v>
      </c>
      <c r="E472">
        <v>680</v>
      </c>
      <c r="F472">
        <v>20</v>
      </c>
      <c r="G472">
        <v>3380</v>
      </c>
      <c r="H472" t="s">
        <v>306</v>
      </c>
    </row>
    <row r="473" spans="1:8" x14ac:dyDescent="0.2">
      <c r="A473">
        <v>472</v>
      </c>
      <c r="B473">
        <v>236</v>
      </c>
      <c r="C473">
        <v>152</v>
      </c>
      <c r="D473">
        <v>2</v>
      </c>
      <c r="E473">
        <v>1010</v>
      </c>
      <c r="F473">
        <v>20</v>
      </c>
      <c r="G473">
        <v>2000</v>
      </c>
      <c r="H473" t="s">
        <v>306</v>
      </c>
    </row>
    <row r="474" spans="1:8" x14ac:dyDescent="0.2">
      <c r="A474">
        <v>473</v>
      </c>
      <c r="B474">
        <v>237</v>
      </c>
      <c r="C474">
        <v>153</v>
      </c>
      <c r="D474">
        <v>4</v>
      </c>
      <c r="E474">
        <v>600</v>
      </c>
      <c r="F474">
        <v>15</v>
      </c>
      <c r="G474">
        <v>2385</v>
      </c>
      <c r="H474" t="s">
        <v>306</v>
      </c>
    </row>
    <row r="475" spans="1:8" x14ac:dyDescent="0.2">
      <c r="A475">
        <v>474</v>
      </c>
      <c r="B475">
        <v>237</v>
      </c>
      <c r="C475">
        <v>154</v>
      </c>
      <c r="D475">
        <v>3</v>
      </c>
      <c r="E475">
        <v>785</v>
      </c>
      <c r="F475">
        <v>20</v>
      </c>
      <c r="G475">
        <v>2335</v>
      </c>
      <c r="H475" t="s">
        <v>306</v>
      </c>
    </row>
    <row r="476" spans="1:8" x14ac:dyDescent="0.2">
      <c r="A476">
        <v>475</v>
      </c>
      <c r="B476">
        <v>238</v>
      </c>
      <c r="C476">
        <v>155</v>
      </c>
      <c r="D476">
        <v>6</v>
      </c>
      <c r="E476">
        <v>470</v>
      </c>
      <c r="F476">
        <v>25</v>
      </c>
      <c r="G476">
        <v>2795</v>
      </c>
      <c r="H476" t="s">
        <v>306</v>
      </c>
    </row>
    <row r="477" spans="1:8" x14ac:dyDescent="0.2">
      <c r="A477">
        <v>476</v>
      </c>
      <c r="B477">
        <v>238</v>
      </c>
      <c r="C477">
        <v>156</v>
      </c>
      <c r="D477">
        <v>2</v>
      </c>
      <c r="E477">
        <v>1035</v>
      </c>
      <c r="F477">
        <v>20</v>
      </c>
      <c r="G477">
        <v>2050</v>
      </c>
      <c r="H477" t="s">
        <v>306</v>
      </c>
    </row>
    <row r="478" spans="1:8" x14ac:dyDescent="0.2">
      <c r="A478">
        <v>477</v>
      </c>
      <c r="B478">
        <v>239</v>
      </c>
      <c r="C478">
        <v>157</v>
      </c>
      <c r="D478">
        <v>5</v>
      </c>
      <c r="E478">
        <v>660</v>
      </c>
      <c r="F478">
        <v>15</v>
      </c>
      <c r="G478">
        <v>3285</v>
      </c>
      <c r="H478" t="s">
        <v>306</v>
      </c>
    </row>
    <row r="479" spans="1:8" x14ac:dyDescent="0.2">
      <c r="A479">
        <v>478</v>
      </c>
      <c r="B479">
        <v>239</v>
      </c>
      <c r="C479">
        <v>158</v>
      </c>
      <c r="D479">
        <v>3</v>
      </c>
      <c r="E479">
        <v>845</v>
      </c>
      <c r="F479">
        <v>20</v>
      </c>
      <c r="G479">
        <v>2515</v>
      </c>
      <c r="H479" t="s">
        <v>306</v>
      </c>
    </row>
    <row r="480" spans="1:8" x14ac:dyDescent="0.2">
      <c r="A480">
        <v>479</v>
      </c>
      <c r="B480">
        <v>240</v>
      </c>
      <c r="C480">
        <v>159</v>
      </c>
      <c r="D480">
        <v>4</v>
      </c>
      <c r="E480">
        <v>740</v>
      </c>
      <c r="F480">
        <v>10</v>
      </c>
      <c r="G480">
        <v>2950</v>
      </c>
      <c r="H480" t="s">
        <v>306</v>
      </c>
    </row>
    <row r="481" spans="1:8" x14ac:dyDescent="0.2">
      <c r="A481">
        <v>480</v>
      </c>
      <c r="B481">
        <v>240</v>
      </c>
      <c r="C481">
        <v>160</v>
      </c>
      <c r="D481">
        <v>2</v>
      </c>
      <c r="E481">
        <v>985</v>
      </c>
      <c r="F481">
        <v>15</v>
      </c>
      <c r="G481">
        <v>1955</v>
      </c>
      <c r="H481" t="s">
        <v>306</v>
      </c>
    </row>
    <row r="482" spans="1:8" x14ac:dyDescent="0.2">
      <c r="A482">
        <v>481</v>
      </c>
      <c r="B482">
        <v>241</v>
      </c>
      <c r="C482">
        <v>1</v>
      </c>
      <c r="D482">
        <v>5</v>
      </c>
      <c r="E482">
        <v>630</v>
      </c>
      <c r="F482">
        <v>20</v>
      </c>
      <c r="G482">
        <v>3130</v>
      </c>
      <c r="H482" t="s">
        <v>128</v>
      </c>
    </row>
    <row r="483" spans="1:8" x14ac:dyDescent="0.2">
      <c r="A483">
        <v>482</v>
      </c>
      <c r="B483">
        <v>241</v>
      </c>
      <c r="C483">
        <v>2</v>
      </c>
      <c r="D483">
        <v>3</v>
      </c>
      <c r="E483">
        <v>825</v>
      </c>
      <c r="F483">
        <v>15</v>
      </c>
      <c r="G483">
        <v>2460</v>
      </c>
      <c r="H483" t="s">
        <v>128</v>
      </c>
    </row>
    <row r="484" spans="1:8" x14ac:dyDescent="0.2">
      <c r="A484">
        <v>483</v>
      </c>
      <c r="B484">
        <v>242</v>
      </c>
      <c r="C484">
        <v>3</v>
      </c>
      <c r="D484">
        <v>4</v>
      </c>
      <c r="E484">
        <v>540</v>
      </c>
      <c r="F484">
        <v>10</v>
      </c>
      <c r="G484">
        <v>2150</v>
      </c>
      <c r="H484" t="s">
        <v>128</v>
      </c>
    </row>
    <row r="485" spans="1:8" x14ac:dyDescent="0.2">
      <c r="A485">
        <v>484</v>
      </c>
      <c r="B485">
        <v>242</v>
      </c>
      <c r="C485">
        <v>4</v>
      </c>
      <c r="D485">
        <v>2</v>
      </c>
      <c r="E485">
        <v>1025</v>
      </c>
      <c r="F485">
        <v>25</v>
      </c>
      <c r="G485">
        <v>2025</v>
      </c>
      <c r="H485" t="s">
        <v>128</v>
      </c>
    </row>
    <row r="486" spans="1:8" x14ac:dyDescent="0.2">
      <c r="A486">
        <v>485</v>
      </c>
      <c r="B486">
        <v>243</v>
      </c>
      <c r="C486">
        <v>5</v>
      </c>
      <c r="D486">
        <v>6</v>
      </c>
      <c r="E486">
        <v>460</v>
      </c>
      <c r="F486">
        <v>20</v>
      </c>
      <c r="G486">
        <v>2740</v>
      </c>
      <c r="H486" t="s">
        <v>128</v>
      </c>
    </row>
    <row r="487" spans="1:8" x14ac:dyDescent="0.2">
      <c r="A487">
        <v>486</v>
      </c>
      <c r="B487">
        <v>243</v>
      </c>
      <c r="C487">
        <v>6</v>
      </c>
      <c r="D487">
        <v>3</v>
      </c>
      <c r="E487">
        <v>735</v>
      </c>
      <c r="F487">
        <v>15</v>
      </c>
      <c r="G487">
        <v>2190</v>
      </c>
      <c r="H487" t="s">
        <v>128</v>
      </c>
    </row>
    <row r="488" spans="1:8" x14ac:dyDescent="0.2">
      <c r="A488">
        <v>487</v>
      </c>
      <c r="B488">
        <v>244</v>
      </c>
      <c r="C488">
        <v>7</v>
      </c>
      <c r="D488">
        <v>5</v>
      </c>
      <c r="E488">
        <v>910</v>
      </c>
      <c r="F488">
        <v>30</v>
      </c>
      <c r="G488">
        <v>4520</v>
      </c>
      <c r="H488" t="s">
        <v>128</v>
      </c>
    </row>
    <row r="489" spans="1:8" x14ac:dyDescent="0.2">
      <c r="A489">
        <v>488</v>
      </c>
      <c r="B489">
        <v>244</v>
      </c>
      <c r="C489">
        <v>8</v>
      </c>
      <c r="D489">
        <v>2</v>
      </c>
      <c r="E489">
        <v>700</v>
      </c>
      <c r="F489">
        <v>10</v>
      </c>
      <c r="G489">
        <v>1390</v>
      </c>
      <c r="H489" t="s">
        <v>128</v>
      </c>
    </row>
    <row r="490" spans="1:8" x14ac:dyDescent="0.2">
      <c r="A490">
        <v>489</v>
      </c>
      <c r="B490">
        <v>245</v>
      </c>
      <c r="C490">
        <v>9</v>
      </c>
      <c r="D490">
        <v>4</v>
      </c>
      <c r="E490">
        <v>580</v>
      </c>
      <c r="F490">
        <v>20</v>
      </c>
      <c r="G490">
        <v>2300</v>
      </c>
      <c r="H490" t="s">
        <v>128</v>
      </c>
    </row>
    <row r="491" spans="1:8" x14ac:dyDescent="0.2">
      <c r="A491">
        <v>490</v>
      </c>
      <c r="B491">
        <v>245</v>
      </c>
      <c r="C491">
        <v>10</v>
      </c>
      <c r="D491">
        <v>3</v>
      </c>
      <c r="E491">
        <v>840</v>
      </c>
      <c r="F491">
        <v>15</v>
      </c>
      <c r="G491">
        <v>2505</v>
      </c>
      <c r="H491" t="s">
        <v>128</v>
      </c>
    </row>
    <row r="492" spans="1:8" x14ac:dyDescent="0.2">
      <c r="A492">
        <v>491</v>
      </c>
      <c r="B492">
        <v>246</v>
      </c>
      <c r="C492">
        <v>11</v>
      </c>
      <c r="D492">
        <v>5</v>
      </c>
      <c r="E492">
        <v>690</v>
      </c>
      <c r="F492">
        <v>20</v>
      </c>
      <c r="G492">
        <v>3430</v>
      </c>
      <c r="H492" t="s">
        <v>128</v>
      </c>
    </row>
    <row r="493" spans="1:8" x14ac:dyDescent="0.2">
      <c r="A493">
        <v>492</v>
      </c>
      <c r="B493">
        <v>246</v>
      </c>
      <c r="C493">
        <v>12</v>
      </c>
      <c r="D493">
        <v>2</v>
      </c>
      <c r="E493">
        <v>1025</v>
      </c>
      <c r="F493">
        <v>20</v>
      </c>
      <c r="G493">
        <v>2030</v>
      </c>
      <c r="H493" t="s">
        <v>128</v>
      </c>
    </row>
    <row r="494" spans="1:8" x14ac:dyDescent="0.2">
      <c r="A494">
        <v>493</v>
      </c>
      <c r="B494">
        <v>247</v>
      </c>
      <c r="C494">
        <v>13</v>
      </c>
      <c r="D494">
        <v>4</v>
      </c>
      <c r="E494">
        <v>610</v>
      </c>
      <c r="F494">
        <v>15</v>
      </c>
      <c r="G494">
        <v>2425</v>
      </c>
      <c r="H494" t="s">
        <v>128</v>
      </c>
    </row>
    <row r="495" spans="1:8" x14ac:dyDescent="0.2">
      <c r="A495">
        <v>494</v>
      </c>
      <c r="B495">
        <v>247</v>
      </c>
      <c r="C495">
        <v>14</v>
      </c>
      <c r="D495">
        <v>3</v>
      </c>
      <c r="E495">
        <v>795</v>
      </c>
      <c r="F495">
        <v>20</v>
      </c>
      <c r="G495">
        <v>2365</v>
      </c>
      <c r="H495" t="s">
        <v>128</v>
      </c>
    </row>
    <row r="496" spans="1:8" x14ac:dyDescent="0.2">
      <c r="A496">
        <v>495</v>
      </c>
      <c r="B496">
        <v>248</v>
      </c>
      <c r="C496">
        <v>15</v>
      </c>
      <c r="D496">
        <v>6</v>
      </c>
      <c r="E496">
        <v>480</v>
      </c>
      <c r="F496">
        <v>25</v>
      </c>
      <c r="G496">
        <v>2855</v>
      </c>
      <c r="H496" t="s">
        <v>128</v>
      </c>
    </row>
    <row r="497" spans="1:8" x14ac:dyDescent="0.2">
      <c r="A497">
        <v>496</v>
      </c>
      <c r="B497">
        <v>248</v>
      </c>
      <c r="C497">
        <v>16</v>
      </c>
      <c r="D497">
        <v>2</v>
      </c>
      <c r="E497">
        <v>1045</v>
      </c>
      <c r="F497">
        <v>20</v>
      </c>
      <c r="G497">
        <v>2070</v>
      </c>
      <c r="H497" t="s">
        <v>128</v>
      </c>
    </row>
    <row r="498" spans="1:8" x14ac:dyDescent="0.2">
      <c r="A498">
        <v>497</v>
      </c>
      <c r="B498">
        <v>249</v>
      </c>
      <c r="C498">
        <v>17</v>
      </c>
      <c r="D498">
        <v>5</v>
      </c>
      <c r="E498">
        <v>670</v>
      </c>
      <c r="F498">
        <v>15</v>
      </c>
      <c r="G498">
        <v>3335</v>
      </c>
      <c r="H498" t="s">
        <v>128</v>
      </c>
    </row>
    <row r="499" spans="1:8" x14ac:dyDescent="0.2">
      <c r="A499">
        <v>498</v>
      </c>
      <c r="B499">
        <v>249</v>
      </c>
      <c r="C499">
        <v>18</v>
      </c>
      <c r="D499">
        <v>3</v>
      </c>
      <c r="E499">
        <v>855</v>
      </c>
      <c r="F499">
        <v>20</v>
      </c>
      <c r="G499">
        <v>2545</v>
      </c>
      <c r="H499" t="s">
        <v>128</v>
      </c>
    </row>
    <row r="500" spans="1:8" x14ac:dyDescent="0.2">
      <c r="A500">
        <v>499</v>
      </c>
      <c r="B500">
        <v>250</v>
      </c>
      <c r="C500">
        <v>19</v>
      </c>
      <c r="D500">
        <v>4</v>
      </c>
      <c r="E500">
        <v>750</v>
      </c>
      <c r="F500">
        <v>10</v>
      </c>
      <c r="G500">
        <v>2990</v>
      </c>
      <c r="H500" t="s">
        <v>128</v>
      </c>
    </row>
    <row r="501" spans="1:8" x14ac:dyDescent="0.2">
      <c r="A501">
        <v>500</v>
      </c>
      <c r="B501">
        <v>250</v>
      </c>
      <c r="C501">
        <v>20</v>
      </c>
      <c r="D501">
        <v>2</v>
      </c>
      <c r="E501">
        <v>1000</v>
      </c>
      <c r="F501">
        <v>15</v>
      </c>
      <c r="G501">
        <v>1985</v>
      </c>
      <c r="H501" t="s">
        <v>128</v>
      </c>
    </row>
    <row r="502" spans="1:8" x14ac:dyDescent="0.2">
      <c r="A502">
        <v>501</v>
      </c>
      <c r="B502">
        <v>251</v>
      </c>
      <c r="C502">
        <v>21</v>
      </c>
      <c r="D502">
        <v>5</v>
      </c>
      <c r="E502">
        <v>540</v>
      </c>
      <c r="F502">
        <v>20</v>
      </c>
      <c r="G502">
        <v>2680</v>
      </c>
      <c r="H502" t="s">
        <v>128</v>
      </c>
    </row>
    <row r="503" spans="1:8" x14ac:dyDescent="0.2">
      <c r="A503">
        <v>502</v>
      </c>
      <c r="B503">
        <v>251</v>
      </c>
      <c r="C503">
        <v>22</v>
      </c>
      <c r="D503">
        <v>3</v>
      </c>
      <c r="E503">
        <v>725</v>
      </c>
      <c r="F503">
        <v>15</v>
      </c>
      <c r="G503">
        <v>2160</v>
      </c>
      <c r="H503" t="s">
        <v>128</v>
      </c>
    </row>
    <row r="504" spans="1:8" x14ac:dyDescent="0.2">
      <c r="A504">
        <v>503</v>
      </c>
      <c r="B504">
        <v>252</v>
      </c>
      <c r="C504">
        <v>23</v>
      </c>
      <c r="D504">
        <v>4</v>
      </c>
      <c r="E504">
        <v>455</v>
      </c>
      <c r="F504">
        <v>10</v>
      </c>
      <c r="G504">
        <v>1810</v>
      </c>
      <c r="H504" t="s">
        <v>128</v>
      </c>
    </row>
    <row r="505" spans="1:8" x14ac:dyDescent="0.2">
      <c r="A505">
        <v>504</v>
      </c>
      <c r="B505">
        <v>252</v>
      </c>
      <c r="C505">
        <v>24</v>
      </c>
      <c r="D505">
        <v>2</v>
      </c>
      <c r="E505">
        <v>940</v>
      </c>
      <c r="F505">
        <v>25</v>
      </c>
      <c r="G505">
        <v>1855</v>
      </c>
      <c r="H505" t="s">
        <v>128</v>
      </c>
    </row>
    <row r="506" spans="1:8" x14ac:dyDescent="0.2">
      <c r="A506">
        <v>505</v>
      </c>
      <c r="B506">
        <v>253</v>
      </c>
      <c r="C506">
        <v>25</v>
      </c>
      <c r="D506">
        <v>6</v>
      </c>
      <c r="E506">
        <v>385</v>
      </c>
      <c r="F506">
        <v>20</v>
      </c>
      <c r="G506">
        <v>2290</v>
      </c>
      <c r="H506" t="s">
        <v>128</v>
      </c>
    </row>
    <row r="507" spans="1:8" x14ac:dyDescent="0.2">
      <c r="A507">
        <v>506</v>
      </c>
      <c r="B507">
        <v>253</v>
      </c>
      <c r="C507">
        <v>26</v>
      </c>
      <c r="D507">
        <v>3</v>
      </c>
      <c r="E507">
        <v>665</v>
      </c>
      <c r="F507">
        <v>15</v>
      </c>
      <c r="G507">
        <v>1980</v>
      </c>
      <c r="H507" t="s">
        <v>128</v>
      </c>
    </row>
    <row r="508" spans="1:8" x14ac:dyDescent="0.2">
      <c r="A508">
        <v>507</v>
      </c>
      <c r="B508">
        <v>254</v>
      </c>
      <c r="C508">
        <v>27</v>
      </c>
      <c r="D508">
        <v>5</v>
      </c>
      <c r="E508">
        <v>815</v>
      </c>
      <c r="F508">
        <v>30</v>
      </c>
      <c r="G508">
        <v>4045</v>
      </c>
      <c r="H508" t="s">
        <v>128</v>
      </c>
    </row>
    <row r="509" spans="1:8" x14ac:dyDescent="0.2">
      <c r="A509">
        <v>508</v>
      </c>
      <c r="B509">
        <v>254</v>
      </c>
      <c r="C509">
        <v>28</v>
      </c>
      <c r="D509">
        <v>2</v>
      </c>
      <c r="E509">
        <v>595</v>
      </c>
      <c r="F509">
        <v>10</v>
      </c>
      <c r="G509">
        <v>1180</v>
      </c>
      <c r="H509" t="s">
        <v>128</v>
      </c>
    </row>
    <row r="510" spans="1:8" x14ac:dyDescent="0.2">
      <c r="A510">
        <v>509</v>
      </c>
      <c r="B510">
        <v>255</v>
      </c>
      <c r="C510">
        <v>29</v>
      </c>
      <c r="D510">
        <v>4</v>
      </c>
      <c r="E510">
        <v>505</v>
      </c>
      <c r="F510">
        <v>20</v>
      </c>
      <c r="G510">
        <v>2000</v>
      </c>
      <c r="H510" t="s">
        <v>128</v>
      </c>
    </row>
    <row r="511" spans="1:8" x14ac:dyDescent="0.2">
      <c r="A511">
        <v>510</v>
      </c>
      <c r="B511">
        <v>255</v>
      </c>
      <c r="C511">
        <v>30</v>
      </c>
      <c r="D511">
        <v>3</v>
      </c>
      <c r="E511">
        <v>775</v>
      </c>
      <c r="F511">
        <v>15</v>
      </c>
      <c r="G511">
        <v>2310</v>
      </c>
      <c r="H511" t="s">
        <v>128</v>
      </c>
    </row>
    <row r="512" spans="1:8" x14ac:dyDescent="0.2">
      <c r="A512">
        <v>511</v>
      </c>
      <c r="B512">
        <v>256</v>
      </c>
      <c r="C512">
        <v>31</v>
      </c>
      <c r="D512">
        <v>5</v>
      </c>
      <c r="E512">
        <v>625</v>
      </c>
      <c r="F512">
        <v>20</v>
      </c>
      <c r="G512">
        <v>3105</v>
      </c>
      <c r="H512" t="s">
        <v>128</v>
      </c>
    </row>
    <row r="513" spans="1:8" x14ac:dyDescent="0.2">
      <c r="A513">
        <v>512</v>
      </c>
      <c r="B513">
        <v>256</v>
      </c>
      <c r="C513">
        <v>32</v>
      </c>
      <c r="D513">
        <v>2</v>
      </c>
      <c r="E513">
        <v>915</v>
      </c>
      <c r="F513">
        <v>20</v>
      </c>
      <c r="G513">
        <v>1810</v>
      </c>
      <c r="H513" t="s">
        <v>128</v>
      </c>
    </row>
    <row r="514" spans="1:8" x14ac:dyDescent="0.2">
      <c r="A514">
        <v>513</v>
      </c>
      <c r="B514">
        <v>257</v>
      </c>
      <c r="C514">
        <v>33</v>
      </c>
      <c r="D514">
        <v>4</v>
      </c>
      <c r="E514">
        <v>535</v>
      </c>
      <c r="F514">
        <v>15</v>
      </c>
      <c r="G514">
        <v>2125</v>
      </c>
      <c r="H514" t="s">
        <v>128</v>
      </c>
    </row>
    <row r="515" spans="1:8" x14ac:dyDescent="0.2">
      <c r="A515">
        <v>514</v>
      </c>
      <c r="B515">
        <v>257</v>
      </c>
      <c r="C515">
        <v>34</v>
      </c>
      <c r="D515">
        <v>3</v>
      </c>
      <c r="E515">
        <v>720</v>
      </c>
      <c r="F515">
        <v>20</v>
      </c>
      <c r="G515">
        <v>2140</v>
      </c>
      <c r="H515" t="s">
        <v>128</v>
      </c>
    </row>
    <row r="516" spans="1:8" x14ac:dyDescent="0.2">
      <c r="A516">
        <v>515</v>
      </c>
      <c r="B516">
        <v>258</v>
      </c>
      <c r="C516">
        <v>35</v>
      </c>
      <c r="D516">
        <v>6</v>
      </c>
      <c r="E516">
        <v>405</v>
      </c>
      <c r="F516">
        <v>25</v>
      </c>
      <c r="G516">
        <v>2405</v>
      </c>
      <c r="H516" t="s">
        <v>128</v>
      </c>
    </row>
    <row r="517" spans="1:8" x14ac:dyDescent="0.2">
      <c r="A517">
        <v>516</v>
      </c>
      <c r="B517">
        <v>258</v>
      </c>
      <c r="C517">
        <v>36</v>
      </c>
      <c r="D517">
        <v>2</v>
      </c>
      <c r="E517">
        <v>970</v>
      </c>
      <c r="F517">
        <v>20</v>
      </c>
      <c r="G517">
        <v>1920</v>
      </c>
      <c r="H517" t="s">
        <v>128</v>
      </c>
    </row>
    <row r="518" spans="1:8" x14ac:dyDescent="0.2">
      <c r="A518">
        <v>517</v>
      </c>
      <c r="B518">
        <v>259</v>
      </c>
      <c r="C518">
        <v>37</v>
      </c>
      <c r="D518">
        <v>5</v>
      </c>
      <c r="E518">
        <v>595</v>
      </c>
      <c r="F518">
        <v>15</v>
      </c>
      <c r="G518">
        <v>2960</v>
      </c>
      <c r="H518" t="s">
        <v>128</v>
      </c>
    </row>
    <row r="519" spans="1:8" x14ac:dyDescent="0.2">
      <c r="A519">
        <v>518</v>
      </c>
      <c r="B519">
        <v>259</v>
      </c>
      <c r="C519">
        <v>38</v>
      </c>
      <c r="D519">
        <v>3</v>
      </c>
      <c r="E519">
        <v>785</v>
      </c>
      <c r="F519">
        <v>20</v>
      </c>
      <c r="G519">
        <v>2335</v>
      </c>
      <c r="H519" t="s">
        <v>128</v>
      </c>
    </row>
    <row r="520" spans="1:8" x14ac:dyDescent="0.2">
      <c r="A520">
        <v>519</v>
      </c>
      <c r="B520">
        <v>260</v>
      </c>
      <c r="C520">
        <v>39</v>
      </c>
      <c r="D520">
        <v>4</v>
      </c>
      <c r="E520">
        <v>665</v>
      </c>
      <c r="F520">
        <v>10</v>
      </c>
      <c r="G520">
        <v>2650</v>
      </c>
      <c r="H520" t="s">
        <v>128</v>
      </c>
    </row>
    <row r="521" spans="1:8" x14ac:dyDescent="0.2">
      <c r="A521">
        <v>520</v>
      </c>
      <c r="B521">
        <v>260</v>
      </c>
      <c r="C521">
        <v>40</v>
      </c>
      <c r="D521">
        <v>2</v>
      </c>
      <c r="E521">
        <v>895</v>
      </c>
      <c r="F521">
        <v>15</v>
      </c>
      <c r="G521">
        <v>1775</v>
      </c>
      <c r="H521" t="s">
        <v>128</v>
      </c>
    </row>
    <row r="522" spans="1:8" x14ac:dyDescent="0.2">
      <c r="A522">
        <v>521</v>
      </c>
      <c r="B522">
        <v>261</v>
      </c>
      <c r="C522">
        <v>41</v>
      </c>
      <c r="D522">
        <v>5</v>
      </c>
      <c r="E522">
        <v>555</v>
      </c>
      <c r="F522">
        <v>20</v>
      </c>
      <c r="G522">
        <v>2755</v>
      </c>
      <c r="H522" t="s">
        <v>128</v>
      </c>
    </row>
    <row r="523" spans="1:8" x14ac:dyDescent="0.2">
      <c r="A523">
        <v>522</v>
      </c>
      <c r="B523">
        <v>261</v>
      </c>
      <c r="C523">
        <v>42</v>
      </c>
      <c r="D523">
        <v>3</v>
      </c>
      <c r="E523">
        <v>745</v>
      </c>
      <c r="F523">
        <v>15</v>
      </c>
      <c r="G523">
        <v>2220</v>
      </c>
      <c r="H523" t="s">
        <v>128</v>
      </c>
    </row>
    <row r="524" spans="1:8" x14ac:dyDescent="0.2">
      <c r="A524">
        <v>523</v>
      </c>
      <c r="B524">
        <v>262</v>
      </c>
      <c r="C524">
        <v>43</v>
      </c>
      <c r="D524">
        <v>4</v>
      </c>
      <c r="E524">
        <v>475</v>
      </c>
      <c r="F524">
        <v>10</v>
      </c>
      <c r="G524">
        <v>1890</v>
      </c>
      <c r="H524" t="s">
        <v>128</v>
      </c>
    </row>
    <row r="525" spans="1:8" x14ac:dyDescent="0.2">
      <c r="A525">
        <v>524</v>
      </c>
      <c r="B525">
        <v>262</v>
      </c>
      <c r="C525">
        <v>44</v>
      </c>
      <c r="D525">
        <v>2</v>
      </c>
      <c r="E525">
        <v>955</v>
      </c>
      <c r="F525">
        <v>25</v>
      </c>
      <c r="G525">
        <v>1885</v>
      </c>
      <c r="H525" t="s">
        <v>128</v>
      </c>
    </row>
    <row r="526" spans="1:8" x14ac:dyDescent="0.2">
      <c r="A526">
        <v>525</v>
      </c>
      <c r="B526">
        <v>263</v>
      </c>
      <c r="C526">
        <v>45</v>
      </c>
      <c r="D526">
        <v>6</v>
      </c>
      <c r="E526">
        <v>395</v>
      </c>
      <c r="F526">
        <v>20</v>
      </c>
      <c r="G526">
        <v>2350</v>
      </c>
      <c r="H526" t="s">
        <v>128</v>
      </c>
    </row>
    <row r="527" spans="1:8" x14ac:dyDescent="0.2">
      <c r="A527">
        <v>526</v>
      </c>
      <c r="B527">
        <v>263</v>
      </c>
      <c r="C527">
        <v>46</v>
      </c>
      <c r="D527">
        <v>3</v>
      </c>
      <c r="E527">
        <v>685</v>
      </c>
      <c r="F527">
        <v>15</v>
      </c>
      <c r="G527">
        <v>2040</v>
      </c>
      <c r="H527" t="s">
        <v>128</v>
      </c>
    </row>
    <row r="528" spans="1:8" x14ac:dyDescent="0.2">
      <c r="A528">
        <v>527</v>
      </c>
      <c r="B528">
        <v>264</v>
      </c>
      <c r="C528">
        <v>47</v>
      </c>
      <c r="D528">
        <v>5</v>
      </c>
      <c r="E528">
        <v>835</v>
      </c>
      <c r="F528">
        <v>30</v>
      </c>
      <c r="G528">
        <v>4145</v>
      </c>
      <c r="H528" t="s">
        <v>128</v>
      </c>
    </row>
    <row r="529" spans="1:8" x14ac:dyDescent="0.2">
      <c r="A529">
        <v>528</v>
      </c>
      <c r="B529">
        <v>264</v>
      </c>
      <c r="C529">
        <v>48</v>
      </c>
      <c r="D529">
        <v>2</v>
      </c>
      <c r="E529">
        <v>615</v>
      </c>
      <c r="F529">
        <v>10</v>
      </c>
      <c r="G529">
        <v>1220</v>
      </c>
      <c r="H529" t="s">
        <v>128</v>
      </c>
    </row>
    <row r="530" spans="1:8" x14ac:dyDescent="0.2">
      <c r="A530">
        <v>529</v>
      </c>
      <c r="B530">
        <v>265</v>
      </c>
      <c r="C530">
        <v>49</v>
      </c>
      <c r="D530">
        <v>4</v>
      </c>
      <c r="E530">
        <v>515</v>
      </c>
      <c r="F530">
        <v>20</v>
      </c>
      <c r="G530">
        <v>2040</v>
      </c>
      <c r="H530" t="s">
        <v>128</v>
      </c>
    </row>
    <row r="531" spans="1:8" x14ac:dyDescent="0.2">
      <c r="A531">
        <v>530</v>
      </c>
      <c r="B531">
        <v>265</v>
      </c>
      <c r="C531">
        <v>50</v>
      </c>
      <c r="D531">
        <v>3</v>
      </c>
      <c r="E531">
        <v>795</v>
      </c>
      <c r="F531">
        <v>15</v>
      </c>
      <c r="G531">
        <v>2370</v>
      </c>
      <c r="H531" t="s">
        <v>128</v>
      </c>
    </row>
    <row r="532" spans="1:8" x14ac:dyDescent="0.2">
      <c r="A532">
        <v>531</v>
      </c>
      <c r="B532">
        <v>266</v>
      </c>
      <c r="C532">
        <v>51</v>
      </c>
      <c r="D532">
        <v>5</v>
      </c>
      <c r="E532">
        <v>635</v>
      </c>
      <c r="F532">
        <v>20</v>
      </c>
      <c r="G532">
        <v>3155</v>
      </c>
      <c r="H532" t="s">
        <v>128</v>
      </c>
    </row>
    <row r="533" spans="1:8" x14ac:dyDescent="0.2">
      <c r="A533">
        <v>532</v>
      </c>
      <c r="B533">
        <v>266</v>
      </c>
      <c r="C533">
        <v>52</v>
      </c>
      <c r="D533">
        <v>2</v>
      </c>
      <c r="E533">
        <v>935</v>
      </c>
      <c r="F533">
        <v>20</v>
      </c>
      <c r="G533">
        <v>1850</v>
      </c>
      <c r="H533" t="s">
        <v>128</v>
      </c>
    </row>
    <row r="534" spans="1:8" x14ac:dyDescent="0.2">
      <c r="A534">
        <v>533</v>
      </c>
      <c r="B534">
        <v>267</v>
      </c>
      <c r="C534">
        <v>53</v>
      </c>
      <c r="D534">
        <v>4</v>
      </c>
      <c r="E534">
        <v>545</v>
      </c>
      <c r="F534">
        <v>15</v>
      </c>
      <c r="G534">
        <v>2165</v>
      </c>
      <c r="H534" t="s">
        <v>128</v>
      </c>
    </row>
    <row r="535" spans="1:8" x14ac:dyDescent="0.2">
      <c r="A535">
        <v>534</v>
      </c>
      <c r="B535">
        <v>267</v>
      </c>
      <c r="C535">
        <v>54</v>
      </c>
      <c r="D535">
        <v>3</v>
      </c>
      <c r="E535">
        <v>730</v>
      </c>
      <c r="F535">
        <v>20</v>
      </c>
      <c r="G535">
        <v>2170</v>
      </c>
      <c r="H535" t="s">
        <v>128</v>
      </c>
    </row>
    <row r="536" spans="1:8" x14ac:dyDescent="0.2">
      <c r="A536">
        <v>535</v>
      </c>
      <c r="B536">
        <v>268</v>
      </c>
      <c r="C536">
        <v>55</v>
      </c>
      <c r="D536">
        <v>6</v>
      </c>
      <c r="E536">
        <v>415</v>
      </c>
      <c r="F536">
        <v>25</v>
      </c>
      <c r="G536">
        <v>2465</v>
      </c>
      <c r="H536" t="s">
        <v>128</v>
      </c>
    </row>
    <row r="537" spans="1:8" x14ac:dyDescent="0.2">
      <c r="A537">
        <v>536</v>
      </c>
      <c r="B537">
        <v>268</v>
      </c>
      <c r="C537">
        <v>56</v>
      </c>
      <c r="D537">
        <v>2</v>
      </c>
      <c r="E537">
        <v>990</v>
      </c>
      <c r="F537">
        <v>20</v>
      </c>
      <c r="G537">
        <v>1960</v>
      </c>
      <c r="H537" t="s">
        <v>128</v>
      </c>
    </row>
    <row r="538" spans="1:8" x14ac:dyDescent="0.2">
      <c r="A538">
        <v>537</v>
      </c>
      <c r="B538">
        <v>269</v>
      </c>
      <c r="C538">
        <v>57</v>
      </c>
      <c r="D538">
        <v>5</v>
      </c>
      <c r="E538">
        <v>605</v>
      </c>
      <c r="F538">
        <v>15</v>
      </c>
      <c r="G538">
        <v>3010</v>
      </c>
      <c r="H538" t="s">
        <v>128</v>
      </c>
    </row>
    <row r="539" spans="1:8" x14ac:dyDescent="0.2">
      <c r="A539">
        <v>538</v>
      </c>
      <c r="B539">
        <v>269</v>
      </c>
      <c r="C539">
        <v>58</v>
      </c>
      <c r="D539">
        <v>3</v>
      </c>
      <c r="E539">
        <v>805</v>
      </c>
      <c r="F539">
        <v>20</v>
      </c>
      <c r="G539">
        <v>2395</v>
      </c>
      <c r="H539" t="s">
        <v>128</v>
      </c>
    </row>
    <row r="540" spans="1:8" x14ac:dyDescent="0.2">
      <c r="A540">
        <v>539</v>
      </c>
      <c r="B540">
        <v>270</v>
      </c>
      <c r="C540">
        <v>59</v>
      </c>
      <c r="D540">
        <v>4</v>
      </c>
      <c r="E540">
        <v>675</v>
      </c>
      <c r="F540">
        <v>10</v>
      </c>
      <c r="G540">
        <v>2690</v>
      </c>
      <c r="H540" t="s">
        <v>128</v>
      </c>
    </row>
    <row r="541" spans="1:8" x14ac:dyDescent="0.2">
      <c r="A541">
        <v>540</v>
      </c>
      <c r="B541">
        <v>270</v>
      </c>
      <c r="C541">
        <v>60</v>
      </c>
      <c r="D541">
        <v>2</v>
      </c>
      <c r="E541">
        <v>915</v>
      </c>
      <c r="F541">
        <v>15</v>
      </c>
      <c r="G541">
        <v>1815</v>
      </c>
      <c r="H541" t="s">
        <v>128</v>
      </c>
    </row>
    <row r="542" spans="1:8" x14ac:dyDescent="0.2">
      <c r="A542">
        <v>541</v>
      </c>
      <c r="B542">
        <v>271</v>
      </c>
      <c r="C542">
        <v>61</v>
      </c>
      <c r="D542">
        <v>5</v>
      </c>
      <c r="E542">
        <v>565</v>
      </c>
      <c r="F542">
        <v>20</v>
      </c>
      <c r="G542">
        <v>2805</v>
      </c>
      <c r="H542" t="s">
        <v>196</v>
      </c>
    </row>
    <row r="543" spans="1:8" x14ac:dyDescent="0.2">
      <c r="A543">
        <v>542</v>
      </c>
      <c r="B543">
        <v>271</v>
      </c>
      <c r="C543">
        <v>62</v>
      </c>
      <c r="D543">
        <v>3</v>
      </c>
      <c r="E543">
        <v>755</v>
      </c>
      <c r="F543">
        <v>15</v>
      </c>
      <c r="G543">
        <v>2250</v>
      </c>
      <c r="H543" t="s">
        <v>196</v>
      </c>
    </row>
    <row r="544" spans="1:8" x14ac:dyDescent="0.2">
      <c r="A544">
        <v>543</v>
      </c>
      <c r="B544">
        <v>272</v>
      </c>
      <c r="C544">
        <v>63</v>
      </c>
      <c r="D544">
        <v>4</v>
      </c>
      <c r="E544">
        <v>485</v>
      </c>
      <c r="F544">
        <v>10</v>
      </c>
      <c r="G544">
        <v>1930</v>
      </c>
      <c r="H544" t="s">
        <v>196</v>
      </c>
    </row>
    <row r="545" spans="1:8" x14ac:dyDescent="0.2">
      <c r="A545">
        <v>544</v>
      </c>
      <c r="B545">
        <v>272</v>
      </c>
      <c r="C545">
        <v>64</v>
      </c>
      <c r="D545">
        <v>2</v>
      </c>
      <c r="E545">
        <v>965</v>
      </c>
      <c r="F545">
        <v>25</v>
      </c>
      <c r="G545">
        <v>1905</v>
      </c>
      <c r="H545" t="s">
        <v>196</v>
      </c>
    </row>
    <row r="546" spans="1:8" x14ac:dyDescent="0.2">
      <c r="A546">
        <v>545</v>
      </c>
      <c r="B546">
        <v>273</v>
      </c>
      <c r="C546">
        <v>65</v>
      </c>
      <c r="D546">
        <v>6</v>
      </c>
      <c r="E546">
        <v>405</v>
      </c>
      <c r="F546">
        <v>20</v>
      </c>
      <c r="G546">
        <v>2410</v>
      </c>
      <c r="H546" t="s">
        <v>196</v>
      </c>
    </row>
    <row r="547" spans="1:8" x14ac:dyDescent="0.2">
      <c r="A547">
        <v>546</v>
      </c>
      <c r="B547">
        <v>273</v>
      </c>
      <c r="C547">
        <v>66</v>
      </c>
      <c r="D547">
        <v>3</v>
      </c>
      <c r="E547">
        <v>695</v>
      </c>
      <c r="F547">
        <v>15</v>
      </c>
      <c r="G547">
        <v>2070</v>
      </c>
      <c r="H547" t="s">
        <v>196</v>
      </c>
    </row>
    <row r="548" spans="1:8" x14ac:dyDescent="0.2">
      <c r="A548">
        <v>547</v>
      </c>
      <c r="B548">
        <v>274</v>
      </c>
      <c r="C548">
        <v>67</v>
      </c>
      <c r="D548">
        <v>5</v>
      </c>
      <c r="E548">
        <v>845</v>
      </c>
      <c r="F548">
        <v>30</v>
      </c>
      <c r="G548">
        <v>4195</v>
      </c>
      <c r="H548" t="s">
        <v>196</v>
      </c>
    </row>
    <row r="549" spans="1:8" x14ac:dyDescent="0.2">
      <c r="A549">
        <v>548</v>
      </c>
      <c r="B549">
        <v>274</v>
      </c>
      <c r="C549">
        <v>68</v>
      </c>
      <c r="D549">
        <v>2</v>
      </c>
      <c r="E549">
        <v>625</v>
      </c>
      <c r="F549">
        <v>10</v>
      </c>
      <c r="G549">
        <v>1240</v>
      </c>
      <c r="H549" t="s">
        <v>196</v>
      </c>
    </row>
    <row r="550" spans="1:8" x14ac:dyDescent="0.2">
      <c r="A550">
        <v>549</v>
      </c>
      <c r="B550">
        <v>275</v>
      </c>
      <c r="C550">
        <v>69</v>
      </c>
      <c r="D550">
        <v>4</v>
      </c>
      <c r="E550">
        <v>525</v>
      </c>
      <c r="F550">
        <v>20</v>
      </c>
      <c r="G550">
        <v>2080</v>
      </c>
      <c r="H550" t="s">
        <v>196</v>
      </c>
    </row>
    <row r="551" spans="1:8" x14ac:dyDescent="0.2">
      <c r="A551">
        <v>550</v>
      </c>
      <c r="B551">
        <v>275</v>
      </c>
      <c r="C551">
        <v>70</v>
      </c>
      <c r="D551">
        <v>3</v>
      </c>
      <c r="E551">
        <v>805</v>
      </c>
      <c r="F551">
        <v>15</v>
      </c>
      <c r="G551">
        <v>2400</v>
      </c>
      <c r="H551" t="s">
        <v>196</v>
      </c>
    </row>
    <row r="552" spans="1:8" x14ac:dyDescent="0.2">
      <c r="A552">
        <v>551</v>
      </c>
      <c r="B552">
        <v>276</v>
      </c>
      <c r="C552">
        <v>71</v>
      </c>
      <c r="D552">
        <v>5</v>
      </c>
      <c r="E552">
        <v>645</v>
      </c>
      <c r="F552">
        <v>20</v>
      </c>
      <c r="G552">
        <v>3205</v>
      </c>
      <c r="H552" t="s">
        <v>196</v>
      </c>
    </row>
    <row r="553" spans="1:8" x14ac:dyDescent="0.2">
      <c r="A553">
        <v>552</v>
      </c>
      <c r="B553">
        <v>276</v>
      </c>
      <c r="C553">
        <v>72</v>
      </c>
      <c r="D553">
        <v>2</v>
      </c>
      <c r="E553">
        <v>955</v>
      </c>
      <c r="F553">
        <v>20</v>
      </c>
      <c r="G553">
        <v>1890</v>
      </c>
      <c r="H553" t="s">
        <v>196</v>
      </c>
    </row>
    <row r="554" spans="1:8" x14ac:dyDescent="0.2">
      <c r="A554">
        <v>553</v>
      </c>
      <c r="B554">
        <v>277</v>
      </c>
      <c r="C554">
        <v>73</v>
      </c>
      <c r="D554">
        <v>4</v>
      </c>
      <c r="E554">
        <v>555</v>
      </c>
      <c r="F554">
        <v>15</v>
      </c>
      <c r="G554">
        <v>2205</v>
      </c>
      <c r="H554" t="s">
        <v>196</v>
      </c>
    </row>
    <row r="555" spans="1:8" x14ac:dyDescent="0.2">
      <c r="A555">
        <v>554</v>
      </c>
      <c r="B555">
        <v>277</v>
      </c>
      <c r="C555">
        <v>74</v>
      </c>
      <c r="D555">
        <v>3</v>
      </c>
      <c r="E555">
        <v>740</v>
      </c>
      <c r="F555">
        <v>20</v>
      </c>
      <c r="G555">
        <v>2200</v>
      </c>
      <c r="H555" t="s">
        <v>196</v>
      </c>
    </row>
    <row r="556" spans="1:8" x14ac:dyDescent="0.2">
      <c r="A556">
        <v>555</v>
      </c>
      <c r="B556">
        <v>278</v>
      </c>
      <c r="C556">
        <v>75</v>
      </c>
      <c r="D556">
        <v>6</v>
      </c>
      <c r="E556">
        <v>425</v>
      </c>
      <c r="F556">
        <v>25</v>
      </c>
      <c r="G556">
        <v>2525</v>
      </c>
      <c r="H556" t="s">
        <v>196</v>
      </c>
    </row>
    <row r="557" spans="1:8" x14ac:dyDescent="0.2">
      <c r="A557">
        <v>556</v>
      </c>
      <c r="B557">
        <v>278</v>
      </c>
      <c r="C557">
        <v>76</v>
      </c>
      <c r="D557">
        <v>2</v>
      </c>
      <c r="E557">
        <v>1010</v>
      </c>
      <c r="F557">
        <v>20</v>
      </c>
      <c r="G557">
        <v>2000</v>
      </c>
      <c r="H557" t="s">
        <v>196</v>
      </c>
    </row>
    <row r="558" spans="1:8" x14ac:dyDescent="0.2">
      <c r="A558">
        <v>557</v>
      </c>
      <c r="B558">
        <v>279</v>
      </c>
      <c r="C558">
        <v>77</v>
      </c>
      <c r="D558">
        <v>5</v>
      </c>
      <c r="E558">
        <v>615</v>
      </c>
      <c r="F558">
        <v>15</v>
      </c>
      <c r="G558">
        <v>3060</v>
      </c>
      <c r="H558" t="s">
        <v>196</v>
      </c>
    </row>
    <row r="559" spans="1:8" x14ac:dyDescent="0.2">
      <c r="A559">
        <v>558</v>
      </c>
      <c r="B559">
        <v>279</v>
      </c>
      <c r="C559">
        <v>78</v>
      </c>
      <c r="D559">
        <v>3</v>
      </c>
      <c r="E559">
        <v>815</v>
      </c>
      <c r="F559">
        <v>20</v>
      </c>
      <c r="G559">
        <v>2425</v>
      </c>
      <c r="H559" t="s">
        <v>196</v>
      </c>
    </row>
    <row r="560" spans="1:8" x14ac:dyDescent="0.2">
      <c r="A560">
        <v>559</v>
      </c>
      <c r="B560">
        <v>280</v>
      </c>
      <c r="C560">
        <v>79</v>
      </c>
      <c r="D560">
        <v>4</v>
      </c>
      <c r="E560">
        <v>685</v>
      </c>
      <c r="F560">
        <v>10</v>
      </c>
      <c r="G560">
        <v>2730</v>
      </c>
      <c r="H560" t="s">
        <v>196</v>
      </c>
    </row>
    <row r="561" spans="1:8" x14ac:dyDescent="0.2">
      <c r="A561">
        <v>560</v>
      </c>
      <c r="B561">
        <v>280</v>
      </c>
      <c r="C561">
        <v>80</v>
      </c>
      <c r="D561">
        <v>2</v>
      </c>
      <c r="E561">
        <v>935</v>
      </c>
      <c r="F561">
        <v>15</v>
      </c>
      <c r="G561">
        <v>1855</v>
      </c>
      <c r="H561" t="s">
        <v>196</v>
      </c>
    </row>
    <row r="562" spans="1:8" x14ac:dyDescent="0.2">
      <c r="A562">
        <v>561</v>
      </c>
      <c r="B562">
        <v>281</v>
      </c>
      <c r="C562">
        <v>81</v>
      </c>
      <c r="D562">
        <v>5</v>
      </c>
      <c r="E562">
        <v>575</v>
      </c>
      <c r="F562">
        <v>20</v>
      </c>
      <c r="G562">
        <v>2855</v>
      </c>
      <c r="H562" t="s">
        <v>196</v>
      </c>
    </row>
    <row r="563" spans="1:8" x14ac:dyDescent="0.2">
      <c r="A563">
        <v>562</v>
      </c>
      <c r="B563">
        <v>281</v>
      </c>
      <c r="C563">
        <v>82</v>
      </c>
      <c r="D563">
        <v>3</v>
      </c>
      <c r="E563">
        <v>765</v>
      </c>
      <c r="F563">
        <v>15</v>
      </c>
      <c r="G563">
        <v>2280</v>
      </c>
      <c r="H563" t="s">
        <v>196</v>
      </c>
    </row>
    <row r="564" spans="1:8" x14ac:dyDescent="0.2">
      <c r="A564">
        <v>563</v>
      </c>
      <c r="B564">
        <v>282</v>
      </c>
      <c r="C564">
        <v>83</v>
      </c>
      <c r="D564">
        <v>4</v>
      </c>
      <c r="E564">
        <v>495</v>
      </c>
      <c r="F564">
        <v>10</v>
      </c>
      <c r="G564">
        <v>1970</v>
      </c>
      <c r="H564" t="s">
        <v>196</v>
      </c>
    </row>
    <row r="565" spans="1:8" x14ac:dyDescent="0.2">
      <c r="A565">
        <v>564</v>
      </c>
      <c r="B565">
        <v>282</v>
      </c>
      <c r="C565">
        <v>84</v>
      </c>
      <c r="D565">
        <v>2</v>
      </c>
      <c r="E565">
        <v>975</v>
      </c>
      <c r="F565">
        <v>25</v>
      </c>
      <c r="G565">
        <v>1925</v>
      </c>
      <c r="H565" t="s">
        <v>196</v>
      </c>
    </row>
    <row r="566" spans="1:8" x14ac:dyDescent="0.2">
      <c r="A566">
        <v>565</v>
      </c>
      <c r="B566">
        <v>283</v>
      </c>
      <c r="C566">
        <v>85</v>
      </c>
      <c r="D566">
        <v>6</v>
      </c>
      <c r="E566">
        <v>415</v>
      </c>
      <c r="F566">
        <v>20</v>
      </c>
      <c r="G566">
        <v>2470</v>
      </c>
      <c r="H566" t="s">
        <v>196</v>
      </c>
    </row>
    <row r="567" spans="1:8" x14ac:dyDescent="0.2">
      <c r="A567">
        <v>566</v>
      </c>
      <c r="B567">
        <v>283</v>
      </c>
      <c r="C567">
        <v>86</v>
      </c>
      <c r="D567">
        <v>3</v>
      </c>
      <c r="E567">
        <v>705</v>
      </c>
      <c r="F567">
        <v>15</v>
      </c>
      <c r="G567">
        <v>2100</v>
      </c>
      <c r="H567" t="s">
        <v>196</v>
      </c>
    </row>
    <row r="568" spans="1:8" x14ac:dyDescent="0.2">
      <c r="A568">
        <v>567</v>
      </c>
      <c r="B568">
        <v>284</v>
      </c>
      <c r="C568">
        <v>87</v>
      </c>
      <c r="D568">
        <v>5</v>
      </c>
      <c r="E568">
        <v>855</v>
      </c>
      <c r="F568">
        <v>30</v>
      </c>
      <c r="G568">
        <v>4245</v>
      </c>
      <c r="H568" t="s">
        <v>196</v>
      </c>
    </row>
    <row r="569" spans="1:8" x14ac:dyDescent="0.2">
      <c r="A569">
        <v>568</v>
      </c>
      <c r="B569">
        <v>284</v>
      </c>
      <c r="C569">
        <v>88</v>
      </c>
      <c r="D569">
        <v>2</v>
      </c>
      <c r="E569">
        <v>635</v>
      </c>
      <c r="F569">
        <v>10</v>
      </c>
      <c r="G569">
        <v>1260</v>
      </c>
      <c r="H569" t="s">
        <v>196</v>
      </c>
    </row>
    <row r="570" spans="1:8" x14ac:dyDescent="0.2">
      <c r="A570">
        <v>569</v>
      </c>
      <c r="B570">
        <v>285</v>
      </c>
      <c r="C570">
        <v>89</v>
      </c>
      <c r="D570">
        <v>4</v>
      </c>
      <c r="E570">
        <v>535</v>
      </c>
      <c r="F570">
        <v>20</v>
      </c>
      <c r="G570">
        <v>2120</v>
      </c>
      <c r="H570" t="s">
        <v>196</v>
      </c>
    </row>
    <row r="571" spans="1:8" x14ac:dyDescent="0.2">
      <c r="A571">
        <v>570</v>
      </c>
      <c r="B571">
        <v>285</v>
      </c>
      <c r="C571">
        <v>90</v>
      </c>
      <c r="D571">
        <v>3</v>
      </c>
      <c r="E571">
        <v>815</v>
      </c>
      <c r="F571">
        <v>15</v>
      </c>
      <c r="G571">
        <v>2430</v>
      </c>
      <c r="H571" t="s">
        <v>196</v>
      </c>
    </row>
    <row r="572" spans="1:8" x14ac:dyDescent="0.2">
      <c r="A572">
        <v>571</v>
      </c>
      <c r="B572">
        <v>286</v>
      </c>
      <c r="C572">
        <v>91</v>
      </c>
      <c r="D572">
        <v>5</v>
      </c>
      <c r="E572">
        <v>655</v>
      </c>
      <c r="F572">
        <v>20</v>
      </c>
      <c r="G572">
        <v>3255</v>
      </c>
      <c r="H572" t="s">
        <v>196</v>
      </c>
    </row>
    <row r="573" spans="1:8" x14ac:dyDescent="0.2">
      <c r="A573">
        <v>572</v>
      </c>
      <c r="B573">
        <v>286</v>
      </c>
      <c r="C573">
        <v>92</v>
      </c>
      <c r="D573">
        <v>2</v>
      </c>
      <c r="E573">
        <v>975</v>
      </c>
      <c r="F573">
        <v>20</v>
      </c>
      <c r="G573">
        <v>1930</v>
      </c>
      <c r="H573" t="s">
        <v>196</v>
      </c>
    </row>
    <row r="574" spans="1:8" x14ac:dyDescent="0.2">
      <c r="A574">
        <v>573</v>
      </c>
      <c r="B574">
        <v>287</v>
      </c>
      <c r="C574">
        <v>93</v>
      </c>
      <c r="D574">
        <v>4</v>
      </c>
      <c r="E574">
        <v>565</v>
      </c>
      <c r="F574">
        <v>15</v>
      </c>
      <c r="G574">
        <v>2245</v>
      </c>
      <c r="H574" t="s">
        <v>196</v>
      </c>
    </row>
    <row r="575" spans="1:8" x14ac:dyDescent="0.2">
      <c r="A575">
        <v>574</v>
      </c>
      <c r="B575">
        <v>287</v>
      </c>
      <c r="C575">
        <v>94</v>
      </c>
      <c r="D575">
        <v>3</v>
      </c>
      <c r="E575">
        <v>750</v>
      </c>
      <c r="F575">
        <v>20</v>
      </c>
      <c r="G575">
        <v>2230</v>
      </c>
      <c r="H575" t="s">
        <v>196</v>
      </c>
    </row>
    <row r="576" spans="1:8" x14ac:dyDescent="0.2">
      <c r="A576">
        <v>575</v>
      </c>
      <c r="B576">
        <v>288</v>
      </c>
      <c r="C576">
        <v>95</v>
      </c>
      <c r="D576">
        <v>6</v>
      </c>
      <c r="E576">
        <v>435</v>
      </c>
      <c r="F576">
        <v>25</v>
      </c>
      <c r="G576">
        <v>2585</v>
      </c>
      <c r="H576" t="s">
        <v>196</v>
      </c>
    </row>
    <row r="577" spans="1:8" x14ac:dyDescent="0.2">
      <c r="A577">
        <v>576</v>
      </c>
      <c r="B577">
        <v>288</v>
      </c>
      <c r="C577">
        <v>96</v>
      </c>
      <c r="D577">
        <v>2</v>
      </c>
      <c r="E577">
        <v>1025</v>
      </c>
      <c r="F577">
        <v>20</v>
      </c>
      <c r="G577">
        <v>2030</v>
      </c>
      <c r="H577" t="s">
        <v>196</v>
      </c>
    </row>
    <row r="578" spans="1:8" x14ac:dyDescent="0.2">
      <c r="A578">
        <v>577</v>
      </c>
      <c r="B578">
        <v>289</v>
      </c>
      <c r="C578">
        <v>97</v>
      </c>
      <c r="D578">
        <v>5</v>
      </c>
      <c r="E578">
        <v>625</v>
      </c>
      <c r="F578">
        <v>15</v>
      </c>
      <c r="G578">
        <v>3110</v>
      </c>
      <c r="H578" t="s">
        <v>196</v>
      </c>
    </row>
    <row r="579" spans="1:8" x14ac:dyDescent="0.2">
      <c r="A579">
        <v>578</v>
      </c>
      <c r="B579">
        <v>289</v>
      </c>
      <c r="C579">
        <v>98</v>
      </c>
      <c r="D579">
        <v>3</v>
      </c>
      <c r="E579">
        <v>825</v>
      </c>
      <c r="F579">
        <v>20</v>
      </c>
      <c r="G579">
        <v>2455</v>
      </c>
      <c r="H579" t="s">
        <v>196</v>
      </c>
    </row>
    <row r="580" spans="1:8" x14ac:dyDescent="0.2">
      <c r="A580">
        <v>579</v>
      </c>
      <c r="B580">
        <v>290</v>
      </c>
      <c r="C580">
        <v>99</v>
      </c>
      <c r="D580">
        <v>4</v>
      </c>
      <c r="E580">
        <v>695</v>
      </c>
      <c r="F580">
        <v>10</v>
      </c>
      <c r="G580">
        <v>2770</v>
      </c>
      <c r="H580" t="s">
        <v>196</v>
      </c>
    </row>
    <row r="581" spans="1:8" x14ac:dyDescent="0.2">
      <c r="A581">
        <v>580</v>
      </c>
      <c r="B581">
        <v>290</v>
      </c>
      <c r="C581">
        <v>100</v>
      </c>
      <c r="D581">
        <v>2</v>
      </c>
      <c r="E581">
        <v>950</v>
      </c>
      <c r="F581">
        <v>15</v>
      </c>
      <c r="G581">
        <v>1885</v>
      </c>
      <c r="H581" t="s">
        <v>196</v>
      </c>
    </row>
    <row r="582" spans="1:8" x14ac:dyDescent="0.2">
      <c r="A582">
        <v>581</v>
      </c>
      <c r="B582">
        <v>291</v>
      </c>
      <c r="C582">
        <v>101</v>
      </c>
      <c r="D582">
        <v>5</v>
      </c>
      <c r="E582">
        <v>585</v>
      </c>
      <c r="F582">
        <v>20</v>
      </c>
      <c r="G582">
        <v>2905</v>
      </c>
      <c r="H582" t="s">
        <v>239</v>
      </c>
    </row>
    <row r="583" spans="1:8" x14ac:dyDescent="0.2">
      <c r="A583">
        <v>582</v>
      </c>
      <c r="B583">
        <v>291</v>
      </c>
      <c r="C583">
        <v>102</v>
      </c>
      <c r="D583">
        <v>3</v>
      </c>
      <c r="E583">
        <v>775</v>
      </c>
      <c r="F583">
        <v>15</v>
      </c>
      <c r="G583">
        <v>2310</v>
      </c>
      <c r="H583" t="s">
        <v>239</v>
      </c>
    </row>
    <row r="584" spans="1:8" x14ac:dyDescent="0.2">
      <c r="A584">
        <v>583</v>
      </c>
      <c r="B584">
        <v>292</v>
      </c>
      <c r="C584">
        <v>103</v>
      </c>
      <c r="D584">
        <v>4</v>
      </c>
      <c r="E584">
        <v>505</v>
      </c>
      <c r="F584">
        <v>10</v>
      </c>
      <c r="G584">
        <v>2010</v>
      </c>
      <c r="H584" t="s">
        <v>239</v>
      </c>
    </row>
    <row r="585" spans="1:8" x14ac:dyDescent="0.2">
      <c r="A585">
        <v>584</v>
      </c>
      <c r="B585">
        <v>292</v>
      </c>
      <c r="C585">
        <v>104</v>
      </c>
      <c r="D585">
        <v>2</v>
      </c>
      <c r="E585">
        <v>985</v>
      </c>
      <c r="F585">
        <v>25</v>
      </c>
      <c r="G585">
        <v>1945</v>
      </c>
      <c r="H585" t="s">
        <v>239</v>
      </c>
    </row>
    <row r="586" spans="1:8" x14ac:dyDescent="0.2">
      <c r="A586">
        <v>585</v>
      </c>
      <c r="B586">
        <v>293</v>
      </c>
      <c r="C586">
        <v>105</v>
      </c>
      <c r="D586">
        <v>6</v>
      </c>
      <c r="E586">
        <v>425</v>
      </c>
      <c r="F586">
        <v>20</v>
      </c>
      <c r="G586">
        <v>2530</v>
      </c>
      <c r="H586" t="s">
        <v>239</v>
      </c>
    </row>
    <row r="587" spans="1:8" x14ac:dyDescent="0.2">
      <c r="A587">
        <v>586</v>
      </c>
      <c r="B587">
        <v>293</v>
      </c>
      <c r="C587">
        <v>106</v>
      </c>
      <c r="D587">
        <v>3</v>
      </c>
      <c r="E587">
        <v>715</v>
      </c>
      <c r="F587">
        <v>15</v>
      </c>
      <c r="G587">
        <v>2130</v>
      </c>
      <c r="H587" t="s">
        <v>239</v>
      </c>
    </row>
    <row r="588" spans="1:8" x14ac:dyDescent="0.2">
      <c r="A588">
        <v>587</v>
      </c>
      <c r="B588">
        <v>294</v>
      </c>
      <c r="C588">
        <v>107</v>
      </c>
      <c r="D588">
        <v>5</v>
      </c>
      <c r="E588">
        <v>865</v>
      </c>
      <c r="F588">
        <v>30</v>
      </c>
      <c r="G588">
        <v>4295</v>
      </c>
      <c r="H588" t="s">
        <v>239</v>
      </c>
    </row>
    <row r="589" spans="1:8" x14ac:dyDescent="0.2">
      <c r="A589">
        <v>588</v>
      </c>
      <c r="B589">
        <v>294</v>
      </c>
      <c r="C589">
        <v>108</v>
      </c>
      <c r="D589">
        <v>2</v>
      </c>
      <c r="E589">
        <v>645</v>
      </c>
      <c r="F589">
        <v>10</v>
      </c>
      <c r="G589">
        <v>1280</v>
      </c>
      <c r="H589" t="s">
        <v>239</v>
      </c>
    </row>
    <row r="590" spans="1:8" x14ac:dyDescent="0.2">
      <c r="A590">
        <v>589</v>
      </c>
      <c r="B590">
        <v>295</v>
      </c>
      <c r="C590">
        <v>109</v>
      </c>
      <c r="D590">
        <v>4</v>
      </c>
      <c r="E590">
        <v>545</v>
      </c>
      <c r="F590">
        <v>20</v>
      </c>
      <c r="G590">
        <v>2160</v>
      </c>
      <c r="H590" t="s">
        <v>239</v>
      </c>
    </row>
    <row r="591" spans="1:8" x14ac:dyDescent="0.2">
      <c r="A591">
        <v>590</v>
      </c>
      <c r="B591">
        <v>295</v>
      </c>
      <c r="C591">
        <v>110</v>
      </c>
      <c r="D591">
        <v>3</v>
      </c>
      <c r="E591">
        <v>825</v>
      </c>
      <c r="F591">
        <v>15</v>
      </c>
      <c r="G591">
        <v>2460</v>
      </c>
      <c r="H591" t="s">
        <v>239</v>
      </c>
    </row>
    <row r="592" spans="1:8" x14ac:dyDescent="0.2">
      <c r="A592">
        <v>591</v>
      </c>
      <c r="B592">
        <v>296</v>
      </c>
      <c r="C592">
        <v>111</v>
      </c>
      <c r="D592">
        <v>5</v>
      </c>
      <c r="E592">
        <v>665</v>
      </c>
      <c r="F592">
        <v>20</v>
      </c>
      <c r="G592">
        <v>3305</v>
      </c>
      <c r="H592" t="s">
        <v>239</v>
      </c>
    </row>
    <row r="593" spans="1:8" x14ac:dyDescent="0.2">
      <c r="A593">
        <v>592</v>
      </c>
      <c r="B593">
        <v>296</v>
      </c>
      <c r="C593">
        <v>112</v>
      </c>
      <c r="D593">
        <v>2</v>
      </c>
      <c r="E593">
        <v>985</v>
      </c>
      <c r="F593">
        <v>20</v>
      </c>
      <c r="G593">
        <v>1950</v>
      </c>
      <c r="H593" t="s">
        <v>239</v>
      </c>
    </row>
    <row r="594" spans="1:8" x14ac:dyDescent="0.2">
      <c r="A594">
        <v>593</v>
      </c>
      <c r="B594">
        <v>297</v>
      </c>
      <c r="C594">
        <v>113</v>
      </c>
      <c r="D594">
        <v>4</v>
      </c>
      <c r="E594">
        <v>575</v>
      </c>
      <c r="F594">
        <v>15</v>
      </c>
      <c r="G594">
        <v>2285</v>
      </c>
      <c r="H594" t="s">
        <v>239</v>
      </c>
    </row>
    <row r="595" spans="1:8" x14ac:dyDescent="0.2">
      <c r="A595">
        <v>594</v>
      </c>
      <c r="B595">
        <v>297</v>
      </c>
      <c r="C595">
        <v>114</v>
      </c>
      <c r="D595">
        <v>3</v>
      </c>
      <c r="E595">
        <v>760</v>
      </c>
      <c r="F595">
        <v>20</v>
      </c>
      <c r="G595">
        <v>2260</v>
      </c>
      <c r="H595" t="s">
        <v>239</v>
      </c>
    </row>
    <row r="596" spans="1:8" x14ac:dyDescent="0.2">
      <c r="A596">
        <v>595</v>
      </c>
      <c r="B596">
        <v>298</v>
      </c>
      <c r="C596">
        <v>115</v>
      </c>
      <c r="D596">
        <v>6</v>
      </c>
      <c r="E596">
        <v>445</v>
      </c>
      <c r="F596">
        <v>25</v>
      </c>
      <c r="G596">
        <v>2645</v>
      </c>
      <c r="H596" t="s">
        <v>239</v>
      </c>
    </row>
    <row r="597" spans="1:8" x14ac:dyDescent="0.2">
      <c r="A597">
        <v>596</v>
      </c>
      <c r="B597">
        <v>298</v>
      </c>
      <c r="C597">
        <v>116</v>
      </c>
      <c r="D597">
        <v>2</v>
      </c>
      <c r="E597">
        <v>1035</v>
      </c>
      <c r="F597">
        <v>20</v>
      </c>
      <c r="G597">
        <v>2050</v>
      </c>
      <c r="H597" t="s">
        <v>239</v>
      </c>
    </row>
    <row r="598" spans="1:8" x14ac:dyDescent="0.2">
      <c r="A598">
        <v>597</v>
      </c>
      <c r="B598">
        <v>299</v>
      </c>
      <c r="C598">
        <v>117</v>
      </c>
      <c r="D598">
        <v>5</v>
      </c>
      <c r="E598">
        <v>635</v>
      </c>
      <c r="F598">
        <v>15</v>
      </c>
      <c r="G598">
        <v>3155</v>
      </c>
      <c r="H598" t="s">
        <v>239</v>
      </c>
    </row>
    <row r="599" spans="1:8" x14ac:dyDescent="0.2">
      <c r="A599">
        <v>598</v>
      </c>
      <c r="B599">
        <v>299</v>
      </c>
      <c r="C599">
        <v>118</v>
      </c>
      <c r="D599">
        <v>3</v>
      </c>
      <c r="E599">
        <v>835</v>
      </c>
      <c r="F599">
        <v>20</v>
      </c>
      <c r="G599">
        <v>2485</v>
      </c>
      <c r="H599" t="s">
        <v>239</v>
      </c>
    </row>
    <row r="600" spans="1:8" x14ac:dyDescent="0.2">
      <c r="A600">
        <v>599</v>
      </c>
      <c r="B600">
        <v>300</v>
      </c>
      <c r="C600">
        <v>119</v>
      </c>
      <c r="D600">
        <v>4</v>
      </c>
      <c r="E600">
        <v>705</v>
      </c>
      <c r="F600">
        <v>10</v>
      </c>
      <c r="G600">
        <v>2810</v>
      </c>
      <c r="H600" t="s">
        <v>239</v>
      </c>
    </row>
    <row r="601" spans="1:8" x14ac:dyDescent="0.2">
      <c r="A601">
        <v>600</v>
      </c>
      <c r="B601">
        <v>300</v>
      </c>
      <c r="C601">
        <v>120</v>
      </c>
      <c r="D601">
        <v>2</v>
      </c>
      <c r="E601">
        <v>965</v>
      </c>
      <c r="F601">
        <v>15</v>
      </c>
      <c r="G601">
        <v>1915</v>
      </c>
      <c r="H601" t="s">
        <v>239</v>
      </c>
    </row>
    <row r="602" spans="1:8" x14ac:dyDescent="0.2">
      <c r="A602">
        <v>601</v>
      </c>
      <c r="B602">
        <v>301</v>
      </c>
      <c r="C602">
        <v>121</v>
      </c>
      <c r="D602">
        <v>5</v>
      </c>
      <c r="E602">
        <v>595</v>
      </c>
      <c r="F602">
        <v>20</v>
      </c>
      <c r="G602">
        <v>2955</v>
      </c>
      <c r="H602" t="s">
        <v>239</v>
      </c>
    </row>
    <row r="603" spans="1:8" x14ac:dyDescent="0.2">
      <c r="A603">
        <v>602</v>
      </c>
      <c r="B603">
        <v>301</v>
      </c>
      <c r="C603">
        <v>122</v>
      </c>
      <c r="D603">
        <v>3</v>
      </c>
      <c r="E603">
        <v>785</v>
      </c>
      <c r="F603">
        <v>15</v>
      </c>
      <c r="G603">
        <v>2340</v>
      </c>
      <c r="H603" t="s">
        <v>239</v>
      </c>
    </row>
    <row r="604" spans="1:8" x14ac:dyDescent="0.2">
      <c r="A604">
        <v>603</v>
      </c>
      <c r="B604">
        <v>302</v>
      </c>
      <c r="C604">
        <v>123</v>
      </c>
      <c r="D604">
        <v>4</v>
      </c>
      <c r="E604">
        <v>515</v>
      </c>
      <c r="F604">
        <v>10</v>
      </c>
      <c r="G604">
        <v>2050</v>
      </c>
      <c r="H604" t="s">
        <v>239</v>
      </c>
    </row>
    <row r="605" spans="1:8" x14ac:dyDescent="0.2">
      <c r="A605">
        <v>604</v>
      </c>
      <c r="B605">
        <v>302</v>
      </c>
      <c r="C605">
        <v>124</v>
      </c>
      <c r="D605">
        <v>2</v>
      </c>
      <c r="E605">
        <v>995</v>
      </c>
      <c r="F605">
        <v>25</v>
      </c>
      <c r="G605">
        <v>1965</v>
      </c>
      <c r="H605" t="s">
        <v>239</v>
      </c>
    </row>
    <row r="606" spans="1:8" x14ac:dyDescent="0.2">
      <c r="A606">
        <v>605</v>
      </c>
      <c r="B606">
        <v>303</v>
      </c>
      <c r="C606">
        <v>125</v>
      </c>
      <c r="D606">
        <v>6</v>
      </c>
      <c r="E606">
        <v>435</v>
      </c>
      <c r="F606">
        <v>20</v>
      </c>
      <c r="G606">
        <v>2590</v>
      </c>
      <c r="H606" t="s">
        <v>239</v>
      </c>
    </row>
    <row r="607" spans="1:8" x14ac:dyDescent="0.2">
      <c r="A607">
        <v>606</v>
      </c>
      <c r="B607">
        <v>303</v>
      </c>
      <c r="C607">
        <v>126</v>
      </c>
      <c r="D607">
        <v>3</v>
      </c>
      <c r="E607">
        <v>725</v>
      </c>
      <c r="F607">
        <v>15</v>
      </c>
      <c r="G607">
        <v>2160</v>
      </c>
      <c r="H607" t="s">
        <v>239</v>
      </c>
    </row>
    <row r="608" spans="1:8" x14ac:dyDescent="0.2">
      <c r="A608">
        <v>607</v>
      </c>
      <c r="B608">
        <v>304</v>
      </c>
      <c r="C608">
        <v>127</v>
      </c>
      <c r="D608">
        <v>5</v>
      </c>
      <c r="E608">
        <v>875</v>
      </c>
      <c r="F608">
        <v>30</v>
      </c>
      <c r="G608">
        <v>4345</v>
      </c>
      <c r="H608" t="s">
        <v>239</v>
      </c>
    </row>
    <row r="609" spans="1:8" x14ac:dyDescent="0.2">
      <c r="A609">
        <v>608</v>
      </c>
      <c r="B609">
        <v>304</v>
      </c>
      <c r="C609">
        <v>128</v>
      </c>
      <c r="D609">
        <v>2</v>
      </c>
      <c r="E609">
        <v>655</v>
      </c>
      <c r="F609">
        <v>10</v>
      </c>
      <c r="G609">
        <v>1300</v>
      </c>
      <c r="H609" t="s">
        <v>239</v>
      </c>
    </row>
    <row r="610" spans="1:8" x14ac:dyDescent="0.2">
      <c r="A610">
        <v>609</v>
      </c>
      <c r="B610">
        <v>305</v>
      </c>
      <c r="C610">
        <v>129</v>
      </c>
      <c r="D610">
        <v>4</v>
      </c>
      <c r="E610">
        <v>555</v>
      </c>
      <c r="F610">
        <v>20</v>
      </c>
      <c r="G610">
        <v>2200</v>
      </c>
      <c r="H610" t="s">
        <v>239</v>
      </c>
    </row>
    <row r="611" spans="1:8" x14ac:dyDescent="0.2">
      <c r="A611">
        <v>610</v>
      </c>
      <c r="B611">
        <v>305</v>
      </c>
      <c r="C611">
        <v>130</v>
      </c>
      <c r="D611">
        <v>3</v>
      </c>
      <c r="E611">
        <v>835</v>
      </c>
      <c r="F611">
        <v>15</v>
      </c>
      <c r="G611">
        <v>2490</v>
      </c>
      <c r="H611" t="s">
        <v>239</v>
      </c>
    </row>
    <row r="612" spans="1:8" x14ac:dyDescent="0.2">
      <c r="A612">
        <v>611</v>
      </c>
      <c r="B612">
        <v>306</v>
      </c>
      <c r="C612">
        <v>131</v>
      </c>
      <c r="D612">
        <v>5</v>
      </c>
      <c r="E612">
        <v>675</v>
      </c>
      <c r="F612">
        <v>20</v>
      </c>
      <c r="G612">
        <v>3355</v>
      </c>
      <c r="H612" t="s">
        <v>276</v>
      </c>
    </row>
    <row r="613" spans="1:8" x14ac:dyDescent="0.2">
      <c r="A613">
        <v>612</v>
      </c>
      <c r="B613">
        <v>306</v>
      </c>
      <c r="C613">
        <v>132</v>
      </c>
      <c r="D613">
        <v>2</v>
      </c>
      <c r="E613">
        <v>1000</v>
      </c>
      <c r="F613">
        <v>20</v>
      </c>
      <c r="G613">
        <v>1980</v>
      </c>
      <c r="H613" t="s">
        <v>276</v>
      </c>
    </row>
    <row r="614" spans="1:8" x14ac:dyDescent="0.2">
      <c r="A614">
        <v>613</v>
      </c>
      <c r="B614">
        <v>307</v>
      </c>
      <c r="C614">
        <v>133</v>
      </c>
      <c r="D614">
        <v>4</v>
      </c>
      <c r="E614">
        <v>585</v>
      </c>
      <c r="F614">
        <v>15</v>
      </c>
      <c r="G614">
        <v>2325</v>
      </c>
      <c r="H614" t="s">
        <v>276</v>
      </c>
    </row>
    <row r="615" spans="1:8" x14ac:dyDescent="0.2">
      <c r="A615">
        <v>614</v>
      </c>
      <c r="B615">
        <v>307</v>
      </c>
      <c r="C615">
        <v>134</v>
      </c>
      <c r="D615">
        <v>3</v>
      </c>
      <c r="E615">
        <v>770</v>
      </c>
      <c r="F615">
        <v>20</v>
      </c>
      <c r="G615">
        <v>2290</v>
      </c>
      <c r="H615" t="s">
        <v>276</v>
      </c>
    </row>
    <row r="616" spans="1:8" x14ac:dyDescent="0.2">
      <c r="A616">
        <v>615</v>
      </c>
      <c r="B616">
        <v>308</v>
      </c>
      <c r="C616">
        <v>135</v>
      </c>
      <c r="D616">
        <v>6</v>
      </c>
      <c r="E616">
        <v>455</v>
      </c>
      <c r="F616">
        <v>25</v>
      </c>
      <c r="G616">
        <v>2705</v>
      </c>
      <c r="H616" t="s">
        <v>276</v>
      </c>
    </row>
    <row r="617" spans="1:8" x14ac:dyDescent="0.2">
      <c r="A617">
        <v>616</v>
      </c>
      <c r="B617">
        <v>308</v>
      </c>
      <c r="C617">
        <v>136</v>
      </c>
      <c r="D617">
        <v>2</v>
      </c>
      <c r="E617">
        <v>1045</v>
      </c>
      <c r="F617">
        <v>20</v>
      </c>
      <c r="G617">
        <v>2070</v>
      </c>
      <c r="H617" t="s">
        <v>276</v>
      </c>
    </row>
    <row r="618" spans="1:8" x14ac:dyDescent="0.2">
      <c r="A618">
        <v>617</v>
      </c>
      <c r="B618">
        <v>309</v>
      </c>
      <c r="C618">
        <v>137</v>
      </c>
      <c r="D618">
        <v>5</v>
      </c>
      <c r="E618">
        <v>645</v>
      </c>
      <c r="F618">
        <v>15</v>
      </c>
      <c r="G618">
        <v>3210</v>
      </c>
      <c r="H618" t="s">
        <v>276</v>
      </c>
    </row>
    <row r="619" spans="1:8" x14ac:dyDescent="0.2">
      <c r="A619">
        <v>618</v>
      </c>
      <c r="B619">
        <v>309</v>
      </c>
      <c r="C619">
        <v>138</v>
      </c>
      <c r="D619">
        <v>3</v>
      </c>
      <c r="E619">
        <v>845</v>
      </c>
      <c r="F619">
        <v>20</v>
      </c>
      <c r="G619">
        <v>2515</v>
      </c>
      <c r="H619" t="s">
        <v>276</v>
      </c>
    </row>
    <row r="620" spans="1:8" x14ac:dyDescent="0.2">
      <c r="A620">
        <v>619</v>
      </c>
      <c r="B620">
        <v>310</v>
      </c>
      <c r="C620">
        <v>139</v>
      </c>
      <c r="D620">
        <v>4</v>
      </c>
      <c r="E620">
        <v>715</v>
      </c>
      <c r="F620">
        <v>10</v>
      </c>
      <c r="G620">
        <v>2850</v>
      </c>
      <c r="H620" t="s">
        <v>276</v>
      </c>
    </row>
    <row r="621" spans="1:8" x14ac:dyDescent="0.2">
      <c r="A621">
        <v>620</v>
      </c>
      <c r="B621">
        <v>310</v>
      </c>
      <c r="C621">
        <v>140</v>
      </c>
      <c r="D621">
        <v>2</v>
      </c>
      <c r="E621">
        <v>980</v>
      </c>
      <c r="F621">
        <v>15</v>
      </c>
      <c r="G621">
        <v>1945</v>
      </c>
      <c r="H621" t="s">
        <v>276</v>
      </c>
    </row>
    <row r="622" spans="1:8" x14ac:dyDescent="0.2">
      <c r="A622">
        <v>621</v>
      </c>
      <c r="B622">
        <v>311</v>
      </c>
      <c r="C622">
        <v>141</v>
      </c>
      <c r="D622">
        <v>5</v>
      </c>
      <c r="E622">
        <v>605</v>
      </c>
      <c r="F622">
        <v>20</v>
      </c>
      <c r="G622">
        <v>3005</v>
      </c>
      <c r="H622" t="s">
        <v>291</v>
      </c>
    </row>
    <row r="623" spans="1:8" x14ac:dyDescent="0.2">
      <c r="A623">
        <v>622</v>
      </c>
      <c r="B623">
        <v>311</v>
      </c>
      <c r="C623">
        <v>142</v>
      </c>
      <c r="D623">
        <v>3</v>
      </c>
      <c r="E623">
        <v>795</v>
      </c>
      <c r="F623">
        <v>15</v>
      </c>
      <c r="G623">
        <v>2370</v>
      </c>
      <c r="H623" t="s">
        <v>291</v>
      </c>
    </row>
    <row r="624" spans="1:8" x14ac:dyDescent="0.2">
      <c r="A624">
        <v>623</v>
      </c>
      <c r="B624">
        <v>312</v>
      </c>
      <c r="C624">
        <v>143</v>
      </c>
      <c r="D624">
        <v>4</v>
      </c>
      <c r="E624">
        <v>525</v>
      </c>
      <c r="F624">
        <v>10</v>
      </c>
      <c r="G624">
        <v>2090</v>
      </c>
      <c r="H624" t="s">
        <v>291</v>
      </c>
    </row>
    <row r="625" spans="1:8" x14ac:dyDescent="0.2">
      <c r="A625">
        <v>624</v>
      </c>
      <c r="B625">
        <v>312</v>
      </c>
      <c r="C625">
        <v>144</v>
      </c>
      <c r="D625">
        <v>2</v>
      </c>
      <c r="E625">
        <v>1005</v>
      </c>
      <c r="F625">
        <v>25</v>
      </c>
      <c r="G625">
        <v>1985</v>
      </c>
      <c r="H625" t="s">
        <v>291</v>
      </c>
    </row>
    <row r="626" spans="1:8" x14ac:dyDescent="0.2">
      <c r="A626">
        <v>625</v>
      </c>
      <c r="B626">
        <v>313</v>
      </c>
      <c r="C626">
        <v>145</v>
      </c>
      <c r="D626">
        <v>6</v>
      </c>
      <c r="E626">
        <v>445</v>
      </c>
      <c r="F626">
        <v>20</v>
      </c>
      <c r="G626">
        <v>2650</v>
      </c>
      <c r="H626" t="s">
        <v>291</v>
      </c>
    </row>
    <row r="627" spans="1:8" x14ac:dyDescent="0.2">
      <c r="A627">
        <v>626</v>
      </c>
      <c r="B627">
        <v>313</v>
      </c>
      <c r="C627">
        <v>146</v>
      </c>
      <c r="D627">
        <v>3</v>
      </c>
      <c r="E627">
        <v>735</v>
      </c>
      <c r="F627">
        <v>15</v>
      </c>
      <c r="G627">
        <v>2190</v>
      </c>
      <c r="H627" t="s">
        <v>291</v>
      </c>
    </row>
    <row r="628" spans="1:8" x14ac:dyDescent="0.2">
      <c r="A628">
        <v>627</v>
      </c>
      <c r="B628">
        <v>314</v>
      </c>
      <c r="C628">
        <v>147</v>
      </c>
      <c r="D628">
        <v>5</v>
      </c>
      <c r="E628">
        <v>885</v>
      </c>
      <c r="F628">
        <v>30</v>
      </c>
      <c r="G628">
        <v>4395</v>
      </c>
      <c r="H628" t="s">
        <v>291</v>
      </c>
    </row>
    <row r="629" spans="1:8" x14ac:dyDescent="0.2">
      <c r="A629">
        <v>628</v>
      </c>
      <c r="B629">
        <v>314</v>
      </c>
      <c r="C629">
        <v>148</v>
      </c>
      <c r="D629">
        <v>2</v>
      </c>
      <c r="E629">
        <v>665</v>
      </c>
      <c r="F629">
        <v>10</v>
      </c>
      <c r="G629">
        <v>1320</v>
      </c>
      <c r="H629" t="s">
        <v>291</v>
      </c>
    </row>
    <row r="630" spans="1:8" x14ac:dyDescent="0.2">
      <c r="A630">
        <v>629</v>
      </c>
      <c r="B630">
        <v>315</v>
      </c>
      <c r="C630">
        <v>149</v>
      </c>
      <c r="D630">
        <v>4</v>
      </c>
      <c r="E630">
        <v>565</v>
      </c>
      <c r="F630">
        <v>20</v>
      </c>
      <c r="G630">
        <v>2240</v>
      </c>
      <c r="H630" t="s">
        <v>291</v>
      </c>
    </row>
    <row r="631" spans="1:8" x14ac:dyDescent="0.2">
      <c r="A631">
        <v>630</v>
      </c>
      <c r="B631">
        <v>315</v>
      </c>
      <c r="C631">
        <v>150</v>
      </c>
      <c r="D631">
        <v>3</v>
      </c>
      <c r="E631">
        <v>845</v>
      </c>
      <c r="F631">
        <v>15</v>
      </c>
      <c r="G631">
        <v>2520</v>
      </c>
      <c r="H631" t="s">
        <v>291</v>
      </c>
    </row>
    <row r="632" spans="1:8" x14ac:dyDescent="0.2">
      <c r="A632">
        <v>631</v>
      </c>
      <c r="B632">
        <v>316</v>
      </c>
      <c r="C632">
        <v>151</v>
      </c>
      <c r="D632">
        <v>5</v>
      </c>
      <c r="E632">
        <v>685</v>
      </c>
      <c r="F632">
        <v>20</v>
      </c>
      <c r="G632">
        <v>3405</v>
      </c>
      <c r="H632" t="s">
        <v>306</v>
      </c>
    </row>
    <row r="633" spans="1:8" x14ac:dyDescent="0.2">
      <c r="A633">
        <v>632</v>
      </c>
      <c r="B633">
        <v>316</v>
      </c>
      <c r="C633">
        <v>152</v>
      </c>
      <c r="D633">
        <v>2</v>
      </c>
      <c r="E633">
        <v>1015</v>
      </c>
      <c r="F633">
        <v>20</v>
      </c>
      <c r="G633">
        <v>2010</v>
      </c>
      <c r="H633" t="s">
        <v>306</v>
      </c>
    </row>
    <row r="634" spans="1:8" x14ac:dyDescent="0.2">
      <c r="A634">
        <v>633</v>
      </c>
      <c r="B634">
        <v>317</v>
      </c>
      <c r="C634">
        <v>153</v>
      </c>
      <c r="D634">
        <v>4</v>
      </c>
      <c r="E634">
        <v>595</v>
      </c>
      <c r="F634">
        <v>15</v>
      </c>
      <c r="G634">
        <v>2365</v>
      </c>
      <c r="H634" t="s">
        <v>306</v>
      </c>
    </row>
    <row r="635" spans="1:8" x14ac:dyDescent="0.2">
      <c r="A635">
        <v>634</v>
      </c>
      <c r="B635">
        <v>317</v>
      </c>
      <c r="C635">
        <v>154</v>
      </c>
      <c r="D635">
        <v>3</v>
      </c>
      <c r="E635">
        <v>780</v>
      </c>
      <c r="F635">
        <v>20</v>
      </c>
      <c r="G635">
        <v>2320</v>
      </c>
      <c r="H635" t="s">
        <v>306</v>
      </c>
    </row>
    <row r="636" spans="1:8" x14ac:dyDescent="0.2">
      <c r="A636">
        <v>635</v>
      </c>
      <c r="B636">
        <v>318</v>
      </c>
      <c r="C636">
        <v>155</v>
      </c>
      <c r="D636">
        <v>6</v>
      </c>
      <c r="E636">
        <v>465</v>
      </c>
      <c r="F636">
        <v>25</v>
      </c>
      <c r="G636">
        <v>2765</v>
      </c>
      <c r="H636" t="s">
        <v>306</v>
      </c>
    </row>
    <row r="637" spans="1:8" x14ac:dyDescent="0.2">
      <c r="A637">
        <v>636</v>
      </c>
      <c r="B637">
        <v>318</v>
      </c>
      <c r="C637">
        <v>156</v>
      </c>
      <c r="D637">
        <v>2</v>
      </c>
      <c r="E637">
        <v>1055</v>
      </c>
      <c r="F637">
        <v>20</v>
      </c>
      <c r="G637">
        <v>2090</v>
      </c>
      <c r="H637" t="s">
        <v>306</v>
      </c>
    </row>
    <row r="638" spans="1:8" x14ac:dyDescent="0.2">
      <c r="A638">
        <v>637</v>
      </c>
      <c r="B638">
        <v>319</v>
      </c>
      <c r="C638">
        <v>157</v>
      </c>
      <c r="D638">
        <v>5</v>
      </c>
      <c r="E638">
        <v>655</v>
      </c>
      <c r="F638">
        <v>15</v>
      </c>
      <c r="G638">
        <v>3260</v>
      </c>
      <c r="H638" t="s">
        <v>306</v>
      </c>
    </row>
    <row r="639" spans="1:8" x14ac:dyDescent="0.2">
      <c r="A639">
        <v>638</v>
      </c>
      <c r="B639">
        <v>319</v>
      </c>
      <c r="C639">
        <v>158</v>
      </c>
      <c r="D639">
        <v>3</v>
      </c>
      <c r="E639">
        <v>855</v>
      </c>
      <c r="F639">
        <v>20</v>
      </c>
      <c r="G639">
        <v>2545</v>
      </c>
      <c r="H639" t="s">
        <v>306</v>
      </c>
    </row>
    <row r="640" spans="1:8" x14ac:dyDescent="0.2">
      <c r="A640">
        <v>639</v>
      </c>
      <c r="B640">
        <v>320</v>
      </c>
      <c r="C640">
        <v>159</v>
      </c>
      <c r="D640">
        <v>4</v>
      </c>
      <c r="E640">
        <v>725</v>
      </c>
      <c r="F640">
        <v>10</v>
      </c>
      <c r="G640">
        <v>2890</v>
      </c>
      <c r="H640" t="s">
        <v>306</v>
      </c>
    </row>
    <row r="641" spans="1:8" x14ac:dyDescent="0.2">
      <c r="A641">
        <v>640</v>
      </c>
      <c r="B641">
        <v>320</v>
      </c>
      <c r="C641">
        <v>160</v>
      </c>
      <c r="D641">
        <v>2</v>
      </c>
      <c r="E641">
        <v>995</v>
      </c>
      <c r="F641">
        <v>15</v>
      </c>
      <c r="G641">
        <v>1975</v>
      </c>
      <c r="H641" t="s">
        <v>306</v>
      </c>
    </row>
    <row r="642" spans="1:8" x14ac:dyDescent="0.2">
      <c r="A642">
        <v>641</v>
      </c>
      <c r="B642">
        <v>321</v>
      </c>
      <c r="C642">
        <v>1</v>
      </c>
      <c r="D642">
        <v>5</v>
      </c>
      <c r="E642">
        <v>550</v>
      </c>
      <c r="F642">
        <v>20</v>
      </c>
      <c r="G642">
        <v>2730</v>
      </c>
      <c r="H642" t="s">
        <v>128</v>
      </c>
    </row>
    <row r="643" spans="1:8" x14ac:dyDescent="0.2">
      <c r="A643">
        <v>642</v>
      </c>
      <c r="B643">
        <v>321</v>
      </c>
      <c r="C643">
        <v>2</v>
      </c>
      <c r="D643">
        <v>3</v>
      </c>
      <c r="E643">
        <v>740</v>
      </c>
      <c r="F643">
        <v>15</v>
      </c>
      <c r="G643">
        <v>2205</v>
      </c>
      <c r="H643" t="s">
        <v>128</v>
      </c>
    </row>
    <row r="644" spans="1:8" x14ac:dyDescent="0.2">
      <c r="A644">
        <v>643</v>
      </c>
      <c r="B644">
        <v>322</v>
      </c>
      <c r="C644">
        <v>3</v>
      </c>
      <c r="D644">
        <v>4</v>
      </c>
      <c r="E644">
        <v>465</v>
      </c>
      <c r="F644">
        <v>10</v>
      </c>
      <c r="G644">
        <v>1850</v>
      </c>
      <c r="H644" t="s">
        <v>128</v>
      </c>
    </row>
    <row r="645" spans="1:8" x14ac:dyDescent="0.2">
      <c r="A645">
        <v>644</v>
      </c>
      <c r="B645">
        <v>322</v>
      </c>
      <c r="C645">
        <v>4</v>
      </c>
      <c r="D645">
        <v>2</v>
      </c>
      <c r="E645">
        <v>950</v>
      </c>
      <c r="F645">
        <v>25</v>
      </c>
      <c r="G645">
        <v>1875</v>
      </c>
      <c r="H645" t="s">
        <v>128</v>
      </c>
    </row>
    <row r="646" spans="1:8" x14ac:dyDescent="0.2">
      <c r="A646">
        <v>645</v>
      </c>
      <c r="B646">
        <v>323</v>
      </c>
      <c r="C646">
        <v>5</v>
      </c>
      <c r="D646">
        <v>6</v>
      </c>
      <c r="E646">
        <v>395</v>
      </c>
      <c r="F646">
        <v>20</v>
      </c>
      <c r="G646">
        <v>2350</v>
      </c>
      <c r="H646" t="s">
        <v>128</v>
      </c>
    </row>
    <row r="647" spans="1:8" x14ac:dyDescent="0.2">
      <c r="A647">
        <v>646</v>
      </c>
      <c r="B647">
        <v>323</v>
      </c>
      <c r="C647">
        <v>6</v>
      </c>
      <c r="D647">
        <v>3</v>
      </c>
      <c r="E647">
        <v>675</v>
      </c>
      <c r="F647">
        <v>15</v>
      </c>
      <c r="G647">
        <v>2010</v>
      </c>
      <c r="H647" t="s">
        <v>128</v>
      </c>
    </row>
    <row r="648" spans="1:8" x14ac:dyDescent="0.2">
      <c r="A648">
        <v>647</v>
      </c>
      <c r="B648">
        <v>324</v>
      </c>
      <c r="C648">
        <v>7</v>
      </c>
      <c r="D648">
        <v>5</v>
      </c>
      <c r="E648">
        <v>825</v>
      </c>
      <c r="F648">
        <v>30</v>
      </c>
      <c r="G648">
        <v>4095</v>
      </c>
      <c r="H648" t="s">
        <v>128</v>
      </c>
    </row>
    <row r="649" spans="1:8" x14ac:dyDescent="0.2">
      <c r="A649">
        <v>648</v>
      </c>
      <c r="B649">
        <v>324</v>
      </c>
      <c r="C649">
        <v>8</v>
      </c>
      <c r="D649">
        <v>2</v>
      </c>
      <c r="E649">
        <v>605</v>
      </c>
      <c r="F649">
        <v>10</v>
      </c>
      <c r="G649">
        <v>1200</v>
      </c>
      <c r="H649" t="s">
        <v>128</v>
      </c>
    </row>
    <row r="650" spans="1:8" x14ac:dyDescent="0.2">
      <c r="A650">
        <v>649</v>
      </c>
      <c r="B650">
        <v>325</v>
      </c>
      <c r="C650">
        <v>9</v>
      </c>
      <c r="D650">
        <v>4</v>
      </c>
      <c r="E650">
        <v>515</v>
      </c>
      <c r="F650">
        <v>20</v>
      </c>
      <c r="G650">
        <v>2040</v>
      </c>
      <c r="H650" t="s">
        <v>128</v>
      </c>
    </row>
    <row r="651" spans="1:8" x14ac:dyDescent="0.2">
      <c r="A651">
        <v>650</v>
      </c>
      <c r="B651">
        <v>325</v>
      </c>
      <c r="C651">
        <v>10</v>
      </c>
      <c r="D651">
        <v>3</v>
      </c>
      <c r="E651">
        <v>785</v>
      </c>
      <c r="F651">
        <v>15</v>
      </c>
      <c r="G651">
        <v>2340</v>
      </c>
      <c r="H651" t="s">
        <v>128</v>
      </c>
    </row>
    <row r="652" spans="1:8" x14ac:dyDescent="0.2">
      <c r="A652">
        <v>651</v>
      </c>
      <c r="B652">
        <v>326</v>
      </c>
      <c r="C652">
        <v>11</v>
      </c>
      <c r="D652">
        <v>5</v>
      </c>
      <c r="E652">
        <v>635</v>
      </c>
      <c r="F652">
        <v>20</v>
      </c>
      <c r="G652">
        <v>3155</v>
      </c>
      <c r="H652" t="s">
        <v>128</v>
      </c>
    </row>
    <row r="653" spans="1:8" x14ac:dyDescent="0.2">
      <c r="A653">
        <v>652</v>
      </c>
      <c r="B653">
        <v>326</v>
      </c>
      <c r="C653">
        <v>12</v>
      </c>
      <c r="D653">
        <v>2</v>
      </c>
      <c r="E653">
        <v>925</v>
      </c>
      <c r="F653">
        <v>20</v>
      </c>
      <c r="G653">
        <v>1830</v>
      </c>
      <c r="H653" t="s">
        <v>128</v>
      </c>
    </row>
    <row r="654" spans="1:8" x14ac:dyDescent="0.2">
      <c r="A654">
        <v>653</v>
      </c>
      <c r="B654">
        <v>327</v>
      </c>
      <c r="C654">
        <v>13</v>
      </c>
      <c r="D654">
        <v>4</v>
      </c>
      <c r="E654">
        <v>545</v>
      </c>
      <c r="F654">
        <v>15</v>
      </c>
      <c r="G654">
        <v>2165</v>
      </c>
      <c r="H654" t="s">
        <v>128</v>
      </c>
    </row>
    <row r="655" spans="1:8" x14ac:dyDescent="0.2">
      <c r="A655">
        <v>654</v>
      </c>
      <c r="B655">
        <v>327</v>
      </c>
      <c r="C655">
        <v>14</v>
      </c>
      <c r="D655">
        <v>3</v>
      </c>
      <c r="E655">
        <v>730</v>
      </c>
      <c r="F655">
        <v>20</v>
      </c>
      <c r="G655">
        <v>2170</v>
      </c>
      <c r="H655" t="s">
        <v>128</v>
      </c>
    </row>
    <row r="656" spans="1:8" x14ac:dyDescent="0.2">
      <c r="A656">
        <v>655</v>
      </c>
      <c r="B656">
        <v>328</v>
      </c>
      <c r="C656">
        <v>15</v>
      </c>
      <c r="D656">
        <v>6</v>
      </c>
      <c r="E656">
        <v>405</v>
      </c>
      <c r="F656">
        <v>25</v>
      </c>
      <c r="G656">
        <v>2405</v>
      </c>
      <c r="H656" t="s">
        <v>128</v>
      </c>
    </row>
    <row r="657" spans="1:8" x14ac:dyDescent="0.2">
      <c r="A657">
        <v>656</v>
      </c>
      <c r="B657">
        <v>328</v>
      </c>
      <c r="C657">
        <v>16</v>
      </c>
      <c r="D657">
        <v>2</v>
      </c>
      <c r="E657">
        <v>985</v>
      </c>
      <c r="F657">
        <v>20</v>
      </c>
      <c r="G657">
        <v>1950</v>
      </c>
      <c r="H657" t="s">
        <v>128</v>
      </c>
    </row>
    <row r="658" spans="1:8" x14ac:dyDescent="0.2">
      <c r="A658">
        <v>657</v>
      </c>
      <c r="B658">
        <v>329</v>
      </c>
      <c r="C658">
        <v>17</v>
      </c>
      <c r="D658">
        <v>5</v>
      </c>
      <c r="E658">
        <v>605</v>
      </c>
      <c r="F658">
        <v>15</v>
      </c>
      <c r="G658">
        <v>3010</v>
      </c>
      <c r="H658" t="s">
        <v>128</v>
      </c>
    </row>
    <row r="659" spans="1:8" x14ac:dyDescent="0.2">
      <c r="A659">
        <v>658</v>
      </c>
      <c r="B659">
        <v>329</v>
      </c>
      <c r="C659">
        <v>18</v>
      </c>
      <c r="D659">
        <v>3</v>
      </c>
      <c r="E659">
        <v>795</v>
      </c>
      <c r="F659">
        <v>20</v>
      </c>
      <c r="G659">
        <v>2365</v>
      </c>
      <c r="H659" t="s">
        <v>128</v>
      </c>
    </row>
    <row r="660" spans="1:8" x14ac:dyDescent="0.2">
      <c r="A660">
        <v>659</v>
      </c>
      <c r="B660">
        <v>330</v>
      </c>
      <c r="C660">
        <v>19</v>
      </c>
      <c r="D660">
        <v>4</v>
      </c>
      <c r="E660">
        <v>675</v>
      </c>
      <c r="F660">
        <v>10</v>
      </c>
      <c r="G660">
        <v>2690</v>
      </c>
      <c r="H660" t="s">
        <v>128</v>
      </c>
    </row>
    <row r="661" spans="1:8" x14ac:dyDescent="0.2">
      <c r="A661">
        <v>660</v>
      </c>
      <c r="B661">
        <v>330</v>
      </c>
      <c r="C661">
        <v>20</v>
      </c>
      <c r="D661">
        <v>2</v>
      </c>
      <c r="E661">
        <v>915</v>
      </c>
      <c r="F661">
        <v>15</v>
      </c>
      <c r="G661">
        <v>1815</v>
      </c>
      <c r="H661" t="s">
        <v>128</v>
      </c>
    </row>
    <row r="662" spans="1:8" x14ac:dyDescent="0.2">
      <c r="A662">
        <v>661</v>
      </c>
      <c r="B662">
        <v>331</v>
      </c>
      <c r="C662">
        <v>21</v>
      </c>
      <c r="D662">
        <v>5</v>
      </c>
      <c r="E662">
        <v>565</v>
      </c>
      <c r="F662">
        <v>20</v>
      </c>
      <c r="G662">
        <v>2805</v>
      </c>
      <c r="H662" t="s">
        <v>128</v>
      </c>
    </row>
    <row r="663" spans="1:8" x14ac:dyDescent="0.2">
      <c r="A663">
        <v>662</v>
      </c>
      <c r="B663">
        <v>331</v>
      </c>
      <c r="C663">
        <v>22</v>
      </c>
      <c r="D663">
        <v>3</v>
      </c>
      <c r="E663">
        <v>755</v>
      </c>
      <c r="F663">
        <v>15</v>
      </c>
      <c r="G663">
        <v>2250</v>
      </c>
      <c r="H663" t="s">
        <v>128</v>
      </c>
    </row>
    <row r="664" spans="1:8" x14ac:dyDescent="0.2">
      <c r="A664">
        <v>663</v>
      </c>
      <c r="B664">
        <v>332</v>
      </c>
      <c r="C664">
        <v>23</v>
      </c>
      <c r="D664">
        <v>4</v>
      </c>
      <c r="E664">
        <v>485</v>
      </c>
      <c r="F664">
        <v>10</v>
      </c>
      <c r="G664">
        <v>1930</v>
      </c>
      <c r="H664" t="s">
        <v>128</v>
      </c>
    </row>
    <row r="665" spans="1:8" x14ac:dyDescent="0.2">
      <c r="A665">
        <v>664</v>
      </c>
      <c r="B665">
        <v>332</v>
      </c>
      <c r="C665">
        <v>24</v>
      </c>
      <c r="D665">
        <v>2</v>
      </c>
      <c r="E665">
        <v>965</v>
      </c>
      <c r="F665">
        <v>25</v>
      </c>
      <c r="G665">
        <v>1905</v>
      </c>
      <c r="H665" t="s">
        <v>128</v>
      </c>
    </row>
    <row r="666" spans="1:8" x14ac:dyDescent="0.2">
      <c r="A666">
        <v>665</v>
      </c>
      <c r="B666">
        <v>333</v>
      </c>
      <c r="C666">
        <v>25</v>
      </c>
      <c r="D666">
        <v>6</v>
      </c>
      <c r="E666">
        <v>415</v>
      </c>
      <c r="F666">
        <v>20</v>
      </c>
      <c r="G666">
        <v>2470</v>
      </c>
      <c r="H666" t="s">
        <v>128</v>
      </c>
    </row>
    <row r="667" spans="1:8" x14ac:dyDescent="0.2">
      <c r="A667">
        <v>666</v>
      </c>
      <c r="B667">
        <v>333</v>
      </c>
      <c r="C667">
        <v>26</v>
      </c>
      <c r="D667">
        <v>3</v>
      </c>
      <c r="E667">
        <v>695</v>
      </c>
      <c r="F667">
        <v>15</v>
      </c>
      <c r="G667">
        <v>2070</v>
      </c>
      <c r="H667" t="s">
        <v>128</v>
      </c>
    </row>
    <row r="668" spans="1:8" x14ac:dyDescent="0.2">
      <c r="A668">
        <v>667</v>
      </c>
      <c r="B668">
        <v>334</v>
      </c>
      <c r="C668">
        <v>27</v>
      </c>
      <c r="D668">
        <v>5</v>
      </c>
      <c r="E668">
        <v>845</v>
      </c>
      <c r="F668">
        <v>30</v>
      </c>
      <c r="G668">
        <v>4195</v>
      </c>
      <c r="H668" t="s">
        <v>128</v>
      </c>
    </row>
    <row r="669" spans="1:8" x14ac:dyDescent="0.2">
      <c r="A669">
        <v>668</v>
      </c>
      <c r="B669">
        <v>334</v>
      </c>
      <c r="C669">
        <v>28</v>
      </c>
      <c r="D669">
        <v>2</v>
      </c>
      <c r="E669">
        <v>625</v>
      </c>
      <c r="F669">
        <v>10</v>
      </c>
      <c r="G669">
        <v>1240</v>
      </c>
      <c r="H669" t="s">
        <v>128</v>
      </c>
    </row>
    <row r="670" spans="1:8" x14ac:dyDescent="0.2">
      <c r="A670">
        <v>669</v>
      </c>
      <c r="B670">
        <v>335</v>
      </c>
      <c r="C670">
        <v>29</v>
      </c>
      <c r="D670">
        <v>4</v>
      </c>
      <c r="E670">
        <v>525</v>
      </c>
      <c r="F670">
        <v>20</v>
      </c>
      <c r="G670">
        <v>2080</v>
      </c>
      <c r="H670" t="s">
        <v>128</v>
      </c>
    </row>
    <row r="671" spans="1:8" x14ac:dyDescent="0.2">
      <c r="A671">
        <v>670</v>
      </c>
      <c r="B671">
        <v>335</v>
      </c>
      <c r="C671">
        <v>30</v>
      </c>
      <c r="D671">
        <v>3</v>
      </c>
      <c r="E671">
        <v>805</v>
      </c>
      <c r="F671">
        <v>15</v>
      </c>
      <c r="G671">
        <v>2400</v>
      </c>
      <c r="H671" t="s">
        <v>128</v>
      </c>
    </row>
    <row r="672" spans="1:8" x14ac:dyDescent="0.2">
      <c r="A672">
        <v>671</v>
      </c>
      <c r="B672">
        <v>336</v>
      </c>
      <c r="C672">
        <v>31</v>
      </c>
      <c r="D672">
        <v>5</v>
      </c>
      <c r="E672">
        <v>645</v>
      </c>
      <c r="F672">
        <v>20</v>
      </c>
      <c r="G672">
        <v>3205</v>
      </c>
      <c r="H672" t="s">
        <v>128</v>
      </c>
    </row>
    <row r="673" spans="1:8" x14ac:dyDescent="0.2">
      <c r="A673">
        <v>672</v>
      </c>
      <c r="B673">
        <v>336</v>
      </c>
      <c r="C673">
        <v>32</v>
      </c>
      <c r="D673">
        <v>2</v>
      </c>
      <c r="E673">
        <v>955</v>
      </c>
      <c r="F673">
        <v>20</v>
      </c>
      <c r="G673">
        <v>1890</v>
      </c>
      <c r="H673" t="s">
        <v>128</v>
      </c>
    </row>
    <row r="674" spans="1:8" x14ac:dyDescent="0.2">
      <c r="A674">
        <v>673</v>
      </c>
      <c r="B674">
        <v>337</v>
      </c>
      <c r="C674">
        <v>33</v>
      </c>
      <c r="D674">
        <v>4</v>
      </c>
      <c r="E674">
        <v>555</v>
      </c>
      <c r="F674">
        <v>15</v>
      </c>
      <c r="G674">
        <v>2205</v>
      </c>
      <c r="H674" t="s">
        <v>128</v>
      </c>
    </row>
    <row r="675" spans="1:8" x14ac:dyDescent="0.2">
      <c r="A675">
        <v>674</v>
      </c>
      <c r="B675">
        <v>337</v>
      </c>
      <c r="C675">
        <v>34</v>
      </c>
      <c r="D675">
        <v>3</v>
      </c>
      <c r="E675">
        <v>740</v>
      </c>
      <c r="F675">
        <v>20</v>
      </c>
      <c r="G675">
        <v>2200</v>
      </c>
      <c r="H675" t="s">
        <v>128</v>
      </c>
    </row>
    <row r="676" spans="1:8" x14ac:dyDescent="0.2">
      <c r="A676">
        <v>675</v>
      </c>
      <c r="B676">
        <v>338</v>
      </c>
      <c r="C676">
        <v>35</v>
      </c>
      <c r="D676">
        <v>6</v>
      </c>
      <c r="E676">
        <v>425</v>
      </c>
      <c r="F676">
        <v>25</v>
      </c>
      <c r="G676">
        <v>2525</v>
      </c>
      <c r="H676" t="s">
        <v>128</v>
      </c>
    </row>
    <row r="677" spans="1:8" x14ac:dyDescent="0.2">
      <c r="A677">
        <v>676</v>
      </c>
      <c r="B677">
        <v>338</v>
      </c>
      <c r="C677">
        <v>36</v>
      </c>
      <c r="D677">
        <v>2</v>
      </c>
      <c r="E677">
        <v>1010</v>
      </c>
      <c r="F677">
        <v>20</v>
      </c>
      <c r="G677">
        <v>2000</v>
      </c>
      <c r="H677" t="s">
        <v>128</v>
      </c>
    </row>
    <row r="678" spans="1:8" x14ac:dyDescent="0.2">
      <c r="A678">
        <v>677</v>
      </c>
      <c r="B678">
        <v>339</v>
      </c>
      <c r="C678">
        <v>37</v>
      </c>
      <c r="D678">
        <v>5</v>
      </c>
      <c r="E678">
        <v>615</v>
      </c>
      <c r="F678">
        <v>15</v>
      </c>
      <c r="G678">
        <v>3060</v>
      </c>
      <c r="H678" t="s">
        <v>128</v>
      </c>
    </row>
    <row r="679" spans="1:8" x14ac:dyDescent="0.2">
      <c r="A679">
        <v>678</v>
      </c>
      <c r="B679">
        <v>339</v>
      </c>
      <c r="C679">
        <v>38</v>
      </c>
      <c r="D679">
        <v>3</v>
      </c>
      <c r="E679">
        <v>815</v>
      </c>
      <c r="F679">
        <v>20</v>
      </c>
      <c r="G679">
        <v>2425</v>
      </c>
      <c r="H679" t="s">
        <v>128</v>
      </c>
    </row>
    <row r="680" spans="1:8" x14ac:dyDescent="0.2">
      <c r="A680">
        <v>679</v>
      </c>
      <c r="B680">
        <v>340</v>
      </c>
      <c r="C680">
        <v>39</v>
      </c>
      <c r="D680">
        <v>4</v>
      </c>
      <c r="E680">
        <v>685</v>
      </c>
      <c r="F680">
        <v>10</v>
      </c>
      <c r="G680">
        <v>2730</v>
      </c>
      <c r="H680" t="s">
        <v>128</v>
      </c>
    </row>
    <row r="681" spans="1:8" x14ac:dyDescent="0.2">
      <c r="A681">
        <v>680</v>
      </c>
      <c r="B681">
        <v>340</v>
      </c>
      <c r="C681">
        <v>40</v>
      </c>
      <c r="D681">
        <v>2</v>
      </c>
      <c r="E681">
        <v>935</v>
      </c>
      <c r="F681">
        <v>15</v>
      </c>
      <c r="G681">
        <v>1855</v>
      </c>
      <c r="H681" t="s">
        <v>128</v>
      </c>
    </row>
    <row r="682" spans="1:8" x14ac:dyDescent="0.2">
      <c r="A682">
        <v>681</v>
      </c>
      <c r="B682">
        <v>341</v>
      </c>
      <c r="C682">
        <v>41</v>
      </c>
      <c r="D682">
        <v>5</v>
      </c>
      <c r="E682">
        <v>575</v>
      </c>
      <c r="F682">
        <v>20</v>
      </c>
      <c r="G682">
        <v>2855</v>
      </c>
      <c r="H682" t="s">
        <v>128</v>
      </c>
    </row>
    <row r="683" spans="1:8" x14ac:dyDescent="0.2">
      <c r="A683">
        <v>682</v>
      </c>
      <c r="B683">
        <v>341</v>
      </c>
      <c r="C683">
        <v>42</v>
      </c>
      <c r="D683">
        <v>3</v>
      </c>
      <c r="E683">
        <v>765</v>
      </c>
      <c r="F683">
        <v>15</v>
      </c>
      <c r="G683">
        <v>2280</v>
      </c>
      <c r="H683" t="s">
        <v>128</v>
      </c>
    </row>
    <row r="684" spans="1:8" x14ac:dyDescent="0.2">
      <c r="A684">
        <v>683</v>
      </c>
      <c r="B684">
        <v>342</v>
      </c>
      <c r="C684">
        <v>43</v>
      </c>
      <c r="D684">
        <v>4</v>
      </c>
      <c r="E684">
        <v>495</v>
      </c>
      <c r="F684">
        <v>10</v>
      </c>
      <c r="G684">
        <v>1970</v>
      </c>
      <c r="H684" t="s">
        <v>128</v>
      </c>
    </row>
    <row r="685" spans="1:8" x14ac:dyDescent="0.2">
      <c r="A685">
        <v>684</v>
      </c>
      <c r="B685">
        <v>342</v>
      </c>
      <c r="C685">
        <v>44</v>
      </c>
      <c r="D685">
        <v>2</v>
      </c>
      <c r="E685">
        <v>975</v>
      </c>
      <c r="F685">
        <v>25</v>
      </c>
      <c r="G685">
        <v>1925</v>
      </c>
      <c r="H685" t="s">
        <v>128</v>
      </c>
    </row>
    <row r="686" spans="1:8" x14ac:dyDescent="0.2">
      <c r="A686">
        <v>685</v>
      </c>
      <c r="B686">
        <v>343</v>
      </c>
      <c r="C686">
        <v>45</v>
      </c>
      <c r="D686">
        <v>6</v>
      </c>
      <c r="E686">
        <v>415</v>
      </c>
      <c r="F686">
        <v>20</v>
      </c>
      <c r="G686">
        <v>2470</v>
      </c>
      <c r="H686" t="s">
        <v>128</v>
      </c>
    </row>
    <row r="687" spans="1:8" x14ac:dyDescent="0.2">
      <c r="A687">
        <v>686</v>
      </c>
      <c r="B687">
        <v>343</v>
      </c>
      <c r="C687">
        <v>46</v>
      </c>
      <c r="D687">
        <v>3</v>
      </c>
      <c r="E687">
        <v>705</v>
      </c>
      <c r="F687">
        <v>15</v>
      </c>
      <c r="G687">
        <v>2100</v>
      </c>
      <c r="H687" t="s">
        <v>128</v>
      </c>
    </row>
    <row r="688" spans="1:8" x14ac:dyDescent="0.2">
      <c r="A688">
        <v>687</v>
      </c>
      <c r="B688">
        <v>344</v>
      </c>
      <c r="C688">
        <v>47</v>
      </c>
      <c r="D688">
        <v>5</v>
      </c>
      <c r="E688">
        <v>855</v>
      </c>
      <c r="F688">
        <v>30</v>
      </c>
      <c r="G688">
        <v>4245</v>
      </c>
      <c r="H688" t="s">
        <v>128</v>
      </c>
    </row>
    <row r="689" spans="1:8" x14ac:dyDescent="0.2">
      <c r="A689">
        <v>688</v>
      </c>
      <c r="B689">
        <v>344</v>
      </c>
      <c r="C689">
        <v>48</v>
      </c>
      <c r="D689">
        <v>2</v>
      </c>
      <c r="E689">
        <v>635</v>
      </c>
      <c r="F689">
        <v>10</v>
      </c>
      <c r="G689">
        <v>1260</v>
      </c>
      <c r="H689" t="s">
        <v>128</v>
      </c>
    </row>
    <row r="690" spans="1:8" x14ac:dyDescent="0.2">
      <c r="A690">
        <v>689</v>
      </c>
      <c r="B690">
        <v>345</v>
      </c>
      <c r="C690">
        <v>49</v>
      </c>
      <c r="D690">
        <v>4</v>
      </c>
      <c r="E690">
        <v>535</v>
      </c>
      <c r="F690">
        <v>20</v>
      </c>
      <c r="G690">
        <v>2120</v>
      </c>
      <c r="H690" t="s">
        <v>128</v>
      </c>
    </row>
    <row r="691" spans="1:8" x14ac:dyDescent="0.2">
      <c r="A691">
        <v>690</v>
      </c>
      <c r="B691">
        <v>345</v>
      </c>
      <c r="C691">
        <v>50</v>
      </c>
      <c r="D691">
        <v>3</v>
      </c>
      <c r="E691">
        <v>815</v>
      </c>
      <c r="F691">
        <v>15</v>
      </c>
      <c r="G691">
        <v>2430</v>
      </c>
      <c r="H691" t="s">
        <v>128</v>
      </c>
    </row>
    <row r="692" spans="1:8" x14ac:dyDescent="0.2">
      <c r="A692">
        <v>691</v>
      </c>
      <c r="B692">
        <v>346</v>
      </c>
      <c r="C692">
        <v>51</v>
      </c>
      <c r="D692">
        <v>5</v>
      </c>
      <c r="E692">
        <v>655</v>
      </c>
      <c r="F692">
        <v>20</v>
      </c>
      <c r="G692">
        <v>3255</v>
      </c>
      <c r="H692" t="s">
        <v>128</v>
      </c>
    </row>
    <row r="693" spans="1:8" x14ac:dyDescent="0.2">
      <c r="A693">
        <v>692</v>
      </c>
      <c r="B693">
        <v>346</v>
      </c>
      <c r="C693">
        <v>52</v>
      </c>
      <c r="D693">
        <v>2</v>
      </c>
      <c r="E693">
        <v>975</v>
      </c>
      <c r="F693">
        <v>20</v>
      </c>
      <c r="G693">
        <v>1930</v>
      </c>
      <c r="H693" t="s">
        <v>128</v>
      </c>
    </row>
    <row r="694" spans="1:8" x14ac:dyDescent="0.2">
      <c r="A694">
        <v>693</v>
      </c>
      <c r="B694">
        <v>347</v>
      </c>
      <c r="C694">
        <v>53</v>
      </c>
      <c r="D694">
        <v>4</v>
      </c>
      <c r="E694">
        <v>565</v>
      </c>
      <c r="F694">
        <v>15</v>
      </c>
      <c r="G694">
        <v>2245</v>
      </c>
      <c r="H694" t="s">
        <v>128</v>
      </c>
    </row>
    <row r="695" spans="1:8" x14ac:dyDescent="0.2">
      <c r="A695">
        <v>694</v>
      </c>
      <c r="B695">
        <v>347</v>
      </c>
      <c r="C695">
        <v>54</v>
      </c>
      <c r="D695">
        <v>3</v>
      </c>
      <c r="E695">
        <v>750</v>
      </c>
      <c r="F695">
        <v>20</v>
      </c>
      <c r="G695">
        <v>2230</v>
      </c>
      <c r="H695" t="s">
        <v>128</v>
      </c>
    </row>
    <row r="696" spans="1:8" x14ac:dyDescent="0.2">
      <c r="A696">
        <v>695</v>
      </c>
      <c r="B696">
        <v>348</v>
      </c>
      <c r="C696">
        <v>55</v>
      </c>
      <c r="D696">
        <v>6</v>
      </c>
      <c r="E696">
        <v>435</v>
      </c>
      <c r="F696">
        <v>25</v>
      </c>
      <c r="G696">
        <v>2585</v>
      </c>
      <c r="H696" t="s">
        <v>128</v>
      </c>
    </row>
    <row r="697" spans="1:8" x14ac:dyDescent="0.2">
      <c r="A697">
        <v>696</v>
      </c>
      <c r="B697">
        <v>348</v>
      </c>
      <c r="C697">
        <v>56</v>
      </c>
      <c r="D697">
        <v>2</v>
      </c>
      <c r="E697">
        <v>1025</v>
      </c>
      <c r="F697">
        <v>20</v>
      </c>
      <c r="G697">
        <v>2030</v>
      </c>
      <c r="H697" t="s">
        <v>128</v>
      </c>
    </row>
    <row r="698" spans="1:8" x14ac:dyDescent="0.2">
      <c r="A698">
        <v>697</v>
      </c>
      <c r="B698">
        <v>349</v>
      </c>
      <c r="C698">
        <v>57</v>
      </c>
      <c r="D698">
        <v>5</v>
      </c>
      <c r="E698">
        <v>625</v>
      </c>
      <c r="F698">
        <v>15</v>
      </c>
      <c r="G698">
        <v>3110</v>
      </c>
      <c r="H698" t="s">
        <v>128</v>
      </c>
    </row>
    <row r="699" spans="1:8" x14ac:dyDescent="0.2">
      <c r="A699">
        <v>698</v>
      </c>
      <c r="B699">
        <v>349</v>
      </c>
      <c r="C699">
        <v>58</v>
      </c>
      <c r="D699">
        <v>3</v>
      </c>
      <c r="E699">
        <v>825</v>
      </c>
      <c r="F699">
        <v>20</v>
      </c>
      <c r="G699">
        <v>2455</v>
      </c>
      <c r="H699" t="s">
        <v>128</v>
      </c>
    </row>
    <row r="700" spans="1:8" x14ac:dyDescent="0.2">
      <c r="A700">
        <v>699</v>
      </c>
      <c r="B700">
        <v>350</v>
      </c>
      <c r="C700">
        <v>59</v>
      </c>
      <c r="D700">
        <v>4</v>
      </c>
      <c r="E700">
        <v>695</v>
      </c>
      <c r="F700">
        <v>10</v>
      </c>
      <c r="G700">
        <v>2770</v>
      </c>
      <c r="H700" t="s">
        <v>128</v>
      </c>
    </row>
    <row r="701" spans="1:8" x14ac:dyDescent="0.2">
      <c r="A701">
        <v>700</v>
      </c>
      <c r="B701">
        <v>350</v>
      </c>
      <c r="C701">
        <v>60</v>
      </c>
      <c r="D701">
        <v>2</v>
      </c>
      <c r="E701">
        <v>950</v>
      </c>
      <c r="F701">
        <v>15</v>
      </c>
      <c r="G701">
        <v>1885</v>
      </c>
      <c r="H701" t="s">
        <v>128</v>
      </c>
    </row>
    <row r="702" spans="1:8" x14ac:dyDescent="0.2">
      <c r="A702">
        <v>701</v>
      </c>
      <c r="B702">
        <v>351</v>
      </c>
      <c r="C702">
        <v>61</v>
      </c>
      <c r="D702">
        <v>5</v>
      </c>
      <c r="E702">
        <v>585</v>
      </c>
      <c r="F702">
        <v>20</v>
      </c>
      <c r="G702">
        <v>2905</v>
      </c>
      <c r="H702" t="s">
        <v>196</v>
      </c>
    </row>
    <row r="703" spans="1:8" x14ac:dyDescent="0.2">
      <c r="A703">
        <v>702</v>
      </c>
      <c r="B703">
        <v>351</v>
      </c>
      <c r="C703">
        <v>62</v>
      </c>
      <c r="D703">
        <v>3</v>
      </c>
      <c r="E703">
        <v>775</v>
      </c>
      <c r="F703">
        <v>15</v>
      </c>
      <c r="G703">
        <v>2310</v>
      </c>
      <c r="H703" t="s">
        <v>196</v>
      </c>
    </row>
    <row r="704" spans="1:8" x14ac:dyDescent="0.2">
      <c r="A704">
        <v>703</v>
      </c>
      <c r="B704">
        <v>352</v>
      </c>
      <c r="C704">
        <v>63</v>
      </c>
      <c r="D704">
        <v>4</v>
      </c>
      <c r="E704">
        <v>505</v>
      </c>
      <c r="F704">
        <v>10</v>
      </c>
      <c r="G704">
        <v>2010</v>
      </c>
      <c r="H704" t="s">
        <v>196</v>
      </c>
    </row>
    <row r="705" spans="1:8" x14ac:dyDescent="0.2">
      <c r="A705">
        <v>704</v>
      </c>
      <c r="B705">
        <v>352</v>
      </c>
      <c r="C705">
        <v>64</v>
      </c>
      <c r="D705">
        <v>2</v>
      </c>
      <c r="E705">
        <v>985</v>
      </c>
      <c r="F705">
        <v>25</v>
      </c>
      <c r="G705">
        <v>1945</v>
      </c>
      <c r="H705" t="s">
        <v>196</v>
      </c>
    </row>
    <row r="706" spans="1:8" x14ac:dyDescent="0.2">
      <c r="A706">
        <v>705</v>
      </c>
      <c r="B706">
        <v>353</v>
      </c>
      <c r="C706">
        <v>65</v>
      </c>
      <c r="D706">
        <v>6</v>
      </c>
      <c r="E706">
        <v>425</v>
      </c>
      <c r="F706">
        <v>20</v>
      </c>
      <c r="G706">
        <v>2530</v>
      </c>
      <c r="H706" t="s">
        <v>196</v>
      </c>
    </row>
    <row r="707" spans="1:8" x14ac:dyDescent="0.2">
      <c r="A707">
        <v>706</v>
      </c>
      <c r="B707">
        <v>353</v>
      </c>
      <c r="C707">
        <v>66</v>
      </c>
      <c r="D707">
        <v>3</v>
      </c>
      <c r="E707">
        <v>715</v>
      </c>
      <c r="F707">
        <v>15</v>
      </c>
      <c r="G707">
        <v>2130</v>
      </c>
      <c r="H707" t="s">
        <v>196</v>
      </c>
    </row>
    <row r="708" spans="1:8" x14ac:dyDescent="0.2">
      <c r="A708">
        <v>707</v>
      </c>
      <c r="B708">
        <v>354</v>
      </c>
      <c r="C708">
        <v>67</v>
      </c>
      <c r="D708">
        <v>5</v>
      </c>
      <c r="E708">
        <v>865</v>
      </c>
      <c r="F708">
        <v>30</v>
      </c>
      <c r="G708">
        <v>4295</v>
      </c>
      <c r="H708" t="s">
        <v>196</v>
      </c>
    </row>
    <row r="709" spans="1:8" x14ac:dyDescent="0.2">
      <c r="A709">
        <v>708</v>
      </c>
      <c r="B709">
        <v>354</v>
      </c>
      <c r="C709">
        <v>68</v>
      </c>
      <c r="D709">
        <v>2</v>
      </c>
      <c r="E709">
        <v>645</v>
      </c>
      <c r="F709">
        <v>10</v>
      </c>
      <c r="G709">
        <v>1280</v>
      </c>
      <c r="H709" t="s">
        <v>196</v>
      </c>
    </row>
    <row r="710" spans="1:8" x14ac:dyDescent="0.2">
      <c r="A710">
        <v>709</v>
      </c>
      <c r="B710">
        <v>355</v>
      </c>
      <c r="C710">
        <v>69</v>
      </c>
      <c r="D710">
        <v>4</v>
      </c>
      <c r="E710">
        <v>545</v>
      </c>
      <c r="F710">
        <v>20</v>
      </c>
      <c r="G710">
        <v>2160</v>
      </c>
      <c r="H710" t="s">
        <v>196</v>
      </c>
    </row>
    <row r="711" spans="1:8" x14ac:dyDescent="0.2">
      <c r="A711">
        <v>710</v>
      </c>
      <c r="B711">
        <v>355</v>
      </c>
      <c r="C711">
        <v>70</v>
      </c>
      <c r="D711">
        <v>3</v>
      </c>
      <c r="E711">
        <v>825</v>
      </c>
      <c r="F711">
        <v>15</v>
      </c>
      <c r="G711">
        <v>2460</v>
      </c>
      <c r="H711" t="s">
        <v>196</v>
      </c>
    </row>
    <row r="712" spans="1:8" x14ac:dyDescent="0.2">
      <c r="A712">
        <v>711</v>
      </c>
      <c r="B712">
        <v>356</v>
      </c>
      <c r="C712">
        <v>71</v>
      </c>
      <c r="D712">
        <v>5</v>
      </c>
      <c r="E712">
        <v>665</v>
      </c>
      <c r="F712">
        <v>20</v>
      </c>
      <c r="G712">
        <v>3305</v>
      </c>
      <c r="H712" t="s">
        <v>196</v>
      </c>
    </row>
    <row r="713" spans="1:8" x14ac:dyDescent="0.2">
      <c r="A713">
        <v>712</v>
      </c>
      <c r="B713">
        <v>356</v>
      </c>
      <c r="C713">
        <v>72</v>
      </c>
      <c r="D713">
        <v>2</v>
      </c>
      <c r="E713">
        <v>985</v>
      </c>
      <c r="F713">
        <v>20</v>
      </c>
      <c r="G713">
        <v>1950</v>
      </c>
      <c r="H713" t="s">
        <v>196</v>
      </c>
    </row>
    <row r="714" spans="1:8" x14ac:dyDescent="0.2">
      <c r="A714">
        <v>713</v>
      </c>
      <c r="B714">
        <v>357</v>
      </c>
      <c r="C714">
        <v>73</v>
      </c>
      <c r="D714">
        <v>4</v>
      </c>
      <c r="E714">
        <v>575</v>
      </c>
      <c r="F714">
        <v>15</v>
      </c>
      <c r="G714">
        <v>2285</v>
      </c>
      <c r="H714" t="s">
        <v>196</v>
      </c>
    </row>
    <row r="715" spans="1:8" x14ac:dyDescent="0.2">
      <c r="A715">
        <v>714</v>
      </c>
      <c r="B715">
        <v>357</v>
      </c>
      <c r="C715">
        <v>74</v>
      </c>
      <c r="D715">
        <v>3</v>
      </c>
      <c r="E715">
        <v>760</v>
      </c>
      <c r="F715">
        <v>20</v>
      </c>
      <c r="G715">
        <v>2260</v>
      </c>
      <c r="H715" t="s">
        <v>196</v>
      </c>
    </row>
    <row r="716" spans="1:8" x14ac:dyDescent="0.2">
      <c r="A716">
        <v>715</v>
      </c>
      <c r="B716">
        <v>358</v>
      </c>
      <c r="C716">
        <v>75</v>
      </c>
      <c r="D716">
        <v>6</v>
      </c>
      <c r="E716">
        <v>445</v>
      </c>
      <c r="F716">
        <v>25</v>
      </c>
      <c r="G716">
        <v>2645</v>
      </c>
      <c r="H716" t="s">
        <v>196</v>
      </c>
    </row>
    <row r="717" spans="1:8" x14ac:dyDescent="0.2">
      <c r="A717">
        <v>716</v>
      </c>
      <c r="B717">
        <v>358</v>
      </c>
      <c r="C717">
        <v>76</v>
      </c>
      <c r="D717">
        <v>2</v>
      </c>
      <c r="E717">
        <v>1035</v>
      </c>
      <c r="F717">
        <v>20</v>
      </c>
      <c r="G717">
        <v>2050</v>
      </c>
      <c r="H717" t="s">
        <v>196</v>
      </c>
    </row>
    <row r="718" spans="1:8" x14ac:dyDescent="0.2">
      <c r="A718">
        <v>717</v>
      </c>
      <c r="B718">
        <v>359</v>
      </c>
      <c r="C718">
        <v>77</v>
      </c>
      <c r="D718">
        <v>5</v>
      </c>
      <c r="E718">
        <v>635</v>
      </c>
      <c r="F718">
        <v>15</v>
      </c>
      <c r="G718">
        <v>3155</v>
      </c>
      <c r="H718" t="s">
        <v>196</v>
      </c>
    </row>
    <row r="719" spans="1:8" x14ac:dyDescent="0.2">
      <c r="A719">
        <v>718</v>
      </c>
      <c r="B719">
        <v>359</v>
      </c>
      <c r="C719">
        <v>78</v>
      </c>
      <c r="D719">
        <v>3</v>
      </c>
      <c r="E719">
        <v>835</v>
      </c>
      <c r="F719">
        <v>20</v>
      </c>
      <c r="G719">
        <v>2485</v>
      </c>
      <c r="H719" t="s">
        <v>196</v>
      </c>
    </row>
    <row r="720" spans="1:8" x14ac:dyDescent="0.2">
      <c r="A720">
        <v>719</v>
      </c>
      <c r="B720">
        <v>360</v>
      </c>
      <c r="C720">
        <v>79</v>
      </c>
      <c r="D720">
        <v>4</v>
      </c>
      <c r="E720">
        <v>705</v>
      </c>
      <c r="F720">
        <v>10</v>
      </c>
      <c r="G720">
        <v>2810</v>
      </c>
      <c r="H720" t="s">
        <v>196</v>
      </c>
    </row>
    <row r="721" spans="1:8" x14ac:dyDescent="0.2">
      <c r="A721">
        <v>720</v>
      </c>
      <c r="B721">
        <v>360</v>
      </c>
      <c r="C721">
        <v>80</v>
      </c>
      <c r="D721">
        <v>2</v>
      </c>
      <c r="E721">
        <v>965</v>
      </c>
      <c r="F721">
        <v>15</v>
      </c>
      <c r="G721">
        <v>1915</v>
      </c>
      <c r="H721" t="s">
        <v>196</v>
      </c>
    </row>
    <row r="722" spans="1:8" x14ac:dyDescent="0.2">
      <c r="A722">
        <v>721</v>
      </c>
      <c r="B722">
        <v>361</v>
      </c>
      <c r="C722">
        <v>81</v>
      </c>
      <c r="D722">
        <v>5</v>
      </c>
      <c r="E722">
        <v>595</v>
      </c>
      <c r="F722">
        <v>20</v>
      </c>
      <c r="G722">
        <v>2955</v>
      </c>
      <c r="H722" t="s">
        <v>196</v>
      </c>
    </row>
    <row r="723" spans="1:8" x14ac:dyDescent="0.2">
      <c r="A723">
        <v>722</v>
      </c>
      <c r="B723">
        <v>361</v>
      </c>
      <c r="C723">
        <v>82</v>
      </c>
      <c r="D723">
        <v>3</v>
      </c>
      <c r="E723">
        <v>785</v>
      </c>
      <c r="F723">
        <v>15</v>
      </c>
      <c r="G723">
        <v>2340</v>
      </c>
      <c r="H723" t="s">
        <v>196</v>
      </c>
    </row>
    <row r="724" spans="1:8" x14ac:dyDescent="0.2">
      <c r="A724">
        <v>723</v>
      </c>
      <c r="B724">
        <v>362</v>
      </c>
      <c r="C724">
        <v>83</v>
      </c>
      <c r="D724">
        <v>4</v>
      </c>
      <c r="E724">
        <v>515</v>
      </c>
      <c r="F724">
        <v>10</v>
      </c>
      <c r="G724">
        <v>2050</v>
      </c>
      <c r="H724" t="s">
        <v>196</v>
      </c>
    </row>
    <row r="725" spans="1:8" x14ac:dyDescent="0.2">
      <c r="A725">
        <v>724</v>
      </c>
      <c r="B725">
        <v>362</v>
      </c>
      <c r="C725">
        <v>84</v>
      </c>
      <c r="D725">
        <v>2</v>
      </c>
      <c r="E725">
        <v>995</v>
      </c>
      <c r="F725">
        <v>25</v>
      </c>
      <c r="G725">
        <v>1965</v>
      </c>
      <c r="H725" t="s">
        <v>196</v>
      </c>
    </row>
    <row r="726" spans="1:8" x14ac:dyDescent="0.2">
      <c r="A726">
        <v>725</v>
      </c>
      <c r="B726">
        <v>363</v>
      </c>
      <c r="C726">
        <v>85</v>
      </c>
      <c r="D726">
        <v>6</v>
      </c>
      <c r="E726">
        <v>435</v>
      </c>
      <c r="F726">
        <v>20</v>
      </c>
      <c r="G726">
        <v>2590</v>
      </c>
      <c r="H726" t="s">
        <v>196</v>
      </c>
    </row>
    <row r="727" spans="1:8" x14ac:dyDescent="0.2">
      <c r="A727">
        <v>726</v>
      </c>
      <c r="B727">
        <v>363</v>
      </c>
      <c r="C727">
        <v>86</v>
      </c>
      <c r="D727">
        <v>3</v>
      </c>
      <c r="E727">
        <v>725</v>
      </c>
      <c r="F727">
        <v>15</v>
      </c>
      <c r="G727">
        <v>2160</v>
      </c>
      <c r="H727" t="s">
        <v>196</v>
      </c>
    </row>
    <row r="728" spans="1:8" x14ac:dyDescent="0.2">
      <c r="A728">
        <v>727</v>
      </c>
      <c r="B728">
        <v>364</v>
      </c>
      <c r="C728">
        <v>87</v>
      </c>
      <c r="D728">
        <v>5</v>
      </c>
      <c r="E728">
        <v>875</v>
      </c>
      <c r="F728">
        <v>30</v>
      </c>
      <c r="G728">
        <v>4345</v>
      </c>
      <c r="H728" t="s">
        <v>196</v>
      </c>
    </row>
    <row r="729" spans="1:8" x14ac:dyDescent="0.2">
      <c r="A729">
        <v>728</v>
      </c>
      <c r="B729">
        <v>364</v>
      </c>
      <c r="C729">
        <v>88</v>
      </c>
      <c r="D729">
        <v>2</v>
      </c>
      <c r="E729">
        <v>655</v>
      </c>
      <c r="F729">
        <v>10</v>
      </c>
      <c r="G729">
        <v>1300</v>
      </c>
      <c r="H729" t="s">
        <v>196</v>
      </c>
    </row>
    <row r="730" spans="1:8" x14ac:dyDescent="0.2">
      <c r="A730">
        <v>729</v>
      </c>
      <c r="B730">
        <v>365</v>
      </c>
      <c r="C730">
        <v>89</v>
      </c>
      <c r="D730">
        <v>4</v>
      </c>
      <c r="E730">
        <v>555</v>
      </c>
      <c r="F730">
        <v>20</v>
      </c>
      <c r="G730">
        <v>2200</v>
      </c>
      <c r="H730" t="s">
        <v>196</v>
      </c>
    </row>
    <row r="731" spans="1:8" x14ac:dyDescent="0.2">
      <c r="A731">
        <v>730</v>
      </c>
      <c r="B731">
        <v>365</v>
      </c>
      <c r="C731">
        <v>90</v>
      </c>
      <c r="D731">
        <v>3</v>
      </c>
      <c r="E731">
        <v>835</v>
      </c>
      <c r="F731">
        <v>15</v>
      </c>
      <c r="G731">
        <v>2490</v>
      </c>
      <c r="H731" t="s">
        <v>196</v>
      </c>
    </row>
    <row r="732" spans="1:8" x14ac:dyDescent="0.2">
      <c r="A732">
        <v>731</v>
      </c>
      <c r="B732">
        <v>366</v>
      </c>
      <c r="C732">
        <v>91</v>
      </c>
      <c r="D732">
        <v>5</v>
      </c>
      <c r="E732">
        <v>675</v>
      </c>
      <c r="F732">
        <v>20</v>
      </c>
      <c r="G732">
        <v>3355</v>
      </c>
      <c r="H732" t="s">
        <v>196</v>
      </c>
    </row>
    <row r="733" spans="1:8" x14ac:dyDescent="0.2">
      <c r="A733">
        <v>732</v>
      </c>
      <c r="B733">
        <v>366</v>
      </c>
      <c r="C733">
        <v>92</v>
      </c>
      <c r="D733">
        <v>2</v>
      </c>
      <c r="E733">
        <v>1000</v>
      </c>
      <c r="F733">
        <v>20</v>
      </c>
      <c r="G733">
        <v>1980</v>
      </c>
      <c r="H733" t="s">
        <v>196</v>
      </c>
    </row>
    <row r="734" spans="1:8" x14ac:dyDescent="0.2">
      <c r="A734">
        <v>733</v>
      </c>
      <c r="B734">
        <v>367</v>
      </c>
      <c r="C734">
        <v>93</v>
      </c>
      <c r="D734">
        <v>4</v>
      </c>
      <c r="E734">
        <v>585</v>
      </c>
      <c r="F734">
        <v>15</v>
      </c>
      <c r="G734">
        <v>2325</v>
      </c>
      <c r="H734" t="s">
        <v>196</v>
      </c>
    </row>
    <row r="735" spans="1:8" x14ac:dyDescent="0.2">
      <c r="A735">
        <v>734</v>
      </c>
      <c r="B735">
        <v>367</v>
      </c>
      <c r="C735">
        <v>94</v>
      </c>
      <c r="D735">
        <v>3</v>
      </c>
      <c r="E735">
        <v>770</v>
      </c>
      <c r="F735">
        <v>20</v>
      </c>
      <c r="G735">
        <v>2290</v>
      </c>
      <c r="H735" t="s">
        <v>196</v>
      </c>
    </row>
    <row r="736" spans="1:8" x14ac:dyDescent="0.2">
      <c r="A736">
        <v>735</v>
      </c>
      <c r="B736">
        <v>368</v>
      </c>
      <c r="C736">
        <v>95</v>
      </c>
      <c r="D736">
        <v>6</v>
      </c>
      <c r="E736">
        <v>455</v>
      </c>
      <c r="F736">
        <v>25</v>
      </c>
      <c r="G736">
        <v>2705</v>
      </c>
      <c r="H736" t="s">
        <v>196</v>
      </c>
    </row>
    <row r="737" spans="1:8" x14ac:dyDescent="0.2">
      <c r="A737">
        <v>736</v>
      </c>
      <c r="B737">
        <v>368</v>
      </c>
      <c r="C737">
        <v>96</v>
      </c>
      <c r="D737">
        <v>2</v>
      </c>
      <c r="E737">
        <v>1045</v>
      </c>
      <c r="F737">
        <v>20</v>
      </c>
      <c r="G737">
        <v>2070</v>
      </c>
      <c r="H737" t="s">
        <v>196</v>
      </c>
    </row>
    <row r="738" spans="1:8" x14ac:dyDescent="0.2">
      <c r="A738">
        <v>737</v>
      </c>
      <c r="B738">
        <v>369</v>
      </c>
      <c r="C738">
        <v>97</v>
      </c>
      <c r="D738">
        <v>5</v>
      </c>
      <c r="E738">
        <v>645</v>
      </c>
      <c r="F738">
        <v>15</v>
      </c>
      <c r="G738">
        <v>3210</v>
      </c>
      <c r="H738" t="s">
        <v>196</v>
      </c>
    </row>
    <row r="739" spans="1:8" x14ac:dyDescent="0.2">
      <c r="A739">
        <v>738</v>
      </c>
      <c r="B739">
        <v>369</v>
      </c>
      <c r="C739">
        <v>98</v>
      </c>
      <c r="D739">
        <v>3</v>
      </c>
      <c r="E739">
        <v>845</v>
      </c>
      <c r="F739">
        <v>20</v>
      </c>
      <c r="G739">
        <v>2515</v>
      </c>
      <c r="H739" t="s">
        <v>196</v>
      </c>
    </row>
    <row r="740" spans="1:8" x14ac:dyDescent="0.2">
      <c r="A740">
        <v>739</v>
      </c>
      <c r="B740">
        <v>370</v>
      </c>
      <c r="C740">
        <v>99</v>
      </c>
      <c r="D740">
        <v>4</v>
      </c>
      <c r="E740">
        <v>715</v>
      </c>
      <c r="F740">
        <v>10</v>
      </c>
      <c r="G740">
        <v>2850</v>
      </c>
      <c r="H740" t="s">
        <v>196</v>
      </c>
    </row>
    <row r="741" spans="1:8" x14ac:dyDescent="0.2">
      <c r="A741">
        <v>740</v>
      </c>
      <c r="B741">
        <v>370</v>
      </c>
      <c r="C741">
        <v>100</v>
      </c>
      <c r="D741">
        <v>2</v>
      </c>
      <c r="E741">
        <v>980</v>
      </c>
      <c r="F741">
        <v>15</v>
      </c>
      <c r="G741">
        <v>1945</v>
      </c>
      <c r="H741" t="s">
        <v>196</v>
      </c>
    </row>
    <row r="742" spans="1:8" x14ac:dyDescent="0.2">
      <c r="A742">
        <v>741</v>
      </c>
      <c r="B742">
        <v>371</v>
      </c>
      <c r="C742">
        <v>101</v>
      </c>
      <c r="D742">
        <v>5</v>
      </c>
      <c r="E742">
        <v>605</v>
      </c>
      <c r="F742">
        <v>20</v>
      </c>
      <c r="G742">
        <v>3005</v>
      </c>
      <c r="H742" t="s">
        <v>239</v>
      </c>
    </row>
    <row r="743" spans="1:8" x14ac:dyDescent="0.2">
      <c r="A743">
        <v>742</v>
      </c>
      <c r="B743">
        <v>371</v>
      </c>
      <c r="C743">
        <v>102</v>
      </c>
      <c r="D743">
        <v>3</v>
      </c>
      <c r="E743">
        <v>795</v>
      </c>
      <c r="F743">
        <v>15</v>
      </c>
      <c r="G743">
        <v>2370</v>
      </c>
      <c r="H743" t="s">
        <v>239</v>
      </c>
    </row>
    <row r="744" spans="1:8" x14ac:dyDescent="0.2">
      <c r="A744">
        <v>743</v>
      </c>
      <c r="B744">
        <v>372</v>
      </c>
      <c r="C744">
        <v>103</v>
      </c>
      <c r="D744">
        <v>4</v>
      </c>
      <c r="E744">
        <v>525</v>
      </c>
      <c r="F744">
        <v>10</v>
      </c>
      <c r="G744">
        <v>2090</v>
      </c>
      <c r="H744" t="s">
        <v>239</v>
      </c>
    </row>
    <row r="745" spans="1:8" x14ac:dyDescent="0.2">
      <c r="A745">
        <v>744</v>
      </c>
      <c r="B745">
        <v>372</v>
      </c>
      <c r="C745">
        <v>104</v>
      </c>
      <c r="D745">
        <v>2</v>
      </c>
      <c r="E745">
        <v>1005</v>
      </c>
      <c r="F745">
        <v>25</v>
      </c>
      <c r="G745">
        <v>1985</v>
      </c>
      <c r="H745" t="s">
        <v>239</v>
      </c>
    </row>
    <row r="746" spans="1:8" x14ac:dyDescent="0.2">
      <c r="A746">
        <v>745</v>
      </c>
      <c r="B746">
        <v>373</v>
      </c>
      <c r="C746">
        <v>105</v>
      </c>
      <c r="D746">
        <v>6</v>
      </c>
      <c r="E746">
        <v>445</v>
      </c>
      <c r="F746">
        <v>20</v>
      </c>
      <c r="G746">
        <v>2650</v>
      </c>
      <c r="H746" t="s">
        <v>239</v>
      </c>
    </row>
    <row r="747" spans="1:8" x14ac:dyDescent="0.2">
      <c r="A747">
        <v>746</v>
      </c>
      <c r="B747">
        <v>373</v>
      </c>
      <c r="C747">
        <v>106</v>
      </c>
      <c r="D747">
        <v>3</v>
      </c>
      <c r="E747">
        <v>735</v>
      </c>
      <c r="F747">
        <v>15</v>
      </c>
      <c r="G747">
        <v>2190</v>
      </c>
      <c r="H747" t="s">
        <v>239</v>
      </c>
    </row>
    <row r="748" spans="1:8" x14ac:dyDescent="0.2">
      <c r="A748">
        <v>747</v>
      </c>
      <c r="B748">
        <v>374</v>
      </c>
      <c r="C748">
        <v>107</v>
      </c>
      <c r="D748">
        <v>5</v>
      </c>
      <c r="E748">
        <v>885</v>
      </c>
      <c r="F748">
        <v>30</v>
      </c>
      <c r="G748">
        <v>4395</v>
      </c>
      <c r="H748" t="s">
        <v>239</v>
      </c>
    </row>
    <row r="749" spans="1:8" x14ac:dyDescent="0.2">
      <c r="A749">
        <v>748</v>
      </c>
      <c r="B749">
        <v>374</v>
      </c>
      <c r="C749">
        <v>108</v>
      </c>
      <c r="D749">
        <v>2</v>
      </c>
      <c r="E749">
        <v>665</v>
      </c>
      <c r="F749">
        <v>10</v>
      </c>
      <c r="G749">
        <v>1320</v>
      </c>
      <c r="H749" t="s">
        <v>239</v>
      </c>
    </row>
    <row r="750" spans="1:8" x14ac:dyDescent="0.2">
      <c r="A750">
        <v>749</v>
      </c>
      <c r="B750">
        <v>375</v>
      </c>
      <c r="C750">
        <v>109</v>
      </c>
      <c r="D750">
        <v>4</v>
      </c>
      <c r="E750">
        <v>565</v>
      </c>
      <c r="F750">
        <v>20</v>
      </c>
      <c r="G750">
        <v>2240</v>
      </c>
      <c r="H750" t="s">
        <v>239</v>
      </c>
    </row>
    <row r="751" spans="1:8" x14ac:dyDescent="0.2">
      <c r="A751">
        <v>750</v>
      </c>
      <c r="B751">
        <v>375</v>
      </c>
      <c r="C751">
        <v>110</v>
      </c>
      <c r="D751">
        <v>3</v>
      </c>
      <c r="E751">
        <v>845</v>
      </c>
      <c r="F751">
        <v>15</v>
      </c>
      <c r="G751">
        <v>2520</v>
      </c>
      <c r="H751" t="s">
        <v>239</v>
      </c>
    </row>
    <row r="752" spans="1:8" x14ac:dyDescent="0.2">
      <c r="A752">
        <v>751</v>
      </c>
      <c r="B752">
        <v>376</v>
      </c>
      <c r="C752">
        <v>111</v>
      </c>
      <c r="D752">
        <v>5</v>
      </c>
      <c r="E752">
        <v>615</v>
      </c>
      <c r="F752">
        <v>20</v>
      </c>
      <c r="G752">
        <v>3055</v>
      </c>
      <c r="H752" t="s">
        <v>239</v>
      </c>
    </row>
    <row r="753" spans="1:8" x14ac:dyDescent="0.2">
      <c r="A753">
        <v>752</v>
      </c>
      <c r="B753">
        <v>376</v>
      </c>
      <c r="C753">
        <v>112</v>
      </c>
      <c r="D753">
        <v>3</v>
      </c>
      <c r="E753">
        <v>805</v>
      </c>
      <c r="F753">
        <v>15</v>
      </c>
      <c r="G753">
        <v>2400</v>
      </c>
      <c r="H753" t="s">
        <v>239</v>
      </c>
    </row>
    <row r="754" spans="1:8" x14ac:dyDescent="0.2">
      <c r="A754">
        <v>753</v>
      </c>
      <c r="B754">
        <v>377</v>
      </c>
      <c r="C754">
        <v>113</v>
      </c>
      <c r="D754">
        <v>4</v>
      </c>
      <c r="E754">
        <v>535</v>
      </c>
      <c r="F754">
        <v>10</v>
      </c>
      <c r="G754">
        <v>2130</v>
      </c>
      <c r="H754" t="s">
        <v>239</v>
      </c>
    </row>
    <row r="755" spans="1:8" x14ac:dyDescent="0.2">
      <c r="A755">
        <v>754</v>
      </c>
      <c r="B755">
        <v>377</v>
      </c>
      <c r="C755">
        <v>114</v>
      </c>
      <c r="D755">
        <v>2</v>
      </c>
      <c r="E755">
        <v>1015</v>
      </c>
      <c r="F755">
        <v>25</v>
      </c>
      <c r="G755">
        <v>2005</v>
      </c>
      <c r="H755" t="s">
        <v>239</v>
      </c>
    </row>
    <row r="756" spans="1:8" x14ac:dyDescent="0.2">
      <c r="A756">
        <v>755</v>
      </c>
      <c r="B756">
        <v>378</v>
      </c>
      <c r="C756">
        <v>115</v>
      </c>
      <c r="D756">
        <v>6</v>
      </c>
      <c r="E756">
        <v>455</v>
      </c>
      <c r="F756">
        <v>20</v>
      </c>
      <c r="G756">
        <v>2710</v>
      </c>
      <c r="H756" t="s">
        <v>239</v>
      </c>
    </row>
    <row r="757" spans="1:8" x14ac:dyDescent="0.2">
      <c r="A757">
        <v>756</v>
      </c>
      <c r="B757">
        <v>378</v>
      </c>
      <c r="C757">
        <v>116</v>
      </c>
      <c r="D757">
        <v>3</v>
      </c>
      <c r="E757">
        <v>745</v>
      </c>
      <c r="F757">
        <v>15</v>
      </c>
      <c r="G757">
        <v>2220</v>
      </c>
      <c r="H757" t="s">
        <v>239</v>
      </c>
    </row>
    <row r="758" spans="1:8" x14ac:dyDescent="0.2">
      <c r="A758">
        <v>757</v>
      </c>
      <c r="B758">
        <v>379</v>
      </c>
      <c r="C758">
        <v>117</v>
      </c>
      <c r="D758">
        <v>5</v>
      </c>
      <c r="E758">
        <v>665</v>
      </c>
      <c r="F758">
        <v>15</v>
      </c>
      <c r="G758">
        <v>3310</v>
      </c>
      <c r="H758" t="s">
        <v>239</v>
      </c>
    </row>
    <row r="759" spans="1:8" x14ac:dyDescent="0.2">
      <c r="A759">
        <v>758</v>
      </c>
      <c r="B759">
        <v>379</v>
      </c>
      <c r="C759">
        <v>118</v>
      </c>
      <c r="D759">
        <v>3</v>
      </c>
      <c r="E759">
        <v>855</v>
      </c>
      <c r="F759">
        <v>20</v>
      </c>
      <c r="G759">
        <v>2545</v>
      </c>
      <c r="H759" t="s">
        <v>239</v>
      </c>
    </row>
    <row r="760" spans="1:8" x14ac:dyDescent="0.2">
      <c r="A760">
        <v>759</v>
      </c>
      <c r="B760">
        <v>380</v>
      </c>
      <c r="C760">
        <v>119</v>
      </c>
      <c r="D760">
        <v>4</v>
      </c>
      <c r="E760">
        <v>725</v>
      </c>
      <c r="F760">
        <v>10</v>
      </c>
      <c r="G760">
        <v>2890</v>
      </c>
      <c r="H760" t="s">
        <v>239</v>
      </c>
    </row>
    <row r="761" spans="1:8" x14ac:dyDescent="0.2">
      <c r="A761">
        <v>760</v>
      </c>
      <c r="B761">
        <v>380</v>
      </c>
      <c r="C761">
        <v>120</v>
      </c>
      <c r="D761">
        <v>2</v>
      </c>
      <c r="E761">
        <v>985</v>
      </c>
      <c r="F761">
        <v>15</v>
      </c>
      <c r="G761">
        <v>1955</v>
      </c>
      <c r="H761" t="s">
        <v>239</v>
      </c>
    </row>
    <row r="762" spans="1:8" x14ac:dyDescent="0.2">
      <c r="A762">
        <v>761</v>
      </c>
      <c r="B762">
        <v>381</v>
      </c>
      <c r="C762">
        <v>121</v>
      </c>
      <c r="D762">
        <v>5</v>
      </c>
      <c r="E762">
        <v>625</v>
      </c>
      <c r="F762">
        <v>20</v>
      </c>
      <c r="G762">
        <v>3105</v>
      </c>
      <c r="H762" t="s">
        <v>239</v>
      </c>
    </row>
    <row r="763" spans="1:8" x14ac:dyDescent="0.2">
      <c r="A763">
        <v>762</v>
      </c>
      <c r="B763">
        <v>381</v>
      </c>
      <c r="C763">
        <v>122</v>
      </c>
      <c r="D763">
        <v>3</v>
      </c>
      <c r="E763">
        <v>815</v>
      </c>
      <c r="F763">
        <v>15</v>
      </c>
      <c r="G763">
        <v>2430</v>
      </c>
      <c r="H763" t="s">
        <v>239</v>
      </c>
    </row>
    <row r="764" spans="1:8" x14ac:dyDescent="0.2">
      <c r="A764">
        <v>763</v>
      </c>
      <c r="B764">
        <v>382</v>
      </c>
      <c r="C764">
        <v>123</v>
      </c>
      <c r="D764">
        <v>4</v>
      </c>
      <c r="E764">
        <v>545</v>
      </c>
      <c r="F764">
        <v>10</v>
      </c>
      <c r="G764">
        <v>2170</v>
      </c>
      <c r="H764" t="s">
        <v>239</v>
      </c>
    </row>
    <row r="765" spans="1:8" x14ac:dyDescent="0.2">
      <c r="A765">
        <v>764</v>
      </c>
      <c r="B765">
        <v>382</v>
      </c>
      <c r="C765">
        <v>124</v>
      </c>
      <c r="D765">
        <v>2</v>
      </c>
      <c r="E765">
        <v>1025</v>
      </c>
      <c r="F765">
        <v>25</v>
      </c>
      <c r="G765">
        <v>2025</v>
      </c>
      <c r="H765" t="s">
        <v>239</v>
      </c>
    </row>
    <row r="766" spans="1:8" x14ac:dyDescent="0.2">
      <c r="A766">
        <v>765</v>
      </c>
      <c r="B766">
        <v>383</v>
      </c>
      <c r="C766">
        <v>125</v>
      </c>
      <c r="D766">
        <v>6</v>
      </c>
      <c r="E766">
        <v>465</v>
      </c>
      <c r="F766">
        <v>20</v>
      </c>
      <c r="G766">
        <v>2770</v>
      </c>
      <c r="H766" t="s">
        <v>239</v>
      </c>
    </row>
    <row r="767" spans="1:8" x14ac:dyDescent="0.2">
      <c r="A767">
        <v>766</v>
      </c>
      <c r="B767">
        <v>383</v>
      </c>
      <c r="C767">
        <v>126</v>
      </c>
      <c r="D767">
        <v>3</v>
      </c>
      <c r="E767">
        <v>755</v>
      </c>
      <c r="F767">
        <v>15</v>
      </c>
      <c r="G767">
        <v>2250</v>
      </c>
      <c r="H767" t="s">
        <v>239</v>
      </c>
    </row>
    <row r="768" spans="1:8" x14ac:dyDescent="0.2">
      <c r="A768">
        <v>767</v>
      </c>
      <c r="B768">
        <v>384</v>
      </c>
      <c r="C768">
        <v>127</v>
      </c>
      <c r="D768">
        <v>5</v>
      </c>
      <c r="E768">
        <v>675</v>
      </c>
      <c r="F768">
        <v>30</v>
      </c>
      <c r="G768">
        <v>3345</v>
      </c>
      <c r="H768" t="s">
        <v>239</v>
      </c>
    </row>
    <row r="769" spans="1:8" x14ac:dyDescent="0.2">
      <c r="A769">
        <v>768</v>
      </c>
      <c r="B769">
        <v>384</v>
      </c>
      <c r="C769">
        <v>128</v>
      </c>
      <c r="D769">
        <v>2</v>
      </c>
      <c r="E769">
        <v>685</v>
      </c>
      <c r="F769">
        <v>10</v>
      </c>
      <c r="G769">
        <v>1360</v>
      </c>
      <c r="H769" t="s">
        <v>239</v>
      </c>
    </row>
    <row r="770" spans="1:8" x14ac:dyDescent="0.2">
      <c r="A770">
        <v>769</v>
      </c>
      <c r="B770">
        <v>385</v>
      </c>
      <c r="C770">
        <v>129</v>
      </c>
      <c r="D770">
        <v>4</v>
      </c>
      <c r="E770">
        <v>575</v>
      </c>
      <c r="F770">
        <v>20</v>
      </c>
      <c r="G770">
        <v>2280</v>
      </c>
      <c r="H770" t="s">
        <v>239</v>
      </c>
    </row>
    <row r="771" spans="1:8" x14ac:dyDescent="0.2">
      <c r="A771">
        <v>770</v>
      </c>
      <c r="B771">
        <v>385</v>
      </c>
      <c r="C771">
        <v>130</v>
      </c>
      <c r="D771">
        <v>3</v>
      </c>
      <c r="E771">
        <v>865</v>
      </c>
      <c r="F771">
        <v>15</v>
      </c>
      <c r="G771">
        <v>2580</v>
      </c>
      <c r="H771" t="s">
        <v>239</v>
      </c>
    </row>
    <row r="772" spans="1:8" x14ac:dyDescent="0.2">
      <c r="A772">
        <v>771</v>
      </c>
      <c r="B772">
        <v>386</v>
      </c>
      <c r="C772">
        <v>131</v>
      </c>
      <c r="D772">
        <v>5</v>
      </c>
      <c r="E772">
        <v>635</v>
      </c>
      <c r="F772">
        <v>20</v>
      </c>
      <c r="G772">
        <v>3155</v>
      </c>
      <c r="H772" t="s">
        <v>276</v>
      </c>
    </row>
    <row r="773" spans="1:8" x14ac:dyDescent="0.2">
      <c r="A773">
        <v>772</v>
      </c>
      <c r="B773">
        <v>386</v>
      </c>
      <c r="C773">
        <v>132</v>
      </c>
      <c r="D773">
        <v>2</v>
      </c>
      <c r="E773">
        <v>1010</v>
      </c>
      <c r="F773">
        <v>20</v>
      </c>
      <c r="G773">
        <v>2000</v>
      </c>
      <c r="H773" t="s">
        <v>276</v>
      </c>
    </row>
    <row r="774" spans="1:8" x14ac:dyDescent="0.2">
      <c r="A774">
        <v>773</v>
      </c>
      <c r="B774">
        <v>387</v>
      </c>
      <c r="C774">
        <v>133</v>
      </c>
      <c r="D774">
        <v>4</v>
      </c>
      <c r="E774">
        <v>555</v>
      </c>
      <c r="F774">
        <v>15</v>
      </c>
      <c r="G774">
        <v>2205</v>
      </c>
      <c r="H774" t="s">
        <v>276</v>
      </c>
    </row>
    <row r="775" spans="1:8" x14ac:dyDescent="0.2">
      <c r="A775">
        <v>774</v>
      </c>
      <c r="B775">
        <v>387</v>
      </c>
      <c r="C775">
        <v>134</v>
      </c>
      <c r="D775">
        <v>3</v>
      </c>
      <c r="E775">
        <v>785</v>
      </c>
      <c r="F775">
        <v>20</v>
      </c>
      <c r="G775">
        <v>2335</v>
      </c>
      <c r="H775" t="s">
        <v>276</v>
      </c>
    </row>
    <row r="776" spans="1:8" x14ac:dyDescent="0.2">
      <c r="A776">
        <v>775</v>
      </c>
      <c r="B776">
        <v>388</v>
      </c>
      <c r="C776">
        <v>135</v>
      </c>
      <c r="D776">
        <v>6</v>
      </c>
      <c r="E776">
        <v>475</v>
      </c>
      <c r="F776">
        <v>25</v>
      </c>
      <c r="G776">
        <v>2825</v>
      </c>
      <c r="H776" t="s">
        <v>276</v>
      </c>
    </row>
    <row r="777" spans="1:8" x14ac:dyDescent="0.2">
      <c r="A777">
        <v>776</v>
      </c>
      <c r="B777">
        <v>388</v>
      </c>
      <c r="C777">
        <v>136</v>
      </c>
      <c r="D777">
        <v>2</v>
      </c>
      <c r="E777">
        <v>1055</v>
      </c>
      <c r="F777">
        <v>20</v>
      </c>
      <c r="G777">
        <v>2090</v>
      </c>
      <c r="H777" t="s">
        <v>276</v>
      </c>
    </row>
    <row r="778" spans="1:8" x14ac:dyDescent="0.2">
      <c r="A778">
        <v>777</v>
      </c>
      <c r="B778">
        <v>389</v>
      </c>
      <c r="C778">
        <v>137</v>
      </c>
      <c r="D778">
        <v>5</v>
      </c>
      <c r="E778">
        <v>685</v>
      </c>
      <c r="F778">
        <v>15</v>
      </c>
      <c r="G778">
        <v>3410</v>
      </c>
      <c r="H778" t="s">
        <v>276</v>
      </c>
    </row>
    <row r="779" spans="1:8" x14ac:dyDescent="0.2">
      <c r="A779">
        <v>778</v>
      </c>
      <c r="B779">
        <v>389</v>
      </c>
      <c r="C779">
        <v>138</v>
      </c>
      <c r="D779">
        <v>3</v>
      </c>
      <c r="E779">
        <v>865</v>
      </c>
      <c r="F779">
        <v>20</v>
      </c>
      <c r="G779">
        <v>2575</v>
      </c>
      <c r="H779" t="s">
        <v>276</v>
      </c>
    </row>
    <row r="780" spans="1:8" x14ac:dyDescent="0.2">
      <c r="A780">
        <v>779</v>
      </c>
      <c r="B780">
        <v>390</v>
      </c>
      <c r="C780">
        <v>139</v>
      </c>
      <c r="D780">
        <v>4</v>
      </c>
      <c r="E780">
        <v>735</v>
      </c>
      <c r="F780">
        <v>10</v>
      </c>
      <c r="G780">
        <v>2930</v>
      </c>
      <c r="H780" t="s">
        <v>276</v>
      </c>
    </row>
    <row r="781" spans="1:8" x14ac:dyDescent="0.2">
      <c r="A781">
        <v>780</v>
      </c>
      <c r="B781">
        <v>390</v>
      </c>
      <c r="C781">
        <v>140</v>
      </c>
      <c r="D781">
        <v>2</v>
      </c>
      <c r="E781">
        <v>995</v>
      </c>
      <c r="F781">
        <v>15</v>
      </c>
      <c r="G781">
        <v>1975</v>
      </c>
      <c r="H781" t="s">
        <v>276</v>
      </c>
    </row>
    <row r="782" spans="1:8" x14ac:dyDescent="0.2">
      <c r="A782">
        <v>781</v>
      </c>
      <c r="B782">
        <v>391</v>
      </c>
      <c r="C782">
        <v>141</v>
      </c>
      <c r="D782">
        <v>5</v>
      </c>
      <c r="E782">
        <v>645</v>
      </c>
      <c r="F782">
        <v>20</v>
      </c>
      <c r="G782">
        <v>3205</v>
      </c>
      <c r="H782" t="s">
        <v>291</v>
      </c>
    </row>
    <row r="783" spans="1:8" x14ac:dyDescent="0.2">
      <c r="A783">
        <v>782</v>
      </c>
      <c r="B783">
        <v>391</v>
      </c>
      <c r="C783">
        <v>142</v>
      </c>
      <c r="D783">
        <v>3</v>
      </c>
      <c r="E783">
        <v>825</v>
      </c>
      <c r="F783">
        <v>15</v>
      </c>
      <c r="G783">
        <v>2460</v>
      </c>
      <c r="H783" t="s">
        <v>291</v>
      </c>
    </row>
    <row r="784" spans="1:8" x14ac:dyDescent="0.2">
      <c r="A784">
        <v>783</v>
      </c>
      <c r="B784">
        <v>392</v>
      </c>
      <c r="C784">
        <v>143</v>
      </c>
      <c r="D784">
        <v>4</v>
      </c>
      <c r="E784">
        <v>565</v>
      </c>
      <c r="F784">
        <v>10</v>
      </c>
      <c r="G784">
        <v>2250</v>
      </c>
      <c r="H784" t="s">
        <v>291</v>
      </c>
    </row>
    <row r="785" spans="1:8" x14ac:dyDescent="0.2">
      <c r="A785">
        <v>784</v>
      </c>
      <c r="B785">
        <v>392</v>
      </c>
      <c r="C785">
        <v>144</v>
      </c>
      <c r="D785">
        <v>2</v>
      </c>
      <c r="E785">
        <v>1035</v>
      </c>
      <c r="F785">
        <v>25</v>
      </c>
      <c r="G785">
        <v>2045</v>
      </c>
      <c r="H785" t="s">
        <v>291</v>
      </c>
    </row>
    <row r="786" spans="1:8" x14ac:dyDescent="0.2">
      <c r="A786">
        <v>785</v>
      </c>
      <c r="B786">
        <v>393</v>
      </c>
      <c r="C786">
        <v>145</v>
      </c>
      <c r="D786">
        <v>6</v>
      </c>
      <c r="E786">
        <v>485</v>
      </c>
      <c r="F786">
        <v>20</v>
      </c>
      <c r="G786">
        <v>2890</v>
      </c>
      <c r="H786" t="s">
        <v>291</v>
      </c>
    </row>
    <row r="787" spans="1:8" x14ac:dyDescent="0.2">
      <c r="A787">
        <v>786</v>
      </c>
      <c r="B787">
        <v>393</v>
      </c>
      <c r="C787">
        <v>146</v>
      </c>
      <c r="D787">
        <v>3</v>
      </c>
      <c r="E787">
        <v>765</v>
      </c>
      <c r="F787">
        <v>15</v>
      </c>
      <c r="G787">
        <v>2280</v>
      </c>
      <c r="H787" t="s">
        <v>291</v>
      </c>
    </row>
    <row r="788" spans="1:8" x14ac:dyDescent="0.2">
      <c r="A788">
        <v>787</v>
      </c>
      <c r="B788">
        <v>394</v>
      </c>
      <c r="C788">
        <v>147</v>
      </c>
      <c r="D788">
        <v>5</v>
      </c>
      <c r="E788">
        <v>695</v>
      </c>
      <c r="F788">
        <v>30</v>
      </c>
      <c r="G788">
        <v>3445</v>
      </c>
      <c r="H788" t="s">
        <v>291</v>
      </c>
    </row>
    <row r="789" spans="1:8" x14ac:dyDescent="0.2">
      <c r="A789">
        <v>788</v>
      </c>
      <c r="B789">
        <v>394</v>
      </c>
      <c r="C789">
        <v>148</v>
      </c>
      <c r="D789">
        <v>2</v>
      </c>
      <c r="E789">
        <v>705</v>
      </c>
      <c r="F789">
        <v>10</v>
      </c>
      <c r="G789">
        <v>1400</v>
      </c>
      <c r="H789" t="s">
        <v>291</v>
      </c>
    </row>
    <row r="790" spans="1:8" x14ac:dyDescent="0.2">
      <c r="A790">
        <v>789</v>
      </c>
      <c r="B790">
        <v>395</v>
      </c>
      <c r="C790">
        <v>149</v>
      </c>
      <c r="D790">
        <v>4</v>
      </c>
      <c r="E790">
        <v>585</v>
      </c>
      <c r="F790">
        <v>20</v>
      </c>
      <c r="G790">
        <v>2320</v>
      </c>
      <c r="H790" t="s">
        <v>291</v>
      </c>
    </row>
    <row r="791" spans="1:8" x14ac:dyDescent="0.2">
      <c r="A791">
        <v>790</v>
      </c>
      <c r="B791">
        <v>395</v>
      </c>
      <c r="C791">
        <v>150</v>
      </c>
      <c r="D791">
        <v>3</v>
      </c>
      <c r="E791">
        <v>875</v>
      </c>
      <c r="F791">
        <v>15</v>
      </c>
      <c r="G791">
        <v>2610</v>
      </c>
      <c r="H791" t="s">
        <v>291</v>
      </c>
    </row>
    <row r="792" spans="1:8" x14ac:dyDescent="0.2">
      <c r="A792">
        <v>791</v>
      </c>
      <c r="B792">
        <v>396</v>
      </c>
      <c r="C792">
        <v>151</v>
      </c>
      <c r="D792">
        <v>5</v>
      </c>
      <c r="E792">
        <v>655</v>
      </c>
      <c r="F792">
        <v>20</v>
      </c>
      <c r="G792">
        <v>3255</v>
      </c>
      <c r="H792" t="s">
        <v>306</v>
      </c>
    </row>
    <row r="793" spans="1:8" x14ac:dyDescent="0.2">
      <c r="A793">
        <v>792</v>
      </c>
      <c r="B793">
        <v>396</v>
      </c>
      <c r="C793">
        <v>152</v>
      </c>
      <c r="D793">
        <v>2</v>
      </c>
      <c r="E793">
        <v>1025</v>
      </c>
      <c r="F793">
        <v>20</v>
      </c>
      <c r="G793">
        <v>2030</v>
      </c>
      <c r="H793" t="s">
        <v>306</v>
      </c>
    </row>
    <row r="794" spans="1:8" x14ac:dyDescent="0.2">
      <c r="A794">
        <v>793</v>
      </c>
      <c r="B794">
        <v>397</v>
      </c>
      <c r="C794">
        <v>153</v>
      </c>
      <c r="D794">
        <v>4</v>
      </c>
      <c r="E794">
        <v>575</v>
      </c>
      <c r="F794">
        <v>15</v>
      </c>
      <c r="G794">
        <v>2285</v>
      </c>
      <c r="H794" t="s">
        <v>306</v>
      </c>
    </row>
    <row r="795" spans="1:8" x14ac:dyDescent="0.2">
      <c r="A795">
        <v>794</v>
      </c>
      <c r="B795">
        <v>397</v>
      </c>
      <c r="C795">
        <v>154</v>
      </c>
      <c r="D795">
        <v>3</v>
      </c>
      <c r="E795">
        <v>795</v>
      </c>
      <c r="F795">
        <v>20</v>
      </c>
      <c r="G795">
        <v>2365</v>
      </c>
      <c r="H795" t="s">
        <v>306</v>
      </c>
    </row>
    <row r="796" spans="1:8" x14ac:dyDescent="0.2">
      <c r="A796">
        <v>795</v>
      </c>
      <c r="B796">
        <v>398</v>
      </c>
      <c r="C796">
        <v>155</v>
      </c>
      <c r="D796">
        <v>6</v>
      </c>
      <c r="E796">
        <v>495</v>
      </c>
      <c r="F796">
        <v>25</v>
      </c>
      <c r="G796">
        <v>2945</v>
      </c>
      <c r="H796" t="s">
        <v>306</v>
      </c>
    </row>
    <row r="797" spans="1:8" x14ac:dyDescent="0.2">
      <c r="A797">
        <v>796</v>
      </c>
      <c r="B797">
        <v>398</v>
      </c>
      <c r="C797">
        <v>156</v>
      </c>
      <c r="D797">
        <v>2</v>
      </c>
      <c r="E797">
        <v>1065</v>
      </c>
      <c r="F797">
        <v>20</v>
      </c>
      <c r="G797">
        <v>2110</v>
      </c>
      <c r="H797" t="s">
        <v>306</v>
      </c>
    </row>
    <row r="798" spans="1:8" x14ac:dyDescent="0.2">
      <c r="A798">
        <v>797</v>
      </c>
      <c r="B798">
        <v>399</v>
      </c>
      <c r="C798">
        <v>157</v>
      </c>
      <c r="D798">
        <v>5</v>
      </c>
      <c r="E798">
        <v>705</v>
      </c>
      <c r="F798">
        <v>15</v>
      </c>
      <c r="G798">
        <v>3510</v>
      </c>
      <c r="H798" t="s">
        <v>306</v>
      </c>
    </row>
    <row r="799" spans="1:8" x14ac:dyDescent="0.2">
      <c r="A799">
        <v>798</v>
      </c>
      <c r="B799">
        <v>399</v>
      </c>
      <c r="C799">
        <v>158</v>
      </c>
      <c r="D799">
        <v>3</v>
      </c>
      <c r="E799">
        <v>875</v>
      </c>
      <c r="F799">
        <v>20</v>
      </c>
      <c r="G799">
        <v>2605</v>
      </c>
      <c r="H799" t="s">
        <v>306</v>
      </c>
    </row>
    <row r="800" spans="1:8" x14ac:dyDescent="0.2">
      <c r="A800">
        <v>799</v>
      </c>
      <c r="B800">
        <v>400</v>
      </c>
      <c r="C800">
        <v>159</v>
      </c>
      <c r="D800">
        <v>4</v>
      </c>
      <c r="E800">
        <v>745</v>
      </c>
      <c r="F800">
        <v>10</v>
      </c>
      <c r="G800">
        <v>2970</v>
      </c>
      <c r="H800" t="s">
        <v>306</v>
      </c>
    </row>
    <row r="801" spans="1:8" x14ac:dyDescent="0.2">
      <c r="A801">
        <v>800</v>
      </c>
      <c r="B801">
        <v>400</v>
      </c>
      <c r="C801">
        <v>160</v>
      </c>
      <c r="D801">
        <v>2</v>
      </c>
      <c r="E801">
        <v>1005</v>
      </c>
      <c r="F801">
        <v>15</v>
      </c>
      <c r="G801">
        <v>1995</v>
      </c>
      <c r="H801" t="s">
        <v>306</v>
      </c>
    </row>
    <row r="802" spans="1:8" x14ac:dyDescent="0.2">
      <c r="A802">
        <v>801</v>
      </c>
      <c r="B802">
        <v>401</v>
      </c>
      <c r="C802">
        <v>1</v>
      </c>
      <c r="D802">
        <v>5</v>
      </c>
      <c r="E802">
        <v>565</v>
      </c>
      <c r="F802">
        <v>20</v>
      </c>
      <c r="G802">
        <v>2805</v>
      </c>
      <c r="H802" t="s">
        <v>128</v>
      </c>
    </row>
    <row r="803" spans="1:8" x14ac:dyDescent="0.2">
      <c r="A803">
        <v>802</v>
      </c>
      <c r="B803">
        <v>401</v>
      </c>
      <c r="C803">
        <v>2</v>
      </c>
      <c r="D803">
        <v>3</v>
      </c>
      <c r="E803">
        <v>745</v>
      </c>
      <c r="F803">
        <v>15</v>
      </c>
      <c r="G803">
        <v>2220</v>
      </c>
      <c r="H803" t="s">
        <v>128</v>
      </c>
    </row>
    <row r="804" spans="1:8" x14ac:dyDescent="0.2">
      <c r="A804">
        <v>803</v>
      </c>
      <c r="B804">
        <v>402</v>
      </c>
      <c r="C804">
        <v>3</v>
      </c>
      <c r="D804">
        <v>4</v>
      </c>
      <c r="E804">
        <v>475</v>
      </c>
      <c r="F804">
        <v>10</v>
      </c>
      <c r="G804">
        <v>1890</v>
      </c>
      <c r="H804" t="s">
        <v>128</v>
      </c>
    </row>
    <row r="805" spans="1:8" x14ac:dyDescent="0.2">
      <c r="A805">
        <v>804</v>
      </c>
      <c r="B805">
        <v>402</v>
      </c>
      <c r="C805">
        <v>4</v>
      </c>
      <c r="D805">
        <v>2</v>
      </c>
      <c r="E805">
        <v>965</v>
      </c>
      <c r="F805">
        <v>25</v>
      </c>
      <c r="G805">
        <v>1905</v>
      </c>
      <c r="H805" t="s">
        <v>128</v>
      </c>
    </row>
    <row r="806" spans="1:8" x14ac:dyDescent="0.2">
      <c r="A806">
        <v>805</v>
      </c>
      <c r="B806">
        <v>403</v>
      </c>
      <c r="C806">
        <v>5</v>
      </c>
      <c r="D806">
        <v>6</v>
      </c>
      <c r="E806">
        <v>405</v>
      </c>
      <c r="F806">
        <v>20</v>
      </c>
      <c r="G806">
        <v>2410</v>
      </c>
      <c r="H806" t="s">
        <v>128</v>
      </c>
    </row>
    <row r="807" spans="1:8" x14ac:dyDescent="0.2">
      <c r="A807">
        <v>806</v>
      </c>
      <c r="B807">
        <v>403</v>
      </c>
      <c r="C807">
        <v>6</v>
      </c>
      <c r="D807">
        <v>3</v>
      </c>
      <c r="E807">
        <v>685</v>
      </c>
      <c r="F807">
        <v>15</v>
      </c>
      <c r="G807">
        <v>2040</v>
      </c>
      <c r="H807" t="s">
        <v>128</v>
      </c>
    </row>
    <row r="808" spans="1:8" x14ac:dyDescent="0.2">
      <c r="A808">
        <v>807</v>
      </c>
      <c r="B808">
        <v>404</v>
      </c>
      <c r="C808">
        <v>7</v>
      </c>
      <c r="D808">
        <v>5</v>
      </c>
      <c r="E808">
        <v>825</v>
      </c>
      <c r="F808">
        <v>30</v>
      </c>
      <c r="G808">
        <v>4095</v>
      </c>
      <c r="H808" t="s">
        <v>128</v>
      </c>
    </row>
    <row r="809" spans="1:8" x14ac:dyDescent="0.2">
      <c r="A809">
        <v>808</v>
      </c>
      <c r="B809">
        <v>404</v>
      </c>
      <c r="C809">
        <v>8</v>
      </c>
      <c r="D809">
        <v>2</v>
      </c>
      <c r="E809">
        <v>625</v>
      </c>
      <c r="F809">
        <v>10</v>
      </c>
      <c r="G809">
        <v>1240</v>
      </c>
      <c r="H809" t="s">
        <v>128</v>
      </c>
    </row>
    <row r="810" spans="1:8" x14ac:dyDescent="0.2">
      <c r="A810">
        <v>809</v>
      </c>
      <c r="B810">
        <v>405</v>
      </c>
      <c r="C810">
        <v>9</v>
      </c>
      <c r="D810">
        <v>4</v>
      </c>
      <c r="E810">
        <v>515</v>
      </c>
      <c r="F810">
        <v>20</v>
      </c>
      <c r="G810">
        <v>2040</v>
      </c>
      <c r="H810" t="s">
        <v>128</v>
      </c>
    </row>
    <row r="811" spans="1:8" x14ac:dyDescent="0.2">
      <c r="A811">
        <v>810</v>
      </c>
      <c r="B811">
        <v>405</v>
      </c>
      <c r="C811">
        <v>10</v>
      </c>
      <c r="D811">
        <v>3</v>
      </c>
      <c r="E811">
        <v>785</v>
      </c>
      <c r="F811">
        <v>15</v>
      </c>
      <c r="G811">
        <v>2340</v>
      </c>
      <c r="H811" t="s">
        <v>128</v>
      </c>
    </row>
    <row r="812" spans="1:8" x14ac:dyDescent="0.2">
      <c r="A812">
        <v>811</v>
      </c>
      <c r="B812">
        <v>406</v>
      </c>
      <c r="C812">
        <v>11</v>
      </c>
      <c r="D812">
        <v>5</v>
      </c>
      <c r="E812">
        <v>635</v>
      </c>
      <c r="F812">
        <v>20</v>
      </c>
      <c r="G812">
        <v>3155</v>
      </c>
      <c r="H812" t="s">
        <v>128</v>
      </c>
    </row>
    <row r="813" spans="1:8" x14ac:dyDescent="0.2">
      <c r="A813">
        <v>812</v>
      </c>
      <c r="B813">
        <v>406</v>
      </c>
      <c r="C813">
        <v>12</v>
      </c>
      <c r="D813">
        <v>2</v>
      </c>
      <c r="E813">
        <v>925</v>
      </c>
      <c r="F813">
        <v>20</v>
      </c>
      <c r="G813">
        <v>1830</v>
      </c>
      <c r="H813" t="s">
        <v>128</v>
      </c>
    </row>
    <row r="814" spans="1:8" x14ac:dyDescent="0.2">
      <c r="A814">
        <v>813</v>
      </c>
      <c r="B814">
        <v>407</v>
      </c>
      <c r="C814">
        <v>13</v>
      </c>
      <c r="D814">
        <v>4</v>
      </c>
      <c r="E814">
        <v>545</v>
      </c>
      <c r="F814">
        <v>15</v>
      </c>
      <c r="G814">
        <v>2165</v>
      </c>
      <c r="H814" t="s">
        <v>128</v>
      </c>
    </row>
    <row r="815" spans="1:8" x14ac:dyDescent="0.2">
      <c r="A815">
        <v>814</v>
      </c>
      <c r="B815">
        <v>407</v>
      </c>
      <c r="C815">
        <v>14</v>
      </c>
      <c r="D815">
        <v>3</v>
      </c>
      <c r="E815">
        <v>735</v>
      </c>
      <c r="F815">
        <v>20</v>
      </c>
      <c r="G815">
        <v>2185</v>
      </c>
      <c r="H815" t="s">
        <v>128</v>
      </c>
    </row>
    <row r="816" spans="1:8" x14ac:dyDescent="0.2">
      <c r="A816">
        <v>815</v>
      </c>
      <c r="B816">
        <v>408</v>
      </c>
      <c r="C816">
        <v>15</v>
      </c>
      <c r="D816">
        <v>6</v>
      </c>
      <c r="E816">
        <v>415</v>
      </c>
      <c r="F816">
        <v>25</v>
      </c>
      <c r="G816">
        <v>2465</v>
      </c>
      <c r="H816" t="s">
        <v>128</v>
      </c>
    </row>
    <row r="817" spans="1:8" x14ac:dyDescent="0.2">
      <c r="A817">
        <v>816</v>
      </c>
      <c r="B817">
        <v>408</v>
      </c>
      <c r="C817">
        <v>16</v>
      </c>
      <c r="D817">
        <v>2</v>
      </c>
      <c r="E817">
        <v>985</v>
      </c>
      <c r="F817">
        <v>20</v>
      </c>
      <c r="G817">
        <v>1950</v>
      </c>
      <c r="H817" t="s">
        <v>128</v>
      </c>
    </row>
    <row r="818" spans="1:8" x14ac:dyDescent="0.2">
      <c r="A818">
        <v>817</v>
      </c>
      <c r="B818">
        <v>409</v>
      </c>
      <c r="C818">
        <v>17</v>
      </c>
      <c r="D818">
        <v>5</v>
      </c>
      <c r="E818">
        <v>605</v>
      </c>
      <c r="F818">
        <v>15</v>
      </c>
      <c r="G818">
        <v>3010</v>
      </c>
      <c r="H818" t="s">
        <v>128</v>
      </c>
    </row>
    <row r="819" spans="1:8" x14ac:dyDescent="0.2">
      <c r="A819">
        <v>818</v>
      </c>
      <c r="B819">
        <v>409</v>
      </c>
      <c r="C819">
        <v>18</v>
      </c>
      <c r="D819">
        <v>3</v>
      </c>
      <c r="E819">
        <v>805</v>
      </c>
      <c r="F819">
        <v>20</v>
      </c>
      <c r="G819">
        <v>2395</v>
      </c>
      <c r="H819" t="s">
        <v>128</v>
      </c>
    </row>
    <row r="820" spans="1:8" x14ac:dyDescent="0.2">
      <c r="A820">
        <v>819</v>
      </c>
      <c r="B820">
        <v>410</v>
      </c>
      <c r="C820">
        <v>19</v>
      </c>
      <c r="D820">
        <v>4</v>
      </c>
      <c r="E820">
        <v>675</v>
      </c>
      <c r="F820">
        <v>10</v>
      </c>
      <c r="G820">
        <v>2690</v>
      </c>
      <c r="H820" t="s">
        <v>128</v>
      </c>
    </row>
    <row r="821" spans="1:8" x14ac:dyDescent="0.2">
      <c r="A821">
        <v>820</v>
      </c>
      <c r="B821">
        <v>410</v>
      </c>
      <c r="C821">
        <v>20</v>
      </c>
      <c r="D821">
        <v>2</v>
      </c>
      <c r="E821">
        <v>945</v>
      </c>
      <c r="F821">
        <v>15</v>
      </c>
      <c r="G821">
        <v>1875</v>
      </c>
      <c r="H821" t="s">
        <v>128</v>
      </c>
    </row>
    <row r="822" spans="1:8" x14ac:dyDescent="0.2">
      <c r="A822">
        <v>821</v>
      </c>
      <c r="B822">
        <v>411</v>
      </c>
      <c r="C822">
        <v>21</v>
      </c>
      <c r="D822">
        <v>5</v>
      </c>
      <c r="E822">
        <v>575</v>
      </c>
      <c r="F822">
        <v>20</v>
      </c>
      <c r="G822">
        <v>2855</v>
      </c>
      <c r="H822" t="s">
        <v>128</v>
      </c>
    </row>
    <row r="823" spans="1:8" x14ac:dyDescent="0.2">
      <c r="A823">
        <v>822</v>
      </c>
      <c r="B823">
        <v>411</v>
      </c>
      <c r="C823">
        <v>22</v>
      </c>
      <c r="D823">
        <v>3</v>
      </c>
      <c r="E823">
        <v>765</v>
      </c>
      <c r="F823">
        <v>15</v>
      </c>
      <c r="G823">
        <v>2280</v>
      </c>
      <c r="H823" t="s">
        <v>128</v>
      </c>
    </row>
    <row r="824" spans="1:8" x14ac:dyDescent="0.2">
      <c r="A824">
        <v>823</v>
      </c>
      <c r="B824">
        <v>412</v>
      </c>
      <c r="C824">
        <v>23</v>
      </c>
      <c r="D824">
        <v>4</v>
      </c>
      <c r="E824">
        <v>495</v>
      </c>
      <c r="F824">
        <v>10</v>
      </c>
      <c r="G824">
        <v>1970</v>
      </c>
      <c r="H824" t="s">
        <v>128</v>
      </c>
    </row>
    <row r="825" spans="1:8" x14ac:dyDescent="0.2">
      <c r="A825">
        <v>824</v>
      </c>
      <c r="B825">
        <v>412</v>
      </c>
      <c r="C825">
        <v>24</v>
      </c>
      <c r="D825">
        <v>2</v>
      </c>
      <c r="E825">
        <v>975</v>
      </c>
      <c r="F825">
        <v>25</v>
      </c>
      <c r="G825">
        <v>1925</v>
      </c>
      <c r="H825" t="s">
        <v>128</v>
      </c>
    </row>
    <row r="826" spans="1:8" x14ac:dyDescent="0.2">
      <c r="A826">
        <v>825</v>
      </c>
      <c r="B826">
        <v>413</v>
      </c>
      <c r="C826">
        <v>25</v>
      </c>
      <c r="D826">
        <v>6</v>
      </c>
      <c r="E826">
        <v>425</v>
      </c>
      <c r="F826">
        <v>20</v>
      </c>
      <c r="G826">
        <v>2530</v>
      </c>
      <c r="H826" t="s">
        <v>128</v>
      </c>
    </row>
    <row r="827" spans="1:8" x14ac:dyDescent="0.2">
      <c r="A827">
        <v>826</v>
      </c>
      <c r="B827">
        <v>413</v>
      </c>
      <c r="C827">
        <v>26</v>
      </c>
      <c r="D827">
        <v>3</v>
      </c>
      <c r="E827">
        <v>705</v>
      </c>
      <c r="F827">
        <v>15</v>
      </c>
      <c r="G827">
        <v>2100</v>
      </c>
      <c r="H827" t="s">
        <v>128</v>
      </c>
    </row>
    <row r="828" spans="1:8" x14ac:dyDescent="0.2">
      <c r="A828">
        <v>827</v>
      </c>
      <c r="B828">
        <v>414</v>
      </c>
      <c r="C828">
        <v>27</v>
      </c>
      <c r="D828">
        <v>5</v>
      </c>
      <c r="E828">
        <v>845</v>
      </c>
      <c r="F828">
        <v>30</v>
      </c>
      <c r="G828">
        <v>4195</v>
      </c>
      <c r="H828" t="s">
        <v>128</v>
      </c>
    </row>
    <row r="829" spans="1:8" x14ac:dyDescent="0.2">
      <c r="A829">
        <v>828</v>
      </c>
      <c r="B829">
        <v>414</v>
      </c>
      <c r="C829">
        <v>28</v>
      </c>
      <c r="D829">
        <v>2</v>
      </c>
      <c r="E829">
        <v>645</v>
      </c>
      <c r="F829">
        <v>10</v>
      </c>
      <c r="G829">
        <v>1280</v>
      </c>
      <c r="H829" t="s">
        <v>128</v>
      </c>
    </row>
    <row r="830" spans="1:8" x14ac:dyDescent="0.2">
      <c r="A830">
        <v>829</v>
      </c>
      <c r="B830">
        <v>415</v>
      </c>
      <c r="C830">
        <v>29</v>
      </c>
      <c r="D830">
        <v>4</v>
      </c>
      <c r="E830">
        <v>535</v>
      </c>
      <c r="F830">
        <v>20</v>
      </c>
      <c r="G830">
        <v>2120</v>
      </c>
      <c r="H830" t="s">
        <v>128</v>
      </c>
    </row>
    <row r="831" spans="1:8" x14ac:dyDescent="0.2">
      <c r="A831">
        <v>830</v>
      </c>
      <c r="B831">
        <v>415</v>
      </c>
      <c r="C831">
        <v>30</v>
      </c>
      <c r="D831">
        <v>3</v>
      </c>
      <c r="E831">
        <v>815</v>
      </c>
      <c r="F831">
        <v>15</v>
      </c>
      <c r="G831">
        <v>2430</v>
      </c>
      <c r="H831" t="s">
        <v>128</v>
      </c>
    </row>
    <row r="832" spans="1:8" x14ac:dyDescent="0.2">
      <c r="A832">
        <v>831</v>
      </c>
      <c r="B832">
        <v>416</v>
      </c>
      <c r="C832">
        <v>31</v>
      </c>
      <c r="D832">
        <v>5</v>
      </c>
      <c r="E832">
        <v>645</v>
      </c>
      <c r="F832">
        <v>20</v>
      </c>
      <c r="G832">
        <v>3205</v>
      </c>
      <c r="H832" t="s">
        <v>128</v>
      </c>
    </row>
    <row r="833" spans="1:8" x14ac:dyDescent="0.2">
      <c r="A833">
        <v>832</v>
      </c>
      <c r="B833">
        <v>416</v>
      </c>
      <c r="C833">
        <v>32</v>
      </c>
      <c r="D833">
        <v>2</v>
      </c>
      <c r="E833">
        <v>955</v>
      </c>
      <c r="F833">
        <v>20</v>
      </c>
      <c r="G833">
        <v>1890</v>
      </c>
      <c r="H833" t="s">
        <v>128</v>
      </c>
    </row>
    <row r="834" spans="1:8" x14ac:dyDescent="0.2">
      <c r="A834">
        <v>833</v>
      </c>
      <c r="B834">
        <v>417</v>
      </c>
      <c r="C834">
        <v>33</v>
      </c>
      <c r="D834">
        <v>4</v>
      </c>
      <c r="E834">
        <v>555</v>
      </c>
      <c r="F834">
        <v>15</v>
      </c>
      <c r="G834">
        <v>2205</v>
      </c>
      <c r="H834" t="s">
        <v>128</v>
      </c>
    </row>
    <row r="835" spans="1:8" x14ac:dyDescent="0.2">
      <c r="A835">
        <v>834</v>
      </c>
      <c r="B835">
        <v>417</v>
      </c>
      <c r="C835">
        <v>34</v>
      </c>
      <c r="D835">
        <v>3</v>
      </c>
      <c r="E835">
        <v>745</v>
      </c>
      <c r="F835">
        <v>20</v>
      </c>
      <c r="G835">
        <v>2215</v>
      </c>
      <c r="H835" t="s">
        <v>128</v>
      </c>
    </row>
    <row r="836" spans="1:8" x14ac:dyDescent="0.2">
      <c r="A836">
        <v>835</v>
      </c>
      <c r="B836">
        <v>418</v>
      </c>
      <c r="C836">
        <v>35</v>
      </c>
      <c r="D836">
        <v>6</v>
      </c>
      <c r="E836">
        <v>435</v>
      </c>
      <c r="F836">
        <v>25</v>
      </c>
      <c r="G836">
        <v>2585</v>
      </c>
      <c r="H836" t="s">
        <v>128</v>
      </c>
    </row>
    <row r="837" spans="1:8" x14ac:dyDescent="0.2">
      <c r="A837">
        <v>836</v>
      </c>
      <c r="B837">
        <v>418</v>
      </c>
      <c r="C837">
        <v>36</v>
      </c>
      <c r="D837">
        <v>2</v>
      </c>
      <c r="E837">
        <v>995</v>
      </c>
      <c r="F837">
        <v>20</v>
      </c>
      <c r="G837">
        <v>1970</v>
      </c>
      <c r="H837" t="s">
        <v>128</v>
      </c>
    </row>
    <row r="838" spans="1:8" x14ac:dyDescent="0.2">
      <c r="A838">
        <v>837</v>
      </c>
      <c r="B838">
        <v>419</v>
      </c>
      <c r="C838">
        <v>37</v>
      </c>
      <c r="D838">
        <v>5</v>
      </c>
      <c r="E838">
        <v>615</v>
      </c>
      <c r="F838">
        <v>15</v>
      </c>
      <c r="G838">
        <v>3060</v>
      </c>
      <c r="H838" t="s">
        <v>128</v>
      </c>
    </row>
    <row r="839" spans="1:8" x14ac:dyDescent="0.2">
      <c r="A839">
        <v>838</v>
      </c>
      <c r="B839">
        <v>419</v>
      </c>
      <c r="C839">
        <v>38</v>
      </c>
      <c r="D839">
        <v>3</v>
      </c>
      <c r="E839">
        <v>825</v>
      </c>
      <c r="F839">
        <v>20</v>
      </c>
      <c r="G839">
        <v>2455</v>
      </c>
      <c r="H839" t="s">
        <v>128</v>
      </c>
    </row>
    <row r="840" spans="1:8" x14ac:dyDescent="0.2">
      <c r="A840">
        <v>839</v>
      </c>
      <c r="B840">
        <v>420</v>
      </c>
      <c r="C840">
        <v>39</v>
      </c>
      <c r="D840">
        <v>4</v>
      </c>
      <c r="E840">
        <v>685</v>
      </c>
      <c r="F840">
        <v>10</v>
      </c>
      <c r="G840">
        <v>2730</v>
      </c>
      <c r="H840" t="s">
        <v>128</v>
      </c>
    </row>
    <row r="841" spans="1:8" x14ac:dyDescent="0.2">
      <c r="A841">
        <v>840</v>
      </c>
      <c r="B841">
        <v>420</v>
      </c>
      <c r="C841">
        <v>40</v>
      </c>
      <c r="D841">
        <v>2</v>
      </c>
      <c r="E841">
        <v>965</v>
      </c>
      <c r="F841">
        <v>15</v>
      </c>
      <c r="G841">
        <v>1915</v>
      </c>
      <c r="H841" t="s">
        <v>128</v>
      </c>
    </row>
    <row r="842" spans="1:8" x14ac:dyDescent="0.2">
      <c r="A842">
        <v>841</v>
      </c>
      <c r="B842">
        <v>421</v>
      </c>
      <c r="C842">
        <v>41</v>
      </c>
      <c r="D842">
        <v>5</v>
      </c>
      <c r="E842">
        <v>585</v>
      </c>
      <c r="F842">
        <v>20</v>
      </c>
      <c r="G842">
        <v>2905</v>
      </c>
      <c r="H842" t="s">
        <v>128</v>
      </c>
    </row>
    <row r="843" spans="1:8" x14ac:dyDescent="0.2">
      <c r="A843">
        <v>842</v>
      </c>
      <c r="B843">
        <v>421</v>
      </c>
      <c r="C843">
        <v>42</v>
      </c>
      <c r="D843">
        <v>3</v>
      </c>
      <c r="E843">
        <v>775</v>
      </c>
      <c r="F843">
        <v>15</v>
      </c>
      <c r="G843">
        <v>2310</v>
      </c>
      <c r="H843" t="s">
        <v>128</v>
      </c>
    </row>
    <row r="844" spans="1:8" x14ac:dyDescent="0.2">
      <c r="A844">
        <v>843</v>
      </c>
      <c r="B844">
        <v>422</v>
      </c>
      <c r="C844">
        <v>43</v>
      </c>
      <c r="D844">
        <v>4</v>
      </c>
      <c r="E844">
        <v>505</v>
      </c>
      <c r="F844">
        <v>10</v>
      </c>
      <c r="G844">
        <v>2010</v>
      </c>
      <c r="H844" t="s">
        <v>128</v>
      </c>
    </row>
    <row r="845" spans="1:8" x14ac:dyDescent="0.2">
      <c r="A845">
        <v>844</v>
      </c>
      <c r="B845">
        <v>422</v>
      </c>
      <c r="C845">
        <v>44</v>
      </c>
      <c r="D845">
        <v>2</v>
      </c>
      <c r="E845">
        <v>985</v>
      </c>
      <c r="F845">
        <v>25</v>
      </c>
      <c r="G845">
        <v>1945</v>
      </c>
      <c r="H845" t="s">
        <v>128</v>
      </c>
    </row>
    <row r="846" spans="1:8" x14ac:dyDescent="0.2">
      <c r="A846">
        <v>845</v>
      </c>
      <c r="B846">
        <v>423</v>
      </c>
      <c r="C846">
        <v>45</v>
      </c>
      <c r="D846">
        <v>6</v>
      </c>
      <c r="E846">
        <v>445</v>
      </c>
      <c r="F846">
        <v>20</v>
      </c>
      <c r="G846">
        <v>2650</v>
      </c>
      <c r="H846" t="s">
        <v>128</v>
      </c>
    </row>
    <row r="847" spans="1:8" x14ac:dyDescent="0.2">
      <c r="A847">
        <v>846</v>
      </c>
      <c r="B847">
        <v>423</v>
      </c>
      <c r="C847">
        <v>46</v>
      </c>
      <c r="D847">
        <v>3</v>
      </c>
      <c r="E847">
        <v>715</v>
      </c>
      <c r="F847">
        <v>15</v>
      </c>
      <c r="G847">
        <v>2130</v>
      </c>
      <c r="H847" t="s">
        <v>128</v>
      </c>
    </row>
    <row r="848" spans="1:8" x14ac:dyDescent="0.2">
      <c r="A848">
        <v>847</v>
      </c>
      <c r="B848">
        <v>424</v>
      </c>
      <c r="C848">
        <v>47</v>
      </c>
      <c r="D848">
        <v>5</v>
      </c>
      <c r="E848">
        <v>865</v>
      </c>
      <c r="F848">
        <v>30</v>
      </c>
      <c r="G848">
        <v>4295</v>
      </c>
      <c r="H848" t="s">
        <v>128</v>
      </c>
    </row>
    <row r="849" spans="1:8" x14ac:dyDescent="0.2">
      <c r="A849">
        <v>848</v>
      </c>
      <c r="B849">
        <v>424</v>
      </c>
      <c r="C849">
        <v>48</v>
      </c>
      <c r="D849">
        <v>2</v>
      </c>
      <c r="E849">
        <v>655</v>
      </c>
      <c r="F849">
        <v>10</v>
      </c>
      <c r="G849">
        <v>1300</v>
      </c>
      <c r="H849" t="s">
        <v>128</v>
      </c>
    </row>
    <row r="850" spans="1:8" x14ac:dyDescent="0.2">
      <c r="A850">
        <v>849</v>
      </c>
      <c r="B850">
        <v>425</v>
      </c>
      <c r="C850">
        <v>49</v>
      </c>
      <c r="D850">
        <v>4</v>
      </c>
      <c r="E850">
        <v>555</v>
      </c>
      <c r="F850">
        <v>20</v>
      </c>
      <c r="G850">
        <v>2200</v>
      </c>
      <c r="H850" t="s">
        <v>128</v>
      </c>
    </row>
    <row r="851" spans="1:8" x14ac:dyDescent="0.2">
      <c r="A851">
        <v>850</v>
      </c>
      <c r="B851">
        <v>425</v>
      </c>
      <c r="C851">
        <v>50</v>
      </c>
      <c r="D851">
        <v>3</v>
      </c>
      <c r="E851">
        <v>835</v>
      </c>
      <c r="F851">
        <v>15</v>
      </c>
      <c r="G851">
        <v>2490</v>
      </c>
      <c r="H851" t="s">
        <v>128</v>
      </c>
    </row>
    <row r="852" spans="1:8" x14ac:dyDescent="0.2">
      <c r="A852">
        <v>851</v>
      </c>
      <c r="B852">
        <v>426</v>
      </c>
      <c r="C852">
        <v>51</v>
      </c>
      <c r="D852">
        <v>5</v>
      </c>
      <c r="E852">
        <v>655</v>
      </c>
      <c r="F852">
        <v>20</v>
      </c>
      <c r="G852">
        <v>3255</v>
      </c>
      <c r="H852" t="s">
        <v>128</v>
      </c>
    </row>
    <row r="853" spans="1:8" x14ac:dyDescent="0.2">
      <c r="A853">
        <v>852</v>
      </c>
      <c r="B853">
        <v>426</v>
      </c>
      <c r="C853">
        <v>52</v>
      </c>
      <c r="D853">
        <v>2</v>
      </c>
      <c r="E853">
        <v>975</v>
      </c>
      <c r="F853">
        <v>20</v>
      </c>
      <c r="G853">
        <v>1930</v>
      </c>
      <c r="H853" t="s">
        <v>128</v>
      </c>
    </row>
    <row r="854" spans="1:8" x14ac:dyDescent="0.2">
      <c r="A854">
        <v>853</v>
      </c>
      <c r="B854">
        <v>427</v>
      </c>
      <c r="C854">
        <v>53</v>
      </c>
      <c r="D854">
        <v>4</v>
      </c>
      <c r="E854">
        <v>575</v>
      </c>
      <c r="F854">
        <v>15</v>
      </c>
      <c r="G854">
        <v>2285</v>
      </c>
      <c r="H854" t="s">
        <v>128</v>
      </c>
    </row>
    <row r="855" spans="1:8" x14ac:dyDescent="0.2">
      <c r="A855">
        <v>854</v>
      </c>
      <c r="B855">
        <v>427</v>
      </c>
      <c r="C855">
        <v>54</v>
      </c>
      <c r="D855">
        <v>3</v>
      </c>
      <c r="E855">
        <v>765</v>
      </c>
      <c r="F855">
        <v>20</v>
      </c>
      <c r="G855">
        <v>2275</v>
      </c>
      <c r="H855" t="s">
        <v>128</v>
      </c>
    </row>
    <row r="856" spans="1:8" x14ac:dyDescent="0.2">
      <c r="A856">
        <v>855</v>
      </c>
      <c r="B856">
        <v>428</v>
      </c>
      <c r="C856">
        <v>55</v>
      </c>
      <c r="D856">
        <v>6</v>
      </c>
      <c r="E856">
        <v>455</v>
      </c>
      <c r="F856">
        <v>25</v>
      </c>
      <c r="G856">
        <v>2705</v>
      </c>
      <c r="H856" t="s">
        <v>128</v>
      </c>
    </row>
    <row r="857" spans="1:8" x14ac:dyDescent="0.2">
      <c r="A857">
        <v>856</v>
      </c>
      <c r="B857">
        <v>428</v>
      </c>
      <c r="C857">
        <v>56</v>
      </c>
      <c r="D857">
        <v>2</v>
      </c>
      <c r="E857">
        <v>1015</v>
      </c>
      <c r="F857">
        <v>20</v>
      </c>
      <c r="G857">
        <v>2010</v>
      </c>
      <c r="H857" t="s">
        <v>128</v>
      </c>
    </row>
    <row r="858" spans="1:8" x14ac:dyDescent="0.2">
      <c r="A858">
        <v>857</v>
      </c>
      <c r="B858">
        <v>429</v>
      </c>
      <c r="C858">
        <v>57</v>
      </c>
      <c r="D858">
        <v>5</v>
      </c>
      <c r="E858">
        <v>625</v>
      </c>
      <c r="F858">
        <v>15</v>
      </c>
      <c r="G858">
        <v>3110</v>
      </c>
      <c r="H858" t="s">
        <v>128</v>
      </c>
    </row>
    <row r="859" spans="1:8" x14ac:dyDescent="0.2">
      <c r="A859">
        <v>858</v>
      </c>
      <c r="B859">
        <v>429</v>
      </c>
      <c r="C859">
        <v>58</v>
      </c>
      <c r="D859">
        <v>3</v>
      </c>
      <c r="E859">
        <v>845</v>
      </c>
      <c r="F859">
        <v>20</v>
      </c>
      <c r="G859">
        <v>2515</v>
      </c>
      <c r="H859" t="s">
        <v>128</v>
      </c>
    </row>
    <row r="860" spans="1:8" x14ac:dyDescent="0.2">
      <c r="A860">
        <v>859</v>
      </c>
      <c r="B860">
        <v>430</v>
      </c>
      <c r="C860">
        <v>59</v>
      </c>
      <c r="D860">
        <v>4</v>
      </c>
      <c r="E860">
        <v>695</v>
      </c>
      <c r="F860">
        <v>10</v>
      </c>
      <c r="G860">
        <v>2770</v>
      </c>
      <c r="H860" t="s">
        <v>128</v>
      </c>
    </row>
    <row r="861" spans="1:8" x14ac:dyDescent="0.2">
      <c r="A861">
        <v>860</v>
      </c>
      <c r="B861">
        <v>430</v>
      </c>
      <c r="C861">
        <v>60</v>
      </c>
      <c r="D861">
        <v>2</v>
      </c>
      <c r="E861">
        <v>985</v>
      </c>
      <c r="F861">
        <v>15</v>
      </c>
      <c r="G861">
        <v>1955</v>
      </c>
      <c r="H861" t="s">
        <v>128</v>
      </c>
    </row>
    <row r="862" spans="1:8" x14ac:dyDescent="0.2">
      <c r="A862">
        <v>861</v>
      </c>
      <c r="B862">
        <v>431</v>
      </c>
      <c r="C862">
        <v>61</v>
      </c>
      <c r="D862">
        <v>5</v>
      </c>
      <c r="E862">
        <v>595</v>
      </c>
      <c r="F862">
        <v>20</v>
      </c>
      <c r="G862">
        <v>2955</v>
      </c>
      <c r="H862" t="s">
        <v>196</v>
      </c>
    </row>
    <row r="863" spans="1:8" x14ac:dyDescent="0.2">
      <c r="A863">
        <v>862</v>
      </c>
      <c r="B863">
        <v>431</v>
      </c>
      <c r="C863">
        <v>62</v>
      </c>
      <c r="D863">
        <v>3</v>
      </c>
      <c r="E863">
        <v>785</v>
      </c>
      <c r="F863">
        <v>15</v>
      </c>
      <c r="G863">
        <v>2340</v>
      </c>
      <c r="H863" t="s">
        <v>196</v>
      </c>
    </row>
    <row r="864" spans="1:8" x14ac:dyDescent="0.2">
      <c r="A864">
        <v>863</v>
      </c>
      <c r="B864">
        <v>432</v>
      </c>
      <c r="C864">
        <v>63</v>
      </c>
      <c r="D864">
        <v>4</v>
      </c>
      <c r="E864">
        <v>515</v>
      </c>
      <c r="F864">
        <v>10</v>
      </c>
      <c r="G864">
        <v>2050</v>
      </c>
      <c r="H864" t="s">
        <v>196</v>
      </c>
    </row>
    <row r="865" spans="1:8" x14ac:dyDescent="0.2">
      <c r="A865">
        <v>864</v>
      </c>
      <c r="B865">
        <v>432</v>
      </c>
      <c r="C865">
        <v>64</v>
      </c>
      <c r="D865">
        <v>2</v>
      </c>
      <c r="E865">
        <v>995</v>
      </c>
      <c r="F865">
        <v>25</v>
      </c>
      <c r="G865">
        <v>1965</v>
      </c>
      <c r="H865" t="s">
        <v>196</v>
      </c>
    </row>
    <row r="866" spans="1:8" x14ac:dyDescent="0.2">
      <c r="A866">
        <v>865</v>
      </c>
      <c r="B866">
        <v>433</v>
      </c>
      <c r="C866">
        <v>65</v>
      </c>
      <c r="D866">
        <v>6</v>
      </c>
      <c r="E866">
        <v>465</v>
      </c>
      <c r="F866">
        <v>20</v>
      </c>
      <c r="G866">
        <v>2770</v>
      </c>
      <c r="H866" t="s">
        <v>196</v>
      </c>
    </row>
    <row r="867" spans="1:8" x14ac:dyDescent="0.2">
      <c r="A867">
        <v>866</v>
      </c>
      <c r="B867">
        <v>433</v>
      </c>
      <c r="C867">
        <v>66</v>
      </c>
      <c r="D867">
        <v>3</v>
      </c>
      <c r="E867">
        <v>735</v>
      </c>
      <c r="F867">
        <v>15</v>
      </c>
      <c r="G867">
        <v>2190</v>
      </c>
      <c r="H867" t="s">
        <v>196</v>
      </c>
    </row>
    <row r="868" spans="1:8" x14ac:dyDescent="0.2">
      <c r="A868">
        <v>867</v>
      </c>
      <c r="B868">
        <v>434</v>
      </c>
      <c r="C868">
        <v>67</v>
      </c>
      <c r="D868">
        <v>5</v>
      </c>
      <c r="E868">
        <v>875</v>
      </c>
      <c r="F868">
        <v>30</v>
      </c>
      <c r="G868">
        <v>4345</v>
      </c>
      <c r="H868" t="s">
        <v>196</v>
      </c>
    </row>
    <row r="869" spans="1:8" x14ac:dyDescent="0.2">
      <c r="A869">
        <v>868</v>
      </c>
      <c r="B869">
        <v>434</v>
      </c>
      <c r="C869">
        <v>68</v>
      </c>
      <c r="D869">
        <v>2</v>
      </c>
      <c r="E869">
        <v>675</v>
      </c>
      <c r="F869">
        <v>10</v>
      </c>
      <c r="G869">
        <v>1340</v>
      </c>
      <c r="H869" t="s">
        <v>196</v>
      </c>
    </row>
    <row r="870" spans="1:8" x14ac:dyDescent="0.2">
      <c r="A870">
        <v>869</v>
      </c>
      <c r="B870">
        <v>435</v>
      </c>
      <c r="C870">
        <v>69</v>
      </c>
      <c r="D870">
        <v>4</v>
      </c>
      <c r="E870">
        <v>565</v>
      </c>
      <c r="F870">
        <v>20</v>
      </c>
      <c r="G870">
        <v>2260</v>
      </c>
      <c r="H870" t="s">
        <v>196</v>
      </c>
    </row>
    <row r="871" spans="1:8" x14ac:dyDescent="0.2">
      <c r="A871">
        <v>870</v>
      </c>
      <c r="B871">
        <v>435</v>
      </c>
      <c r="C871">
        <v>70</v>
      </c>
      <c r="D871">
        <v>3</v>
      </c>
      <c r="E871">
        <v>855</v>
      </c>
      <c r="F871">
        <v>15</v>
      </c>
      <c r="G871">
        <v>2550</v>
      </c>
      <c r="H871" t="s">
        <v>196</v>
      </c>
    </row>
    <row r="872" spans="1:8" x14ac:dyDescent="0.2">
      <c r="A872">
        <v>871</v>
      </c>
      <c r="B872">
        <v>436</v>
      </c>
      <c r="C872">
        <v>71</v>
      </c>
      <c r="D872">
        <v>5</v>
      </c>
      <c r="E872">
        <v>605</v>
      </c>
      <c r="F872">
        <v>20</v>
      </c>
      <c r="G872">
        <v>3005</v>
      </c>
      <c r="H872" t="s">
        <v>196</v>
      </c>
    </row>
    <row r="873" spans="1:8" x14ac:dyDescent="0.2">
      <c r="A873">
        <v>872</v>
      </c>
      <c r="B873">
        <v>436</v>
      </c>
      <c r="C873">
        <v>72</v>
      </c>
      <c r="D873">
        <v>2</v>
      </c>
      <c r="E873">
        <v>1005</v>
      </c>
      <c r="F873">
        <v>20</v>
      </c>
      <c r="G873">
        <v>1990</v>
      </c>
      <c r="H873" t="s">
        <v>196</v>
      </c>
    </row>
    <row r="874" spans="1:8" x14ac:dyDescent="0.2">
      <c r="A874">
        <v>873</v>
      </c>
      <c r="B874">
        <v>437</v>
      </c>
      <c r="C874">
        <v>73</v>
      </c>
      <c r="D874">
        <v>4</v>
      </c>
      <c r="E874">
        <v>525</v>
      </c>
      <c r="F874">
        <v>15</v>
      </c>
      <c r="G874">
        <v>2085</v>
      </c>
      <c r="H874" t="s">
        <v>196</v>
      </c>
    </row>
    <row r="875" spans="1:8" x14ac:dyDescent="0.2">
      <c r="A875">
        <v>874</v>
      </c>
      <c r="B875">
        <v>437</v>
      </c>
      <c r="C875">
        <v>74</v>
      </c>
      <c r="D875">
        <v>3</v>
      </c>
      <c r="E875">
        <v>775</v>
      </c>
      <c r="F875">
        <v>20</v>
      </c>
      <c r="G875">
        <v>2305</v>
      </c>
      <c r="H875" t="s">
        <v>196</v>
      </c>
    </row>
    <row r="876" spans="1:8" x14ac:dyDescent="0.2">
      <c r="A876">
        <v>875</v>
      </c>
      <c r="B876">
        <v>438</v>
      </c>
      <c r="C876">
        <v>75</v>
      </c>
      <c r="D876">
        <v>6</v>
      </c>
      <c r="E876">
        <v>475</v>
      </c>
      <c r="F876">
        <v>25</v>
      </c>
      <c r="G876">
        <v>2825</v>
      </c>
      <c r="H876" t="s">
        <v>196</v>
      </c>
    </row>
    <row r="877" spans="1:8" x14ac:dyDescent="0.2">
      <c r="A877">
        <v>876</v>
      </c>
      <c r="B877">
        <v>438</v>
      </c>
      <c r="C877">
        <v>76</v>
      </c>
      <c r="D877">
        <v>2</v>
      </c>
      <c r="E877">
        <v>1025</v>
      </c>
      <c r="F877">
        <v>20</v>
      </c>
      <c r="G877">
        <v>2030</v>
      </c>
      <c r="H877" t="s">
        <v>196</v>
      </c>
    </row>
    <row r="878" spans="1:8" x14ac:dyDescent="0.2">
      <c r="A878">
        <v>877</v>
      </c>
      <c r="B878">
        <v>439</v>
      </c>
      <c r="C878">
        <v>77</v>
      </c>
      <c r="D878">
        <v>5</v>
      </c>
      <c r="E878">
        <v>635</v>
      </c>
      <c r="F878">
        <v>15</v>
      </c>
      <c r="G878">
        <v>3160</v>
      </c>
      <c r="H878" t="s">
        <v>196</v>
      </c>
    </row>
    <row r="879" spans="1:8" x14ac:dyDescent="0.2">
      <c r="A879">
        <v>878</v>
      </c>
      <c r="B879">
        <v>439</v>
      </c>
      <c r="C879">
        <v>78</v>
      </c>
      <c r="D879">
        <v>3</v>
      </c>
      <c r="E879">
        <v>865</v>
      </c>
      <c r="F879">
        <v>20</v>
      </c>
      <c r="G879">
        <v>2575</v>
      </c>
      <c r="H879" t="s">
        <v>196</v>
      </c>
    </row>
    <row r="880" spans="1:8" x14ac:dyDescent="0.2">
      <c r="A880">
        <v>879</v>
      </c>
      <c r="B880">
        <v>440</v>
      </c>
      <c r="C880">
        <v>79</v>
      </c>
      <c r="D880">
        <v>4</v>
      </c>
      <c r="E880">
        <v>715</v>
      </c>
      <c r="F880">
        <v>10</v>
      </c>
      <c r="G880">
        <v>2850</v>
      </c>
      <c r="H880" t="s">
        <v>196</v>
      </c>
    </row>
    <row r="881" spans="1:8" x14ac:dyDescent="0.2">
      <c r="A881">
        <v>880</v>
      </c>
      <c r="B881">
        <v>440</v>
      </c>
      <c r="C881">
        <v>80</v>
      </c>
      <c r="D881">
        <v>2</v>
      </c>
      <c r="E881">
        <v>995</v>
      </c>
      <c r="F881">
        <v>15</v>
      </c>
      <c r="G881">
        <v>1975</v>
      </c>
      <c r="H881" t="s">
        <v>196</v>
      </c>
    </row>
    <row r="882" spans="1:8" x14ac:dyDescent="0.2">
      <c r="A882">
        <v>881</v>
      </c>
      <c r="B882">
        <v>441</v>
      </c>
      <c r="C882">
        <v>81</v>
      </c>
      <c r="D882">
        <v>5</v>
      </c>
      <c r="E882">
        <v>615</v>
      </c>
      <c r="F882">
        <v>20</v>
      </c>
      <c r="G882">
        <v>3055</v>
      </c>
      <c r="H882" t="s">
        <v>196</v>
      </c>
    </row>
    <row r="883" spans="1:8" x14ac:dyDescent="0.2">
      <c r="A883">
        <v>882</v>
      </c>
      <c r="B883">
        <v>441</v>
      </c>
      <c r="C883">
        <v>82</v>
      </c>
      <c r="D883">
        <v>3</v>
      </c>
      <c r="E883">
        <v>795</v>
      </c>
      <c r="F883">
        <v>15</v>
      </c>
      <c r="G883">
        <v>2385</v>
      </c>
      <c r="H883" t="s">
        <v>196</v>
      </c>
    </row>
    <row r="884" spans="1:8" x14ac:dyDescent="0.2">
      <c r="A884">
        <v>883</v>
      </c>
      <c r="B884">
        <v>442</v>
      </c>
      <c r="C884">
        <v>83</v>
      </c>
      <c r="D884">
        <v>4</v>
      </c>
      <c r="E884">
        <v>535</v>
      </c>
      <c r="F884">
        <v>10</v>
      </c>
      <c r="G884">
        <v>2130</v>
      </c>
      <c r="H884" t="s">
        <v>196</v>
      </c>
    </row>
    <row r="885" spans="1:8" x14ac:dyDescent="0.2">
      <c r="A885">
        <v>884</v>
      </c>
      <c r="B885">
        <v>442</v>
      </c>
      <c r="C885">
        <v>84</v>
      </c>
      <c r="D885">
        <v>2</v>
      </c>
      <c r="E885">
        <v>1015</v>
      </c>
      <c r="F885">
        <v>25</v>
      </c>
      <c r="G885">
        <v>2005</v>
      </c>
      <c r="H885" t="s">
        <v>196</v>
      </c>
    </row>
    <row r="886" spans="1:8" x14ac:dyDescent="0.2">
      <c r="A886">
        <v>885</v>
      </c>
      <c r="B886">
        <v>443</v>
      </c>
      <c r="C886">
        <v>85</v>
      </c>
      <c r="D886">
        <v>6</v>
      </c>
      <c r="E886">
        <v>485</v>
      </c>
      <c r="F886">
        <v>20</v>
      </c>
      <c r="G886">
        <v>2890</v>
      </c>
      <c r="H886" t="s">
        <v>196</v>
      </c>
    </row>
    <row r="887" spans="1:8" x14ac:dyDescent="0.2">
      <c r="A887">
        <v>886</v>
      </c>
      <c r="B887">
        <v>443</v>
      </c>
      <c r="C887">
        <v>86</v>
      </c>
      <c r="D887">
        <v>3</v>
      </c>
      <c r="E887">
        <v>755</v>
      </c>
      <c r="F887">
        <v>15</v>
      </c>
      <c r="G887">
        <v>2250</v>
      </c>
      <c r="H887" t="s">
        <v>196</v>
      </c>
    </row>
    <row r="888" spans="1:8" x14ac:dyDescent="0.2">
      <c r="A888">
        <v>887</v>
      </c>
      <c r="B888">
        <v>444</v>
      </c>
      <c r="C888">
        <v>87</v>
      </c>
      <c r="D888">
        <v>5</v>
      </c>
      <c r="E888">
        <v>895</v>
      </c>
      <c r="F888">
        <v>30</v>
      </c>
      <c r="G888">
        <v>4445</v>
      </c>
      <c r="H888" t="s">
        <v>196</v>
      </c>
    </row>
    <row r="889" spans="1:8" x14ac:dyDescent="0.2">
      <c r="A889">
        <v>888</v>
      </c>
      <c r="B889">
        <v>444</v>
      </c>
      <c r="C889">
        <v>88</v>
      </c>
      <c r="D889">
        <v>2</v>
      </c>
      <c r="E889">
        <v>685</v>
      </c>
      <c r="F889">
        <v>10</v>
      </c>
      <c r="G889">
        <v>1360</v>
      </c>
      <c r="H889" t="s">
        <v>196</v>
      </c>
    </row>
    <row r="890" spans="1:8" x14ac:dyDescent="0.2">
      <c r="A890">
        <v>889</v>
      </c>
      <c r="B890">
        <v>445</v>
      </c>
      <c r="C890">
        <v>89</v>
      </c>
      <c r="D890">
        <v>4</v>
      </c>
      <c r="E890">
        <v>575</v>
      </c>
      <c r="F890">
        <v>20</v>
      </c>
      <c r="G890">
        <v>2280</v>
      </c>
      <c r="H890" t="s">
        <v>196</v>
      </c>
    </row>
    <row r="891" spans="1:8" x14ac:dyDescent="0.2">
      <c r="A891">
        <v>890</v>
      </c>
      <c r="B891">
        <v>445</v>
      </c>
      <c r="C891">
        <v>90</v>
      </c>
      <c r="D891">
        <v>3</v>
      </c>
      <c r="E891">
        <v>875</v>
      </c>
      <c r="F891">
        <v>15</v>
      </c>
      <c r="G891">
        <v>2610</v>
      </c>
      <c r="H891" t="s">
        <v>196</v>
      </c>
    </row>
    <row r="892" spans="1:8" x14ac:dyDescent="0.2">
      <c r="A892">
        <v>891</v>
      </c>
      <c r="B892">
        <v>446</v>
      </c>
      <c r="C892">
        <v>91</v>
      </c>
      <c r="D892">
        <v>5</v>
      </c>
      <c r="E892">
        <v>625</v>
      </c>
      <c r="F892">
        <v>20</v>
      </c>
      <c r="G892">
        <v>3105</v>
      </c>
      <c r="H892" t="s">
        <v>196</v>
      </c>
    </row>
    <row r="893" spans="1:8" x14ac:dyDescent="0.2">
      <c r="A893">
        <v>892</v>
      </c>
      <c r="B893">
        <v>446</v>
      </c>
      <c r="C893">
        <v>92</v>
      </c>
      <c r="D893">
        <v>2</v>
      </c>
      <c r="E893">
        <v>1025</v>
      </c>
      <c r="F893">
        <v>20</v>
      </c>
      <c r="G893">
        <v>2030</v>
      </c>
      <c r="H893" t="s">
        <v>196</v>
      </c>
    </row>
    <row r="894" spans="1:8" x14ac:dyDescent="0.2">
      <c r="A894">
        <v>893</v>
      </c>
      <c r="B894">
        <v>447</v>
      </c>
      <c r="C894">
        <v>93</v>
      </c>
      <c r="D894">
        <v>4</v>
      </c>
      <c r="E894">
        <v>545</v>
      </c>
      <c r="F894">
        <v>15</v>
      </c>
      <c r="G894">
        <v>2165</v>
      </c>
      <c r="H894" t="s">
        <v>196</v>
      </c>
    </row>
    <row r="895" spans="1:8" x14ac:dyDescent="0.2">
      <c r="A895">
        <v>894</v>
      </c>
      <c r="B895">
        <v>447</v>
      </c>
      <c r="C895">
        <v>94</v>
      </c>
      <c r="D895">
        <v>3</v>
      </c>
      <c r="E895">
        <v>785</v>
      </c>
      <c r="F895">
        <v>20</v>
      </c>
      <c r="G895">
        <v>2335</v>
      </c>
      <c r="H895" t="s">
        <v>196</v>
      </c>
    </row>
    <row r="896" spans="1:8" x14ac:dyDescent="0.2">
      <c r="A896">
        <v>895</v>
      </c>
      <c r="B896">
        <v>448</v>
      </c>
      <c r="C896">
        <v>95</v>
      </c>
      <c r="D896">
        <v>6</v>
      </c>
      <c r="E896">
        <v>495</v>
      </c>
      <c r="F896">
        <v>25</v>
      </c>
      <c r="G896">
        <v>2945</v>
      </c>
      <c r="H896" t="s">
        <v>196</v>
      </c>
    </row>
    <row r="897" spans="1:8" x14ac:dyDescent="0.2">
      <c r="A897">
        <v>896</v>
      </c>
      <c r="B897">
        <v>448</v>
      </c>
      <c r="C897">
        <v>96</v>
      </c>
      <c r="D897">
        <v>2</v>
      </c>
      <c r="E897">
        <v>1045</v>
      </c>
      <c r="F897">
        <v>20</v>
      </c>
      <c r="G897">
        <v>2070</v>
      </c>
      <c r="H897" t="s">
        <v>196</v>
      </c>
    </row>
    <row r="898" spans="1:8" x14ac:dyDescent="0.2">
      <c r="A898">
        <v>897</v>
      </c>
      <c r="B898">
        <v>449</v>
      </c>
      <c r="C898">
        <v>97</v>
      </c>
      <c r="D898">
        <v>5</v>
      </c>
      <c r="E898">
        <v>645</v>
      </c>
      <c r="F898">
        <v>15</v>
      </c>
      <c r="G898">
        <v>3210</v>
      </c>
      <c r="H898" t="s">
        <v>196</v>
      </c>
    </row>
    <row r="899" spans="1:8" x14ac:dyDescent="0.2">
      <c r="A899">
        <v>898</v>
      </c>
      <c r="B899">
        <v>449</v>
      </c>
      <c r="C899">
        <v>98</v>
      </c>
      <c r="D899">
        <v>3</v>
      </c>
      <c r="E899">
        <v>885</v>
      </c>
      <c r="F899">
        <v>20</v>
      </c>
      <c r="G899">
        <v>2635</v>
      </c>
      <c r="H899" t="s">
        <v>196</v>
      </c>
    </row>
    <row r="900" spans="1:8" x14ac:dyDescent="0.2">
      <c r="A900">
        <v>899</v>
      </c>
      <c r="B900">
        <v>450</v>
      </c>
      <c r="C900">
        <v>99</v>
      </c>
      <c r="D900">
        <v>4</v>
      </c>
      <c r="E900">
        <v>725</v>
      </c>
      <c r="F900">
        <v>10</v>
      </c>
      <c r="G900">
        <v>2890</v>
      </c>
      <c r="H900" t="s">
        <v>196</v>
      </c>
    </row>
    <row r="901" spans="1:8" x14ac:dyDescent="0.2">
      <c r="A901">
        <v>900</v>
      </c>
      <c r="B901">
        <v>450</v>
      </c>
      <c r="C901">
        <v>100</v>
      </c>
      <c r="D901">
        <v>2</v>
      </c>
      <c r="E901">
        <v>1005</v>
      </c>
      <c r="F901">
        <v>15</v>
      </c>
      <c r="G901">
        <v>1995</v>
      </c>
      <c r="H901" t="s">
        <v>196</v>
      </c>
    </row>
    <row r="902" spans="1:8" x14ac:dyDescent="0.2">
      <c r="A902">
        <v>901</v>
      </c>
      <c r="B902">
        <v>451</v>
      </c>
      <c r="C902">
        <v>101</v>
      </c>
      <c r="D902">
        <v>5</v>
      </c>
      <c r="E902">
        <v>635</v>
      </c>
      <c r="F902">
        <v>20</v>
      </c>
      <c r="G902">
        <v>3155</v>
      </c>
      <c r="H902" t="s">
        <v>239</v>
      </c>
    </row>
    <row r="903" spans="1:8" x14ac:dyDescent="0.2">
      <c r="A903">
        <v>902</v>
      </c>
      <c r="B903">
        <v>451</v>
      </c>
      <c r="C903">
        <v>102</v>
      </c>
      <c r="D903">
        <v>3</v>
      </c>
      <c r="E903">
        <v>805</v>
      </c>
      <c r="F903">
        <v>15</v>
      </c>
      <c r="G903">
        <v>2400</v>
      </c>
      <c r="H903" t="s">
        <v>239</v>
      </c>
    </row>
    <row r="904" spans="1:8" x14ac:dyDescent="0.2">
      <c r="A904">
        <v>903</v>
      </c>
      <c r="B904">
        <v>452</v>
      </c>
      <c r="C904">
        <v>103</v>
      </c>
      <c r="D904">
        <v>4</v>
      </c>
      <c r="E904">
        <v>555</v>
      </c>
      <c r="F904">
        <v>10</v>
      </c>
      <c r="G904">
        <v>2210</v>
      </c>
      <c r="H904" t="s">
        <v>239</v>
      </c>
    </row>
    <row r="905" spans="1:8" x14ac:dyDescent="0.2">
      <c r="A905">
        <v>904</v>
      </c>
      <c r="B905">
        <v>452</v>
      </c>
      <c r="C905">
        <v>104</v>
      </c>
      <c r="D905">
        <v>2</v>
      </c>
      <c r="E905">
        <v>1035</v>
      </c>
      <c r="F905">
        <v>25</v>
      </c>
      <c r="G905">
        <v>2045</v>
      </c>
      <c r="H905" t="s">
        <v>239</v>
      </c>
    </row>
    <row r="906" spans="1:8" x14ac:dyDescent="0.2">
      <c r="A906">
        <v>905</v>
      </c>
      <c r="B906">
        <v>453</v>
      </c>
      <c r="C906">
        <v>105</v>
      </c>
      <c r="D906">
        <v>6</v>
      </c>
      <c r="E906">
        <v>505</v>
      </c>
      <c r="F906">
        <v>20</v>
      </c>
      <c r="G906">
        <v>3010</v>
      </c>
      <c r="H906" t="s">
        <v>239</v>
      </c>
    </row>
    <row r="907" spans="1:8" x14ac:dyDescent="0.2">
      <c r="A907">
        <v>906</v>
      </c>
      <c r="B907">
        <v>453</v>
      </c>
      <c r="C907">
        <v>106</v>
      </c>
      <c r="D907">
        <v>3</v>
      </c>
      <c r="E907">
        <v>765</v>
      </c>
      <c r="F907">
        <v>15</v>
      </c>
      <c r="G907">
        <v>2280</v>
      </c>
      <c r="H907" t="s">
        <v>239</v>
      </c>
    </row>
    <row r="908" spans="1:8" x14ac:dyDescent="0.2">
      <c r="A908">
        <v>907</v>
      </c>
      <c r="B908">
        <v>454</v>
      </c>
      <c r="C908">
        <v>107</v>
      </c>
      <c r="D908">
        <v>5</v>
      </c>
      <c r="E908">
        <v>905</v>
      </c>
      <c r="F908">
        <v>30</v>
      </c>
      <c r="G908">
        <v>4495</v>
      </c>
      <c r="H908" t="s">
        <v>239</v>
      </c>
    </row>
    <row r="909" spans="1:8" x14ac:dyDescent="0.2">
      <c r="A909">
        <v>908</v>
      </c>
      <c r="B909">
        <v>454</v>
      </c>
      <c r="C909">
        <v>108</v>
      </c>
      <c r="D909">
        <v>2</v>
      </c>
      <c r="E909">
        <v>695</v>
      </c>
      <c r="F909">
        <v>10</v>
      </c>
      <c r="G909">
        <v>1380</v>
      </c>
      <c r="H909" t="s">
        <v>239</v>
      </c>
    </row>
    <row r="910" spans="1:8" x14ac:dyDescent="0.2">
      <c r="A910">
        <v>909</v>
      </c>
      <c r="B910">
        <v>455</v>
      </c>
      <c r="C910">
        <v>109</v>
      </c>
      <c r="D910">
        <v>4</v>
      </c>
      <c r="E910">
        <v>585</v>
      </c>
      <c r="F910">
        <v>20</v>
      </c>
      <c r="G910">
        <v>2320</v>
      </c>
      <c r="H910" t="s">
        <v>239</v>
      </c>
    </row>
    <row r="911" spans="1:8" x14ac:dyDescent="0.2">
      <c r="A911">
        <v>910</v>
      </c>
      <c r="B911">
        <v>455</v>
      </c>
      <c r="C911">
        <v>110</v>
      </c>
      <c r="D911">
        <v>3</v>
      </c>
      <c r="E911">
        <v>895</v>
      </c>
      <c r="F911">
        <v>15</v>
      </c>
      <c r="G911">
        <v>2670</v>
      </c>
      <c r="H911" t="s">
        <v>239</v>
      </c>
    </row>
    <row r="912" spans="1:8" x14ac:dyDescent="0.2">
      <c r="A912">
        <v>911</v>
      </c>
      <c r="B912">
        <v>456</v>
      </c>
      <c r="C912">
        <v>111</v>
      </c>
      <c r="D912">
        <v>5</v>
      </c>
      <c r="E912">
        <v>655</v>
      </c>
      <c r="F912">
        <v>20</v>
      </c>
      <c r="G912">
        <v>3255</v>
      </c>
      <c r="H912" t="s">
        <v>239</v>
      </c>
    </row>
    <row r="913" spans="1:8" x14ac:dyDescent="0.2">
      <c r="A913">
        <v>912</v>
      </c>
      <c r="B913">
        <v>456</v>
      </c>
      <c r="C913">
        <v>112</v>
      </c>
      <c r="D913">
        <v>2</v>
      </c>
      <c r="E913">
        <v>1045</v>
      </c>
      <c r="F913">
        <v>20</v>
      </c>
      <c r="G913">
        <v>2070</v>
      </c>
      <c r="H913" t="s">
        <v>239</v>
      </c>
    </row>
    <row r="914" spans="1:8" x14ac:dyDescent="0.2">
      <c r="A914">
        <v>913</v>
      </c>
      <c r="B914">
        <v>457</v>
      </c>
      <c r="C914">
        <v>113</v>
      </c>
      <c r="D914">
        <v>4</v>
      </c>
      <c r="E914">
        <v>565</v>
      </c>
      <c r="F914">
        <v>15</v>
      </c>
      <c r="G914">
        <v>2245</v>
      </c>
      <c r="H914" t="s">
        <v>239</v>
      </c>
    </row>
    <row r="915" spans="1:8" x14ac:dyDescent="0.2">
      <c r="A915">
        <v>914</v>
      </c>
      <c r="B915">
        <v>457</v>
      </c>
      <c r="C915">
        <v>114</v>
      </c>
      <c r="D915">
        <v>3</v>
      </c>
      <c r="E915">
        <v>805</v>
      </c>
      <c r="F915">
        <v>20</v>
      </c>
      <c r="G915">
        <v>2395</v>
      </c>
      <c r="H915" t="s">
        <v>239</v>
      </c>
    </row>
    <row r="916" spans="1:8" x14ac:dyDescent="0.2">
      <c r="A916">
        <v>915</v>
      </c>
      <c r="B916">
        <v>458</v>
      </c>
      <c r="C916">
        <v>115</v>
      </c>
      <c r="D916">
        <v>6</v>
      </c>
      <c r="E916">
        <v>515</v>
      </c>
      <c r="F916">
        <v>25</v>
      </c>
      <c r="G916">
        <v>3065</v>
      </c>
      <c r="H916" t="s">
        <v>239</v>
      </c>
    </row>
    <row r="917" spans="1:8" x14ac:dyDescent="0.2">
      <c r="A917">
        <v>916</v>
      </c>
      <c r="B917">
        <v>458</v>
      </c>
      <c r="C917">
        <v>116</v>
      </c>
      <c r="D917">
        <v>2</v>
      </c>
      <c r="E917">
        <v>1065</v>
      </c>
      <c r="F917">
        <v>20</v>
      </c>
      <c r="G917">
        <v>2110</v>
      </c>
      <c r="H917" t="s">
        <v>239</v>
      </c>
    </row>
    <row r="918" spans="1:8" x14ac:dyDescent="0.2">
      <c r="A918">
        <v>917</v>
      </c>
      <c r="B918">
        <v>459</v>
      </c>
      <c r="C918">
        <v>117</v>
      </c>
      <c r="D918">
        <v>5</v>
      </c>
      <c r="E918">
        <v>665</v>
      </c>
      <c r="F918">
        <v>15</v>
      </c>
      <c r="G918">
        <v>3310</v>
      </c>
      <c r="H918" t="s">
        <v>239</v>
      </c>
    </row>
    <row r="919" spans="1:8" x14ac:dyDescent="0.2">
      <c r="A919">
        <v>918</v>
      </c>
      <c r="B919">
        <v>459</v>
      </c>
      <c r="C919">
        <v>118</v>
      </c>
      <c r="D919">
        <v>3</v>
      </c>
      <c r="E919">
        <v>895</v>
      </c>
      <c r="F919">
        <v>20</v>
      </c>
      <c r="G919">
        <v>2665</v>
      </c>
      <c r="H919" t="s">
        <v>239</v>
      </c>
    </row>
    <row r="920" spans="1:8" x14ac:dyDescent="0.2">
      <c r="A920">
        <v>919</v>
      </c>
      <c r="B920">
        <v>460</v>
      </c>
      <c r="C920">
        <v>119</v>
      </c>
      <c r="D920">
        <v>4</v>
      </c>
      <c r="E920">
        <v>735</v>
      </c>
      <c r="F920">
        <v>10</v>
      </c>
      <c r="G920">
        <v>2930</v>
      </c>
      <c r="H920" t="s">
        <v>239</v>
      </c>
    </row>
    <row r="921" spans="1:8" x14ac:dyDescent="0.2">
      <c r="A921">
        <v>920</v>
      </c>
      <c r="B921">
        <v>460</v>
      </c>
      <c r="C921">
        <v>120</v>
      </c>
      <c r="D921">
        <v>2</v>
      </c>
      <c r="E921">
        <v>1015</v>
      </c>
      <c r="F921">
        <v>15</v>
      </c>
      <c r="G921">
        <v>2015</v>
      </c>
      <c r="H921" t="s">
        <v>239</v>
      </c>
    </row>
    <row r="922" spans="1:8" x14ac:dyDescent="0.2">
      <c r="A922">
        <v>921</v>
      </c>
      <c r="B922">
        <v>461</v>
      </c>
      <c r="C922">
        <v>121</v>
      </c>
      <c r="D922">
        <v>5</v>
      </c>
      <c r="E922">
        <v>645</v>
      </c>
      <c r="F922">
        <v>20</v>
      </c>
      <c r="G922">
        <v>3205</v>
      </c>
      <c r="H922" t="s">
        <v>239</v>
      </c>
    </row>
    <row r="923" spans="1:8" x14ac:dyDescent="0.2">
      <c r="A923">
        <v>922</v>
      </c>
      <c r="B923">
        <v>461</v>
      </c>
      <c r="C923">
        <v>122</v>
      </c>
      <c r="D923">
        <v>3</v>
      </c>
      <c r="E923">
        <v>825</v>
      </c>
      <c r="F923">
        <v>15</v>
      </c>
      <c r="G923">
        <v>2460</v>
      </c>
      <c r="H923" t="s">
        <v>239</v>
      </c>
    </row>
    <row r="924" spans="1:8" x14ac:dyDescent="0.2">
      <c r="A924">
        <v>923</v>
      </c>
      <c r="B924">
        <v>462</v>
      </c>
      <c r="C924">
        <v>123</v>
      </c>
      <c r="D924">
        <v>4</v>
      </c>
      <c r="E924">
        <v>575</v>
      </c>
      <c r="F924">
        <v>10</v>
      </c>
      <c r="G924">
        <v>2290</v>
      </c>
      <c r="H924" t="s">
        <v>239</v>
      </c>
    </row>
    <row r="925" spans="1:8" x14ac:dyDescent="0.2">
      <c r="A925">
        <v>924</v>
      </c>
      <c r="B925">
        <v>462</v>
      </c>
      <c r="C925">
        <v>124</v>
      </c>
      <c r="D925">
        <v>2</v>
      </c>
      <c r="E925">
        <v>1045</v>
      </c>
      <c r="F925">
        <v>25</v>
      </c>
      <c r="G925">
        <v>2065</v>
      </c>
      <c r="H925" t="s">
        <v>239</v>
      </c>
    </row>
    <row r="926" spans="1:8" x14ac:dyDescent="0.2">
      <c r="A926">
        <v>925</v>
      </c>
      <c r="B926">
        <v>463</v>
      </c>
      <c r="C926">
        <v>125</v>
      </c>
      <c r="D926">
        <v>6</v>
      </c>
      <c r="E926">
        <v>525</v>
      </c>
      <c r="F926">
        <v>20</v>
      </c>
      <c r="G926">
        <v>3130</v>
      </c>
      <c r="H926" t="s">
        <v>239</v>
      </c>
    </row>
    <row r="927" spans="1:8" x14ac:dyDescent="0.2">
      <c r="A927">
        <v>926</v>
      </c>
      <c r="B927">
        <v>463</v>
      </c>
      <c r="C927">
        <v>126</v>
      </c>
      <c r="D927">
        <v>3</v>
      </c>
      <c r="E927">
        <v>785</v>
      </c>
      <c r="F927">
        <v>15</v>
      </c>
      <c r="G927">
        <v>2340</v>
      </c>
      <c r="H927" t="s">
        <v>239</v>
      </c>
    </row>
    <row r="928" spans="1:8" x14ac:dyDescent="0.2">
      <c r="A928">
        <v>927</v>
      </c>
      <c r="B928">
        <v>464</v>
      </c>
      <c r="C928">
        <v>127</v>
      </c>
      <c r="D928">
        <v>5</v>
      </c>
      <c r="E928">
        <v>915</v>
      </c>
      <c r="F928">
        <v>30</v>
      </c>
      <c r="G928">
        <v>4545</v>
      </c>
      <c r="H928" t="s">
        <v>239</v>
      </c>
    </row>
    <row r="929" spans="1:8" x14ac:dyDescent="0.2">
      <c r="A929">
        <v>928</v>
      </c>
      <c r="B929">
        <v>464</v>
      </c>
      <c r="C929">
        <v>128</v>
      </c>
      <c r="D929">
        <v>2</v>
      </c>
      <c r="E929">
        <v>705</v>
      </c>
      <c r="F929">
        <v>10</v>
      </c>
      <c r="G929">
        <v>1400</v>
      </c>
      <c r="H929" t="s">
        <v>239</v>
      </c>
    </row>
    <row r="930" spans="1:8" x14ac:dyDescent="0.2">
      <c r="A930">
        <v>929</v>
      </c>
      <c r="B930">
        <v>465</v>
      </c>
      <c r="C930">
        <v>129</v>
      </c>
      <c r="D930">
        <v>4</v>
      </c>
      <c r="E930">
        <v>595</v>
      </c>
      <c r="F930">
        <v>20</v>
      </c>
      <c r="G930">
        <v>2360</v>
      </c>
      <c r="H930" t="s">
        <v>239</v>
      </c>
    </row>
    <row r="931" spans="1:8" x14ac:dyDescent="0.2">
      <c r="A931">
        <v>930</v>
      </c>
      <c r="B931">
        <v>465</v>
      </c>
      <c r="C931">
        <v>130</v>
      </c>
      <c r="D931">
        <v>3</v>
      </c>
      <c r="E931">
        <v>905</v>
      </c>
      <c r="F931">
        <v>15</v>
      </c>
      <c r="G931">
        <v>2700</v>
      </c>
      <c r="H931" t="s">
        <v>239</v>
      </c>
    </row>
    <row r="932" spans="1:8" x14ac:dyDescent="0.2">
      <c r="A932">
        <v>931</v>
      </c>
      <c r="B932">
        <v>466</v>
      </c>
      <c r="C932">
        <v>131</v>
      </c>
      <c r="D932">
        <v>5</v>
      </c>
      <c r="E932">
        <v>665</v>
      </c>
      <c r="F932">
        <v>20</v>
      </c>
      <c r="G932">
        <v>3305</v>
      </c>
      <c r="H932" t="s">
        <v>276</v>
      </c>
    </row>
    <row r="933" spans="1:8" x14ac:dyDescent="0.2">
      <c r="A933">
        <v>932</v>
      </c>
      <c r="B933">
        <v>466</v>
      </c>
      <c r="C933">
        <v>132</v>
      </c>
      <c r="D933">
        <v>2</v>
      </c>
      <c r="E933">
        <v>1065</v>
      </c>
      <c r="F933">
        <v>20</v>
      </c>
      <c r="G933">
        <v>2110</v>
      </c>
      <c r="H933" t="s">
        <v>276</v>
      </c>
    </row>
    <row r="934" spans="1:8" x14ac:dyDescent="0.2">
      <c r="A934">
        <v>933</v>
      </c>
      <c r="B934">
        <v>467</v>
      </c>
      <c r="C934">
        <v>133</v>
      </c>
      <c r="D934">
        <v>4</v>
      </c>
      <c r="E934">
        <v>585</v>
      </c>
      <c r="F934">
        <v>15</v>
      </c>
      <c r="G934">
        <v>2325</v>
      </c>
      <c r="H934" t="s">
        <v>276</v>
      </c>
    </row>
    <row r="935" spans="1:8" x14ac:dyDescent="0.2">
      <c r="A935">
        <v>934</v>
      </c>
      <c r="B935">
        <v>467</v>
      </c>
      <c r="C935">
        <v>134</v>
      </c>
      <c r="D935">
        <v>3</v>
      </c>
      <c r="E935">
        <v>825</v>
      </c>
      <c r="F935">
        <v>20</v>
      </c>
      <c r="G935">
        <v>2455</v>
      </c>
      <c r="H935" t="s">
        <v>276</v>
      </c>
    </row>
    <row r="936" spans="1:8" x14ac:dyDescent="0.2">
      <c r="A936">
        <v>935</v>
      </c>
      <c r="B936">
        <v>468</v>
      </c>
      <c r="C936">
        <v>135</v>
      </c>
      <c r="D936">
        <v>6</v>
      </c>
      <c r="E936">
        <v>535</v>
      </c>
      <c r="F936">
        <v>25</v>
      </c>
      <c r="G936">
        <v>3185</v>
      </c>
      <c r="H936" t="s">
        <v>276</v>
      </c>
    </row>
    <row r="937" spans="1:8" x14ac:dyDescent="0.2">
      <c r="A937">
        <v>936</v>
      </c>
      <c r="B937">
        <v>468</v>
      </c>
      <c r="C937">
        <v>136</v>
      </c>
      <c r="D937">
        <v>2</v>
      </c>
      <c r="E937">
        <v>1085</v>
      </c>
      <c r="F937">
        <v>20</v>
      </c>
      <c r="G937">
        <v>2150</v>
      </c>
      <c r="H937" t="s">
        <v>276</v>
      </c>
    </row>
    <row r="938" spans="1:8" x14ac:dyDescent="0.2">
      <c r="A938">
        <v>937</v>
      </c>
      <c r="B938">
        <v>469</v>
      </c>
      <c r="C938">
        <v>137</v>
      </c>
      <c r="D938">
        <v>5</v>
      </c>
      <c r="E938">
        <v>685</v>
      </c>
      <c r="F938">
        <v>15</v>
      </c>
      <c r="G938">
        <v>3410</v>
      </c>
      <c r="H938" t="s">
        <v>276</v>
      </c>
    </row>
    <row r="939" spans="1:8" x14ac:dyDescent="0.2">
      <c r="A939">
        <v>938</v>
      </c>
      <c r="B939">
        <v>469</v>
      </c>
      <c r="C939">
        <v>138</v>
      </c>
      <c r="D939">
        <v>3</v>
      </c>
      <c r="E939">
        <v>905</v>
      </c>
      <c r="F939">
        <v>20</v>
      </c>
      <c r="G939">
        <v>2695</v>
      </c>
      <c r="H939" t="s">
        <v>276</v>
      </c>
    </row>
    <row r="940" spans="1:8" x14ac:dyDescent="0.2">
      <c r="A940">
        <v>939</v>
      </c>
      <c r="B940">
        <v>470</v>
      </c>
      <c r="C940">
        <v>139</v>
      </c>
      <c r="D940">
        <v>4</v>
      </c>
      <c r="E940">
        <v>745</v>
      </c>
      <c r="F940">
        <v>10</v>
      </c>
      <c r="G940">
        <v>2970</v>
      </c>
      <c r="H940" t="s">
        <v>276</v>
      </c>
    </row>
    <row r="941" spans="1:8" x14ac:dyDescent="0.2">
      <c r="A941">
        <v>940</v>
      </c>
      <c r="B941">
        <v>470</v>
      </c>
      <c r="C941">
        <v>140</v>
      </c>
      <c r="D941">
        <v>2</v>
      </c>
      <c r="E941">
        <v>1025</v>
      </c>
      <c r="F941">
        <v>15</v>
      </c>
      <c r="G941">
        <v>2035</v>
      </c>
      <c r="H941" t="s">
        <v>276</v>
      </c>
    </row>
    <row r="942" spans="1:8" x14ac:dyDescent="0.2">
      <c r="A942">
        <v>941</v>
      </c>
      <c r="B942">
        <v>471</v>
      </c>
      <c r="C942">
        <v>141</v>
      </c>
      <c r="D942">
        <v>5</v>
      </c>
      <c r="E942">
        <v>675</v>
      </c>
      <c r="F942">
        <v>20</v>
      </c>
      <c r="G942">
        <v>3355</v>
      </c>
      <c r="H942" t="s">
        <v>291</v>
      </c>
    </row>
    <row r="943" spans="1:8" x14ac:dyDescent="0.2">
      <c r="A943">
        <v>942</v>
      </c>
      <c r="B943">
        <v>471</v>
      </c>
      <c r="C943">
        <v>142</v>
      </c>
      <c r="D943">
        <v>3</v>
      </c>
      <c r="E943">
        <v>845</v>
      </c>
      <c r="F943">
        <v>15</v>
      </c>
      <c r="G943">
        <v>2520</v>
      </c>
      <c r="H943" t="s">
        <v>291</v>
      </c>
    </row>
    <row r="944" spans="1:8" x14ac:dyDescent="0.2">
      <c r="A944">
        <v>943</v>
      </c>
      <c r="B944">
        <v>472</v>
      </c>
      <c r="C944">
        <v>143</v>
      </c>
      <c r="D944">
        <v>4</v>
      </c>
      <c r="E944">
        <v>595</v>
      </c>
      <c r="F944">
        <v>10</v>
      </c>
      <c r="G944">
        <v>2370</v>
      </c>
      <c r="H944" t="s">
        <v>291</v>
      </c>
    </row>
    <row r="945" spans="1:8" x14ac:dyDescent="0.2">
      <c r="A945">
        <v>944</v>
      </c>
      <c r="B945">
        <v>472</v>
      </c>
      <c r="C945">
        <v>144</v>
      </c>
      <c r="D945">
        <v>2</v>
      </c>
      <c r="E945">
        <v>1055</v>
      </c>
      <c r="F945">
        <v>25</v>
      </c>
      <c r="G945">
        <v>2085</v>
      </c>
      <c r="H945" t="s">
        <v>291</v>
      </c>
    </row>
    <row r="946" spans="1:8" x14ac:dyDescent="0.2">
      <c r="A946">
        <v>945</v>
      </c>
      <c r="B946">
        <v>473</v>
      </c>
      <c r="C946">
        <v>145</v>
      </c>
      <c r="D946">
        <v>6</v>
      </c>
      <c r="E946">
        <v>545</v>
      </c>
      <c r="F946">
        <v>20</v>
      </c>
      <c r="G946">
        <v>3250</v>
      </c>
      <c r="H946" t="s">
        <v>291</v>
      </c>
    </row>
    <row r="947" spans="1:8" x14ac:dyDescent="0.2">
      <c r="A947">
        <v>946</v>
      </c>
      <c r="B947">
        <v>473</v>
      </c>
      <c r="C947">
        <v>146</v>
      </c>
      <c r="D947">
        <v>3</v>
      </c>
      <c r="E947">
        <v>805</v>
      </c>
      <c r="F947">
        <v>15</v>
      </c>
      <c r="G947">
        <v>2400</v>
      </c>
      <c r="H947" t="s">
        <v>291</v>
      </c>
    </row>
    <row r="948" spans="1:8" x14ac:dyDescent="0.2">
      <c r="A948">
        <v>947</v>
      </c>
      <c r="B948">
        <v>474</v>
      </c>
      <c r="C948">
        <v>147</v>
      </c>
      <c r="D948">
        <v>5</v>
      </c>
      <c r="E948">
        <v>925</v>
      </c>
      <c r="F948">
        <v>30</v>
      </c>
      <c r="G948">
        <v>4595</v>
      </c>
      <c r="H948" t="s">
        <v>291</v>
      </c>
    </row>
    <row r="949" spans="1:8" x14ac:dyDescent="0.2">
      <c r="A949">
        <v>948</v>
      </c>
      <c r="B949">
        <v>474</v>
      </c>
      <c r="C949">
        <v>148</v>
      </c>
      <c r="D949">
        <v>2</v>
      </c>
      <c r="E949">
        <v>715</v>
      </c>
      <c r="F949">
        <v>10</v>
      </c>
      <c r="G949">
        <v>1420</v>
      </c>
      <c r="H949" t="s">
        <v>291</v>
      </c>
    </row>
    <row r="950" spans="1:8" x14ac:dyDescent="0.2">
      <c r="A950">
        <v>949</v>
      </c>
      <c r="B950">
        <v>475</v>
      </c>
      <c r="C950">
        <v>149</v>
      </c>
      <c r="D950">
        <v>4</v>
      </c>
      <c r="E950">
        <v>605</v>
      </c>
      <c r="F950">
        <v>20</v>
      </c>
      <c r="G950">
        <v>2400</v>
      </c>
      <c r="H950" t="s">
        <v>291</v>
      </c>
    </row>
    <row r="951" spans="1:8" x14ac:dyDescent="0.2">
      <c r="A951">
        <v>950</v>
      </c>
      <c r="B951">
        <v>475</v>
      </c>
      <c r="C951">
        <v>150</v>
      </c>
      <c r="D951">
        <v>3</v>
      </c>
      <c r="E951">
        <v>915</v>
      </c>
      <c r="F951">
        <v>15</v>
      </c>
      <c r="G951">
        <v>2730</v>
      </c>
      <c r="H951" t="s">
        <v>291</v>
      </c>
    </row>
    <row r="952" spans="1:8" x14ac:dyDescent="0.2">
      <c r="A952">
        <v>951</v>
      </c>
      <c r="B952">
        <v>476</v>
      </c>
      <c r="C952">
        <v>151</v>
      </c>
      <c r="D952">
        <v>5</v>
      </c>
      <c r="E952">
        <v>685</v>
      </c>
      <c r="F952">
        <v>20</v>
      </c>
      <c r="G952">
        <v>3405</v>
      </c>
      <c r="H952" t="s">
        <v>306</v>
      </c>
    </row>
    <row r="953" spans="1:8" x14ac:dyDescent="0.2">
      <c r="A953">
        <v>952</v>
      </c>
      <c r="B953">
        <v>476</v>
      </c>
      <c r="C953">
        <v>152</v>
      </c>
      <c r="D953">
        <v>2</v>
      </c>
      <c r="E953">
        <v>1075</v>
      </c>
      <c r="F953">
        <v>20</v>
      </c>
      <c r="G953">
        <v>2130</v>
      </c>
      <c r="H953" t="s">
        <v>306</v>
      </c>
    </row>
    <row r="954" spans="1:8" x14ac:dyDescent="0.2">
      <c r="A954">
        <v>953</v>
      </c>
      <c r="B954">
        <v>477</v>
      </c>
      <c r="C954">
        <v>153</v>
      </c>
      <c r="D954">
        <v>4</v>
      </c>
      <c r="E954">
        <v>605</v>
      </c>
      <c r="F954">
        <v>15</v>
      </c>
      <c r="G954">
        <v>2405</v>
      </c>
      <c r="H954" t="s">
        <v>306</v>
      </c>
    </row>
    <row r="955" spans="1:8" x14ac:dyDescent="0.2">
      <c r="A955">
        <v>954</v>
      </c>
      <c r="B955">
        <v>477</v>
      </c>
      <c r="C955">
        <v>154</v>
      </c>
      <c r="D955">
        <v>3</v>
      </c>
      <c r="E955">
        <v>845</v>
      </c>
      <c r="F955">
        <v>20</v>
      </c>
      <c r="G955">
        <v>2515</v>
      </c>
      <c r="H955" t="s">
        <v>306</v>
      </c>
    </row>
    <row r="956" spans="1:8" x14ac:dyDescent="0.2">
      <c r="A956">
        <v>955</v>
      </c>
      <c r="B956">
        <v>478</v>
      </c>
      <c r="C956">
        <v>155</v>
      </c>
      <c r="D956">
        <v>6</v>
      </c>
      <c r="E956">
        <v>555</v>
      </c>
      <c r="F956">
        <v>25</v>
      </c>
      <c r="G956">
        <v>3305</v>
      </c>
      <c r="H956" t="s">
        <v>306</v>
      </c>
    </row>
    <row r="957" spans="1:8" x14ac:dyDescent="0.2">
      <c r="A957">
        <v>956</v>
      </c>
      <c r="B957">
        <v>478</v>
      </c>
      <c r="C957">
        <v>156</v>
      </c>
      <c r="D957">
        <v>2</v>
      </c>
      <c r="E957">
        <v>1095</v>
      </c>
      <c r="F957">
        <v>20</v>
      </c>
      <c r="G957">
        <v>2170</v>
      </c>
      <c r="H957" t="s">
        <v>306</v>
      </c>
    </row>
    <row r="958" spans="1:8" x14ac:dyDescent="0.2">
      <c r="A958">
        <v>957</v>
      </c>
      <c r="B958">
        <v>479</v>
      </c>
      <c r="C958">
        <v>157</v>
      </c>
      <c r="D958">
        <v>5</v>
      </c>
      <c r="E958">
        <v>695</v>
      </c>
      <c r="F958">
        <v>15</v>
      </c>
      <c r="G958">
        <v>3460</v>
      </c>
      <c r="H958" t="s">
        <v>306</v>
      </c>
    </row>
    <row r="959" spans="1:8" x14ac:dyDescent="0.2">
      <c r="A959">
        <v>958</v>
      </c>
      <c r="B959">
        <v>479</v>
      </c>
      <c r="C959">
        <v>158</v>
      </c>
      <c r="D959">
        <v>3</v>
      </c>
      <c r="E959">
        <v>915</v>
      </c>
      <c r="F959">
        <v>20</v>
      </c>
      <c r="G959">
        <v>2725</v>
      </c>
      <c r="H959" t="s">
        <v>306</v>
      </c>
    </row>
    <row r="960" spans="1:8" x14ac:dyDescent="0.2">
      <c r="A960">
        <v>959</v>
      </c>
      <c r="B960">
        <v>480</v>
      </c>
      <c r="C960">
        <v>159</v>
      </c>
      <c r="D960">
        <v>4</v>
      </c>
      <c r="E960">
        <v>755</v>
      </c>
      <c r="F960">
        <v>10</v>
      </c>
      <c r="G960">
        <v>3010</v>
      </c>
      <c r="H960" t="s">
        <v>306</v>
      </c>
    </row>
    <row r="961" spans="1:8" x14ac:dyDescent="0.2">
      <c r="A961">
        <v>960</v>
      </c>
      <c r="B961">
        <v>480</v>
      </c>
      <c r="C961">
        <v>160</v>
      </c>
      <c r="D961">
        <v>2</v>
      </c>
      <c r="E961">
        <v>1035</v>
      </c>
      <c r="F961">
        <v>15</v>
      </c>
      <c r="G961">
        <v>2055</v>
      </c>
      <c r="H961" t="s">
        <v>306</v>
      </c>
    </row>
    <row r="962" spans="1:8" x14ac:dyDescent="0.2">
      <c r="A962">
        <v>961</v>
      </c>
      <c r="B962">
        <v>481</v>
      </c>
      <c r="C962">
        <v>1</v>
      </c>
      <c r="D962">
        <v>5</v>
      </c>
      <c r="E962">
        <v>575</v>
      </c>
      <c r="F962">
        <v>20</v>
      </c>
      <c r="G962">
        <v>2855</v>
      </c>
      <c r="H962" t="s">
        <v>128</v>
      </c>
    </row>
    <row r="963" spans="1:8" x14ac:dyDescent="0.2">
      <c r="A963">
        <v>962</v>
      </c>
      <c r="B963">
        <v>481</v>
      </c>
      <c r="C963">
        <v>2</v>
      </c>
      <c r="D963">
        <v>3</v>
      </c>
      <c r="E963">
        <v>755</v>
      </c>
      <c r="F963">
        <v>15</v>
      </c>
      <c r="G963">
        <v>2250</v>
      </c>
      <c r="H963" t="s">
        <v>128</v>
      </c>
    </row>
    <row r="964" spans="1:8" x14ac:dyDescent="0.2">
      <c r="A964">
        <v>963</v>
      </c>
      <c r="B964">
        <v>482</v>
      </c>
      <c r="C964">
        <v>3</v>
      </c>
      <c r="D964">
        <v>4</v>
      </c>
      <c r="E964">
        <v>485</v>
      </c>
      <c r="F964">
        <v>10</v>
      </c>
      <c r="G964">
        <v>1930</v>
      </c>
      <c r="H964" t="s">
        <v>128</v>
      </c>
    </row>
    <row r="965" spans="1:8" x14ac:dyDescent="0.2">
      <c r="A965">
        <v>964</v>
      </c>
      <c r="B965">
        <v>482</v>
      </c>
      <c r="C965">
        <v>4</v>
      </c>
      <c r="D965">
        <v>2</v>
      </c>
      <c r="E965">
        <v>975</v>
      </c>
      <c r="F965">
        <v>25</v>
      </c>
      <c r="G965">
        <v>1925</v>
      </c>
      <c r="H965" t="s">
        <v>128</v>
      </c>
    </row>
    <row r="966" spans="1:8" x14ac:dyDescent="0.2">
      <c r="A966">
        <v>965</v>
      </c>
      <c r="B966">
        <v>483</v>
      </c>
      <c r="C966">
        <v>5</v>
      </c>
      <c r="D966">
        <v>6</v>
      </c>
      <c r="E966">
        <v>415</v>
      </c>
      <c r="F966">
        <v>20</v>
      </c>
      <c r="G966">
        <v>2470</v>
      </c>
      <c r="H966" t="s">
        <v>128</v>
      </c>
    </row>
    <row r="967" spans="1:8" x14ac:dyDescent="0.2">
      <c r="A967">
        <v>966</v>
      </c>
      <c r="B967">
        <v>483</v>
      </c>
      <c r="C967">
        <v>6</v>
      </c>
      <c r="D967">
        <v>3</v>
      </c>
      <c r="E967">
        <v>695</v>
      </c>
      <c r="F967">
        <v>15</v>
      </c>
      <c r="G967">
        <v>2070</v>
      </c>
      <c r="H967" t="s">
        <v>128</v>
      </c>
    </row>
    <row r="968" spans="1:8" x14ac:dyDescent="0.2">
      <c r="A968">
        <v>967</v>
      </c>
      <c r="B968">
        <v>484</v>
      </c>
      <c r="C968">
        <v>7</v>
      </c>
      <c r="D968">
        <v>5</v>
      </c>
      <c r="E968">
        <v>835</v>
      </c>
      <c r="F968">
        <v>30</v>
      </c>
      <c r="G968">
        <v>4145</v>
      </c>
      <c r="H968" t="s">
        <v>128</v>
      </c>
    </row>
    <row r="969" spans="1:8" x14ac:dyDescent="0.2">
      <c r="A969">
        <v>968</v>
      </c>
      <c r="B969">
        <v>484</v>
      </c>
      <c r="C969">
        <v>8</v>
      </c>
      <c r="D969">
        <v>2</v>
      </c>
      <c r="E969">
        <v>635</v>
      </c>
      <c r="F969">
        <v>10</v>
      </c>
      <c r="G969">
        <v>1260</v>
      </c>
      <c r="H969" t="s">
        <v>128</v>
      </c>
    </row>
    <row r="970" spans="1:8" x14ac:dyDescent="0.2">
      <c r="A970">
        <v>969</v>
      </c>
      <c r="B970">
        <v>485</v>
      </c>
      <c r="C970">
        <v>9</v>
      </c>
      <c r="D970">
        <v>4</v>
      </c>
      <c r="E970">
        <v>525</v>
      </c>
      <c r="F970">
        <v>20</v>
      </c>
      <c r="G970">
        <v>2080</v>
      </c>
      <c r="H970" t="s">
        <v>128</v>
      </c>
    </row>
    <row r="971" spans="1:8" x14ac:dyDescent="0.2">
      <c r="A971">
        <v>970</v>
      </c>
      <c r="B971">
        <v>485</v>
      </c>
      <c r="C971">
        <v>10</v>
      </c>
      <c r="D971">
        <v>3</v>
      </c>
      <c r="E971">
        <v>805</v>
      </c>
      <c r="F971">
        <v>15</v>
      </c>
      <c r="G971">
        <v>2400</v>
      </c>
      <c r="H971" t="s">
        <v>128</v>
      </c>
    </row>
    <row r="972" spans="1:8" x14ac:dyDescent="0.2">
      <c r="A972">
        <v>971</v>
      </c>
      <c r="B972">
        <v>486</v>
      </c>
      <c r="C972">
        <v>11</v>
      </c>
      <c r="D972">
        <v>5</v>
      </c>
      <c r="E972">
        <v>645</v>
      </c>
      <c r="F972">
        <v>20</v>
      </c>
      <c r="G972">
        <v>3205</v>
      </c>
      <c r="H972" t="s">
        <v>128</v>
      </c>
    </row>
    <row r="973" spans="1:8" x14ac:dyDescent="0.2">
      <c r="A973">
        <v>972</v>
      </c>
      <c r="B973">
        <v>486</v>
      </c>
      <c r="C973">
        <v>12</v>
      </c>
      <c r="D973">
        <v>2</v>
      </c>
      <c r="E973">
        <v>945</v>
      </c>
      <c r="F973">
        <v>20</v>
      </c>
      <c r="G973">
        <v>1870</v>
      </c>
      <c r="H973" t="s">
        <v>128</v>
      </c>
    </row>
    <row r="974" spans="1:8" x14ac:dyDescent="0.2">
      <c r="A974">
        <v>973</v>
      </c>
      <c r="B974">
        <v>487</v>
      </c>
      <c r="C974">
        <v>13</v>
      </c>
      <c r="D974">
        <v>4</v>
      </c>
      <c r="E974">
        <v>555</v>
      </c>
      <c r="F974">
        <v>15</v>
      </c>
      <c r="G974">
        <v>2205</v>
      </c>
      <c r="H974" t="s">
        <v>128</v>
      </c>
    </row>
    <row r="975" spans="1:8" x14ac:dyDescent="0.2">
      <c r="A975">
        <v>974</v>
      </c>
      <c r="B975">
        <v>487</v>
      </c>
      <c r="C975">
        <v>14</v>
      </c>
      <c r="D975">
        <v>3</v>
      </c>
      <c r="E975">
        <v>745</v>
      </c>
      <c r="F975">
        <v>20</v>
      </c>
      <c r="G975">
        <v>2215</v>
      </c>
      <c r="H975" t="s">
        <v>128</v>
      </c>
    </row>
    <row r="976" spans="1:8" x14ac:dyDescent="0.2">
      <c r="A976">
        <v>975</v>
      </c>
      <c r="B976">
        <v>488</v>
      </c>
      <c r="C976">
        <v>15</v>
      </c>
      <c r="D976">
        <v>6</v>
      </c>
      <c r="E976">
        <v>425</v>
      </c>
      <c r="F976">
        <v>25</v>
      </c>
      <c r="G976">
        <v>2525</v>
      </c>
      <c r="H976" t="s">
        <v>128</v>
      </c>
    </row>
    <row r="977" spans="1:8" x14ac:dyDescent="0.2">
      <c r="A977">
        <v>976</v>
      </c>
      <c r="B977">
        <v>488</v>
      </c>
      <c r="C977">
        <v>16</v>
      </c>
      <c r="D977">
        <v>2</v>
      </c>
      <c r="E977">
        <v>995</v>
      </c>
      <c r="F977">
        <v>20</v>
      </c>
      <c r="G977">
        <v>1970</v>
      </c>
      <c r="H977" t="s">
        <v>128</v>
      </c>
    </row>
    <row r="978" spans="1:8" x14ac:dyDescent="0.2">
      <c r="A978">
        <v>977</v>
      </c>
      <c r="B978">
        <v>489</v>
      </c>
      <c r="C978">
        <v>17</v>
      </c>
      <c r="D978">
        <v>5</v>
      </c>
      <c r="E978">
        <v>615</v>
      </c>
      <c r="F978">
        <v>15</v>
      </c>
      <c r="G978">
        <v>3060</v>
      </c>
      <c r="H978" t="s">
        <v>128</v>
      </c>
    </row>
    <row r="979" spans="1:8" x14ac:dyDescent="0.2">
      <c r="A979">
        <v>978</v>
      </c>
      <c r="B979">
        <v>489</v>
      </c>
      <c r="C979">
        <v>18</v>
      </c>
      <c r="D979">
        <v>3</v>
      </c>
      <c r="E979">
        <v>815</v>
      </c>
      <c r="F979">
        <v>20</v>
      </c>
      <c r="G979">
        <v>2425</v>
      </c>
      <c r="H979" t="s">
        <v>128</v>
      </c>
    </row>
    <row r="980" spans="1:8" x14ac:dyDescent="0.2">
      <c r="A980">
        <v>979</v>
      </c>
      <c r="B980">
        <v>490</v>
      </c>
      <c r="C980">
        <v>19</v>
      </c>
      <c r="D980">
        <v>4</v>
      </c>
      <c r="E980">
        <v>685</v>
      </c>
      <c r="F980">
        <v>10</v>
      </c>
      <c r="G980">
        <v>2730</v>
      </c>
      <c r="H980" t="s">
        <v>128</v>
      </c>
    </row>
    <row r="981" spans="1:8" x14ac:dyDescent="0.2">
      <c r="A981">
        <v>980</v>
      </c>
      <c r="B981">
        <v>490</v>
      </c>
      <c r="C981">
        <v>20</v>
      </c>
      <c r="D981">
        <v>2</v>
      </c>
      <c r="E981">
        <v>965</v>
      </c>
      <c r="F981">
        <v>15</v>
      </c>
      <c r="G981">
        <v>1915</v>
      </c>
      <c r="H981" t="s">
        <v>128</v>
      </c>
    </row>
    <row r="982" spans="1:8" x14ac:dyDescent="0.2">
      <c r="A982">
        <v>981</v>
      </c>
      <c r="B982">
        <v>491</v>
      </c>
      <c r="C982">
        <v>21</v>
      </c>
      <c r="D982">
        <v>5</v>
      </c>
      <c r="E982">
        <v>575</v>
      </c>
      <c r="F982">
        <v>20</v>
      </c>
      <c r="G982">
        <v>2855</v>
      </c>
      <c r="H982" t="s">
        <v>128</v>
      </c>
    </row>
    <row r="983" spans="1:8" x14ac:dyDescent="0.2">
      <c r="A983">
        <v>982</v>
      </c>
      <c r="B983">
        <v>491</v>
      </c>
      <c r="C983">
        <v>22</v>
      </c>
      <c r="D983">
        <v>3</v>
      </c>
      <c r="E983">
        <v>765</v>
      </c>
      <c r="F983">
        <v>15</v>
      </c>
      <c r="G983">
        <v>2280</v>
      </c>
      <c r="H983" t="s">
        <v>128</v>
      </c>
    </row>
    <row r="984" spans="1:8" x14ac:dyDescent="0.2">
      <c r="A984">
        <v>983</v>
      </c>
      <c r="B984">
        <v>492</v>
      </c>
      <c r="C984">
        <v>23</v>
      </c>
      <c r="D984">
        <v>4</v>
      </c>
      <c r="E984">
        <v>495</v>
      </c>
      <c r="F984">
        <v>10</v>
      </c>
      <c r="G984">
        <v>1970</v>
      </c>
      <c r="H984" t="s">
        <v>128</v>
      </c>
    </row>
    <row r="985" spans="1:8" x14ac:dyDescent="0.2">
      <c r="A985">
        <v>984</v>
      </c>
      <c r="B985">
        <v>492</v>
      </c>
      <c r="C985">
        <v>24</v>
      </c>
      <c r="D985">
        <v>2</v>
      </c>
      <c r="E985">
        <v>985</v>
      </c>
      <c r="F985">
        <v>25</v>
      </c>
      <c r="G985">
        <v>1945</v>
      </c>
      <c r="H985" t="s">
        <v>128</v>
      </c>
    </row>
    <row r="986" spans="1:8" x14ac:dyDescent="0.2">
      <c r="A986">
        <v>985</v>
      </c>
      <c r="B986">
        <v>493</v>
      </c>
      <c r="C986">
        <v>25</v>
      </c>
      <c r="D986">
        <v>6</v>
      </c>
      <c r="E986">
        <v>435</v>
      </c>
      <c r="F986">
        <v>20</v>
      </c>
      <c r="G986">
        <v>2590</v>
      </c>
      <c r="H986" t="s">
        <v>128</v>
      </c>
    </row>
    <row r="987" spans="1:8" x14ac:dyDescent="0.2">
      <c r="A987">
        <v>986</v>
      </c>
      <c r="B987">
        <v>493</v>
      </c>
      <c r="C987">
        <v>26</v>
      </c>
      <c r="D987">
        <v>3</v>
      </c>
      <c r="E987">
        <v>715</v>
      </c>
      <c r="F987">
        <v>15</v>
      </c>
      <c r="G987">
        <v>2130</v>
      </c>
      <c r="H987" t="s">
        <v>128</v>
      </c>
    </row>
    <row r="988" spans="1:8" x14ac:dyDescent="0.2">
      <c r="A988">
        <v>987</v>
      </c>
      <c r="B988">
        <v>494</v>
      </c>
      <c r="C988">
        <v>27</v>
      </c>
      <c r="D988">
        <v>5</v>
      </c>
      <c r="E988">
        <v>855</v>
      </c>
      <c r="F988">
        <v>30</v>
      </c>
      <c r="G988">
        <v>4245</v>
      </c>
      <c r="H988" t="s">
        <v>128</v>
      </c>
    </row>
    <row r="989" spans="1:8" x14ac:dyDescent="0.2">
      <c r="A989">
        <v>988</v>
      </c>
      <c r="B989">
        <v>494</v>
      </c>
      <c r="C989">
        <v>28</v>
      </c>
      <c r="D989">
        <v>2</v>
      </c>
      <c r="E989">
        <v>655</v>
      </c>
      <c r="F989">
        <v>10</v>
      </c>
      <c r="G989">
        <v>1300</v>
      </c>
      <c r="H989" t="s">
        <v>128</v>
      </c>
    </row>
    <row r="990" spans="1:8" x14ac:dyDescent="0.2">
      <c r="A990">
        <v>989</v>
      </c>
      <c r="B990">
        <v>495</v>
      </c>
      <c r="C990">
        <v>29</v>
      </c>
      <c r="D990">
        <v>4</v>
      </c>
      <c r="E990">
        <v>545</v>
      </c>
      <c r="F990">
        <v>20</v>
      </c>
      <c r="G990">
        <v>2160</v>
      </c>
      <c r="H990" t="s">
        <v>128</v>
      </c>
    </row>
    <row r="991" spans="1:8" x14ac:dyDescent="0.2">
      <c r="A991">
        <v>990</v>
      </c>
      <c r="B991">
        <v>495</v>
      </c>
      <c r="C991">
        <v>30</v>
      </c>
      <c r="D991">
        <v>3</v>
      </c>
      <c r="E991">
        <v>825</v>
      </c>
      <c r="F991">
        <v>15</v>
      </c>
      <c r="G991">
        <v>2460</v>
      </c>
      <c r="H991" t="s">
        <v>128</v>
      </c>
    </row>
    <row r="992" spans="1:8" x14ac:dyDescent="0.2">
      <c r="A992">
        <v>991</v>
      </c>
      <c r="B992">
        <v>496</v>
      </c>
      <c r="C992">
        <v>31</v>
      </c>
      <c r="D992">
        <v>5</v>
      </c>
      <c r="E992">
        <v>595</v>
      </c>
      <c r="F992">
        <v>20</v>
      </c>
      <c r="G992">
        <v>2955</v>
      </c>
      <c r="H992" t="s">
        <v>128</v>
      </c>
    </row>
    <row r="993" spans="1:8" x14ac:dyDescent="0.2">
      <c r="A993">
        <v>992</v>
      </c>
      <c r="B993">
        <v>496</v>
      </c>
      <c r="C993">
        <v>32</v>
      </c>
      <c r="D993">
        <v>2</v>
      </c>
      <c r="E993">
        <v>975</v>
      </c>
      <c r="F993">
        <v>20</v>
      </c>
      <c r="G993">
        <v>1930</v>
      </c>
      <c r="H993" t="s">
        <v>128</v>
      </c>
    </row>
    <row r="994" spans="1:8" x14ac:dyDescent="0.2">
      <c r="A994">
        <v>993</v>
      </c>
      <c r="B994">
        <v>497</v>
      </c>
      <c r="C994">
        <v>33</v>
      </c>
      <c r="D994">
        <v>4</v>
      </c>
      <c r="E994">
        <v>515</v>
      </c>
      <c r="F994">
        <v>15</v>
      </c>
      <c r="G994">
        <v>2045</v>
      </c>
      <c r="H994" t="s">
        <v>128</v>
      </c>
    </row>
    <row r="995" spans="1:8" x14ac:dyDescent="0.2">
      <c r="A995">
        <v>994</v>
      </c>
      <c r="B995">
        <v>497</v>
      </c>
      <c r="C995">
        <v>34</v>
      </c>
      <c r="D995">
        <v>3</v>
      </c>
      <c r="E995">
        <v>775</v>
      </c>
      <c r="F995">
        <v>20</v>
      </c>
      <c r="G995">
        <v>2305</v>
      </c>
      <c r="H995" t="s">
        <v>128</v>
      </c>
    </row>
    <row r="996" spans="1:8" x14ac:dyDescent="0.2">
      <c r="A996">
        <v>995</v>
      </c>
      <c r="B996">
        <v>498</v>
      </c>
      <c r="C996">
        <v>35</v>
      </c>
      <c r="D996">
        <v>6</v>
      </c>
      <c r="E996">
        <v>445</v>
      </c>
      <c r="F996">
        <v>25</v>
      </c>
      <c r="G996">
        <v>2645</v>
      </c>
      <c r="H996" t="s">
        <v>128</v>
      </c>
    </row>
    <row r="997" spans="1:8" x14ac:dyDescent="0.2">
      <c r="A997">
        <v>996</v>
      </c>
      <c r="B997">
        <v>498</v>
      </c>
      <c r="C997">
        <v>36</v>
      </c>
      <c r="D997">
        <v>2</v>
      </c>
      <c r="E997">
        <v>1015</v>
      </c>
      <c r="F997">
        <v>20</v>
      </c>
      <c r="G997">
        <v>2010</v>
      </c>
      <c r="H997" t="s">
        <v>128</v>
      </c>
    </row>
    <row r="998" spans="1:8" x14ac:dyDescent="0.2">
      <c r="A998">
        <v>997</v>
      </c>
      <c r="B998">
        <v>499</v>
      </c>
      <c r="C998">
        <v>37</v>
      </c>
      <c r="D998">
        <v>5</v>
      </c>
      <c r="E998">
        <v>625</v>
      </c>
      <c r="F998">
        <v>15</v>
      </c>
      <c r="G998">
        <v>3110</v>
      </c>
      <c r="H998" t="s">
        <v>128</v>
      </c>
    </row>
    <row r="999" spans="1:8" x14ac:dyDescent="0.2">
      <c r="A999">
        <v>998</v>
      </c>
      <c r="B999">
        <v>499</v>
      </c>
      <c r="C999">
        <v>38</v>
      </c>
      <c r="D999">
        <v>3</v>
      </c>
      <c r="E999">
        <v>845</v>
      </c>
      <c r="F999">
        <v>20</v>
      </c>
      <c r="G999">
        <v>2515</v>
      </c>
      <c r="H999" t="s">
        <v>128</v>
      </c>
    </row>
    <row r="1000" spans="1:8" x14ac:dyDescent="0.2">
      <c r="A1000">
        <v>999</v>
      </c>
      <c r="B1000">
        <v>500</v>
      </c>
      <c r="C1000">
        <v>39</v>
      </c>
      <c r="D1000">
        <v>4</v>
      </c>
      <c r="E1000">
        <v>565</v>
      </c>
      <c r="F1000">
        <v>20</v>
      </c>
      <c r="G1000">
        <v>2240</v>
      </c>
      <c r="H1000" t="s">
        <v>128</v>
      </c>
    </row>
    <row r="1001" spans="1:8" x14ac:dyDescent="0.2">
      <c r="A1001">
        <v>1000</v>
      </c>
      <c r="B1001">
        <v>500</v>
      </c>
      <c r="C1001">
        <v>40</v>
      </c>
      <c r="D1001">
        <v>3</v>
      </c>
      <c r="E1001">
        <v>835</v>
      </c>
      <c r="F1001">
        <v>15</v>
      </c>
      <c r="G1001">
        <v>2490</v>
      </c>
      <c r="H1001" t="s">
        <v>128</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21439-D79D-4758-9D4C-95D8B26FCF25}">
  <dimension ref="A3:I20"/>
  <sheetViews>
    <sheetView workbookViewId="0">
      <selection activeCell="B14" sqref="B14"/>
    </sheetView>
  </sheetViews>
  <sheetFormatPr defaultRowHeight="15" x14ac:dyDescent="0.2"/>
  <cols>
    <col min="1" max="1" width="12.5078125" bestFit="1" customWidth="1"/>
    <col min="2" max="2" width="14.796875" bestFit="1" customWidth="1"/>
    <col min="3" max="3" width="19.37109375" bestFit="1" customWidth="1"/>
    <col min="4" max="4" width="17.62109375" bestFit="1" customWidth="1"/>
    <col min="8" max="8" width="12.5078125" bestFit="1" customWidth="1"/>
    <col min="9" max="9" width="24.2109375" bestFit="1" customWidth="1"/>
  </cols>
  <sheetData>
    <row r="3" spans="1:9" x14ac:dyDescent="0.2">
      <c r="A3" s="14" t="s">
        <v>476</v>
      </c>
      <c r="B3" t="s">
        <v>508</v>
      </c>
      <c r="C3" t="s">
        <v>474</v>
      </c>
      <c r="D3" t="s">
        <v>475</v>
      </c>
    </row>
    <row r="4" spans="1:9" x14ac:dyDescent="0.2">
      <c r="A4" s="15" t="s">
        <v>306</v>
      </c>
      <c r="B4" s="13">
        <v>2745</v>
      </c>
      <c r="C4" s="13">
        <v>210</v>
      </c>
      <c r="D4" s="13">
        <v>2364750</v>
      </c>
    </row>
    <row r="5" spans="1:9" x14ac:dyDescent="0.2">
      <c r="A5" s="15" t="s">
        <v>128</v>
      </c>
      <c r="B5" s="13">
        <v>18585</v>
      </c>
      <c r="C5" s="13">
        <v>1430</v>
      </c>
      <c r="D5" s="13">
        <v>15911950</v>
      </c>
    </row>
    <row r="6" spans="1:9" x14ac:dyDescent="0.2">
      <c r="A6" s="15" t="s">
        <v>196</v>
      </c>
      <c r="B6" s="13">
        <v>11260</v>
      </c>
      <c r="C6" s="13">
        <v>850</v>
      </c>
      <c r="D6" s="13">
        <v>9624000</v>
      </c>
    </row>
    <row r="7" spans="1:9" x14ac:dyDescent="0.2">
      <c r="A7" s="15" t="s">
        <v>291</v>
      </c>
      <c r="B7" s="13">
        <v>2910</v>
      </c>
      <c r="C7" s="13">
        <v>210</v>
      </c>
      <c r="D7" s="13">
        <v>2461500</v>
      </c>
    </row>
    <row r="8" spans="1:9" x14ac:dyDescent="0.2">
      <c r="A8" s="15" t="s">
        <v>276</v>
      </c>
      <c r="B8" s="13">
        <v>2700</v>
      </c>
      <c r="C8" s="13">
        <v>225</v>
      </c>
      <c r="D8" s="13">
        <v>2324250</v>
      </c>
    </row>
    <row r="9" spans="1:9" x14ac:dyDescent="0.2">
      <c r="A9" s="15" t="s">
        <v>239</v>
      </c>
      <c r="B9" s="13">
        <v>8505</v>
      </c>
      <c r="C9" s="13">
        <v>645</v>
      </c>
      <c r="D9" s="13">
        <v>7248000</v>
      </c>
    </row>
    <row r="10" spans="1:9" x14ac:dyDescent="0.2">
      <c r="A10" s="15" t="s">
        <v>477</v>
      </c>
      <c r="B10" s="13">
        <v>46705</v>
      </c>
      <c r="C10" s="13">
        <v>3570</v>
      </c>
      <c r="D10" s="13">
        <v>39934450</v>
      </c>
      <c r="H10" s="14" t="s">
        <v>476</v>
      </c>
      <c r="I10" t="s">
        <v>480</v>
      </c>
    </row>
    <row r="11" spans="1:9" x14ac:dyDescent="0.2">
      <c r="H11" s="15" t="s">
        <v>306</v>
      </c>
      <c r="I11" s="13">
        <v>2364750</v>
      </c>
    </row>
    <row r="12" spans="1:9" x14ac:dyDescent="0.2">
      <c r="H12" s="15" t="s">
        <v>128</v>
      </c>
      <c r="I12" s="13">
        <v>15911950</v>
      </c>
    </row>
    <row r="13" spans="1:9" x14ac:dyDescent="0.2">
      <c r="A13" s="14" t="s">
        <v>476</v>
      </c>
      <c r="B13" s="14" t="s">
        <v>508</v>
      </c>
      <c r="C13" t="s">
        <v>474</v>
      </c>
      <c r="D13" t="s">
        <v>475</v>
      </c>
      <c r="H13" s="15" t="s">
        <v>196</v>
      </c>
      <c r="I13" s="13">
        <v>9624000</v>
      </c>
    </row>
    <row r="14" spans="1:9" x14ac:dyDescent="0.2">
      <c r="A14" s="15" t="s">
        <v>306</v>
      </c>
      <c r="B14" s="13">
        <v>2745</v>
      </c>
      <c r="C14" s="13">
        <v>210</v>
      </c>
      <c r="D14" s="13">
        <v>2364750</v>
      </c>
      <c r="H14" s="15" t="s">
        <v>291</v>
      </c>
      <c r="I14" s="13">
        <v>2461500</v>
      </c>
    </row>
    <row r="15" spans="1:9" x14ac:dyDescent="0.2">
      <c r="A15" s="15" t="s">
        <v>128</v>
      </c>
      <c r="B15" s="13">
        <v>18585</v>
      </c>
      <c r="C15" s="13">
        <v>1430</v>
      </c>
      <c r="D15" s="13">
        <v>15911950</v>
      </c>
      <c r="H15" s="15" t="s">
        <v>276</v>
      </c>
      <c r="I15" s="13">
        <v>2324250</v>
      </c>
    </row>
    <row r="16" spans="1:9" x14ac:dyDescent="0.2">
      <c r="A16" s="15" t="s">
        <v>196</v>
      </c>
      <c r="B16" s="13">
        <v>11260</v>
      </c>
      <c r="C16" s="13">
        <v>850</v>
      </c>
      <c r="D16" s="13">
        <v>9624000</v>
      </c>
      <c r="H16" s="15" t="s">
        <v>239</v>
      </c>
      <c r="I16" s="13">
        <v>7248000</v>
      </c>
    </row>
    <row r="17" spans="1:9" x14ac:dyDescent="0.2">
      <c r="A17" s="15" t="s">
        <v>291</v>
      </c>
      <c r="B17" s="13">
        <v>2910</v>
      </c>
      <c r="C17" s="13">
        <v>210</v>
      </c>
      <c r="D17" s="13">
        <v>2461500</v>
      </c>
      <c r="H17" s="15" t="s">
        <v>477</v>
      </c>
      <c r="I17" s="13">
        <v>39934450</v>
      </c>
    </row>
    <row r="18" spans="1:9" x14ac:dyDescent="0.2">
      <c r="A18" s="15" t="s">
        <v>276</v>
      </c>
      <c r="B18" s="13">
        <v>2700</v>
      </c>
      <c r="C18" s="13">
        <v>225</v>
      </c>
      <c r="D18" s="13">
        <v>2324250</v>
      </c>
    </row>
    <row r="19" spans="1:9" x14ac:dyDescent="0.2">
      <c r="A19" s="15" t="s">
        <v>239</v>
      </c>
      <c r="B19" s="13">
        <v>8505</v>
      </c>
      <c r="C19" s="13">
        <v>645</v>
      </c>
      <c r="D19" s="13">
        <v>7248000</v>
      </c>
    </row>
    <row r="20" spans="1:9" x14ac:dyDescent="0.2">
      <c r="A20" s="15" t="s">
        <v>477</v>
      </c>
      <c r="B20" s="13">
        <v>46705</v>
      </c>
      <c r="C20" s="13">
        <v>3570</v>
      </c>
      <c r="D20" s="13">
        <v>39934450</v>
      </c>
    </row>
  </sheetData>
  <pageMargins left="0.7" right="0.7" top="0.75" bottom="0.75" header="0.3" footer="0.3"/>
  <drawing r:id="rId4"/>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A4C20-019A-49D0-9A49-A5E9C379C75B}">
  <dimension ref="A3:G12"/>
  <sheetViews>
    <sheetView workbookViewId="0">
      <selection activeCell="D9" sqref="D9"/>
    </sheetView>
  </sheetViews>
  <sheetFormatPr defaultRowHeight="15" x14ac:dyDescent="0.2"/>
  <cols>
    <col min="1" max="1" width="25.828125" bestFit="1" customWidth="1"/>
    <col min="2" max="2" width="18.83203125" bestFit="1" customWidth="1"/>
    <col min="3" max="3" width="17.62109375" bestFit="1" customWidth="1"/>
    <col min="4" max="4" width="19.37109375" bestFit="1" customWidth="1"/>
    <col min="5" max="5" width="11.296875" customWidth="1"/>
    <col min="6" max="6" width="25.55859375" bestFit="1" customWidth="1"/>
    <col min="7" max="7" width="22.8671875" customWidth="1"/>
  </cols>
  <sheetData>
    <row r="3" spans="1:7" x14ac:dyDescent="0.2">
      <c r="A3" s="14" t="s">
        <v>476</v>
      </c>
      <c r="B3" t="s">
        <v>473</v>
      </c>
      <c r="C3" t="s">
        <v>475</v>
      </c>
      <c r="D3" t="s">
        <v>474</v>
      </c>
      <c r="E3" t="s">
        <v>507</v>
      </c>
      <c r="F3" s="14" t="s">
        <v>476</v>
      </c>
      <c r="G3" t="s">
        <v>479</v>
      </c>
    </row>
    <row r="4" spans="1:7" x14ac:dyDescent="0.2">
      <c r="A4" s="15" t="s">
        <v>339</v>
      </c>
      <c r="B4" s="13">
        <v>37375</v>
      </c>
      <c r="C4" s="13">
        <v>5617600</v>
      </c>
      <c r="D4" s="13">
        <v>460</v>
      </c>
      <c r="F4" s="15" t="s">
        <v>339</v>
      </c>
      <c r="G4" s="13">
        <v>37375</v>
      </c>
    </row>
    <row r="5" spans="1:7" x14ac:dyDescent="0.2">
      <c r="A5" s="15" t="s">
        <v>329</v>
      </c>
      <c r="B5" s="13">
        <v>26310</v>
      </c>
      <c r="C5" s="13">
        <v>3953100</v>
      </c>
      <c r="D5" s="13">
        <v>320</v>
      </c>
      <c r="F5" s="15" t="s">
        <v>329</v>
      </c>
      <c r="G5" s="13">
        <v>26310</v>
      </c>
    </row>
    <row r="6" spans="1:7" x14ac:dyDescent="0.2">
      <c r="A6" s="15" t="s">
        <v>334</v>
      </c>
      <c r="B6" s="13">
        <v>45090</v>
      </c>
      <c r="C6" s="13">
        <v>6763500</v>
      </c>
      <c r="D6" s="13">
        <v>620</v>
      </c>
      <c r="F6" s="15" t="s">
        <v>334</v>
      </c>
      <c r="G6" s="13">
        <v>45090</v>
      </c>
    </row>
    <row r="7" spans="1:7" x14ac:dyDescent="0.2">
      <c r="A7" s="15" t="s">
        <v>324</v>
      </c>
      <c r="B7" s="13">
        <v>32440</v>
      </c>
      <c r="C7" s="13">
        <v>4839250</v>
      </c>
      <c r="D7" s="13">
        <v>315</v>
      </c>
      <c r="F7" s="15" t="s">
        <v>324</v>
      </c>
      <c r="G7" s="13">
        <v>32440</v>
      </c>
    </row>
    <row r="8" spans="1:7" x14ac:dyDescent="0.2">
      <c r="A8" s="15" t="s">
        <v>341</v>
      </c>
      <c r="B8" s="13">
        <v>22180</v>
      </c>
      <c r="C8" s="13">
        <v>3326250</v>
      </c>
      <c r="D8" s="13">
        <v>310</v>
      </c>
      <c r="F8" s="15" t="s">
        <v>341</v>
      </c>
      <c r="G8" s="13">
        <v>22180</v>
      </c>
    </row>
    <row r="9" spans="1:7" x14ac:dyDescent="0.2">
      <c r="A9" s="15" t="s">
        <v>336</v>
      </c>
      <c r="B9" s="13">
        <v>27195</v>
      </c>
      <c r="C9" s="13">
        <v>4096350</v>
      </c>
      <c r="D9" s="13">
        <v>310</v>
      </c>
      <c r="F9" s="15" t="s">
        <v>336</v>
      </c>
      <c r="G9" s="13">
        <v>27195</v>
      </c>
    </row>
    <row r="10" spans="1:7" x14ac:dyDescent="0.2">
      <c r="A10" s="15" t="s">
        <v>327</v>
      </c>
      <c r="B10" s="13">
        <v>40665</v>
      </c>
      <c r="C10" s="13">
        <v>6106650</v>
      </c>
      <c r="D10" s="13">
        <v>615</v>
      </c>
      <c r="F10" s="15" t="s">
        <v>327</v>
      </c>
      <c r="G10" s="13">
        <v>40665</v>
      </c>
    </row>
    <row r="11" spans="1:7" x14ac:dyDescent="0.2">
      <c r="A11" s="15" t="s">
        <v>331</v>
      </c>
      <c r="B11" s="13">
        <v>34940</v>
      </c>
      <c r="C11" s="13">
        <v>5231750</v>
      </c>
      <c r="D11" s="13">
        <v>620</v>
      </c>
      <c r="F11" s="15" t="s">
        <v>331</v>
      </c>
      <c r="G11" s="13">
        <v>34940</v>
      </c>
    </row>
    <row r="12" spans="1:7" x14ac:dyDescent="0.2">
      <c r="A12" s="15" t="s">
        <v>477</v>
      </c>
      <c r="B12" s="13">
        <v>266195</v>
      </c>
      <c r="C12" s="13">
        <v>39934450</v>
      </c>
      <c r="D12" s="13">
        <v>3570</v>
      </c>
      <c r="F12" s="15" t="s">
        <v>477</v>
      </c>
      <c r="G12" s="13">
        <v>266195</v>
      </c>
    </row>
  </sheetData>
  <pageMargins left="0.7" right="0.7" top="0.75" bottom="0.75" header="0.3" footer="0.3"/>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EC1A9-18DB-4110-9042-1F40E2EA2E15}">
  <dimension ref="A3:B12"/>
  <sheetViews>
    <sheetView workbookViewId="0">
      <selection activeCell="B4" sqref="B4:B12"/>
    </sheetView>
  </sheetViews>
  <sheetFormatPr defaultRowHeight="15" x14ac:dyDescent="0.2"/>
  <cols>
    <col min="1" max="1" width="25.828125" bestFit="1" customWidth="1"/>
    <col min="2" max="2" width="19.7734375" bestFit="1" customWidth="1"/>
  </cols>
  <sheetData>
    <row r="3" spans="1:2" x14ac:dyDescent="0.2">
      <c r="A3" s="14" t="s">
        <v>476</v>
      </c>
      <c r="B3" t="s">
        <v>481</v>
      </c>
    </row>
    <row r="4" spans="1:2" x14ac:dyDescent="0.2">
      <c r="A4" s="15" t="s">
        <v>339</v>
      </c>
      <c r="B4" s="13">
        <v>50000</v>
      </c>
    </row>
    <row r="5" spans="1:2" x14ac:dyDescent="0.2">
      <c r="A5" s="15" t="s">
        <v>329</v>
      </c>
      <c r="B5" s="13">
        <v>45000</v>
      </c>
    </row>
    <row r="6" spans="1:2" x14ac:dyDescent="0.2">
      <c r="A6" s="15" t="s">
        <v>334</v>
      </c>
      <c r="B6" s="13">
        <v>55000</v>
      </c>
    </row>
    <row r="7" spans="1:2" x14ac:dyDescent="0.2">
      <c r="A7" s="15" t="s">
        <v>324</v>
      </c>
      <c r="B7" s="13">
        <v>50000</v>
      </c>
    </row>
    <row r="8" spans="1:2" x14ac:dyDescent="0.2">
      <c r="A8" s="15" t="s">
        <v>341</v>
      </c>
      <c r="B8" s="13">
        <v>40000</v>
      </c>
    </row>
    <row r="9" spans="1:2" x14ac:dyDescent="0.2">
      <c r="A9" s="15" t="s">
        <v>336</v>
      </c>
      <c r="B9" s="13">
        <v>35000</v>
      </c>
    </row>
    <row r="10" spans="1:2" x14ac:dyDescent="0.2">
      <c r="A10" s="15" t="s">
        <v>327</v>
      </c>
      <c r="B10" s="13">
        <v>60000</v>
      </c>
    </row>
    <row r="11" spans="1:2" x14ac:dyDescent="0.2">
      <c r="A11" s="15" t="s">
        <v>331</v>
      </c>
      <c r="B11" s="13">
        <v>40000</v>
      </c>
    </row>
    <row r="12" spans="1:2" x14ac:dyDescent="0.2">
      <c r="A12" s="15" t="s">
        <v>477</v>
      </c>
      <c r="B12" s="13">
        <v>375000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58F60-531D-42B5-916A-E8EE68462E7A}">
  <dimension ref="A3:C20"/>
  <sheetViews>
    <sheetView workbookViewId="0">
      <selection activeCell="A3" sqref="A3"/>
    </sheetView>
  </sheetViews>
  <sheetFormatPr defaultRowHeight="15" x14ac:dyDescent="0.2"/>
  <cols>
    <col min="1" max="2" width="16.0078125" bestFit="1" customWidth="1"/>
  </cols>
  <sheetData>
    <row r="3" spans="1:3" x14ac:dyDescent="0.2">
      <c r="A3" s="4"/>
      <c r="B3" s="5"/>
      <c r="C3" s="6"/>
    </row>
    <row r="4" spans="1:3" x14ac:dyDescent="0.2">
      <c r="A4" s="7"/>
      <c r="B4" s="8"/>
      <c r="C4" s="9"/>
    </row>
    <row r="5" spans="1:3" x14ac:dyDescent="0.2">
      <c r="A5" s="7"/>
      <c r="B5" s="8"/>
      <c r="C5" s="9"/>
    </row>
    <row r="6" spans="1:3" x14ac:dyDescent="0.2">
      <c r="A6" s="7"/>
      <c r="B6" s="8"/>
      <c r="C6" s="9"/>
    </row>
    <row r="7" spans="1:3" x14ac:dyDescent="0.2">
      <c r="A7" s="7"/>
      <c r="B7" s="8"/>
      <c r="C7" s="9"/>
    </row>
    <row r="8" spans="1:3" x14ac:dyDescent="0.2">
      <c r="A8" s="7"/>
      <c r="B8" s="8"/>
      <c r="C8" s="9"/>
    </row>
    <row r="9" spans="1:3" x14ac:dyDescent="0.2">
      <c r="A9" s="7"/>
      <c r="B9" s="8"/>
      <c r="C9" s="9"/>
    </row>
    <row r="10" spans="1:3" x14ac:dyDescent="0.2">
      <c r="A10" s="7"/>
      <c r="B10" s="8"/>
      <c r="C10" s="9"/>
    </row>
    <row r="11" spans="1:3" x14ac:dyDescent="0.2">
      <c r="A11" s="7"/>
      <c r="B11" s="8"/>
      <c r="C11" s="9"/>
    </row>
    <row r="12" spans="1:3" x14ac:dyDescent="0.2">
      <c r="A12" s="7"/>
      <c r="B12" s="8"/>
      <c r="C12" s="9"/>
    </row>
    <row r="13" spans="1:3" x14ac:dyDescent="0.2">
      <c r="A13" s="7"/>
      <c r="B13" s="8"/>
      <c r="C13" s="9"/>
    </row>
    <row r="14" spans="1:3" x14ac:dyDescent="0.2">
      <c r="A14" s="7"/>
      <c r="B14" s="8"/>
      <c r="C14" s="9"/>
    </row>
    <row r="15" spans="1:3" x14ac:dyDescent="0.2">
      <c r="A15" s="7"/>
      <c r="B15" s="8"/>
      <c r="C15" s="9"/>
    </row>
    <row r="16" spans="1:3" x14ac:dyDescent="0.2">
      <c r="A16" s="7"/>
      <c r="B16" s="8"/>
      <c r="C16" s="9"/>
    </row>
    <row r="17" spans="1:3" x14ac:dyDescent="0.2">
      <c r="A17" s="7"/>
      <c r="B17" s="8"/>
      <c r="C17" s="9"/>
    </row>
    <row r="18" spans="1:3" x14ac:dyDescent="0.2">
      <c r="A18" s="7"/>
      <c r="B18" s="8"/>
      <c r="C18" s="9"/>
    </row>
    <row r="19" spans="1:3" x14ac:dyDescent="0.2">
      <c r="A19" s="7"/>
      <c r="B19" s="8"/>
      <c r="C19" s="9"/>
    </row>
    <row r="20" spans="1:3" x14ac:dyDescent="0.2">
      <c r="A20" s="10"/>
      <c r="B20" s="11"/>
      <c r="C20" s="12"/>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675B1-E6FE-4C6B-B163-58A44EFABD48}">
  <dimension ref="A3:B9"/>
  <sheetViews>
    <sheetView workbookViewId="0">
      <selection activeCell="M23" sqref="M23"/>
    </sheetView>
  </sheetViews>
  <sheetFormatPr defaultRowHeight="15" x14ac:dyDescent="0.2"/>
  <cols>
    <col min="1" max="1" width="12.5078125" bestFit="1" customWidth="1"/>
    <col min="2" max="2" width="18.16015625" bestFit="1" customWidth="1"/>
  </cols>
  <sheetData>
    <row r="3" spans="1:2" x14ac:dyDescent="0.2">
      <c r="A3" s="14" t="s">
        <v>476</v>
      </c>
      <c r="B3" t="s">
        <v>498</v>
      </c>
    </row>
    <row r="4" spans="1:2" x14ac:dyDescent="0.2">
      <c r="A4" s="15" t="s">
        <v>404</v>
      </c>
      <c r="B4">
        <v>20</v>
      </c>
    </row>
    <row r="5" spans="1:2" x14ac:dyDescent="0.2">
      <c r="A5" s="15" t="s">
        <v>451</v>
      </c>
      <c r="B5">
        <v>50</v>
      </c>
    </row>
    <row r="6" spans="1:2" x14ac:dyDescent="0.2">
      <c r="A6" s="15" t="s">
        <v>433</v>
      </c>
      <c r="B6">
        <v>350</v>
      </c>
    </row>
    <row r="7" spans="1:2" x14ac:dyDescent="0.2">
      <c r="A7" s="15" t="s">
        <v>439</v>
      </c>
      <c r="B7">
        <v>40</v>
      </c>
    </row>
    <row r="8" spans="1:2" x14ac:dyDescent="0.2">
      <c r="A8" s="15" t="s">
        <v>403</v>
      </c>
      <c r="B8">
        <v>40</v>
      </c>
    </row>
    <row r="9" spans="1:2" x14ac:dyDescent="0.2">
      <c r="A9" s="15" t="s">
        <v>477</v>
      </c>
      <c r="B9">
        <v>500</v>
      </c>
    </row>
  </sheetData>
  <pageMargins left="0.7" right="0.7" top="0.75" bottom="0.75" header="0.3" footer="0.3"/>
  <pageSetup orientation="portrait" horizontalDpi="0" verticalDpi="0" r:id="rId2"/>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CE4E8-02D8-4B3F-8498-6A1943D27FDD}">
  <dimension ref="A3:B20"/>
  <sheetViews>
    <sheetView workbookViewId="0">
      <selection activeCell="B4" sqref="B4"/>
    </sheetView>
  </sheetViews>
  <sheetFormatPr defaultRowHeight="15" x14ac:dyDescent="0.2"/>
  <cols>
    <col min="1" max="1" width="27.7109375" bestFit="1" customWidth="1"/>
    <col min="2" max="2" width="18.16015625" bestFit="1" customWidth="1"/>
  </cols>
  <sheetData>
    <row r="3" spans="1:2" x14ac:dyDescent="0.2">
      <c r="A3" s="14" t="s">
        <v>476</v>
      </c>
      <c r="B3" t="s">
        <v>498</v>
      </c>
    </row>
    <row r="4" spans="1:2" x14ac:dyDescent="0.2">
      <c r="A4" s="15" t="s">
        <v>447</v>
      </c>
      <c r="B4">
        <v>140</v>
      </c>
    </row>
    <row r="5" spans="1:2" x14ac:dyDescent="0.2">
      <c r="A5" s="15" t="s">
        <v>446</v>
      </c>
      <c r="B5">
        <v>3</v>
      </c>
    </row>
    <row r="6" spans="1:2" x14ac:dyDescent="0.2">
      <c r="A6" s="15" t="s">
        <v>462</v>
      </c>
      <c r="B6">
        <v>20</v>
      </c>
    </row>
    <row r="7" spans="1:2" x14ac:dyDescent="0.2">
      <c r="A7" s="15" t="s">
        <v>452</v>
      </c>
      <c r="B7">
        <v>2</v>
      </c>
    </row>
    <row r="8" spans="1:2" x14ac:dyDescent="0.2">
      <c r="A8" s="15" t="s">
        <v>453</v>
      </c>
      <c r="B8">
        <v>2</v>
      </c>
    </row>
    <row r="9" spans="1:2" x14ac:dyDescent="0.2">
      <c r="A9" s="15" t="s">
        <v>461</v>
      </c>
      <c r="B9">
        <v>40</v>
      </c>
    </row>
    <row r="10" spans="1:2" x14ac:dyDescent="0.2">
      <c r="A10" s="15" t="s">
        <v>456</v>
      </c>
      <c r="B10">
        <v>6</v>
      </c>
    </row>
    <row r="11" spans="1:2" x14ac:dyDescent="0.2">
      <c r="A11" s="15" t="s">
        <v>448</v>
      </c>
      <c r="B11">
        <v>106</v>
      </c>
    </row>
    <row r="12" spans="1:2" x14ac:dyDescent="0.2">
      <c r="A12" s="15" t="s">
        <v>458</v>
      </c>
      <c r="B12">
        <v>5</v>
      </c>
    </row>
    <row r="13" spans="1:2" x14ac:dyDescent="0.2">
      <c r="A13" s="15" t="s">
        <v>454</v>
      </c>
      <c r="B13">
        <v>10</v>
      </c>
    </row>
    <row r="14" spans="1:2" x14ac:dyDescent="0.2">
      <c r="A14" s="15" t="s">
        <v>460</v>
      </c>
      <c r="B14">
        <v>40</v>
      </c>
    </row>
    <row r="15" spans="1:2" x14ac:dyDescent="0.2">
      <c r="A15" s="15" t="s">
        <v>449</v>
      </c>
      <c r="B15">
        <v>69</v>
      </c>
    </row>
    <row r="16" spans="1:2" x14ac:dyDescent="0.2">
      <c r="A16" s="15" t="s">
        <v>450</v>
      </c>
      <c r="B16">
        <v>42</v>
      </c>
    </row>
    <row r="17" spans="1:2" x14ac:dyDescent="0.2">
      <c r="A17" s="15" t="s">
        <v>455</v>
      </c>
      <c r="B17">
        <v>6</v>
      </c>
    </row>
    <row r="18" spans="1:2" x14ac:dyDescent="0.2">
      <c r="A18" s="15" t="s">
        <v>459</v>
      </c>
      <c r="B18">
        <v>4</v>
      </c>
    </row>
    <row r="19" spans="1:2" x14ac:dyDescent="0.2">
      <c r="A19" s="15" t="s">
        <v>457</v>
      </c>
      <c r="B19">
        <v>5</v>
      </c>
    </row>
    <row r="20" spans="1:2" x14ac:dyDescent="0.2">
      <c r="A20" s="15" t="s">
        <v>477</v>
      </c>
      <c r="B20">
        <v>500</v>
      </c>
    </row>
  </sheetData>
  <pageMargins left="0.7" right="0.7" top="0.75" bottom="0.75" header="0.3" footer="0.3"/>
  <pageSetup orientation="portrait" horizontalDpi="0" verticalDpi="0"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89908-CEFE-4180-ADB6-B3BFAF8D9FDA}">
  <dimension ref="A3:C23"/>
  <sheetViews>
    <sheetView workbookViewId="0">
      <selection activeCell="B5" sqref="B5"/>
    </sheetView>
  </sheetViews>
  <sheetFormatPr defaultRowHeight="15" x14ac:dyDescent="0.2"/>
  <cols>
    <col min="1" max="1" width="12.5078125" bestFit="1" customWidth="1"/>
    <col min="2" max="2" width="16.0078125" bestFit="1" customWidth="1"/>
    <col min="3" max="3" width="19.50390625" bestFit="1" customWidth="1"/>
  </cols>
  <sheetData>
    <row r="3" spans="1:3" x14ac:dyDescent="0.2">
      <c r="A3" s="14" t="s">
        <v>476</v>
      </c>
      <c r="B3" t="s">
        <v>482</v>
      </c>
      <c r="C3" t="s">
        <v>520</v>
      </c>
    </row>
    <row r="4" spans="1:3" x14ac:dyDescent="0.2">
      <c r="A4" s="15" t="s">
        <v>483</v>
      </c>
      <c r="B4">
        <v>364</v>
      </c>
      <c r="C4">
        <v>364</v>
      </c>
    </row>
    <row r="5" spans="1:3" x14ac:dyDescent="0.2">
      <c r="A5" s="16" t="s">
        <v>485</v>
      </c>
      <c r="B5">
        <v>30</v>
      </c>
      <c r="C5">
        <v>30</v>
      </c>
    </row>
    <row r="6" spans="1:3" x14ac:dyDescent="0.2">
      <c r="A6" s="16" t="s">
        <v>486</v>
      </c>
      <c r="B6">
        <v>28</v>
      </c>
      <c r="C6">
        <v>28</v>
      </c>
    </row>
    <row r="7" spans="1:3" x14ac:dyDescent="0.2">
      <c r="A7" s="16" t="s">
        <v>487</v>
      </c>
      <c r="B7">
        <v>31</v>
      </c>
      <c r="C7">
        <v>31</v>
      </c>
    </row>
    <row r="8" spans="1:3" x14ac:dyDescent="0.2">
      <c r="A8" s="16" t="s">
        <v>488</v>
      </c>
      <c r="B8">
        <v>30</v>
      </c>
      <c r="C8">
        <v>30</v>
      </c>
    </row>
    <row r="9" spans="1:3" x14ac:dyDescent="0.2">
      <c r="A9" s="16" t="s">
        <v>489</v>
      </c>
      <c r="B9">
        <v>31</v>
      </c>
      <c r="C9">
        <v>31</v>
      </c>
    </row>
    <row r="10" spans="1:3" x14ac:dyDescent="0.2">
      <c r="A10" s="16" t="s">
        <v>490</v>
      </c>
      <c r="B10">
        <v>30</v>
      </c>
      <c r="C10">
        <v>30</v>
      </c>
    </row>
    <row r="11" spans="1:3" x14ac:dyDescent="0.2">
      <c r="A11" s="16" t="s">
        <v>491</v>
      </c>
      <c r="B11">
        <v>31</v>
      </c>
      <c r="C11">
        <v>31</v>
      </c>
    </row>
    <row r="12" spans="1:3" x14ac:dyDescent="0.2">
      <c r="A12" s="16" t="s">
        <v>492</v>
      </c>
      <c r="B12">
        <v>31</v>
      </c>
      <c r="C12">
        <v>31</v>
      </c>
    </row>
    <row r="13" spans="1:3" x14ac:dyDescent="0.2">
      <c r="A13" s="16" t="s">
        <v>493</v>
      </c>
      <c r="B13">
        <v>30</v>
      </c>
      <c r="C13">
        <v>30</v>
      </c>
    </row>
    <row r="14" spans="1:3" x14ac:dyDescent="0.2">
      <c r="A14" s="16" t="s">
        <v>494</v>
      </c>
      <c r="B14">
        <v>31</v>
      </c>
      <c r="C14">
        <v>31</v>
      </c>
    </row>
    <row r="15" spans="1:3" x14ac:dyDescent="0.2">
      <c r="A15" s="16" t="s">
        <v>495</v>
      </c>
      <c r="B15">
        <v>30</v>
      </c>
      <c r="C15">
        <v>30</v>
      </c>
    </row>
    <row r="16" spans="1:3" x14ac:dyDescent="0.2">
      <c r="A16" s="16" t="s">
        <v>496</v>
      </c>
      <c r="B16">
        <v>31</v>
      </c>
      <c r="C16">
        <v>31</v>
      </c>
    </row>
    <row r="17" spans="1:3" x14ac:dyDescent="0.2">
      <c r="A17" s="15" t="s">
        <v>484</v>
      </c>
      <c r="B17">
        <v>136</v>
      </c>
      <c r="C17">
        <v>136</v>
      </c>
    </row>
    <row r="18" spans="1:3" x14ac:dyDescent="0.2">
      <c r="A18" s="16" t="s">
        <v>485</v>
      </c>
      <c r="B18">
        <v>31</v>
      </c>
      <c r="C18">
        <v>31</v>
      </c>
    </row>
    <row r="19" spans="1:3" x14ac:dyDescent="0.2">
      <c r="A19" s="16" t="s">
        <v>486</v>
      </c>
      <c r="B19">
        <v>28</v>
      </c>
      <c r="C19">
        <v>28</v>
      </c>
    </row>
    <row r="20" spans="1:3" x14ac:dyDescent="0.2">
      <c r="A20" s="16" t="s">
        <v>487</v>
      </c>
      <c r="B20">
        <v>31</v>
      </c>
      <c r="C20">
        <v>31</v>
      </c>
    </row>
    <row r="21" spans="1:3" x14ac:dyDescent="0.2">
      <c r="A21" s="16" t="s">
        <v>488</v>
      </c>
      <c r="B21">
        <v>30</v>
      </c>
      <c r="C21">
        <v>30</v>
      </c>
    </row>
    <row r="22" spans="1:3" x14ac:dyDescent="0.2">
      <c r="A22" s="16" t="s">
        <v>489</v>
      </c>
      <c r="B22">
        <v>16</v>
      </c>
      <c r="C22">
        <v>16</v>
      </c>
    </row>
    <row r="23" spans="1:3" x14ac:dyDescent="0.2">
      <c r="A23" s="15" t="s">
        <v>477</v>
      </c>
      <c r="B23">
        <v>500</v>
      </c>
      <c r="C23">
        <v>500</v>
      </c>
    </row>
  </sheetData>
  <pageMargins left="0.7" right="0.7" top="0.75" bottom="0.75" header="0.3" footer="0.3"/>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0F537-0BDC-464E-90F5-1BDD6C5286AB}">
  <dimension ref="A3:B10"/>
  <sheetViews>
    <sheetView workbookViewId="0">
      <selection activeCell="A3" sqref="A3"/>
    </sheetView>
  </sheetViews>
  <sheetFormatPr defaultRowHeight="15" x14ac:dyDescent="0.2"/>
  <cols>
    <col min="1" max="1" width="12.5078125" bestFit="1" customWidth="1"/>
    <col min="2" max="2" width="14.66015625" bestFit="1" customWidth="1"/>
  </cols>
  <sheetData>
    <row r="3" spans="1:2" x14ac:dyDescent="0.2">
      <c r="A3" s="14" t="s">
        <v>476</v>
      </c>
      <c r="B3" t="s">
        <v>497</v>
      </c>
    </row>
    <row r="4" spans="1:2" x14ac:dyDescent="0.2">
      <c r="A4" s="15" t="s">
        <v>306</v>
      </c>
      <c r="B4">
        <v>217</v>
      </c>
    </row>
    <row r="5" spans="1:2" x14ac:dyDescent="0.2">
      <c r="A5" s="15" t="s">
        <v>128</v>
      </c>
      <c r="B5">
        <v>1461</v>
      </c>
    </row>
    <row r="6" spans="1:2" x14ac:dyDescent="0.2">
      <c r="A6" s="15" t="s">
        <v>196</v>
      </c>
      <c r="B6">
        <v>877</v>
      </c>
    </row>
    <row r="7" spans="1:2" x14ac:dyDescent="0.2">
      <c r="A7" s="15" t="s">
        <v>291</v>
      </c>
      <c r="B7">
        <v>221</v>
      </c>
    </row>
    <row r="8" spans="1:2" x14ac:dyDescent="0.2">
      <c r="A8" s="15" t="s">
        <v>276</v>
      </c>
      <c r="B8">
        <v>217</v>
      </c>
    </row>
    <row r="9" spans="1:2" x14ac:dyDescent="0.2">
      <c r="A9" s="15" t="s">
        <v>239</v>
      </c>
      <c r="B9">
        <v>660</v>
      </c>
    </row>
    <row r="10" spans="1:2" x14ac:dyDescent="0.2">
      <c r="A10" s="15" t="s">
        <v>477</v>
      </c>
      <c r="B10">
        <v>3653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9396F-3F2C-4892-B148-41D54AA55150}">
  <dimension ref="A3:B11"/>
  <sheetViews>
    <sheetView workbookViewId="0">
      <selection activeCell="B11" sqref="B11"/>
    </sheetView>
  </sheetViews>
  <sheetFormatPr defaultRowHeight="15" x14ac:dyDescent="0.2"/>
  <cols>
    <col min="1" max="1" width="12.5078125" bestFit="1" customWidth="1"/>
    <col min="2" max="2" width="24.88671875" bestFit="1" customWidth="1"/>
  </cols>
  <sheetData>
    <row r="3" spans="1:2" x14ac:dyDescent="0.2">
      <c r="A3" s="14" t="s">
        <v>476</v>
      </c>
      <c r="B3" t="s">
        <v>499</v>
      </c>
    </row>
    <row r="4" spans="1:2" x14ac:dyDescent="0.2">
      <c r="A4" s="15" t="s">
        <v>436</v>
      </c>
      <c r="B4" s="13">
        <v>879000</v>
      </c>
    </row>
    <row r="5" spans="1:2" x14ac:dyDescent="0.2">
      <c r="A5" s="15" t="s">
        <v>470</v>
      </c>
      <c r="B5" s="13">
        <v>468000</v>
      </c>
    </row>
    <row r="6" spans="1:2" x14ac:dyDescent="0.2">
      <c r="A6" s="15" t="s">
        <v>472</v>
      </c>
      <c r="B6" s="13">
        <v>554500</v>
      </c>
    </row>
    <row r="7" spans="1:2" x14ac:dyDescent="0.2">
      <c r="A7" s="15" t="s">
        <v>469</v>
      </c>
      <c r="B7" s="13">
        <v>1928450</v>
      </c>
    </row>
    <row r="8" spans="1:2" x14ac:dyDescent="0.2">
      <c r="A8" s="15" t="s">
        <v>471</v>
      </c>
      <c r="B8" s="13">
        <v>317000</v>
      </c>
    </row>
    <row r="9" spans="1:2" x14ac:dyDescent="0.2">
      <c r="A9" s="15" t="s">
        <v>477</v>
      </c>
      <c r="B9" s="13">
        <v>4146950</v>
      </c>
    </row>
    <row r="11" spans="1:2" x14ac:dyDescent="0.2">
      <c r="B11" s="13"/>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F25A7-737F-47DD-B002-1D6B629CD867}">
  <dimension ref="A1:H9"/>
  <sheetViews>
    <sheetView zoomScale="90" zoomScaleNormal="90" workbookViewId="0">
      <selection activeCell="E27" sqref="E27"/>
    </sheetView>
  </sheetViews>
  <sheetFormatPr defaultRowHeight="15" x14ac:dyDescent="0.2"/>
  <cols>
    <col min="1" max="1" width="12.375" bestFit="1" customWidth="1"/>
    <col min="2" max="2" width="19.234375" bestFit="1" customWidth="1"/>
    <col min="4" max="4" width="12.9140625" bestFit="1" customWidth="1"/>
    <col min="5" max="5" width="18.16015625" bestFit="1" customWidth="1"/>
    <col min="7" max="7" width="12.9140625" customWidth="1"/>
    <col min="8" max="8" width="18.16015625" customWidth="1"/>
  </cols>
  <sheetData>
    <row r="1" spans="1:8" x14ac:dyDescent="0.2">
      <c r="A1" s="14" t="s">
        <v>476</v>
      </c>
      <c r="B1" t="s">
        <v>516</v>
      </c>
      <c r="D1" s="14" t="s">
        <v>476</v>
      </c>
      <c r="E1" t="s">
        <v>498</v>
      </c>
      <c r="G1" s="14" t="s">
        <v>476</v>
      </c>
      <c r="H1" t="s">
        <v>498</v>
      </c>
    </row>
    <row r="2" spans="1:8" x14ac:dyDescent="0.2">
      <c r="A2" s="15" t="s">
        <v>433</v>
      </c>
      <c r="B2">
        <v>350</v>
      </c>
      <c r="D2" s="15" t="s">
        <v>404</v>
      </c>
      <c r="E2">
        <v>20</v>
      </c>
      <c r="G2" s="15">
        <v>0</v>
      </c>
      <c r="H2">
        <v>240</v>
      </c>
    </row>
    <row r="3" spans="1:8" x14ac:dyDescent="0.2">
      <c r="A3" s="15" t="s">
        <v>439</v>
      </c>
      <c r="B3">
        <v>65</v>
      </c>
      <c r="D3" s="15" t="s">
        <v>451</v>
      </c>
      <c r="E3">
        <v>50</v>
      </c>
      <c r="G3" s="15">
        <v>1</v>
      </c>
      <c r="H3">
        <v>106</v>
      </c>
    </row>
    <row r="4" spans="1:8" x14ac:dyDescent="0.2">
      <c r="A4" s="15" t="s">
        <v>403</v>
      </c>
      <c r="B4">
        <v>85</v>
      </c>
      <c r="D4" s="15" t="s">
        <v>433</v>
      </c>
      <c r="E4">
        <v>350</v>
      </c>
      <c r="G4" s="15">
        <v>2</v>
      </c>
      <c r="H4">
        <v>70</v>
      </c>
    </row>
    <row r="5" spans="1:8" x14ac:dyDescent="0.2">
      <c r="A5" s="15" t="s">
        <v>477</v>
      </c>
      <c r="B5">
        <v>500</v>
      </c>
      <c r="D5" s="15" t="s">
        <v>439</v>
      </c>
      <c r="E5">
        <v>40</v>
      </c>
      <c r="G5" s="15">
        <v>3</v>
      </c>
      <c r="H5">
        <v>48</v>
      </c>
    </row>
    <row r="6" spans="1:8" x14ac:dyDescent="0.2">
      <c r="D6" s="15" t="s">
        <v>403</v>
      </c>
      <c r="E6">
        <v>40</v>
      </c>
      <c r="G6" s="15">
        <v>4</v>
      </c>
      <c r="H6">
        <v>16</v>
      </c>
    </row>
    <row r="7" spans="1:8" x14ac:dyDescent="0.2">
      <c r="D7" s="15" t="s">
        <v>477</v>
      </c>
      <c r="E7">
        <v>500</v>
      </c>
      <c r="G7" s="15">
        <v>5</v>
      </c>
      <c r="H7">
        <v>10</v>
      </c>
    </row>
    <row r="8" spans="1:8" x14ac:dyDescent="0.2">
      <c r="G8" s="15">
        <v>6</v>
      </c>
      <c r="H8">
        <v>10</v>
      </c>
    </row>
    <row r="9" spans="1:8" x14ac:dyDescent="0.2">
      <c r="G9" s="15" t="s">
        <v>477</v>
      </c>
      <c r="H9">
        <v>500</v>
      </c>
    </row>
  </sheetData>
  <pageMargins left="0.7" right="0.7" top="0.75" bottom="0.75" header="0.3" footer="0.3"/>
  <pageSetup orientation="portrait" r:id="rId4"/>
  <drawing r:id="rId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DB81D-E6FD-4383-9613-9F8BD801C045}">
  <dimension ref="A3:O25"/>
  <sheetViews>
    <sheetView zoomScale="89" workbookViewId="0">
      <selection activeCell="O25" sqref="O25"/>
    </sheetView>
  </sheetViews>
  <sheetFormatPr defaultRowHeight="15" x14ac:dyDescent="0.2"/>
  <cols>
    <col min="1" max="1" width="12.5078125" bestFit="1" customWidth="1"/>
    <col min="2" max="2" width="18.5625" bestFit="1" customWidth="1"/>
    <col min="3" max="3" width="21.1171875" bestFit="1" customWidth="1"/>
    <col min="4" max="4" width="22.59765625" bestFit="1" customWidth="1"/>
  </cols>
  <sheetData>
    <row r="3" spans="1:4" x14ac:dyDescent="0.2">
      <c r="A3" s="14" t="s">
        <v>476</v>
      </c>
      <c r="B3" t="s">
        <v>526</v>
      </c>
      <c r="C3" t="s">
        <v>525</v>
      </c>
      <c r="D3" t="s">
        <v>524</v>
      </c>
    </row>
    <row r="4" spans="1:4" x14ac:dyDescent="0.2">
      <c r="A4" s="15" t="s">
        <v>306</v>
      </c>
      <c r="B4">
        <v>1525</v>
      </c>
      <c r="C4">
        <v>2348</v>
      </c>
      <c r="D4">
        <v>823</v>
      </c>
    </row>
    <row r="5" spans="1:4" x14ac:dyDescent="0.2">
      <c r="A5" s="15" t="s">
        <v>128</v>
      </c>
      <c r="B5">
        <v>13415.833333333334</v>
      </c>
      <c r="C5">
        <v>17419.166666666668</v>
      </c>
      <c r="D5">
        <v>4003.3333333333335</v>
      </c>
    </row>
    <row r="6" spans="1:4" x14ac:dyDescent="0.2">
      <c r="A6" s="15" t="s">
        <v>196</v>
      </c>
      <c r="B6">
        <v>4702.5</v>
      </c>
      <c r="C6">
        <v>7277.5</v>
      </c>
      <c r="D6">
        <v>2575</v>
      </c>
    </row>
    <row r="7" spans="1:4" x14ac:dyDescent="0.2">
      <c r="A7" s="15" t="s">
        <v>291</v>
      </c>
      <c r="B7">
        <v>156.5</v>
      </c>
      <c r="C7">
        <v>266</v>
      </c>
      <c r="D7">
        <v>109.5</v>
      </c>
    </row>
    <row r="8" spans="1:4" x14ac:dyDescent="0.2">
      <c r="A8" s="15" t="s">
        <v>276</v>
      </c>
      <c r="B8">
        <v>435</v>
      </c>
      <c r="C8">
        <v>736</v>
      </c>
      <c r="D8">
        <v>301</v>
      </c>
    </row>
    <row r="9" spans="1:4" x14ac:dyDescent="0.2">
      <c r="A9" s="15" t="s">
        <v>239</v>
      </c>
      <c r="B9">
        <v>111.16666666666667</v>
      </c>
      <c r="C9">
        <v>187</v>
      </c>
      <c r="D9">
        <v>75.833333333333329</v>
      </c>
    </row>
    <row r="10" spans="1:4" x14ac:dyDescent="0.2">
      <c r="A10" s="15" t="s">
        <v>477</v>
      </c>
      <c r="B10">
        <v>6359.6875</v>
      </c>
      <c r="C10">
        <v>8596</v>
      </c>
      <c r="D10">
        <v>2236.3125</v>
      </c>
    </row>
    <row r="25" spans="15:15" x14ac:dyDescent="0.2">
      <c r="O25" t="s">
        <v>523</v>
      </c>
    </row>
  </sheetData>
  <pageMargins left="0.7" right="0.7" top="0.75" bottom="0.75" header="0.3" footer="0.3"/>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8F380-3F4E-4620-A8F4-3EF50D2502FA}">
  <dimension ref="A3:C10"/>
  <sheetViews>
    <sheetView zoomScale="91" zoomScaleNormal="91" workbookViewId="0">
      <selection activeCell="L16" sqref="L16"/>
    </sheetView>
  </sheetViews>
  <sheetFormatPr defaultRowHeight="15" x14ac:dyDescent="0.2"/>
  <cols>
    <col min="1" max="1" width="12.5078125" bestFit="1" customWidth="1"/>
    <col min="2" max="2" width="22.59765625" bestFit="1" customWidth="1"/>
    <col min="3" max="3" width="22.05859375" bestFit="1" customWidth="1"/>
  </cols>
  <sheetData>
    <row r="3" spans="1:3" x14ac:dyDescent="0.2">
      <c r="A3" s="14" t="s">
        <v>476</v>
      </c>
      <c r="B3" t="s">
        <v>524</v>
      </c>
      <c r="C3" t="s">
        <v>527</v>
      </c>
    </row>
    <row r="4" spans="1:3" x14ac:dyDescent="0.2">
      <c r="A4" s="15" t="s">
        <v>306</v>
      </c>
      <c r="B4">
        <v>823</v>
      </c>
      <c r="C4" s="35">
        <v>0.39409313725490197</v>
      </c>
    </row>
    <row r="5" spans="1:3" x14ac:dyDescent="0.2">
      <c r="A5" s="15" t="s">
        <v>128</v>
      </c>
      <c r="B5">
        <v>4003.3333333333335</v>
      </c>
      <c r="C5" s="35">
        <v>0.29948487843557214</v>
      </c>
    </row>
    <row r="6" spans="1:3" x14ac:dyDescent="0.2">
      <c r="A6" s="15" t="s">
        <v>196</v>
      </c>
      <c r="B6">
        <v>2575</v>
      </c>
      <c r="C6" s="35">
        <v>0.36781912897044483</v>
      </c>
    </row>
    <row r="7" spans="1:3" x14ac:dyDescent="0.2">
      <c r="A7" s="15" t="s">
        <v>291</v>
      </c>
      <c r="B7">
        <v>109.5</v>
      </c>
      <c r="C7" s="35">
        <v>0.42346153846153844</v>
      </c>
    </row>
    <row r="8" spans="1:3" x14ac:dyDescent="0.2">
      <c r="A8" s="15" t="s">
        <v>276</v>
      </c>
      <c r="B8">
        <v>301</v>
      </c>
      <c r="C8" s="35">
        <v>0.41750915750915751</v>
      </c>
    </row>
    <row r="9" spans="1:3" x14ac:dyDescent="0.2">
      <c r="A9" s="15" t="s">
        <v>239</v>
      </c>
      <c r="B9">
        <v>75.833333333333329</v>
      </c>
      <c r="C9" s="35">
        <v>0.44301948051948059</v>
      </c>
    </row>
    <row r="10" spans="1:3" x14ac:dyDescent="0.2">
      <c r="A10" s="15" t="s">
        <v>477</v>
      </c>
      <c r="B10">
        <v>2236.3125</v>
      </c>
      <c r="C10" s="35">
        <v>0.36451925382995287</v>
      </c>
    </row>
  </sheetData>
  <pageMargins left="0.7" right="0.7" top="0.75" bottom="0.75" header="0.3" footer="0.3"/>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7BCA7-02F0-48D7-B751-9CC9240BCA44}">
  <dimension ref="A3:B6"/>
  <sheetViews>
    <sheetView workbookViewId="0">
      <selection activeCell="L12" sqref="L12"/>
    </sheetView>
  </sheetViews>
  <sheetFormatPr defaultRowHeight="15" x14ac:dyDescent="0.2"/>
  <cols>
    <col min="1" max="1" width="12.5078125" bestFit="1" customWidth="1"/>
    <col min="2" max="2" width="18.16015625" bestFit="1" customWidth="1"/>
  </cols>
  <sheetData>
    <row r="3" spans="1:2" x14ac:dyDescent="0.2">
      <c r="A3" s="14" t="s">
        <v>476</v>
      </c>
      <c r="B3" t="s">
        <v>528</v>
      </c>
    </row>
    <row r="4" spans="1:2" x14ac:dyDescent="0.2">
      <c r="A4" s="15" t="s">
        <v>14</v>
      </c>
      <c r="B4">
        <v>150</v>
      </c>
    </row>
    <row r="5" spans="1:2" x14ac:dyDescent="0.2">
      <c r="A5" s="15" t="s">
        <v>43</v>
      </c>
      <c r="B5">
        <v>10</v>
      </c>
    </row>
    <row r="6" spans="1:2" x14ac:dyDescent="0.2">
      <c r="A6" s="15" t="s">
        <v>477</v>
      </c>
      <c r="B6">
        <v>160</v>
      </c>
    </row>
  </sheetData>
  <pageMargins left="0.7" right="0.7" top="0.75" bottom="0.75" header="0.3" footer="0.3"/>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26736-1DA9-4486-9278-BC97FA96015A}">
  <dimension ref="A3:B10"/>
  <sheetViews>
    <sheetView workbookViewId="0">
      <selection activeCell="G22" sqref="G22"/>
    </sheetView>
  </sheetViews>
  <sheetFormatPr defaultRowHeight="15" x14ac:dyDescent="0.2"/>
  <cols>
    <col min="1" max="1" width="12.5078125" bestFit="1" customWidth="1"/>
    <col min="2" max="2" width="18.16015625" bestFit="1" customWidth="1"/>
  </cols>
  <sheetData>
    <row r="3" spans="1:2" x14ac:dyDescent="0.2">
      <c r="A3" s="14" t="s">
        <v>476</v>
      </c>
      <c r="B3" t="s">
        <v>528</v>
      </c>
    </row>
    <row r="4" spans="1:2" x14ac:dyDescent="0.2">
      <c r="A4" s="15" t="s">
        <v>306</v>
      </c>
      <c r="B4">
        <v>10</v>
      </c>
    </row>
    <row r="5" spans="1:2" x14ac:dyDescent="0.2">
      <c r="A5" s="15" t="s">
        <v>128</v>
      </c>
      <c r="B5">
        <v>60</v>
      </c>
    </row>
    <row r="6" spans="1:2" x14ac:dyDescent="0.2">
      <c r="A6" s="15" t="s">
        <v>196</v>
      </c>
      <c r="B6">
        <v>40</v>
      </c>
    </row>
    <row r="7" spans="1:2" x14ac:dyDescent="0.2">
      <c r="A7" s="15" t="s">
        <v>291</v>
      </c>
      <c r="B7">
        <v>10</v>
      </c>
    </row>
    <row r="8" spans="1:2" x14ac:dyDescent="0.2">
      <c r="A8" s="15" t="s">
        <v>276</v>
      </c>
      <c r="B8">
        <v>10</v>
      </c>
    </row>
    <row r="9" spans="1:2" x14ac:dyDescent="0.2">
      <c r="A9" s="15" t="s">
        <v>239</v>
      </c>
      <c r="B9">
        <v>30</v>
      </c>
    </row>
    <row r="10" spans="1:2" x14ac:dyDescent="0.2">
      <c r="A10" s="15" t="s">
        <v>477</v>
      </c>
      <c r="B10">
        <v>160</v>
      </c>
    </row>
  </sheetData>
  <pageMargins left="0.7" right="0.7" top="0.75" bottom="0.75" header="0.3" footer="0.3"/>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09879-BB14-4055-AB85-08FDEE48F552}">
  <dimension ref="A3:A4"/>
  <sheetViews>
    <sheetView workbookViewId="0">
      <selection activeCell="A3" sqref="A3"/>
    </sheetView>
  </sheetViews>
  <sheetFormatPr defaultRowHeight="15" x14ac:dyDescent="0.2"/>
  <cols>
    <col min="1" max="1" width="19.234375" bestFit="1" customWidth="1"/>
  </cols>
  <sheetData>
    <row r="3" spans="1:1" x14ac:dyDescent="0.2">
      <c r="A3" t="s">
        <v>500</v>
      </c>
    </row>
    <row r="4" spans="1:1" x14ac:dyDescent="0.2">
      <c r="A4" s="13">
        <v>60559300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workbookViewId="0"/>
  </sheetViews>
  <sheetFormatPr defaultRowHeight="15" x14ac:dyDescent="0.2"/>
  <sheetData>
    <row r="1" spans="1:9" x14ac:dyDescent="0.2">
      <c r="A1" s="1" t="s">
        <v>0</v>
      </c>
      <c r="B1" s="1" t="s">
        <v>1</v>
      </c>
      <c r="C1" s="1" t="s">
        <v>2</v>
      </c>
      <c r="D1" s="1" t="s">
        <v>3</v>
      </c>
      <c r="E1" s="1" t="s">
        <v>4</v>
      </c>
      <c r="F1" s="1" t="s">
        <v>5</v>
      </c>
      <c r="G1" s="1" t="s">
        <v>6</v>
      </c>
      <c r="H1" s="1" t="s">
        <v>7</v>
      </c>
      <c r="I1" s="1" t="s">
        <v>8</v>
      </c>
    </row>
    <row r="2" spans="1:9" x14ac:dyDescent="0.2">
      <c r="A2">
        <v>1</v>
      </c>
      <c r="B2" t="s">
        <v>9</v>
      </c>
      <c r="C2" t="s">
        <v>10</v>
      </c>
      <c r="D2" t="s">
        <v>11</v>
      </c>
      <c r="E2" t="s">
        <v>11</v>
      </c>
      <c r="F2" t="s">
        <v>12</v>
      </c>
      <c r="G2" t="s">
        <v>13</v>
      </c>
      <c r="H2">
        <v>4.5</v>
      </c>
      <c r="I2" t="s">
        <v>14</v>
      </c>
    </row>
    <row r="3" spans="1:9" x14ac:dyDescent="0.2">
      <c r="A3">
        <v>2</v>
      </c>
      <c r="B3" t="s">
        <v>15</v>
      </c>
      <c r="C3" t="s">
        <v>16</v>
      </c>
      <c r="D3" t="s">
        <v>17</v>
      </c>
      <c r="E3" t="s">
        <v>18</v>
      </c>
      <c r="F3" t="s">
        <v>12</v>
      </c>
      <c r="G3" t="s">
        <v>19</v>
      </c>
      <c r="H3">
        <v>4.2</v>
      </c>
      <c r="I3" t="s">
        <v>14</v>
      </c>
    </row>
    <row r="4" spans="1:9" x14ac:dyDescent="0.2">
      <c r="A4">
        <v>3</v>
      </c>
      <c r="B4" t="s">
        <v>20</v>
      </c>
      <c r="C4" t="s">
        <v>21</v>
      </c>
      <c r="D4" t="s">
        <v>22</v>
      </c>
      <c r="E4" t="s">
        <v>18</v>
      </c>
      <c r="F4" t="s">
        <v>12</v>
      </c>
      <c r="G4" t="s">
        <v>13</v>
      </c>
      <c r="H4">
        <v>4.7</v>
      </c>
      <c r="I4" t="s">
        <v>14</v>
      </c>
    </row>
    <row r="5" spans="1:9" x14ac:dyDescent="0.2">
      <c r="A5">
        <v>4</v>
      </c>
      <c r="B5" t="s">
        <v>23</v>
      </c>
      <c r="C5" t="s">
        <v>24</v>
      </c>
      <c r="D5" t="s">
        <v>25</v>
      </c>
      <c r="E5" t="s">
        <v>26</v>
      </c>
      <c r="F5" t="s">
        <v>12</v>
      </c>
      <c r="G5" t="s">
        <v>19</v>
      </c>
      <c r="H5">
        <v>4.3</v>
      </c>
      <c r="I5" t="s">
        <v>14</v>
      </c>
    </row>
    <row r="6" spans="1:9" x14ac:dyDescent="0.2">
      <c r="A6">
        <v>5</v>
      </c>
      <c r="B6" t="s">
        <v>27</v>
      </c>
      <c r="C6" t="s">
        <v>28</v>
      </c>
      <c r="D6" t="s">
        <v>29</v>
      </c>
      <c r="E6" t="s">
        <v>30</v>
      </c>
      <c r="F6" t="s">
        <v>12</v>
      </c>
      <c r="G6" t="s">
        <v>13</v>
      </c>
      <c r="H6">
        <v>4.5999999999999996</v>
      </c>
      <c r="I6" t="s">
        <v>14</v>
      </c>
    </row>
    <row r="7" spans="1:9" x14ac:dyDescent="0.2">
      <c r="A7">
        <v>6</v>
      </c>
      <c r="B7" t="s">
        <v>31</v>
      </c>
      <c r="C7" t="s">
        <v>32</v>
      </c>
      <c r="D7" t="s">
        <v>33</v>
      </c>
      <c r="E7" t="s">
        <v>34</v>
      </c>
      <c r="F7" t="s">
        <v>12</v>
      </c>
      <c r="G7" t="s">
        <v>19</v>
      </c>
      <c r="H7">
        <v>4.0999999999999996</v>
      </c>
      <c r="I7" t="s">
        <v>14</v>
      </c>
    </row>
    <row r="8" spans="1:9" x14ac:dyDescent="0.2">
      <c r="A8">
        <v>7</v>
      </c>
      <c r="B8" t="s">
        <v>35</v>
      </c>
      <c r="C8" t="s">
        <v>36</v>
      </c>
      <c r="D8" t="s">
        <v>37</v>
      </c>
      <c r="E8" t="s">
        <v>38</v>
      </c>
      <c r="F8" t="s">
        <v>12</v>
      </c>
      <c r="G8" t="s">
        <v>13</v>
      </c>
      <c r="H8">
        <v>4.4000000000000004</v>
      </c>
      <c r="I8" t="s">
        <v>14</v>
      </c>
    </row>
    <row r="9" spans="1:9" x14ac:dyDescent="0.2">
      <c r="A9">
        <v>8</v>
      </c>
      <c r="B9" t="s">
        <v>39</v>
      </c>
      <c r="C9" t="s">
        <v>40</v>
      </c>
      <c r="D9" t="s">
        <v>41</v>
      </c>
      <c r="E9" t="s">
        <v>42</v>
      </c>
      <c r="F9" t="s">
        <v>12</v>
      </c>
      <c r="G9" t="s">
        <v>19</v>
      </c>
      <c r="H9">
        <v>3.6</v>
      </c>
      <c r="I9" t="s">
        <v>43</v>
      </c>
    </row>
    <row r="10" spans="1:9" x14ac:dyDescent="0.2">
      <c r="A10">
        <v>9</v>
      </c>
      <c r="B10" t="s">
        <v>44</v>
      </c>
      <c r="C10" t="s">
        <v>45</v>
      </c>
      <c r="D10" t="s">
        <v>46</v>
      </c>
      <c r="E10" t="s">
        <v>46</v>
      </c>
      <c r="F10" t="s">
        <v>12</v>
      </c>
      <c r="G10" t="s">
        <v>13</v>
      </c>
      <c r="H10">
        <v>4.5</v>
      </c>
      <c r="I10" t="s">
        <v>14</v>
      </c>
    </row>
    <row r="11" spans="1:9" x14ac:dyDescent="0.2">
      <c r="A11">
        <v>10</v>
      </c>
      <c r="B11" t="s">
        <v>47</v>
      </c>
      <c r="C11" t="s">
        <v>48</v>
      </c>
      <c r="D11" t="s">
        <v>49</v>
      </c>
      <c r="E11" t="s">
        <v>50</v>
      </c>
      <c r="F11" t="s">
        <v>12</v>
      </c>
      <c r="G11" t="s">
        <v>19</v>
      </c>
      <c r="H11">
        <v>4.2</v>
      </c>
      <c r="I11" t="s">
        <v>14</v>
      </c>
    </row>
    <row r="12" spans="1:9" x14ac:dyDescent="0.2">
      <c r="A12">
        <v>11</v>
      </c>
      <c r="B12" t="s">
        <v>51</v>
      </c>
      <c r="C12" t="s">
        <v>52</v>
      </c>
      <c r="D12" t="s">
        <v>53</v>
      </c>
      <c r="E12" t="s">
        <v>38</v>
      </c>
      <c r="F12" t="s">
        <v>12</v>
      </c>
      <c r="G12" t="s">
        <v>13</v>
      </c>
      <c r="H12">
        <v>4.5999999999999996</v>
      </c>
      <c r="I12" t="s">
        <v>14</v>
      </c>
    </row>
    <row r="13" spans="1:9" x14ac:dyDescent="0.2">
      <c r="A13">
        <v>12</v>
      </c>
      <c r="B13" t="s">
        <v>54</v>
      </c>
      <c r="C13" t="s">
        <v>55</v>
      </c>
      <c r="D13" t="s">
        <v>56</v>
      </c>
      <c r="E13" t="s">
        <v>11</v>
      </c>
      <c r="F13" t="s">
        <v>12</v>
      </c>
      <c r="G13" t="s">
        <v>19</v>
      </c>
      <c r="H13">
        <v>4</v>
      </c>
      <c r="I13" t="s">
        <v>14</v>
      </c>
    </row>
    <row r="14" spans="1:9" x14ac:dyDescent="0.2">
      <c r="A14">
        <v>13</v>
      </c>
      <c r="B14" t="s">
        <v>57</v>
      </c>
      <c r="C14" t="s">
        <v>58</v>
      </c>
      <c r="D14" t="s">
        <v>59</v>
      </c>
      <c r="E14" t="s">
        <v>60</v>
      </c>
      <c r="F14" t="s">
        <v>12</v>
      </c>
      <c r="G14" t="s">
        <v>13</v>
      </c>
      <c r="H14">
        <v>4.8</v>
      </c>
      <c r="I14" t="s">
        <v>14</v>
      </c>
    </row>
    <row r="15" spans="1:9" x14ac:dyDescent="0.2">
      <c r="A15">
        <v>14</v>
      </c>
      <c r="B15" t="s">
        <v>61</v>
      </c>
      <c r="C15" t="s">
        <v>62</v>
      </c>
      <c r="D15" t="s">
        <v>63</v>
      </c>
      <c r="E15" t="s">
        <v>64</v>
      </c>
      <c r="F15" t="s">
        <v>12</v>
      </c>
      <c r="G15" t="s">
        <v>19</v>
      </c>
      <c r="H15">
        <v>4.0999999999999996</v>
      </c>
      <c r="I15" t="s">
        <v>14</v>
      </c>
    </row>
    <row r="16" spans="1:9" x14ac:dyDescent="0.2">
      <c r="A16">
        <v>15</v>
      </c>
      <c r="B16" t="s">
        <v>65</v>
      </c>
      <c r="C16" t="s">
        <v>66</v>
      </c>
      <c r="D16" t="s">
        <v>67</v>
      </c>
      <c r="E16" t="s">
        <v>38</v>
      </c>
      <c r="F16" t="s">
        <v>12</v>
      </c>
      <c r="G16" t="s">
        <v>13</v>
      </c>
      <c r="H16">
        <v>4.4000000000000004</v>
      </c>
      <c r="I16" t="s">
        <v>14</v>
      </c>
    </row>
    <row r="17" spans="1:9" x14ac:dyDescent="0.2">
      <c r="A17">
        <v>16</v>
      </c>
      <c r="B17" t="s">
        <v>68</v>
      </c>
      <c r="C17" t="s">
        <v>69</v>
      </c>
      <c r="D17" t="s">
        <v>70</v>
      </c>
      <c r="E17" t="s">
        <v>26</v>
      </c>
      <c r="F17" t="s">
        <v>12</v>
      </c>
      <c r="G17" t="s">
        <v>19</v>
      </c>
      <c r="H17">
        <v>4.3</v>
      </c>
      <c r="I17" t="s">
        <v>14</v>
      </c>
    </row>
    <row r="18" spans="1:9" x14ac:dyDescent="0.2">
      <c r="A18">
        <v>17</v>
      </c>
      <c r="B18" t="s">
        <v>71</v>
      </c>
      <c r="C18" t="s">
        <v>72</v>
      </c>
      <c r="D18" t="s">
        <v>73</v>
      </c>
      <c r="E18" t="s">
        <v>74</v>
      </c>
      <c r="F18" t="s">
        <v>12</v>
      </c>
      <c r="G18" t="s">
        <v>13</v>
      </c>
      <c r="H18">
        <v>4.5</v>
      </c>
      <c r="I18" t="s">
        <v>14</v>
      </c>
    </row>
    <row r="19" spans="1:9" x14ac:dyDescent="0.2">
      <c r="A19">
        <v>18</v>
      </c>
      <c r="B19" t="s">
        <v>75</v>
      </c>
      <c r="C19" t="s">
        <v>76</v>
      </c>
      <c r="D19" t="s">
        <v>77</v>
      </c>
      <c r="E19" t="s">
        <v>78</v>
      </c>
      <c r="F19" t="s">
        <v>12</v>
      </c>
      <c r="G19" t="s">
        <v>19</v>
      </c>
      <c r="H19">
        <v>3.5</v>
      </c>
      <c r="I19" t="s">
        <v>43</v>
      </c>
    </row>
    <row r="20" spans="1:9" x14ac:dyDescent="0.2">
      <c r="A20">
        <v>19</v>
      </c>
      <c r="B20" t="s">
        <v>79</v>
      </c>
      <c r="C20" t="s">
        <v>80</v>
      </c>
      <c r="D20" t="s">
        <v>81</v>
      </c>
      <c r="E20" t="s">
        <v>34</v>
      </c>
      <c r="F20" t="s">
        <v>12</v>
      </c>
      <c r="G20" t="s">
        <v>13</v>
      </c>
      <c r="H20">
        <v>4.5999999999999996</v>
      </c>
      <c r="I20" t="s">
        <v>14</v>
      </c>
    </row>
    <row r="21" spans="1:9" x14ac:dyDescent="0.2">
      <c r="A21">
        <v>20</v>
      </c>
      <c r="B21" t="s">
        <v>82</v>
      </c>
      <c r="C21" t="s">
        <v>83</v>
      </c>
      <c r="D21" t="s">
        <v>84</v>
      </c>
      <c r="E21" t="s">
        <v>26</v>
      </c>
      <c r="F21" t="s">
        <v>12</v>
      </c>
      <c r="G21" t="s">
        <v>19</v>
      </c>
      <c r="H21">
        <v>4</v>
      </c>
      <c r="I21" t="s">
        <v>14</v>
      </c>
    </row>
    <row r="22" spans="1:9" x14ac:dyDescent="0.2">
      <c r="A22">
        <v>21</v>
      </c>
      <c r="B22" t="s">
        <v>85</v>
      </c>
      <c r="C22" t="s">
        <v>86</v>
      </c>
      <c r="D22" t="s">
        <v>87</v>
      </c>
      <c r="E22" t="s">
        <v>88</v>
      </c>
      <c r="F22" t="s">
        <v>12</v>
      </c>
      <c r="G22" t="s">
        <v>13</v>
      </c>
      <c r="H22">
        <v>4.7</v>
      </c>
      <c r="I22" t="s">
        <v>14</v>
      </c>
    </row>
    <row r="23" spans="1:9" x14ac:dyDescent="0.2">
      <c r="A23">
        <v>22</v>
      </c>
      <c r="B23" t="s">
        <v>89</v>
      </c>
      <c r="C23" t="s">
        <v>90</v>
      </c>
      <c r="D23" t="s">
        <v>91</v>
      </c>
      <c r="E23" t="s">
        <v>74</v>
      </c>
      <c r="F23" t="s">
        <v>12</v>
      </c>
      <c r="G23" t="s">
        <v>19</v>
      </c>
      <c r="H23">
        <v>4.2</v>
      </c>
      <c r="I23" t="s">
        <v>14</v>
      </c>
    </row>
    <row r="24" spans="1:9" x14ac:dyDescent="0.2">
      <c r="A24">
        <v>23</v>
      </c>
      <c r="B24" t="s">
        <v>92</v>
      </c>
      <c r="C24" t="s">
        <v>93</v>
      </c>
      <c r="D24" t="s">
        <v>94</v>
      </c>
      <c r="E24" t="s">
        <v>18</v>
      </c>
      <c r="F24" t="s">
        <v>12</v>
      </c>
      <c r="G24" t="s">
        <v>13</v>
      </c>
      <c r="H24">
        <v>4.5</v>
      </c>
      <c r="I24" t="s">
        <v>14</v>
      </c>
    </row>
    <row r="25" spans="1:9" x14ac:dyDescent="0.2">
      <c r="A25">
        <v>24</v>
      </c>
      <c r="B25" t="s">
        <v>95</v>
      </c>
      <c r="C25" t="s">
        <v>96</v>
      </c>
      <c r="D25" t="s">
        <v>97</v>
      </c>
      <c r="E25" t="s">
        <v>64</v>
      </c>
      <c r="F25" t="s">
        <v>12</v>
      </c>
      <c r="G25" t="s">
        <v>19</v>
      </c>
      <c r="H25">
        <v>3.7</v>
      </c>
      <c r="I25" t="s">
        <v>43</v>
      </c>
    </row>
    <row r="26" spans="1:9" x14ac:dyDescent="0.2">
      <c r="A26">
        <v>25</v>
      </c>
      <c r="B26" t="s">
        <v>98</v>
      </c>
      <c r="C26" t="s">
        <v>99</v>
      </c>
      <c r="D26" t="s">
        <v>100</v>
      </c>
      <c r="E26" t="s">
        <v>101</v>
      </c>
      <c r="F26" t="s">
        <v>12</v>
      </c>
      <c r="G26" t="s">
        <v>13</v>
      </c>
      <c r="H26">
        <v>4.5999999999999996</v>
      </c>
      <c r="I26" t="s">
        <v>14</v>
      </c>
    </row>
    <row r="27" spans="1:9" x14ac:dyDescent="0.2">
      <c r="A27">
        <v>26</v>
      </c>
      <c r="B27" t="s">
        <v>102</v>
      </c>
      <c r="C27" t="s">
        <v>103</v>
      </c>
      <c r="D27" t="s">
        <v>104</v>
      </c>
      <c r="E27" t="s">
        <v>26</v>
      </c>
      <c r="F27" t="s">
        <v>12</v>
      </c>
      <c r="G27" t="s">
        <v>19</v>
      </c>
      <c r="H27">
        <v>4.0999999999999996</v>
      </c>
      <c r="I27" t="s">
        <v>14</v>
      </c>
    </row>
    <row r="28" spans="1:9" x14ac:dyDescent="0.2">
      <c r="A28">
        <v>27</v>
      </c>
      <c r="B28" t="s">
        <v>105</v>
      </c>
      <c r="C28" t="s">
        <v>106</v>
      </c>
      <c r="D28" t="s">
        <v>107</v>
      </c>
      <c r="E28" t="s">
        <v>50</v>
      </c>
      <c r="F28" t="s">
        <v>12</v>
      </c>
      <c r="G28" t="s">
        <v>13</v>
      </c>
      <c r="H28">
        <v>4.7</v>
      </c>
      <c r="I28" t="s">
        <v>14</v>
      </c>
    </row>
    <row r="29" spans="1:9" x14ac:dyDescent="0.2">
      <c r="A29">
        <v>28</v>
      </c>
      <c r="B29" t="s">
        <v>108</v>
      </c>
      <c r="C29" t="s">
        <v>109</v>
      </c>
      <c r="D29" t="s">
        <v>110</v>
      </c>
      <c r="E29" t="s">
        <v>111</v>
      </c>
      <c r="F29" t="s">
        <v>12</v>
      </c>
      <c r="G29" t="s">
        <v>19</v>
      </c>
      <c r="H29">
        <v>3.8</v>
      </c>
      <c r="I29" t="s">
        <v>43</v>
      </c>
    </row>
    <row r="30" spans="1:9" x14ac:dyDescent="0.2">
      <c r="A30">
        <v>29</v>
      </c>
      <c r="B30" t="s">
        <v>112</v>
      </c>
      <c r="C30" t="s">
        <v>113</v>
      </c>
      <c r="D30" t="s">
        <v>114</v>
      </c>
      <c r="E30" t="s">
        <v>115</v>
      </c>
      <c r="F30" t="s">
        <v>12</v>
      </c>
      <c r="G30" t="s">
        <v>13</v>
      </c>
      <c r="H30">
        <v>4.4000000000000004</v>
      </c>
      <c r="I30" t="s">
        <v>14</v>
      </c>
    </row>
    <row r="31" spans="1:9" x14ac:dyDescent="0.2">
      <c r="A31">
        <v>30</v>
      </c>
      <c r="B31" t="s">
        <v>116</v>
      </c>
      <c r="C31" t="s">
        <v>117</v>
      </c>
      <c r="D31" t="s">
        <v>118</v>
      </c>
      <c r="E31" t="s">
        <v>26</v>
      </c>
      <c r="F31" t="s">
        <v>12</v>
      </c>
      <c r="G31" t="s">
        <v>19</v>
      </c>
      <c r="H31">
        <v>4.3</v>
      </c>
      <c r="I31" t="s">
        <v>14</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61"/>
  <sheetViews>
    <sheetView workbookViewId="0"/>
  </sheetViews>
  <sheetFormatPr defaultRowHeight="15" x14ac:dyDescent="0.2"/>
  <sheetData>
    <row r="1" spans="1:9" x14ac:dyDescent="0.2">
      <c r="A1" s="1" t="s">
        <v>119</v>
      </c>
      <c r="B1" s="1" t="s">
        <v>120</v>
      </c>
      <c r="C1" s="1" t="s">
        <v>121</v>
      </c>
      <c r="D1" s="1" t="s">
        <v>122</v>
      </c>
      <c r="E1" s="1" t="s">
        <v>123</v>
      </c>
      <c r="F1" s="1" t="s">
        <v>124</v>
      </c>
      <c r="G1" s="1" t="s">
        <v>125</v>
      </c>
      <c r="H1" s="1" t="s">
        <v>126</v>
      </c>
      <c r="I1" s="1" t="s">
        <v>8</v>
      </c>
    </row>
    <row r="2" spans="1:9" x14ac:dyDescent="0.2">
      <c r="A2">
        <v>1</v>
      </c>
      <c r="B2" t="s">
        <v>127</v>
      </c>
      <c r="C2" t="s">
        <v>128</v>
      </c>
      <c r="D2" t="s">
        <v>129</v>
      </c>
      <c r="E2">
        <v>42000</v>
      </c>
      <c r="F2">
        <v>52000</v>
      </c>
      <c r="G2">
        <v>20</v>
      </c>
      <c r="H2" t="s">
        <v>130</v>
      </c>
      <c r="I2" t="s">
        <v>14</v>
      </c>
    </row>
    <row r="3" spans="1:9" x14ac:dyDescent="0.2">
      <c r="A3">
        <v>2</v>
      </c>
      <c r="B3" t="s">
        <v>131</v>
      </c>
      <c r="C3" t="s">
        <v>128</v>
      </c>
      <c r="D3" t="s">
        <v>129</v>
      </c>
      <c r="E3">
        <v>45000</v>
      </c>
      <c r="F3">
        <v>56000</v>
      </c>
      <c r="G3">
        <v>20</v>
      </c>
      <c r="H3" t="s">
        <v>130</v>
      </c>
      <c r="I3" t="s">
        <v>14</v>
      </c>
    </row>
    <row r="4" spans="1:9" x14ac:dyDescent="0.2">
      <c r="A4">
        <v>3</v>
      </c>
      <c r="B4" t="s">
        <v>132</v>
      </c>
      <c r="C4" t="s">
        <v>128</v>
      </c>
      <c r="D4" t="s">
        <v>129</v>
      </c>
      <c r="E4">
        <v>55000</v>
      </c>
      <c r="F4">
        <v>68000</v>
      </c>
      <c r="G4">
        <v>15</v>
      </c>
      <c r="H4" t="s">
        <v>130</v>
      </c>
      <c r="I4" t="s">
        <v>14</v>
      </c>
    </row>
    <row r="5" spans="1:9" x14ac:dyDescent="0.2">
      <c r="A5">
        <v>4</v>
      </c>
      <c r="B5" t="s">
        <v>133</v>
      </c>
      <c r="C5" t="s">
        <v>128</v>
      </c>
      <c r="D5" t="s">
        <v>129</v>
      </c>
      <c r="E5">
        <v>65000</v>
      </c>
      <c r="F5">
        <v>82000</v>
      </c>
      <c r="G5">
        <v>10</v>
      </c>
      <c r="H5" t="s">
        <v>130</v>
      </c>
      <c r="I5" t="s">
        <v>14</v>
      </c>
    </row>
    <row r="6" spans="1:9" x14ac:dyDescent="0.2">
      <c r="A6">
        <v>5</v>
      </c>
      <c r="B6" t="s">
        <v>134</v>
      </c>
      <c r="C6" t="s">
        <v>128</v>
      </c>
      <c r="D6" t="s">
        <v>129</v>
      </c>
      <c r="E6">
        <v>32000</v>
      </c>
      <c r="F6">
        <v>40000</v>
      </c>
      <c r="G6">
        <v>25</v>
      </c>
      <c r="H6" t="s">
        <v>130</v>
      </c>
      <c r="I6" t="s">
        <v>14</v>
      </c>
    </row>
    <row r="7" spans="1:9" x14ac:dyDescent="0.2">
      <c r="A7">
        <v>6</v>
      </c>
      <c r="B7" t="s">
        <v>135</v>
      </c>
      <c r="C7" t="s">
        <v>128</v>
      </c>
      <c r="D7" t="s">
        <v>129</v>
      </c>
      <c r="E7">
        <v>38000</v>
      </c>
      <c r="F7">
        <v>47000</v>
      </c>
      <c r="G7">
        <v>15</v>
      </c>
      <c r="H7" t="s">
        <v>130</v>
      </c>
      <c r="I7" t="s">
        <v>14</v>
      </c>
    </row>
    <row r="8" spans="1:9" x14ac:dyDescent="0.2">
      <c r="A8">
        <v>7</v>
      </c>
      <c r="B8" t="s">
        <v>136</v>
      </c>
      <c r="C8" t="s">
        <v>128</v>
      </c>
      <c r="D8" t="s">
        <v>129</v>
      </c>
      <c r="E8">
        <v>48000</v>
      </c>
      <c r="F8">
        <v>59000</v>
      </c>
      <c r="G8">
        <v>12</v>
      </c>
      <c r="H8" t="s">
        <v>130</v>
      </c>
      <c r="I8" t="s">
        <v>14</v>
      </c>
    </row>
    <row r="9" spans="1:9" x14ac:dyDescent="0.2">
      <c r="A9">
        <v>8</v>
      </c>
      <c r="B9" t="s">
        <v>137</v>
      </c>
      <c r="C9" t="s">
        <v>128</v>
      </c>
      <c r="D9" t="s">
        <v>129</v>
      </c>
      <c r="E9">
        <v>30000</v>
      </c>
      <c r="F9">
        <v>38000</v>
      </c>
      <c r="G9">
        <v>15</v>
      </c>
      <c r="H9" t="s">
        <v>130</v>
      </c>
      <c r="I9" t="s">
        <v>43</v>
      </c>
    </row>
    <row r="10" spans="1:9" x14ac:dyDescent="0.2">
      <c r="A10">
        <v>9</v>
      </c>
      <c r="B10" t="s">
        <v>138</v>
      </c>
      <c r="C10" t="s">
        <v>128</v>
      </c>
      <c r="D10" t="s">
        <v>129</v>
      </c>
      <c r="E10">
        <v>75000</v>
      </c>
      <c r="F10">
        <v>92000</v>
      </c>
      <c r="G10">
        <v>8</v>
      </c>
      <c r="H10" t="s">
        <v>130</v>
      </c>
      <c r="I10" t="s">
        <v>14</v>
      </c>
    </row>
    <row r="11" spans="1:9" x14ac:dyDescent="0.2">
      <c r="A11">
        <v>10</v>
      </c>
      <c r="B11" t="s">
        <v>139</v>
      </c>
      <c r="C11" t="s">
        <v>128</v>
      </c>
      <c r="D11" t="s">
        <v>129</v>
      </c>
      <c r="E11">
        <v>22000</v>
      </c>
      <c r="F11">
        <v>28000</v>
      </c>
      <c r="G11">
        <v>20</v>
      </c>
      <c r="H11" t="s">
        <v>130</v>
      </c>
      <c r="I11" t="s">
        <v>14</v>
      </c>
    </row>
    <row r="12" spans="1:9" x14ac:dyDescent="0.2">
      <c r="A12">
        <v>11</v>
      </c>
      <c r="B12" t="s">
        <v>140</v>
      </c>
      <c r="C12" t="s">
        <v>128</v>
      </c>
      <c r="D12" t="s">
        <v>141</v>
      </c>
      <c r="E12">
        <v>500</v>
      </c>
      <c r="F12">
        <v>800</v>
      </c>
      <c r="G12">
        <v>50</v>
      </c>
      <c r="H12" t="s">
        <v>130</v>
      </c>
      <c r="I12" t="s">
        <v>14</v>
      </c>
    </row>
    <row r="13" spans="1:9" x14ac:dyDescent="0.2">
      <c r="A13">
        <v>12</v>
      </c>
      <c r="B13" t="s">
        <v>142</v>
      </c>
      <c r="C13" t="s">
        <v>128</v>
      </c>
      <c r="D13" t="s">
        <v>141</v>
      </c>
      <c r="E13">
        <v>250</v>
      </c>
      <c r="F13">
        <v>450</v>
      </c>
      <c r="G13">
        <v>60</v>
      </c>
      <c r="H13" t="s">
        <v>130</v>
      </c>
      <c r="I13" t="s">
        <v>14</v>
      </c>
    </row>
    <row r="14" spans="1:9" x14ac:dyDescent="0.2">
      <c r="A14">
        <v>13</v>
      </c>
      <c r="B14" t="s">
        <v>143</v>
      </c>
      <c r="C14" t="s">
        <v>128</v>
      </c>
      <c r="D14" t="s">
        <v>141</v>
      </c>
      <c r="E14">
        <v>900</v>
      </c>
      <c r="F14">
        <v>1400</v>
      </c>
      <c r="G14">
        <v>40</v>
      </c>
      <c r="H14" t="s">
        <v>130</v>
      </c>
      <c r="I14" t="s">
        <v>14</v>
      </c>
    </row>
    <row r="15" spans="1:9" x14ac:dyDescent="0.2">
      <c r="A15">
        <v>14</v>
      </c>
      <c r="B15" t="s">
        <v>144</v>
      </c>
      <c r="C15" t="s">
        <v>128</v>
      </c>
      <c r="D15" t="s">
        <v>141</v>
      </c>
      <c r="E15">
        <v>2200</v>
      </c>
      <c r="F15">
        <v>3500</v>
      </c>
      <c r="G15">
        <v>25</v>
      </c>
      <c r="H15" t="s">
        <v>130</v>
      </c>
      <c r="I15" t="s">
        <v>14</v>
      </c>
    </row>
    <row r="16" spans="1:9" x14ac:dyDescent="0.2">
      <c r="A16">
        <v>15</v>
      </c>
      <c r="B16" t="s">
        <v>145</v>
      </c>
      <c r="C16" t="s">
        <v>128</v>
      </c>
      <c r="D16" t="s">
        <v>141</v>
      </c>
      <c r="E16">
        <v>500</v>
      </c>
      <c r="F16">
        <v>800</v>
      </c>
      <c r="G16">
        <v>50</v>
      </c>
      <c r="H16" t="s">
        <v>130</v>
      </c>
      <c r="I16" t="s">
        <v>14</v>
      </c>
    </row>
    <row r="17" spans="1:9" x14ac:dyDescent="0.2">
      <c r="A17">
        <v>16</v>
      </c>
      <c r="B17" t="s">
        <v>146</v>
      </c>
      <c r="C17" t="s">
        <v>128</v>
      </c>
      <c r="D17" t="s">
        <v>141</v>
      </c>
      <c r="E17">
        <v>700</v>
      </c>
      <c r="F17">
        <v>1200</v>
      </c>
      <c r="G17">
        <v>40</v>
      </c>
      <c r="H17" t="s">
        <v>130</v>
      </c>
      <c r="I17" t="s">
        <v>14</v>
      </c>
    </row>
    <row r="18" spans="1:9" x14ac:dyDescent="0.2">
      <c r="A18">
        <v>17</v>
      </c>
      <c r="B18" t="s">
        <v>147</v>
      </c>
      <c r="C18" t="s">
        <v>128</v>
      </c>
      <c r="D18" t="s">
        <v>141</v>
      </c>
      <c r="E18">
        <v>800</v>
      </c>
      <c r="F18">
        <v>1400</v>
      </c>
      <c r="G18">
        <v>30</v>
      </c>
      <c r="H18" t="s">
        <v>130</v>
      </c>
      <c r="I18" t="s">
        <v>14</v>
      </c>
    </row>
    <row r="19" spans="1:9" x14ac:dyDescent="0.2">
      <c r="A19">
        <v>18</v>
      </c>
      <c r="B19" t="s">
        <v>148</v>
      </c>
      <c r="C19" t="s">
        <v>128</v>
      </c>
      <c r="D19" t="s">
        <v>141</v>
      </c>
      <c r="E19">
        <v>1000</v>
      </c>
      <c r="F19">
        <v>1700</v>
      </c>
      <c r="G19">
        <v>30</v>
      </c>
      <c r="H19" t="s">
        <v>130</v>
      </c>
      <c r="I19" t="s">
        <v>14</v>
      </c>
    </row>
    <row r="20" spans="1:9" x14ac:dyDescent="0.2">
      <c r="A20">
        <v>19</v>
      </c>
      <c r="B20" t="s">
        <v>149</v>
      </c>
      <c r="C20" t="s">
        <v>128</v>
      </c>
      <c r="D20" t="s">
        <v>141</v>
      </c>
      <c r="E20">
        <v>1800</v>
      </c>
      <c r="F20">
        <v>2800</v>
      </c>
      <c r="G20">
        <v>25</v>
      </c>
      <c r="H20" t="s">
        <v>130</v>
      </c>
      <c r="I20" t="s">
        <v>14</v>
      </c>
    </row>
    <row r="21" spans="1:9" x14ac:dyDescent="0.2">
      <c r="A21">
        <v>20</v>
      </c>
      <c r="B21" t="s">
        <v>150</v>
      </c>
      <c r="C21" t="s">
        <v>128</v>
      </c>
      <c r="D21" t="s">
        <v>141</v>
      </c>
      <c r="E21">
        <v>3000</v>
      </c>
      <c r="F21">
        <v>4500</v>
      </c>
      <c r="G21">
        <v>20</v>
      </c>
      <c r="H21" t="s">
        <v>130</v>
      </c>
      <c r="I21" t="s">
        <v>43</v>
      </c>
    </row>
    <row r="22" spans="1:9" x14ac:dyDescent="0.2">
      <c r="A22">
        <v>21</v>
      </c>
      <c r="B22" t="s">
        <v>151</v>
      </c>
      <c r="C22" t="s">
        <v>128</v>
      </c>
      <c r="D22" t="s">
        <v>152</v>
      </c>
      <c r="E22">
        <v>7000</v>
      </c>
      <c r="F22">
        <v>9000</v>
      </c>
      <c r="G22">
        <v>15</v>
      </c>
      <c r="H22" t="s">
        <v>130</v>
      </c>
      <c r="I22" t="s">
        <v>14</v>
      </c>
    </row>
    <row r="23" spans="1:9" x14ac:dyDescent="0.2">
      <c r="A23">
        <v>22</v>
      </c>
      <c r="B23" t="s">
        <v>153</v>
      </c>
      <c r="C23" t="s">
        <v>128</v>
      </c>
      <c r="D23" t="s">
        <v>152</v>
      </c>
      <c r="E23">
        <v>8000</v>
      </c>
      <c r="F23">
        <v>10500</v>
      </c>
      <c r="G23">
        <v>15</v>
      </c>
      <c r="H23" t="s">
        <v>130</v>
      </c>
      <c r="I23" t="s">
        <v>14</v>
      </c>
    </row>
    <row r="24" spans="1:9" x14ac:dyDescent="0.2">
      <c r="A24">
        <v>23</v>
      </c>
      <c r="B24" t="s">
        <v>154</v>
      </c>
      <c r="C24" t="s">
        <v>128</v>
      </c>
      <c r="D24" t="s">
        <v>152</v>
      </c>
      <c r="E24">
        <v>9500</v>
      </c>
      <c r="F24">
        <v>12500</v>
      </c>
      <c r="G24">
        <v>15</v>
      </c>
      <c r="H24" t="s">
        <v>130</v>
      </c>
      <c r="I24" t="s">
        <v>14</v>
      </c>
    </row>
    <row r="25" spans="1:9" x14ac:dyDescent="0.2">
      <c r="A25">
        <v>24</v>
      </c>
      <c r="B25" t="s">
        <v>155</v>
      </c>
      <c r="C25" t="s">
        <v>128</v>
      </c>
      <c r="D25" t="s">
        <v>152</v>
      </c>
      <c r="E25">
        <v>14000</v>
      </c>
      <c r="F25">
        <v>18000</v>
      </c>
      <c r="G25">
        <v>10</v>
      </c>
      <c r="H25" t="s">
        <v>130</v>
      </c>
      <c r="I25" t="s">
        <v>14</v>
      </c>
    </row>
    <row r="26" spans="1:9" x14ac:dyDescent="0.2">
      <c r="A26">
        <v>25</v>
      </c>
      <c r="B26" t="s">
        <v>156</v>
      </c>
      <c r="C26" t="s">
        <v>128</v>
      </c>
      <c r="D26" t="s">
        <v>152</v>
      </c>
      <c r="E26">
        <v>22000</v>
      </c>
      <c r="F26">
        <v>28000</v>
      </c>
      <c r="G26">
        <v>8</v>
      </c>
      <c r="H26" t="s">
        <v>130</v>
      </c>
      <c r="I26" t="s">
        <v>14</v>
      </c>
    </row>
    <row r="27" spans="1:9" x14ac:dyDescent="0.2">
      <c r="A27">
        <v>26</v>
      </c>
      <c r="B27" t="s">
        <v>157</v>
      </c>
      <c r="C27" t="s">
        <v>128</v>
      </c>
      <c r="D27" t="s">
        <v>152</v>
      </c>
      <c r="E27">
        <v>28000</v>
      </c>
      <c r="F27">
        <v>36000</v>
      </c>
      <c r="G27">
        <v>8</v>
      </c>
      <c r="H27" t="s">
        <v>130</v>
      </c>
      <c r="I27" t="s">
        <v>14</v>
      </c>
    </row>
    <row r="28" spans="1:9" x14ac:dyDescent="0.2">
      <c r="A28">
        <v>27</v>
      </c>
      <c r="B28" t="s">
        <v>158</v>
      </c>
      <c r="C28" t="s">
        <v>128</v>
      </c>
      <c r="D28" t="s">
        <v>152</v>
      </c>
      <c r="E28">
        <v>30000</v>
      </c>
      <c r="F28">
        <v>40000</v>
      </c>
      <c r="G28">
        <v>8</v>
      </c>
      <c r="H28" t="s">
        <v>130</v>
      </c>
      <c r="I28" t="s">
        <v>14</v>
      </c>
    </row>
    <row r="29" spans="1:9" x14ac:dyDescent="0.2">
      <c r="A29">
        <v>28</v>
      </c>
      <c r="B29" t="s">
        <v>159</v>
      </c>
      <c r="C29" t="s">
        <v>128</v>
      </c>
      <c r="D29" t="s">
        <v>152</v>
      </c>
      <c r="E29">
        <v>18000</v>
      </c>
      <c r="F29">
        <v>25000</v>
      </c>
      <c r="G29">
        <v>10</v>
      </c>
      <c r="H29" t="s">
        <v>130</v>
      </c>
      <c r="I29" t="s">
        <v>14</v>
      </c>
    </row>
    <row r="30" spans="1:9" x14ac:dyDescent="0.2">
      <c r="A30">
        <v>29</v>
      </c>
      <c r="B30" t="s">
        <v>160</v>
      </c>
      <c r="C30" t="s">
        <v>128</v>
      </c>
      <c r="D30" t="s">
        <v>152</v>
      </c>
      <c r="E30">
        <v>12000</v>
      </c>
      <c r="F30">
        <v>16000</v>
      </c>
      <c r="G30">
        <v>10</v>
      </c>
      <c r="H30" t="s">
        <v>130</v>
      </c>
      <c r="I30" t="s">
        <v>43</v>
      </c>
    </row>
    <row r="31" spans="1:9" x14ac:dyDescent="0.2">
      <c r="A31">
        <v>30</v>
      </c>
      <c r="B31" t="s">
        <v>161</v>
      </c>
      <c r="C31" t="s">
        <v>128</v>
      </c>
      <c r="D31" t="s">
        <v>152</v>
      </c>
      <c r="E31">
        <v>16000</v>
      </c>
      <c r="F31">
        <v>22000</v>
      </c>
      <c r="G31">
        <v>10</v>
      </c>
      <c r="H31" t="s">
        <v>130</v>
      </c>
      <c r="I31" t="s">
        <v>14</v>
      </c>
    </row>
    <row r="32" spans="1:9" x14ac:dyDescent="0.2">
      <c r="A32">
        <v>31</v>
      </c>
      <c r="B32" t="s">
        <v>162</v>
      </c>
      <c r="C32" t="s">
        <v>128</v>
      </c>
      <c r="D32" t="s">
        <v>163</v>
      </c>
      <c r="E32">
        <v>7000</v>
      </c>
      <c r="F32">
        <v>9500</v>
      </c>
      <c r="G32">
        <v>15</v>
      </c>
      <c r="H32" t="s">
        <v>130</v>
      </c>
      <c r="I32" t="s">
        <v>14</v>
      </c>
    </row>
    <row r="33" spans="1:9" x14ac:dyDescent="0.2">
      <c r="A33">
        <v>32</v>
      </c>
      <c r="B33" t="s">
        <v>164</v>
      </c>
      <c r="C33" t="s">
        <v>128</v>
      </c>
      <c r="D33" t="s">
        <v>163</v>
      </c>
      <c r="E33">
        <v>12000</v>
      </c>
      <c r="F33">
        <v>16000</v>
      </c>
      <c r="G33">
        <v>12</v>
      </c>
      <c r="H33" t="s">
        <v>130</v>
      </c>
      <c r="I33" t="s">
        <v>14</v>
      </c>
    </row>
    <row r="34" spans="1:9" x14ac:dyDescent="0.2">
      <c r="A34">
        <v>33</v>
      </c>
      <c r="B34" t="s">
        <v>165</v>
      </c>
      <c r="C34" t="s">
        <v>128</v>
      </c>
      <c r="D34" t="s">
        <v>163</v>
      </c>
      <c r="E34">
        <v>22000</v>
      </c>
      <c r="F34">
        <v>29000</v>
      </c>
      <c r="G34">
        <v>8</v>
      </c>
      <c r="H34" t="s">
        <v>130</v>
      </c>
      <c r="I34" t="s">
        <v>14</v>
      </c>
    </row>
    <row r="35" spans="1:9" x14ac:dyDescent="0.2">
      <c r="A35">
        <v>34</v>
      </c>
      <c r="B35" t="s">
        <v>166</v>
      </c>
      <c r="C35" t="s">
        <v>128</v>
      </c>
      <c r="D35" t="s">
        <v>163</v>
      </c>
      <c r="E35">
        <v>18000</v>
      </c>
      <c r="F35">
        <v>24000</v>
      </c>
      <c r="G35">
        <v>10</v>
      </c>
      <c r="H35" t="s">
        <v>130</v>
      </c>
      <c r="I35" t="s">
        <v>14</v>
      </c>
    </row>
    <row r="36" spans="1:9" x14ac:dyDescent="0.2">
      <c r="A36">
        <v>35</v>
      </c>
      <c r="B36" t="s">
        <v>167</v>
      </c>
      <c r="C36" t="s">
        <v>128</v>
      </c>
      <c r="D36" t="s">
        <v>163</v>
      </c>
      <c r="E36">
        <v>25000</v>
      </c>
      <c r="F36">
        <v>33000</v>
      </c>
      <c r="G36">
        <v>8</v>
      </c>
      <c r="H36" t="s">
        <v>130</v>
      </c>
      <c r="I36" t="s">
        <v>14</v>
      </c>
    </row>
    <row r="37" spans="1:9" x14ac:dyDescent="0.2">
      <c r="A37">
        <v>36</v>
      </c>
      <c r="B37" t="s">
        <v>168</v>
      </c>
      <c r="C37" t="s">
        <v>128</v>
      </c>
      <c r="D37" t="s">
        <v>163</v>
      </c>
      <c r="E37">
        <v>9000</v>
      </c>
      <c r="F37">
        <v>13000</v>
      </c>
      <c r="G37">
        <v>10</v>
      </c>
      <c r="H37" t="s">
        <v>130</v>
      </c>
      <c r="I37" t="s">
        <v>14</v>
      </c>
    </row>
    <row r="38" spans="1:9" x14ac:dyDescent="0.2">
      <c r="A38">
        <v>37</v>
      </c>
      <c r="B38" t="s">
        <v>169</v>
      </c>
      <c r="C38" t="s">
        <v>128</v>
      </c>
      <c r="D38" t="s">
        <v>163</v>
      </c>
      <c r="E38">
        <v>8000</v>
      </c>
      <c r="F38">
        <v>12000</v>
      </c>
      <c r="G38">
        <v>12</v>
      </c>
      <c r="H38" t="s">
        <v>130</v>
      </c>
      <c r="I38" t="s">
        <v>14</v>
      </c>
    </row>
    <row r="39" spans="1:9" x14ac:dyDescent="0.2">
      <c r="A39">
        <v>38</v>
      </c>
      <c r="B39" t="s">
        <v>170</v>
      </c>
      <c r="C39" t="s">
        <v>128</v>
      </c>
      <c r="D39" t="s">
        <v>163</v>
      </c>
      <c r="E39">
        <v>6000</v>
      </c>
      <c r="F39">
        <v>9000</v>
      </c>
      <c r="G39">
        <v>15</v>
      </c>
      <c r="H39" t="s">
        <v>130</v>
      </c>
      <c r="I39" t="s">
        <v>14</v>
      </c>
    </row>
    <row r="40" spans="1:9" x14ac:dyDescent="0.2">
      <c r="A40">
        <v>39</v>
      </c>
      <c r="B40" t="s">
        <v>171</v>
      </c>
      <c r="C40" t="s">
        <v>128</v>
      </c>
      <c r="D40" t="s">
        <v>163</v>
      </c>
      <c r="E40">
        <v>4500</v>
      </c>
      <c r="F40">
        <v>7000</v>
      </c>
      <c r="G40">
        <v>20</v>
      </c>
      <c r="H40" t="s">
        <v>130</v>
      </c>
      <c r="I40" t="s">
        <v>14</v>
      </c>
    </row>
    <row r="41" spans="1:9" x14ac:dyDescent="0.2">
      <c r="A41">
        <v>40</v>
      </c>
      <c r="B41" t="s">
        <v>172</v>
      </c>
      <c r="C41" t="s">
        <v>128</v>
      </c>
      <c r="D41" t="s">
        <v>163</v>
      </c>
      <c r="E41">
        <v>10000</v>
      </c>
      <c r="F41">
        <v>14000</v>
      </c>
      <c r="G41">
        <v>10</v>
      </c>
      <c r="H41" t="s">
        <v>130</v>
      </c>
      <c r="I41" t="s">
        <v>43</v>
      </c>
    </row>
    <row r="42" spans="1:9" x14ac:dyDescent="0.2">
      <c r="A42">
        <v>41</v>
      </c>
      <c r="B42" t="s">
        <v>173</v>
      </c>
      <c r="C42" t="s">
        <v>128</v>
      </c>
      <c r="D42" t="s">
        <v>174</v>
      </c>
      <c r="E42">
        <v>1800</v>
      </c>
      <c r="F42">
        <v>2800</v>
      </c>
      <c r="G42">
        <v>30</v>
      </c>
      <c r="H42" t="s">
        <v>130</v>
      </c>
      <c r="I42" t="s">
        <v>14</v>
      </c>
    </row>
    <row r="43" spans="1:9" x14ac:dyDescent="0.2">
      <c r="A43">
        <v>42</v>
      </c>
      <c r="B43" t="s">
        <v>175</v>
      </c>
      <c r="C43" t="s">
        <v>128</v>
      </c>
      <c r="D43" t="s">
        <v>174</v>
      </c>
      <c r="E43">
        <v>2500</v>
      </c>
      <c r="F43">
        <v>3800</v>
      </c>
      <c r="G43">
        <v>25</v>
      </c>
      <c r="H43" t="s">
        <v>130</v>
      </c>
      <c r="I43" t="s">
        <v>14</v>
      </c>
    </row>
    <row r="44" spans="1:9" x14ac:dyDescent="0.2">
      <c r="A44">
        <v>43</v>
      </c>
      <c r="B44" t="s">
        <v>176</v>
      </c>
      <c r="C44" t="s">
        <v>128</v>
      </c>
      <c r="D44" t="s">
        <v>174</v>
      </c>
      <c r="E44">
        <v>4000</v>
      </c>
      <c r="F44">
        <v>6000</v>
      </c>
      <c r="G44">
        <v>20</v>
      </c>
      <c r="H44" t="s">
        <v>130</v>
      </c>
      <c r="I44" t="s">
        <v>14</v>
      </c>
    </row>
    <row r="45" spans="1:9" x14ac:dyDescent="0.2">
      <c r="A45">
        <v>44</v>
      </c>
      <c r="B45" t="s">
        <v>177</v>
      </c>
      <c r="C45" t="s">
        <v>128</v>
      </c>
      <c r="D45" t="s">
        <v>174</v>
      </c>
      <c r="E45">
        <v>1200</v>
      </c>
      <c r="F45">
        <v>2000</v>
      </c>
      <c r="G45">
        <v>30</v>
      </c>
      <c r="H45" t="s">
        <v>130</v>
      </c>
      <c r="I45" t="s">
        <v>14</v>
      </c>
    </row>
    <row r="46" spans="1:9" x14ac:dyDescent="0.2">
      <c r="A46">
        <v>45</v>
      </c>
      <c r="B46" t="s">
        <v>178</v>
      </c>
      <c r="C46" t="s">
        <v>128</v>
      </c>
      <c r="D46" t="s">
        <v>174</v>
      </c>
      <c r="E46">
        <v>2500</v>
      </c>
      <c r="F46">
        <v>4000</v>
      </c>
      <c r="G46">
        <v>20</v>
      </c>
      <c r="H46" t="s">
        <v>130</v>
      </c>
      <c r="I46" t="s">
        <v>14</v>
      </c>
    </row>
    <row r="47" spans="1:9" x14ac:dyDescent="0.2">
      <c r="A47">
        <v>46</v>
      </c>
      <c r="B47" t="s">
        <v>179</v>
      </c>
      <c r="C47" t="s">
        <v>128</v>
      </c>
      <c r="D47" t="s">
        <v>174</v>
      </c>
      <c r="E47">
        <v>5000</v>
      </c>
      <c r="F47">
        <v>7500</v>
      </c>
      <c r="G47">
        <v>15</v>
      </c>
      <c r="H47" t="s">
        <v>130</v>
      </c>
      <c r="I47" t="s">
        <v>14</v>
      </c>
    </row>
    <row r="48" spans="1:9" x14ac:dyDescent="0.2">
      <c r="A48">
        <v>47</v>
      </c>
      <c r="B48" t="s">
        <v>180</v>
      </c>
      <c r="C48" t="s">
        <v>128</v>
      </c>
      <c r="D48" t="s">
        <v>174</v>
      </c>
      <c r="E48">
        <v>3000</v>
      </c>
      <c r="F48">
        <v>5000</v>
      </c>
      <c r="G48">
        <v>20</v>
      </c>
      <c r="H48" t="s">
        <v>130</v>
      </c>
      <c r="I48" t="s">
        <v>14</v>
      </c>
    </row>
    <row r="49" spans="1:9" x14ac:dyDescent="0.2">
      <c r="A49">
        <v>48</v>
      </c>
      <c r="B49" t="s">
        <v>181</v>
      </c>
      <c r="C49" t="s">
        <v>128</v>
      </c>
      <c r="D49" t="s">
        <v>174</v>
      </c>
      <c r="E49">
        <v>300</v>
      </c>
      <c r="F49">
        <v>500</v>
      </c>
      <c r="G49">
        <v>100</v>
      </c>
      <c r="H49" t="s">
        <v>130</v>
      </c>
      <c r="I49" t="s">
        <v>14</v>
      </c>
    </row>
    <row r="50" spans="1:9" x14ac:dyDescent="0.2">
      <c r="A50">
        <v>49</v>
      </c>
      <c r="B50" t="s">
        <v>182</v>
      </c>
      <c r="C50" t="s">
        <v>128</v>
      </c>
      <c r="D50" t="s">
        <v>174</v>
      </c>
      <c r="E50">
        <v>500</v>
      </c>
      <c r="F50">
        <v>800</v>
      </c>
      <c r="G50">
        <v>80</v>
      </c>
      <c r="H50" t="s">
        <v>130</v>
      </c>
      <c r="I50" t="s">
        <v>14</v>
      </c>
    </row>
    <row r="51" spans="1:9" x14ac:dyDescent="0.2">
      <c r="A51">
        <v>50</v>
      </c>
      <c r="B51" t="s">
        <v>183</v>
      </c>
      <c r="C51" t="s">
        <v>128</v>
      </c>
      <c r="D51" t="s">
        <v>174</v>
      </c>
      <c r="E51">
        <v>600</v>
      </c>
      <c r="F51">
        <v>1000</v>
      </c>
      <c r="G51">
        <v>50</v>
      </c>
      <c r="H51" t="s">
        <v>130</v>
      </c>
      <c r="I51" t="s">
        <v>14</v>
      </c>
    </row>
    <row r="52" spans="1:9" x14ac:dyDescent="0.2">
      <c r="A52">
        <v>51</v>
      </c>
      <c r="B52" t="s">
        <v>184</v>
      </c>
      <c r="C52" t="s">
        <v>128</v>
      </c>
      <c r="D52" t="s">
        <v>185</v>
      </c>
      <c r="E52">
        <v>1800</v>
      </c>
      <c r="F52">
        <v>2800</v>
      </c>
      <c r="G52">
        <v>30</v>
      </c>
      <c r="H52" t="s">
        <v>130</v>
      </c>
      <c r="I52" t="s">
        <v>14</v>
      </c>
    </row>
    <row r="53" spans="1:9" x14ac:dyDescent="0.2">
      <c r="A53">
        <v>52</v>
      </c>
      <c r="B53" t="s">
        <v>186</v>
      </c>
      <c r="C53" t="s">
        <v>128</v>
      </c>
      <c r="D53" t="s">
        <v>185</v>
      </c>
      <c r="E53">
        <v>3000</v>
      </c>
      <c r="F53">
        <v>4500</v>
      </c>
      <c r="G53">
        <v>25</v>
      </c>
      <c r="H53" t="s">
        <v>130</v>
      </c>
      <c r="I53" t="s">
        <v>14</v>
      </c>
    </row>
    <row r="54" spans="1:9" x14ac:dyDescent="0.2">
      <c r="A54">
        <v>53</v>
      </c>
      <c r="B54" t="s">
        <v>187</v>
      </c>
      <c r="C54" t="s">
        <v>128</v>
      </c>
      <c r="D54" t="s">
        <v>185</v>
      </c>
      <c r="E54">
        <v>5500</v>
      </c>
      <c r="F54">
        <v>7500</v>
      </c>
      <c r="G54">
        <v>20</v>
      </c>
      <c r="H54" t="s">
        <v>130</v>
      </c>
      <c r="I54" t="s">
        <v>14</v>
      </c>
    </row>
    <row r="55" spans="1:9" x14ac:dyDescent="0.2">
      <c r="A55">
        <v>54</v>
      </c>
      <c r="B55" t="s">
        <v>188</v>
      </c>
      <c r="C55" t="s">
        <v>128</v>
      </c>
      <c r="D55" t="s">
        <v>185</v>
      </c>
      <c r="E55">
        <v>3500</v>
      </c>
      <c r="F55">
        <v>4800</v>
      </c>
      <c r="G55">
        <v>20</v>
      </c>
      <c r="H55" t="s">
        <v>130</v>
      </c>
      <c r="I55" t="s">
        <v>14</v>
      </c>
    </row>
    <row r="56" spans="1:9" x14ac:dyDescent="0.2">
      <c r="A56">
        <v>55</v>
      </c>
      <c r="B56" t="s">
        <v>189</v>
      </c>
      <c r="C56" t="s">
        <v>128</v>
      </c>
      <c r="D56" t="s">
        <v>185</v>
      </c>
      <c r="E56">
        <v>5000</v>
      </c>
      <c r="F56">
        <v>6800</v>
      </c>
      <c r="G56">
        <v>15</v>
      </c>
      <c r="H56" t="s">
        <v>130</v>
      </c>
      <c r="I56" t="s">
        <v>14</v>
      </c>
    </row>
    <row r="57" spans="1:9" x14ac:dyDescent="0.2">
      <c r="A57">
        <v>56</v>
      </c>
      <c r="B57" t="s">
        <v>190</v>
      </c>
      <c r="C57" t="s">
        <v>128</v>
      </c>
      <c r="D57" t="s">
        <v>185</v>
      </c>
      <c r="E57">
        <v>4500</v>
      </c>
      <c r="F57">
        <v>6500</v>
      </c>
      <c r="G57">
        <v>20</v>
      </c>
      <c r="H57" t="s">
        <v>130</v>
      </c>
      <c r="I57" t="s">
        <v>14</v>
      </c>
    </row>
    <row r="58" spans="1:9" x14ac:dyDescent="0.2">
      <c r="A58">
        <v>57</v>
      </c>
      <c r="B58" t="s">
        <v>191</v>
      </c>
      <c r="C58" t="s">
        <v>128</v>
      </c>
      <c r="D58" t="s">
        <v>185</v>
      </c>
      <c r="E58">
        <v>4000</v>
      </c>
      <c r="F58">
        <v>5500</v>
      </c>
      <c r="G58">
        <v>20</v>
      </c>
      <c r="H58" t="s">
        <v>130</v>
      </c>
      <c r="I58" t="s">
        <v>14</v>
      </c>
    </row>
    <row r="59" spans="1:9" x14ac:dyDescent="0.2">
      <c r="A59">
        <v>58</v>
      </c>
      <c r="B59" t="s">
        <v>192</v>
      </c>
      <c r="C59" t="s">
        <v>128</v>
      </c>
      <c r="D59" t="s">
        <v>185</v>
      </c>
      <c r="E59">
        <v>5500</v>
      </c>
      <c r="F59">
        <v>7500</v>
      </c>
      <c r="G59">
        <v>15</v>
      </c>
      <c r="H59" t="s">
        <v>130</v>
      </c>
      <c r="I59" t="s">
        <v>14</v>
      </c>
    </row>
    <row r="60" spans="1:9" x14ac:dyDescent="0.2">
      <c r="A60">
        <v>59</v>
      </c>
      <c r="B60" t="s">
        <v>193</v>
      </c>
      <c r="C60" t="s">
        <v>128</v>
      </c>
      <c r="D60" t="s">
        <v>185</v>
      </c>
      <c r="E60">
        <v>400</v>
      </c>
      <c r="F60">
        <v>700</v>
      </c>
      <c r="G60">
        <v>80</v>
      </c>
      <c r="H60" t="s">
        <v>130</v>
      </c>
      <c r="I60" t="s">
        <v>14</v>
      </c>
    </row>
    <row r="61" spans="1:9" x14ac:dyDescent="0.2">
      <c r="A61">
        <v>60</v>
      </c>
      <c r="B61" t="s">
        <v>194</v>
      </c>
      <c r="C61" t="s">
        <v>128</v>
      </c>
      <c r="D61" t="s">
        <v>185</v>
      </c>
      <c r="E61">
        <v>700</v>
      </c>
      <c r="F61">
        <v>1100</v>
      </c>
      <c r="G61">
        <v>60</v>
      </c>
      <c r="H61" t="s">
        <v>130</v>
      </c>
      <c r="I61" t="s">
        <v>43</v>
      </c>
    </row>
    <row r="62" spans="1:9" x14ac:dyDescent="0.2">
      <c r="A62">
        <v>61</v>
      </c>
      <c r="B62" t="s">
        <v>195</v>
      </c>
      <c r="C62" t="s">
        <v>196</v>
      </c>
      <c r="D62" t="s">
        <v>197</v>
      </c>
      <c r="E62">
        <v>2500</v>
      </c>
      <c r="F62">
        <v>3800</v>
      </c>
      <c r="G62">
        <v>30</v>
      </c>
      <c r="H62" t="s">
        <v>130</v>
      </c>
      <c r="I62" t="s">
        <v>14</v>
      </c>
    </row>
    <row r="63" spans="1:9" x14ac:dyDescent="0.2">
      <c r="A63">
        <v>62</v>
      </c>
      <c r="B63" t="s">
        <v>198</v>
      </c>
      <c r="C63" t="s">
        <v>196</v>
      </c>
      <c r="D63" t="s">
        <v>197</v>
      </c>
      <c r="E63">
        <v>5000</v>
      </c>
      <c r="F63">
        <v>7500</v>
      </c>
      <c r="G63">
        <v>20</v>
      </c>
      <c r="H63" t="s">
        <v>130</v>
      </c>
      <c r="I63" t="s">
        <v>14</v>
      </c>
    </row>
    <row r="64" spans="1:9" x14ac:dyDescent="0.2">
      <c r="A64">
        <v>63</v>
      </c>
      <c r="B64" t="s">
        <v>199</v>
      </c>
      <c r="C64" t="s">
        <v>196</v>
      </c>
      <c r="D64" t="s">
        <v>197</v>
      </c>
      <c r="E64">
        <v>7500</v>
      </c>
      <c r="F64">
        <v>11000</v>
      </c>
      <c r="G64">
        <v>15</v>
      </c>
      <c r="H64" t="s">
        <v>130</v>
      </c>
      <c r="I64" t="s">
        <v>14</v>
      </c>
    </row>
    <row r="65" spans="1:9" x14ac:dyDescent="0.2">
      <c r="A65">
        <v>64</v>
      </c>
      <c r="B65" t="s">
        <v>200</v>
      </c>
      <c r="C65" t="s">
        <v>196</v>
      </c>
      <c r="D65" t="s">
        <v>197</v>
      </c>
      <c r="E65">
        <v>9000</v>
      </c>
      <c r="F65">
        <v>14000</v>
      </c>
      <c r="G65">
        <v>15</v>
      </c>
      <c r="H65" t="s">
        <v>130</v>
      </c>
      <c r="I65" t="s">
        <v>14</v>
      </c>
    </row>
    <row r="66" spans="1:9" x14ac:dyDescent="0.2">
      <c r="A66">
        <v>65</v>
      </c>
      <c r="B66" t="s">
        <v>201</v>
      </c>
      <c r="C66" t="s">
        <v>196</v>
      </c>
      <c r="D66" t="s">
        <v>197</v>
      </c>
      <c r="E66">
        <v>1200</v>
      </c>
      <c r="F66">
        <v>2000</v>
      </c>
      <c r="G66">
        <v>40</v>
      </c>
      <c r="H66" t="s">
        <v>130</v>
      </c>
      <c r="I66" t="s">
        <v>14</v>
      </c>
    </row>
    <row r="67" spans="1:9" x14ac:dyDescent="0.2">
      <c r="A67">
        <v>66</v>
      </c>
      <c r="B67" t="s">
        <v>202</v>
      </c>
      <c r="C67" t="s">
        <v>196</v>
      </c>
      <c r="D67" t="s">
        <v>197</v>
      </c>
      <c r="E67">
        <v>4000</v>
      </c>
      <c r="F67">
        <v>6500</v>
      </c>
      <c r="G67">
        <v>25</v>
      </c>
      <c r="H67" t="s">
        <v>130</v>
      </c>
      <c r="I67" t="s">
        <v>14</v>
      </c>
    </row>
    <row r="68" spans="1:9" x14ac:dyDescent="0.2">
      <c r="A68">
        <v>67</v>
      </c>
      <c r="B68" t="s">
        <v>203</v>
      </c>
      <c r="C68" t="s">
        <v>196</v>
      </c>
      <c r="D68" t="s">
        <v>197</v>
      </c>
      <c r="E68">
        <v>3500</v>
      </c>
      <c r="F68">
        <v>5500</v>
      </c>
      <c r="G68">
        <v>25</v>
      </c>
      <c r="H68" t="s">
        <v>130</v>
      </c>
      <c r="I68" t="s">
        <v>14</v>
      </c>
    </row>
    <row r="69" spans="1:9" x14ac:dyDescent="0.2">
      <c r="A69">
        <v>68</v>
      </c>
      <c r="B69" t="s">
        <v>204</v>
      </c>
      <c r="C69" t="s">
        <v>196</v>
      </c>
      <c r="D69" t="s">
        <v>197</v>
      </c>
      <c r="E69">
        <v>3000</v>
      </c>
      <c r="F69">
        <v>4800</v>
      </c>
      <c r="G69">
        <v>20</v>
      </c>
      <c r="H69" t="s">
        <v>130</v>
      </c>
      <c r="I69" t="s">
        <v>43</v>
      </c>
    </row>
    <row r="70" spans="1:9" x14ac:dyDescent="0.2">
      <c r="A70">
        <v>69</v>
      </c>
      <c r="B70" t="s">
        <v>205</v>
      </c>
      <c r="C70" t="s">
        <v>196</v>
      </c>
      <c r="D70" t="s">
        <v>197</v>
      </c>
      <c r="E70">
        <v>2200</v>
      </c>
      <c r="F70">
        <v>3500</v>
      </c>
      <c r="G70">
        <v>30</v>
      </c>
      <c r="H70" t="s">
        <v>130</v>
      </c>
      <c r="I70" t="s">
        <v>14</v>
      </c>
    </row>
    <row r="71" spans="1:9" x14ac:dyDescent="0.2">
      <c r="A71">
        <v>70</v>
      </c>
      <c r="B71" t="s">
        <v>206</v>
      </c>
      <c r="C71" t="s">
        <v>196</v>
      </c>
      <c r="D71" t="s">
        <v>197</v>
      </c>
      <c r="E71">
        <v>6000</v>
      </c>
      <c r="F71">
        <v>9000</v>
      </c>
      <c r="G71">
        <v>20</v>
      </c>
      <c r="H71" t="s">
        <v>130</v>
      </c>
      <c r="I71" t="s">
        <v>14</v>
      </c>
    </row>
    <row r="72" spans="1:9" x14ac:dyDescent="0.2">
      <c r="A72">
        <v>71</v>
      </c>
      <c r="B72" t="s">
        <v>207</v>
      </c>
      <c r="C72" t="s">
        <v>196</v>
      </c>
      <c r="D72" t="s">
        <v>208</v>
      </c>
      <c r="E72">
        <v>5000</v>
      </c>
      <c r="F72">
        <v>7500</v>
      </c>
      <c r="G72">
        <v>20</v>
      </c>
      <c r="H72" t="s">
        <v>130</v>
      </c>
      <c r="I72" t="s">
        <v>14</v>
      </c>
    </row>
    <row r="73" spans="1:9" x14ac:dyDescent="0.2">
      <c r="A73">
        <v>72</v>
      </c>
      <c r="B73" t="s">
        <v>209</v>
      </c>
      <c r="C73" t="s">
        <v>196</v>
      </c>
      <c r="D73" t="s">
        <v>208</v>
      </c>
      <c r="E73">
        <v>10000</v>
      </c>
      <c r="F73">
        <v>15000</v>
      </c>
      <c r="G73">
        <v>10</v>
      </c>
      <c r="H73" t="s">
        <v>130</v>
      </c>
      <c r="I73" t="s">
        <v>14</v>
      </c>
    </row>
    <row r="74" spans="1:9" x14ac:dyDescent="0.2">
      <c r="A74">
        <v>73</v>
      </c>
      <c r="B74" t="s">
        <v>210</v>
      </c>
      <c r="C74" t="s">
        <v>196</v>
      </c>
      <c r="D74" t="s">
        <v>208</v>
      </c>
      <c r="E74">
        <v>4000</v>
      </c>
      <c r="F74">
        <v>6500</v>
      </c>
      <c r="G74">
        <v>20</v>
      </c>
      <c r="H74" t="s">
        <v>130</v>
      </c>
      <c r="I74" t="s">
        <v>14</v>
      </c>
    </row>
    <row r="75" spans="1:9" x14ac:dyDescent="0.2">
      <c r="A75">
        <v>74</v>
      </c>
      <c r="B75" t="s">
        <v>211</v>
      </c>
      <c r="C75" t="s">
        <v>196</v>
      </c>
      <c r="D75" t="s">
        <v>208</v>
      </c>
      <c r="E75">
        <v>7000</v>
      </c>
      <c r="F75">
        <v>10500</v>
      </c>
      <c r="G75">
        <v>15</v>
      </c>
      <c r="H75" t="s">
        <v>130</v>
      </c>
      <c r="I75" t="s">
        <v>14</v>
      </c>
    </row>
    <row r="76" spans="1:9" x14ac:dyDescent="0.2">
      <c r="A76">
        <v>75</v>
      </c>
      <c r="B76" t="s">
        <v>212</v>
      </c>
      <c r="C76" t="s">
        <v>196</v>
      </c>
      <c r="D76" t="s">
        <v>208</v>
      </c>
      <c r="E76">
        <v>18000</v>
      </c>
      <c r="F76">
        <v>28000</v>
      </c>
      <c r="G76">
        <v>8</v>
      </c>
      <c r="H76" t="s">
        <v>130</v>
      </c>
      <c r="I76" t="s">
        <v>14</v>
      </c>
    </row>
    <row r="77" spans="1:9" x14ac:dyDescent="0.2">
      <c r="A77">
        <v>76</v>
      </c>
      <c r="B77" t="s">
        <v>213</v>
      </c>
      <c r="C77" t="s">
        <v>196</v>
      </c>
      <c r="D77" t="s">
        <v>208</v>
      </c>
      <c r="E77">
        <v>12000</v>
      </c>
      <c r="F77">
        <v>18000</v>
      </c>
      <c r="G77">
        <v>8</v>
      </c>
      <c r="H77" t="s">
        <v>130</v>
      </c>
      <c r="I77" t="s">
        <v>43</v>
      </c>
    </row>
    <row r="78" spans="1:9" x14ac:dyDescent="0.2">
      <c r="A78">
        <v>77</v>
      </c>
      <c r="B78" t="s">
        <v>214</v>
      </c>
      <c r="C78" t="s">
        <v>196</v>
      </c>
      <c r="D78" t="s">
        <v>208</v>
      </c>
      <c r="E78">
        <v>6000</v>
      </c>
      <c r="F78">
        <v>9000</v>
      </c>
      <c r="G78">
        <v>15</v>
      </c>
      <c r="H78" t="s">
        <v>130</v>
      </c>
      <c r="I78" t="s">
        <v>14</v>
      </c>
    </row>
    <row r="79" spans="1:9" x14ac:dyDescent="0.2">
      <c r="A79">
        <v>78</v>
      </c>
      <c r="B79" t="s">
        <v>215</v>
      </c>
      <c r="C79" t="s">
        <v>196</v>
      </c>
      <c r="D79" t="s">
        <v>208</v>
      </c>
      <c r="E79">
        <v>9000</v>
      </c>
      <c r="F79">
        <v>14000</v>
      </c>
      <c r="G79">
        <v>10</v>
      </c>
      <c r="H79" t="s">
        <v>130</v>
      </c>
      <c r="I79" t="s">
        <v>14</v>
      </c>
    </row>
    <row r="80" spans="1:9" x14ac:dyDescent="0.2">
      <c r="A80">
        <v>79</v>
      </c>
      <c r="B80" t="s">
        <v>216</v>
      </c>
      <c r="C80" t="s">
        <v>196</v>
      </c>
      <c r="D80" t="s">
        <v>208</v>
      </c>
      <c r="E80">
        <v>2000</v>
      </c>
      <c r="F80">
        <v>3500</v>
      </c>
      <c r="G80">
        <v>25</v>
      </c>
      <c r="H80" t="s">
        <v>130</v>
      </c>
      <c r="I80" t="s">
        <v>14</v>
      </c>
    </row>
    <row r="81" spans="1:9" x14ac:dyDescent="0.2">
      <c r="A81">
        <v>80</v>
      </c>
      <c r="B81" t="s">
        <v>217</v>
      </c>
      <c r="C81" t="s">
        <v>196</v>
      </c>
      <c r="D81" t="s">
        <v>208</v>
      </c>
      <c r="E81">
        <v>2500</v>
      </c>
      <c r="F81">
        <v>4000</v>
      </c>
      <c r="G81">
        <v>25</v>
      </c>
      <c r="H81" t="s">
        <v>130</v>
      </c>
      <c r="I81" t="s">
        <v>14</v>
      </c>
    </row>
    <row r="82" spans="1:9" x14ac:dyDescent="0.2">
      <c r="A82">
        <v>81</v>
      </c>
      <c r="B82" t="s">
        <v>218</v>
      </c>
      <c r="C82" t="s">
        <v>196</v>
      </c>
      <c r="D82" t="s">
        <v>185</v>
      </c>
      <c r="E82">
        <v>5000</v>
      </c>
      <c r="F82">
        <v>7500</v>
      </c>
      <c r="G82">
        <v>15</v>
      </c>
      <c r="H82" t="s">
        <v>130</v>
      </c>
      <c r="I82" t="s">
        <v>14</v>
      </c>
    </row>
    <row r="83" spans="1:9" x14ac:dyDescent="0.2">
      <c r="A83">
        <v>82</v>
      </c>
      <c r="B83" t="s">
        <v>219</v>
      </c>
      <c r="C83" t="s">
        <v>196</v>
      </c>
      <c r="D83" t="s">
        <v>185</v>
      </c>
      <c r="E83">
        <v>3500</v>
      </c>
      <c r="F83">
        <v>5500</v>
      </c>
      <c r="G83">
        <v>20</v>
      </c>
      <c r="H83" t="s">
        <v>130</v>
      </c>
      <c r="I83" t="s">
        <v>14</v>
      </c>
    </row>
    <row r="84" spans="1:9" x14ac:dyDescent="0.2">
      <c r="A84">
        <v>83</v>
      </c>
      <c r="B84" t="s">
        <v>220</v>
      </c>
      <c r="C84" t="s">
        <v>196</v>
      </c>
      <c r="D84" t="s">
        <v>185</v>
      </c>
      <c r="E84">
        <v>7000</v>
      </c>
      <c r="F84">
        <v>10000</v>
      </c>
      <c r="G84">
        <v>15</v>
      </c>
      <c r="H84" t="s">
        <v>130</v>
      </c>
      <c r="I84" t="s">
        <v>14</v>
      </c>
    </row>
    <row r="85" spans="1:9" x14ac:dyDescent="0.2">
      <c r="A85">
        <v>84</v>
      </c>
      <c r="B85" t="s">
        <v>221</v>
      </c>
      <c r="C85" t="s">
        <v>196</v>
      </c>
      <c r="D85" t="s">
        <v>185</v>
      </c>
      <c r="E85">
        <v>4500</v>
      </c>
      <c r="F85">
        <v>7000</v>
      </c>
      <c r="G85">
        <v>20</v>
      </c>
      <c r="H85" t="s">
        <v>130</v>
      </c>
      <c r="I85" t="s">
        <v>14</v>
      </c>
    </row>
    <row r="86" spans="1:9" x14ac:dyDescent="0.2">
      <c r="A86">
        <v>85</v>
      </c>
      <c r="B86" t="s">
        <v>222</v>
      </c>
      <c r="C86" t="s">
        <v>196</v>
      </c>
      <c r="D86" t="s">
        <v>185</v>
      </c>
      <c r="E86">
        <v>4000</v>
      </c>
      <c r="F86">
        <v>6500</v>
      </c>
      <c r="G86">
        <v>15</v>
      </c>
      <c r="H86" t="s">
        <v>130</v>
      </c>
      <c r="I86" t="s">
        <v>14</v>
      </c>
    </row>
    <row r="87" spans="1:9" x14ac:dyDescent="0.2">
      <c r="A87">
        <v>86</v>
      </c>
      <c r="B87" t="s">
        <v>223</v>
      </c>
      <c r="C87" t="s">
        <v>196</v>
      </c>
      <c r="D87" t="s">
        <v>185</v>
      </c>
      <c r="E87">
        <v>8000</v>
      </c>
      <c r="F87">
        <v>12000</v>
      </c>
      <c r="G87">
        <v>10</v>
      </c>
      <c r="H87" t="s">
        <v>130</v>
      </c>
      <c r="I87" t="s">
        <v>14</v>
      </c>
    </row>
    <row r="88" spans="1:9" x14ac:dyDescent="0.2">
      <c r="A88">
        <v>87</v>
      </c>
      <c r="B88" t="s">
        <v>224</v>
      </c>
      <c r="C88" t="s">
        <v>196</v>
      </c>
      <c r="D88" t="s">
        <v>185</v>
      </c>
      <c r="E88">
        <v>3000</v>
      </c>
      <c r="F88">
        <v>5000</v>
      </c>
      <c r="G88">
        <v>20</v>
      </c>
      <c r="H88" t="s">
        <v>130</v>
      </c>
      <c r="I88" t="s">
        <v>14</v>
      </c>
    </row>
    <row r="89" spans="1:9" x14ac:dyDescent="0.2">
      <c r="A89">
        <v>88</v>
      </c>
      <c r="B89" t="s">
        <v>225</v>
      </c>
      <c r="C89" t="s">
        <v>196</v>
      </c>
      <c r="D89" t="s">
        <v>185</v>
      </c>
      <c r="E89">
        <v>3500</v>
      </c>
      <c r="F89">
        <v>5500</v>
      </c>
      <c r="G89">
        <v>20</v>
      </c>
      <c r="H89" t="s">
        <v>130</v>
      </c>
      <c r="I89" t="s">
        <v>14</v>
      </c>
    </row>
    <row r="90" spans="1:9" x14ac:dyDescent="0.2">
      <c r="A90">
        <v>89</v>
      </c>
      <c r="B90" t="s">
        <v>226</v>
      </c>
      <c r="C90" t="s">
        <v>196</v>
      </c>
      <c r="D90" t="s">
        <v>185</v>
      </c>
      <c r="E90">
        <v>6000</v>
      </c>
      <c r="F90">
        <v>9000</v>
      </c>
      <c r="G90">
        <v>15</v>
      </c>
      <c r="H90" t="s">
        <v>130</v>
      </c>
      <c r="I90" t="s">
        <v>43</v>
      </c>
    </row>
    <row r="91" spans="1:9" x14ac:dyDescent="0.2">
      <c r="A91">
        <v>90</v>
      </c>
      <c r="B91" t="s">
        <v>227</v>
      </c>
      <c r="C91" t="s">
        <v>196</v>
      </c>
      <c r="D91" t="s">
        <v>185</v>
      </c>
      <c r="E91">
        <v>10000</v>
      </c>
      <c r="F91">
        <v>16000</v>
      </c>
      <c r="G91">
        <v>10</v>
      </c>
      <c r="H91" t="s">
        <v>130</v>
      </c>
      <c r="I91" t="s">
        <v>14</v>
      </c>
    </row>
    <row r="92" spans="1:9" x14ac:dyDescent="0.2">
      <c r="A92">
        <v>91</v>
      </c>
      <c r="B92" t="s">
        <v>228</v>
      </c>
      <c r="C92" t="s">
        <v>196</v>
      </c>
      <c r="D92" t="s">
        <v>141</v>
      </c>
      <c r="E92">
        <v>800</v>
      </c>
      <c r="F92">
        <v>1300</v>
      </c>
      <c r="G92">
        <v>30</v>
      </c>
      <c r="H92" t="s">
        <v>130</v>
      </c>
      <c r="I92" t="s">
        <v>14</v>
      </c>
    </row>
    <row r="93" spans="1:9" x14ac:dyDescent="0.2">
      <c r="A93">
        <v>92</v>
      </c>
      <c r="B93" t="s">
        <v>229</v>
      </c>
      <c r="C93" t="s">
        <v>196</v>
      </c>
      <c r="D93" t="s">
        <v>141</v>
      </c>
      <c r="E93">
        <v>1000</v>
      </c>
      <c r="F93">
        <v>1600</v>
      </c>
      <c r="G93">
        <v>30</v>
      </c>
      <c r="H93" t="s">
        <v>130</v>
      </c>
      <c r="I93" t="s">
        <v>14</v>
      </c>
    </row>
    <row r="94" spans="1:9" x14ac:dyDescent="0.2">
      <c r="A94">
        <v>93</v>
      </c>
      <c r="B94" t="s">
        <v>230</v>
      </c>
      <c r="C94" t="s">
        <v>196</v>
      </c>
      <c r="D94" t="s">
        <v>141</v>
      </c>
      <c r="E94">
        <v>900</v>
      </c>
      <c r="F94">
        <v>1500</v>
      </c>
      <c r="G94">
        <v>30</v>
      </c>
      <c r="H94" t="s">
        <v>130</v>
      </c>
      <c r="I94" t="s">
        <v>14</v>
      </c>
    </row>
    <row r="95" spans="1:9" x14ac:dyDescent="0.2">
      <c r="A95">
        <v>94</v>
      </c>
      <c r="B95" t="s">
        <v>231</v>
      </c>
      <c r="C95" t="s">
        <v>196</v>
      </c>
      <c r="D95" t="s">
        <v>141</v>
      </c>
      <c r="E95">
        <v>400</v>
      </c>
      <c r="F95">
        <v>700</v>
      </c>
      <c r="G95">
        <v>50</v>
      </c>
      <c r="H95" t="s">
        <v>130</v>
      </c>
      <c r="I95" t="s">
        <v>14</v>
      </c>
    </row>
    <row r="96" spans="1:9" x14ac:dyDescent="0.2">
      <c r="A96">
        <v>95</v>
      </c>
      <c r="B96" t="s">
        <v>232</v>
      </c>
      <c r="C96" t="s">
        <v>196</v>
      </c>
      <c r="D96" t="s">
        <v>141</v>
      </c>
      <c r="E96">
        <v>600</v>
      </c>
      <c r="F96">
        <v>1000</v>
      </c>
      <c r="G96">
        <v>40</v>
      </c>
      <c r="H96" t="s">
        <v>130</v>
      </c>
      <c r="I96" t="s">
        <v>14</v>
      </c>
    </row>
    <row r="97" spans="1:9" x14ac:dyDescent="0.2">
      <c r="A97">
        <v>96</v>
      </c>
      <c r="B97" t="s">
        <v>233</v>
      </c>
      <c r="C97" t="s">
        <v>196</v>
      </c>
      <c r="D97" t="s">
        <v>141</v>
      </c>
      <c r="E97">
        <v>500</v>
      </c>
      <c r="F97">
        <v>900</v>
      </c>
      <c r="G97">
        <v>40</v>
      </c>
      <c r="H97" t="s">
        <v>130</v>
      </c>
      <c r="I97" t="s">
        <v>14</v>
      </c>
    </row>
    <row r="98" spans="1:9" x14ac:dyDescent="0.2">
      <c r="A98">
        <v>97</v>
      </c>
      <c r="B98" t="s">
        <v>234</v>
      </c>
      <c r="C98" t="s">
        <v>196</v>
      </c>
      <c r="D98" t="s">
        <v>141</v>
      </c>
      <c r="E98">
        <v>4000</v>
      </c>
      <c r="F98">
        <v>6500</v>
      </c>
      <c r="G98">
        <v>15</v>
      </c>
      <c r="H98" t="s">
        <v>130</v>
      </c>
      <c r="I98" t="s">
        <v>14</v>
      </c>
    </row>
    <row r="99" spans="1:9" x14ac:dyDescent="0.2">
      <c r="A99">
        <v>98</v>
      </c>
      <c r="B99" t="s">
        <v>235</v>
      </c>
      <c r="C99" t="s">
        <v>196</v>
      </c>
      <c r="D99" t="s">
        <v>141</v>
      </c>
      <c r="E99">
        <v>2000</v>
      </c>
      <c r="F99">
        <v>3500</v>
      </c>
      <c r="G99">
        <v>20</v>
      </c>
      <c r="H99" t="s">
        <v>130</v>
      </c>
      <c r="I99" t="s">
        <v>14</v>
      </c>
    </row>
    <row r="100" spans="1:9" x14ac:dyDescent="0.2">
      <c r="A100">
        <v>99</v>
      </c>
      <c r="B100" t="s">
        <v>236</v>
      </c>
      <c r="C100" t="s">
        <v>196</v>
      </c>
      <c r="D100" t="s">
        <v>141</v>
      </c>
      <c r="E100">
        <v>1500</v>
      </c>
      <c r="F100">
        <v>2500</v>
      </c>
      <c r="G100">
        <v>20</v>
      </c>
      <c r="H100" t="s">
        <v>130</v>
      </c>
      <c r="I100" t="s">
        <v>14</v>
      </c>
    </row>
    <row r="101" spans="1:9" x14ac:dyDescent="0.2">
      <c r="A101">
        <v>100</v>
      </c>
      <c r="B101" t="s">
        <v>237</v>
      </c>
      <c r="C101" t="s">
        <v>196</v>
      </c>
      <c r="D101" t="s">
        <v>141</v>
      </c>
      <c r="E101">
        <v>2500</v>
      </c>
      <c r="F101">
        <v>4000</v>
      </c>
      <c r="G101">
        <v>25</v>
      </c>
      <c r="H101" t="s">
        <v>130</v>
      </c>
      <c r="I101" t="s">
        <v>14</v>
      </c>
    </row>
    <row r="102" spans="1:9" x14ac:dyDescent="0.2">
      <c r="A102">
        <v>101</v>
      </c>
      <c r="B102" t="s">
        <v>238</v>
      </c>
      <c r="C102" t="s">
        <v>239</v>
      </c>
      <c r="D102" t="s">
        <v>240</v>
      </c>
      <c r="E102">
        <v>80</v>
      </c>
      <c r="F102">
        <v>150</v>
      </c>
      <c r="G102">
        <v>100</v>
      </c>
      <c r="H102" t="s">
        <v>241</v>
      </c>
      <c r="I102" t="s">
        <v>14</v>
      </c>
    </row>
    <row r="103" spans="1:9" x14ac:dyDescent="0.2">
      <c r="A103">
        <v>102</v>
      </c>
      <c r="B103" t="s">
        <v>242</v>
      </c>
      <c r="C103" t="s">
        <v>239</v>
      </c>
      <c r="D103" t="s">
        <v>240</v>
      </c>
      <c r="E103">
        <v>120</v>
      </c>
      <c r="F103">
        <v>200</v>
      </c>
      <c r="G103">
        <v>80</v>
      </c>
      <c r="H103" t="s">
        <v>241</v>
      </c>
      <c r="I103" t="s">
        <v>14</v>
      </c>
    </row>
    <row r="104" spans="1:9" x14ac:dyDescent="0.2">
      <c r="A104">
        <v>103</v>
      </c>
      <c r="B104" t="s">
        <v>243</v>
      </c>
      <c r="C104" t="s">
        <v>239</v>
      </c>
      <c r="D104" t="s">
        <v>240</v>
      </c>
      <c r="E104">
        <v>150</v>
      </c>
      <c r="F104">
        <v>250</v>
      </c>
      <c r="G104">
        <v>80</v>
      </c>
      <c r="H104" t="s">
        <v>241</v>
      </c>
      <c r="I104" t="s">
        <v>14</v>
      </c>
    </row>
    <row r="105" spans="1:9" x14ac:dyDescent="0.2">
      <c r="A105">
        <v>104</v>
      </c>
      <c r="B105" t="s">
        <v>244</v>
      </c>
      <c r="C105" t="s">
        <v>239</v>
      </c>
      <c r="D105" t="s">
        <v>240</v>
      </c>
      <c r="E105">
        <v>30</v>
      </c>
      <c r="F105">
        <v>60</v>
      </c>
      <c r="G105">
        <v>100</v>
      </c>
      <c r="H105" t="s">
        <v>130</v>
      </c>
      <c r="I105" t="s">
        <v>14</v>
      </c>
    </row>
    <row r="106" spans="1:9" x14ac:dyDescent="0.2">
      <c r="A106">
        <v>105</v>
      </c>
      <c r="B106" t="s">
        <v>245</v>
      </c>
      <c r="C106" t="s">
        <v>239</v>
      </c>
      <c r="D106" t="s">
        <v>240</v>
      </c>
      <c r="E106">
        <v>25</v>
      </c>
      <c r="F106">
        <v>50</v>
      </c>
      <c r="G106">
        <v>100</v>
      </c>
      <c r="H106" t="s">
        <v>130</v>
      </c>
      <c r="I106" t="s">
        <v>14</v>
      </c>
    </row>
    <row r="107" spans="1:9" x14ac:dyDescent="0.2">
      <c r="A107">
        <v>106</v>
      </c>
      <c r="B107" t="s">
        <v>246</v>
      </c>
      <c r="C107" t="s">
        <v>239</v>
      </c>
      <c r="D107" t="s">
        <v>240</v>
      </c>
      <c r="E107">
        <v>50</v>
      </c>
      <c r="F107">
        <v>100</v>
      </c>
      <c r="G107">
        <v>100</v>
      </c>
      <c r="H107" t="s">
        <v>241</v>
      </c>
      <c r="I107" t="s">
        <v>14</v>
      </c>
    </row>
    <row r="108" spans="1:9" x14ac:dyDescent="0.2">
      <c r="A108">
        <v>107</v>
      </c>
      <c r="B108" t="s">
        <v>247</v>
      </c>
      <c r="C108" t="s">
        <v>239</v>
      </c>
      <c r="D108" t="s">
        <v>240</v>
      </c>
      <c r="E108">
        <v>100</v>
      </c>
      <c r="F108">
        <v>180</v>
      </c>
      <c r="G108">
        <v>80</v>
      </c>
      <c r="H108" t="s">
        <v>241</v>
      </c>
      <c r="I108" t="s">
        <v>14</v>
      </c>
    </row>
    <row r="109" spans="1:9" x14ac:dyDescent="0.2">
      <c r="A109">
        <v>108</v>
      </c>
      <c r="B109" t="s">
        <v>248</v>
      </c>
      <c r="C109" t="s">
        <v>239</v>
      </c>
      <c r="D109" t="s">
        <v>240</v>
      </c>
      <c r="E109">
        <v>30</v>
      </c>
      <c r="F109">
        <v>60</v>
      </c>
      <c r="G109">
        <v>100</v>
      </c>
      <c r="H109" t="s">
        <v>130</v>
      </c>
      <c r="I109" t="s">
        <v>14</v>
      </c>
    </row>
    <row r="110" spans="1:9" x14ac:dyDescent="0.2">
      <c r="A110">
        <v>109</v>
      </c>
      <c r="B110" t="s">
        <v>249</v>
      </c>
      <c r="C110" t="s">
        <v>239</v>
      </c>
      <c r="D110" t="s">
        <v>240</v>
      </c>
      <c r="E110">
        <v>100</v>
      </c>
      <c r="F110">
        <v>180</v>
      </c>
      <c r="G110">
        <v>70</v>
      </c>
      <c r="H110" t="s">
        <v>241</v>
      </c>
      <c r="I110" t="s">
        <v>43</v>
      </c>
    </row>
    <row r="111" spans="1:9" x14ac:dyDescent="0.2">
      <c r="A111">
        <v>110</v>
      </c>
      <c r="B111" t="s">
        <v>250</v>
      </c>
      <c r="C111" t="s">
        <v>239</v>
      </c>
      <c r="D111" t="s">
        <v>240</v>
      </c>
      <c r="E111">
        <v>60</v>
      </c>
      <c r="F111">
        <v>120</v>
      </c>
      <c r="G111">
        <v>100</v>
      </c>
      <c r="H111" t="s">
        <v>130</v>
      </c>
      <c r="I111" t="s">
        <v>14</v>
      </c>
    </row>
    <row r="112" spans="1:9" x14ac:dyDescent="0.2">
      <c r="A112">
        <v>111</v>
      </c>
      <c r="B112" t="s">
        <v>251</v>
      </c>
      <c r="C112" t="s">
        <v>239</v>
      </c>
      <c r="D112" t="s">
        <v>252</v>
      </c>
      <c r="E112">
        <v>250</v>
      </c>
      <c r="F112">
        <v>350</v>
      </c>
      <c r="G112">
        <v>100</v>
      </c>
      <c r="H112" t="s">
        <v>253</v>
      </c>
      <c r="I112" t="s">
        <v>14</v>
      </c>
    </row>
    <row r="113" spans="1:9" x14ac:dyDescent="0.2">
      <c r="A113">
        <v>112</v>
      </c>
      <c r="B113" t="s">
        <v>254</v>
      </c>
      <c r="C113" t="s">
        <v>239</v>
      </c>
      <c r="D113" t="s">
        <v>252</v>
      </c>
      <c r="E113">
        <v>400</v>
      </c>
      <c r="F113">
        <v>550</v>
      </c>
      <c r="G113">
        <v>80</v>
      </c>
      <c r="H113" t="s">
        <v>253</v>
      </c>
      <c r="I113" t="s">
        <v>14</v>
      </c>
    </row>
    <row r="114" spans="1:9" x14ac:dyDescent="0.2">
      <c r="A114">
        <v>113</v>
      </c>
      <c r="B114" t="s">
        <v>255</v>
      </c>
      <c r="C114" t="s">
        <v>239</v>
      </c>
      <c r="D114" t="s">
        <v>252</v>
      </c>
      <c r="E114">
        <v>300</v>
      </c>
      <c r="F114">
        <v>450</v>
      </c>
      <c r="G114">
        <v>80</v>
      </c>
      <c r="H114" t="s">
        <v>253</v>
      </c>
      <c r="I114" t="s">
        <v>14</v>
      </c>
    </row>
    <row r="115" spans="1:9" x14ac:dyDescent="0.2">
      <c r="A115">
        <v>114</v>
      </c>
      <c r="B115" t="s">
        <v>256</v>
      </c>
      <c r="C115" t="s">
        <v>239</v>
      </c>
      <c r="D115" t="s">
        <v>252</v>
      </c>
      <c r="E115">
        <v>250</v>
      </c>
      <c r="F115">
        <v>400</v>
      </c>
      <c r="G115">
        <v>60</v>
      </c>
      <c r="H115" t="s">
        <v>241</v>
      </c>
      <c r="I115" t="s">
        <v>14</v>
      </c>
    </row>
    <row r="116" spans="1:9" x14ac:dyDescent="0.2">
      <c r="A116">
        <v>115</v>
      </c>
      <c r="B116" t="s">
        <v>257</v>
      </c>
      <c r="C116" t="s">
        <v>239</v>
      </c>
      <c r="D116" t="s">
        <v>252</v>
      </c>
      <c r="E116">
        <v>200</v>
      </c>
      <c r="F116">
        <v>350</v>
      </c>
      <c r="G116">
        <v>60</v>
      </c>
      <c r="H116" t="s">
        <v>241</v>
      </c>
      <c r="I116" t="s">
        <v>14</v>
      </c>
    </row>
    <row r="117" spans="1:9" x14ac:dyDescent="0.2">
      <c r="A117">
        <v>116</v>
      </c>
      <c r="B117" t="s">
        <v>258</v>
      </c>
      <c r="C117" t="s">
        <v>239</v>
      </c>
      <c r="D117" t="s">
        <v>252</v>
      </c>
      <c r="E117">
        <v>150</v>
      </c>
      <c r="F117">
        <v>250</v>
      </c>
      <c r="G117">
        <v>70</v>
      </c>
      <c r="H117" t="s">
        <v>241</v>
      </c>
      <c r="I117" t="s">
        <v>14</v>
      </c>
    </row>
    <row r="118" spans="1:9" x14ac:dyDescent="0.2">
      <c r="A118">
        <v>117</v>
      </c>
      <c r="B118" t="s">
        <v>259</v>
      </c>
      <c r="C118" t="s">
        <v>239</v>
      </c>
      <c r="D118" t="s">
        <v>252</v>
      </c>
      <c r="E118">
        <v>80</v>
      </c>
      <c r="F118">
        <v>150</v>
      </c>
      <c r="G118">
        <v>100</v>
      </c>
      <c r="H118" t="s">
        <v>241</v>
      </c>
      <c r="I118" t="s">
        <v>14</v>
      </c>
    </row>
    <row r="119" spans="1:9" x14ac:dyDescent="0.2">
      <c r="A119">
        <v>118</v>
      </c>
      <c r="B119" t="s">
        <v>260</v>
      </c>
      <c r="C119" t="s">
        <v>239</v>
      </c>
      <c r="D119" t="s">
        <v>252</v>
      </c>
      <c r="E119">
        <v>50</v>
      </c>
      <c r="F119">
        <v>100</v>
      </c>
      <c r="G119">
        <v>100</v>
      </c>
      <c r="H119" t="s">
        <v>130</v>
      </c>
      <c r="I119" t="s">
        <v>14</v>
      </c>
    </row>
    <row r="120" spans="1:9" x14ac:dyDescent="0.2">
      <c r="A120">
        <v>119</v>
      </c>
      <c r="B120" t="s">
        <v>261</v>
      </c>
      <c r="C120" t="s">
        <v>239</v>
      </c>
      <c r="D120" t="s">
        <v>252</v>
      </c>
      <c r="E120">
        <v>100</v>
      </c>
      <c r="F120">
        <v>180</v>
      </c>
      <c r="G120">
        <v>80</v>
      </c>
      <c r="H120" t="s">
        <v>130</v>
      </c>
      <c r="I120" t="s">
        <v>14</v>
      </c>
    </row>
    <row r="121" spans="1:9" x14ac:dyDescent="0.2">
      <c r="A121">
        <v>120</v>
      </c>
      <c r="B121" t="s">
        <v>262</v>
      </c>
      <c r="C121" t="s">
        <v>239</v>
      </c>
      <c r="D121" t="s">
        <v>252</v>
      </c>
      <c r="E121">
        <v>100</v>
      </c>
      <c r="F121">
        <v>180</v>
      </c>
      <c r="G121">
        <v>80</v>
      </c>
      <c r="H121" t="s">
        <v>241</v>
      </c>
      <c r="I121" t="s">
        <v>14</v>
      </c>
    </row>
    <row r="122" spans="1:9" x14ac:dyDescent="0.2">
      <c r="A122">
        <v>121</v>
      </c>
      <c r="B122" t="s">
        <v>263</v>
      </c>
      <c r="C122" t="s">
        <v>239</v>
      </c>
      <c r="D122" t="s">
        <v>264</v>
      </c>
      <c r="E122">
        <v>100</v>
      </c>
      <c r="F122">
        <v>180</v>
      </c>
      <c r="G122">
        <v>60</v>
      </c>
      <c r="H122" t="s">
        <v>130</v>
      </c>
      <c r="I122" t="s">
        <v>14</v>
      </c>
    </row>
    <row r="123" spans="1:9" x14ac:dyDescent="0.2">
      <c r="A123">
        <v>122</v>
      </c>
      <c r="B123" t="s">
        <v>265</v>
      </c>
      <c r="C123" t="s">
        <v>239</v>
      </c>
      <c r="D123" t="s">
        <v>264</v>
      </c>
      <c r="E123">
        <v>30</v>
      </c>
      <c r="F123">
        <v>60</v>
      </c>
      <c r="G123">
        <v>100</v>
      </c>
      <c r="H123" t="s">
        <v>266</v>
      </c>
      <c r="I123" t="s">
        <v>14</v>
      </c>
    </row>
    <row r="124" spans="1:9" x14ac:dyDescent="0.2">
      <c r="A124">
        <v>123</v>
      </c>
      <c r="B124" t="s">
        <v>267</v>
      </c>
      <c r="C124" t="s">
        <v>239</v>
      </c>
      <c r="D124" t="s">
        <v>264</v>
      </c>
      <c r="E124">
        <v>40</v>
      </c>
      <c r="F124">
        <v>80</v>
      </c>
      <c r="G124">
        <v>100</v>
      </c>
      <c r="H124" t="s">
        <v>266</v>
      </c>
      <c r="I124" t="s">
        <v>14</v>
      </c>
    </row>
    <row r="125" spans="1:9" x14ac:dyDescent="0.2">
      <c r="A125">
        <v>124</v>
      </c>
      <c r="B125" t="s">
        <v>268</v>
      </c>
      <c r="C125" t="s">
        <v>239</v>
      </c>
      <c r="D125" t="s">
        <v>264</v>
      </c>
      <c r="E125">
        <v>60</v>
      </c>
      <c r="F125">
        <v>120</v>
      </c>
      <c r="G125">
        <v>100</v>
      </c>
      <c r="H125" t="s">
        <v>266</v>
      </c>
      <c r="I125" t="s">
        <v>14</v>
      </c>
    </row>
    <row r="126" spans="1:9" x14ac:dyDescent="0.2">
      <c r="A126">
        <v>125</v>
      </c>
      <c r="B126" t="s">
        <v>269</v>
      </c>
      <c r="C126" t="s">
        <v>239</v>
      </c>
      <c r="D126" t="s">
        <v>264</v>
      </c>
      <c r="E126">
        <v>80</v>
      </c>
      <c r="F126">
        <v>150</v>
      </c>
      <c r="G126">
        <v>80</v>
      </c>
      <c r="H126" t="s">
        <v>130</v>
      </c>
      <c r="I126" t="s">
        <v>14</v>
      </c>
    </row>
    <row r="127" spans="1:9" x14ac:dyDescent="0.2">
      <c r="A127">
        <v>126</v>
      </c>
      <c r="B127" t="s">
        <v>270</v>
      </c>
      <c r="C127" t="s">
        <v>239</v>
      </c>
      <c r="D127" t="s">
        <v>264</v>
      </c>
      <c r="E127">
        <v>150</v>
      </c>
      <c r="F127">
        <v>250</v>
      </c>
      <c r="G127">
        <v>60</v>
      </c>
      <c r="H127" t="s">
        <v>130</v>
      </c>
      <c r="I127" t="s">
        <v>14</v>
      </c>
    </row>
    <row r="128" spans="1:9" x14ac:dyDescent="0.2">
      <c r="A128">
        <v>127</v>
      </c>
      <c r="B128" t="s">
        <v>271</v>
      </c>
      <c r="C128" t="s">
        <v>239</v>
      </c>
      <c r="D128" t="s">
        <v>264</v>
      </c>
      <c r="E128">
        <v>30</v>
      </c>
      <c r="F128">
        <v>60</v>
      </c>
      <c r="G128">
        <v>100</v>
      </c>
      <c r="H128" t="s">
        <v>130</v>
      </c>
      <c r="I128" t="s">
        <v>14</v>
      </c>
    </row>
    <row r="129" spans="1:9" x14ac:dyDescent="0.2">
      <c r="A129">
        <v>128</v>
      </c>
      <c r="B129" t="s">
        <v>272</v>
      </c>
      <c r="C129" t="s">
        <v>239</v>
      </c>
      <c r="D129" t="s">
        <v>264</v>
      </c>
      <c r="E129">
        <v>40</v>
      </c>
      <c r="F129">
        <v>80</v>
      </c>
      <c r="G129">
        <v>100</v>
      </c>
      <c r="H129" t="s">
        <v>130</v>
      </c>
      <c r="I129" t="s">
        <v>14</v>
      </c>
    </row>
    <row r="130" spans="1:9" x14ac:dyDescent="0.2">
      <c r="A130">
        <v>129</v>
      </c>
      <c r="B130" t="s">
        <v>273</v>
      </c>
      <c r="C130" t="s">
        <v>239</v>
      </c>
      <c r="D130" t="s">
        <v>264</v>
      </c>
      <c r="E130">
        <v>80</v>
      </c>
      <c r="F130">
        <v>140</v>
      </c>
      <c r="G130">
        <v>100</v>
      </c>
      <c r="H130" t="s">
        <v>130</v>
      </c>
      <c r="I130" t="s">
        <v>14</v>
      </c>
    </row>
    <row r="131" spans="1:9" x14ac:dyDescent="0.2">
      <c r="A131">
        <v>130</v>
      </c>
      <c r="B131" t="s">
        <v>274</v>
      </c>
      <c r="C131" t="s">
        <v>239</v>
      </c>
      <c r="D131" t="s">
        <v>264</v>
      </c>
      <c r="E131">
        <v>100</v>
      </c>
      <c r="F131">
        <v>180</v>
      </c>
      <c r="G131">
        <v>60</v>
      </c>
      <c r="H131" t="s">
        <v>130</v>
      </c>
      <c r="I131" t="s">
        <v>14</v>
      </c>
    </row>
    <row r="132" spans="1:9" x14ac:dyDescent="0.2">
      <c r="A132">
        <v>131</v>
      </c>
      <c r="B132" t="s">
        <v>275</v>
      </c>
      <c r="C132" t="s">
        <v>276</v>
      </c>
      <c r="D132" t="s">
        <v>277</v>
      </c>
      <c r="E132">
        <v>300</v>
      </c>
      <c r="F132">
        <v>500</v>
      </c>
      <c r="G132">
        <v>50</v>
      </c>
      <c r="H132" t="s">
        <v>130</v>
      </c>
      <c r="I132" t="s">
        <v>14</v>
      </c>
    </row>
    <row r="133" spans="1:9" x14ac:dyDescent="0.2">
      <c r="A133">
        <v>132</v>
      </c>
      <c r="B133" t="s">
        <v>278</v>
      </c>
      <c r="C133" t="s">
        <v>276</v>
      </c>
      <c r="D133" t="s">
        <v>277</v>
      </c>
      <c r="E133">
        <v>100</v>
      </c>
      <c r="F133">
        <v>180</v>
      </c>
      <c r="G133">
        <v>100</v>
      </c>
      <c r="H133" t="s">
        <v>279</v>
      </c>
      <c r="I133" t="s">
        <v>14</v>
      </c>
    </row>
    <row r="134" spans="1:9" x14ac:dyDescent="0.2">
      <c r="A134">
        <v>133</v>
      </c>
      <c r="B134" t="s">
        <v>280</v>
      </c>
      <c r="C134" t="s">
        <v>276</v>
      </c>
      <c r="D134" t="s">
        <v>277</v>
      </c>
      <c r="E134">
        <v>900</v>
      </c>
      <c r="F134">
        <v>1500</v>
      </c>
      <c r="G134">
        <v>50</v>
      </c>
      <c r="H134" t="s">
        <v>279</v>
      </c>
      <c r="I134" t="s">
        <v>14</v>
      </c>
    </row>
    <row r="135" spans="1:9" x14ac:dyDescent="0.2">
      <c r="A135">
        <v>134</v>
      </c>
      <c r="B135" t="s">
        <v>281</v>
      </c>
      <c r="C135" t="s">
        <v>276</v>
      </c>
      <c r="D135" t="s">
        <v>277</v>
      </c>
      <c r="E135">
        <v>200</v>
      </c>
      <c r="F135">
        <v>350</v>
      </c>
      <c r="G135">
        <v>60</v>
      </c>
      <c r="H135" t="s">
        <v>130</v>
      </c>
      <c r="I135" t="s">
        <v>14</v>
      </c>
    </row>
    <row r="136" spans="1:9" x14ac:dyDescent="0.2">
      <c r="A136">
        <v>135</v>
      </c>
      <c r="B136" t="s">
        <v>282</v>
      </c>
      <c r="C136" t="s">
        <v>276</v>
      </c>
      <c r="D136" t="s">
        <v>277</v>
      </c>
      <c r="E136">
        <v>150</v>
      </c>
      <c r="F136">
        <v>250</v>
      </c>
      <c r="G136">
        <v>60</v>
      </c>
      <c r="H136" t="s">
        <v>130</v>
      </c>
      <c r="I136" t="s">
        <v>14</v>
      </c>
    </row>
    <row r="137" spans="1:9" x14ac:dyDescent="0.2">
      <c r="A137">
        <v>136</v>
      </c>
      <c r="B137" t="s">
        <v>283</v>
      </c>
      <c r="C137" t="s">
        <v>276</v>
      </c>
      <c r="D137" t="s">
        <v>277</v>
      </c>
      <c r="E137">
        <v>100</v>
      </c>
      <c r="F137">
        <v>180</v>
      </c>
      <c r="G137">
        <v>100</v>
      </c>
      <c r="H137" t="s">
        <v>241</v>
      </c>
      <c r="I137" t="s">
        <v>14</v>
      </c>
    </row>
    <row r="138" spans="1:9" x14ac:dyDescent="0.2">
      <c r="A138">
        <v>137</v>
      </c>
      <c r="B138" t="s">
        <v>284</v>
      </c>
      <c r="C138" t="s">
        <v>276</v>
      </c>
      <c r="D138" t="s">
        <v>277</v>
      </c>
      <c r="E138">
        <v>200</v>
      </c>
      <c r="F138">
        <v>350</v>
      </c>
      <c r="G138">
        <v>50</v>
      </c>
      <c r="H138" t="s">
        <v>279</v>
      </c>
      <c r="I138" t="s">
        <v>14</v>
      </c>
    </row>
    <row r="139" spans="1:9" x14ac:dyDescent="0.2">
      <c r="A139">
        <v>138</v>
      </c>
      <c r="B139" t="s">
        <v>285</v>
      </c>
      <c r="C139" t="s">
        <v>276</v>
      </c>
      <c r="D139" t="s">
        <v>277</v>
      </c>
      <c r="E139">
        <v>400</v>
      </c>
      <c r="F139">
        <v>650</v>
      </c>
      <c r="G139">
        <v>40</v>
      </c>
      <c r="H139" t="s">
        <v>130</v>
      </c>
      <c r="I139" t="s">
        <v>14</v>
      </c>
    </row>
    <row r="140" spans="1:9" x14ac:dyDescent="0.2">
      <c r="A140">
        <v>139</v>
      </c>
      <c r="B140" t="s">
        <v>286</v>
      </c>
      <c r="C140" t="s">
        <v>276</v>
      </c>
      <c r="D140" t="s">
        <v>287</v>
      </c>
      <c r="E140">
        <v>500</v>
      </c>
      <c r="F140">
        <v>900</v>
      </c>
      <c r="G140">
        <v>30</v>
      </c>
      <c r="H140" t="s">
        <v>288</v>
      </c>
      <c r="I140" t="s">
        <v>14</v>
      </c>
    </row>
    <row r="141" spans="1:9" x14ac:dyDescent="0.2">
      <c r="A141">
        <v>140</v>
      </c>
      <c r="B141" t="s">
        <v>289</v>
      </c>
      <c r="C141" t="s">
        <v>276</v>
      </c>
      <c r="D141" t="s">
        <v>287</v>
      </c>
      <c r="E141">
        <v>1500</v>
      </c>
      <c r="F141">
        <v>2500</v>
      </c>
      <c r="G141">
        <v>20</v>
      </c>
      <c r="H141" t="s">
        <v>130</v>
      </c>
      <c r="I141" t="s">
        <v>14</v>
      </c>
    </row>
    <row r="142" spans="1:9" x14ac:dyDescent="0.2">
      <c r="A142">
        <v>141</v>
      </c>
      <c r="B142" t="s">
        <v>290</v>
      </c>
      <c r="C142" t="s">
        <v>291</v>
      </c>
      <c r="D142" t="s">
        <v>292</v>
      </c>
      <c r="E142">
        <v>20</v>
      </c>
      <c r="F142">
        <v>40</v>
      </c>
      <c r="G142">
        <v>500</v>
      </c>
      <c r="H142" t="s">
        <v>130</v>
      </c>
      <c r="I142" t="s">
        <v>14</v>
      </c>
    </row>
    <row r="143" spans="1:9" x14ac:dyDescent="0.2">
      <c r="A143">
        <v>142</v>
      </c>
      <c r="B143" t="s">
        <v>293</v>
      </c>
      <c r="C143" t="s">
        <v>291</v>
      </c>
      <c r="D143" t="s">
        <v>292</v>
      </c>
      <c r="E143">
        <v>35</v>
      </c>
      <c r="F143">
        <v>60</v>
      </c>
      <c r="G143">
        <v>400</v>
      </c>
      <c r="H143" t="s">
        <v>130</v>
      </c>
      <c r="I143" t="s">
        <v>14</v>
      </c>
    </row>
    <row r="144" spans="1:9" x14ac:dyDescent="0.2">
      <c r="A144">
        <v>143</v>
      </c>
      <c r="B144" t="s">
        <v>294</v>
      </c>
      <c r="C144" t="s">
        <v>291</v>
      </c>
      <c r="D144" t="s">
        <v>292</v>
      </c>
      <c r="E144">
        <v>60</v>
      </c>
      <c r="F144">
        <v>100</v>
      </c>
      <c r="G144">
        <v>300</v>
      </c>
      <c r="H144" t="s">
        <v>130</v>
      </c>
      <c r="I144" t="s">
        <v>14</v>
      </c>
    </row>
    <row r="145" spans="1:9" x14ac:dyDescent="0.2">
      <c r="A145">
        <v>144</v>
      </c>
      <c r="B145" t="s">
        <v>295</v>
      </c>
      <c r="C145" t="s">
        <v>291</v>
      </c>
      <c r="D145" t="s">
        <v>292</v>
      </c>
      <c r="E145">
        <v>100</v>
      </c>
      <c r="F145">
        <v>180</v>
      </c>
      <c r="G145">
        <v>200</v>
      </c>
      <c r="H145" t="s">
        <v>130</v>
      </c>
      <c r="I145" t="s">
        <v>14</v>
      </c>
    </row>
    <row r="146" spans="1:9" x14ac:dyDescent="0.2">
      <c r="A146">
        <v>145</v>
      </c>
      <c r="B146" t="s">
        <v>296</v>
      </c>
      <c r="C146" t="s">
        <v>291</v>
      </c>
      <c r="D146" t="s">
        <v>297</v>
      </c>
      <c r="E146">
        <v>300</v>
      </c>
      <c r="F146">
        <v>500</v>
      </c>
      <c r="G146">
        <v>80</v>
      </c>
      <c r="H146" t="s">
        <v>298</v>
      </c>
      <c r="I146" t="s">
        <v>14</v>
      </c>
    </row>
    <row r="147" spans="1:9" x14ac:dyDescent="0.2">
      <c r="A147">
        <v>146</v>
      </c>
      <c r="B147" t="s">
        <v>299</v>
      </c>
      <c r="C147" t="s">
        <v>291</v>
      </c>
      <c r="D147" t="s">
        <v>297</v>
      </c>
      <c r="E147">
        <v>400</v>
      </c>
      <c r="F147">
        <v>650</v>
      </c>
      <c r="G147">
        <v>80</v>
      </c>
      <c r="H147" t="s">
        <v>298</v>
      </c>
      <c r="I147" t="s">
        <v>14</v>
      </c>
    </row>
    <row r="148" spans="1:9" x14ac:dyDescent="0.2">
      <c r="A148">
        <v>147</v>
      </c>
      <c r="B148" t="s">
        <v>300</v>
      </c>
      <c r="C148" t="s">
        <v>291</v>
      </c>
      <c r="D148" t="s">
        <v>297</v>
      </c>
      <c r="E148">
        <v>250</v>
      </c>
      <c r="F148">
        <v>450</v>
      </c>
      <c r="G148">
        <v>80</v>
      </c>
      <c r="H148" t="s">
        <v>241</v>
      </c>
      <c r="I148" t="s">
        <v>14</v>
      </c>
    </row>
    <row r="149" spans="1:9" x14ac:dyDescent="0.2">
      <c r="A149">
        <v>148</v>
      </c>
      <c r="B149" t="s">
        <v>301</v>
      </c>
      <c r="C149" t="s">
        <v>291</v>
      </c>
      <c r="D149" t="s">
        <v>297</v>
      </c>
      <c r="E149">
        <v>150</v>
      </c>
      <c r="F149">
        <v>250</v>
      </c>
      <c r="G149">
        <v>100</v>
      </c>
      <c r="H149" t="s">
        <v>241</v>
      </c>
      <c r="I149" t="s">
        <v>14</v>
      </c>
    </row>
    <row r="150" spans="1:9" x14ac:dyDescent="0.2">
      <c r="A150">
        <v>149</v>
      </c>
      <c r="B150" t="s">
        <v>302</v>
      </c>
      <c r="C150" t="s">
        <v>291</v>
      </c>
      <c r="D150" t="s">
        <v>303</v>
      </c>
      <c r="E150">
        <v>100</v>
      </c>
      <c r="F150">
        <v>180</v>
      </c>
      <c r="G150">
        <v>100</v>
      </c>
      <c r="H150" t="s">
        <v>241</v>
      </c>
      <c r="I150" t="s">
        <v>14</v>
      </c>
    </row>
    <row r="151" spans="1:9" x14ac:dyDescent="0.2">
      <c r="A151">
        <v>150</v>
      </c>
      <c r="B151" t="s">
        <v>304</v>
      </c>
      <c r="C151" t="s">
        <v>291</v>
      </c>
      <c r="D151" t="s">
        <v>303</v>
      </c>
      <c r="E151">
        <v>150</v>
      </c>
      <c r="F151">
        <v>250</v>
      </c>
      <c r="G151">
        <v>100</v>
      </c>
      <c r="H151" t="s">
        <v>241</v>
      </c>
      <c r="I151" t="s">
        <v>14</v>
      </c>
    </row>
    <row r="152" spans="1:9" x14ac:dyDescent="0.2">
      <c r="A152">
        <v>151</v>
      </c>
      <c r="B152" t="s">
        <v>305</v>
      </c>
      <c r="C152" t="s">
        <v>306</v>
      </c>
      <c r="D152" t="s">
        <v>307</v>
      </c>
      <c r="E152">
        <v>500</v>
      </c>
      <c r="F152">
        <v>900</v>
      </c>
      <c r="G152">
        <v>50</v>
      </c>
      <c r="H152" t="s">
        <v>130</v>
      </c>
      <c r="I152" t="s">
        <v>14</v>
      </c>
    </row>
    <row r="153" spans="1:9" x14ac:dyDescent="0.2">
      <c r="A153">
        <v>152</v>
      </c>
      <c r="B153" t="s">
        <v>308</v>
      </c>
      <c r="C153" t="s">
        <v>306</v>
      </c>
      <c r="D153" t="s">
        <v>307</v>
      </c>
      <c r="E153">
        <v>700</v>
      </c>
      <c r="F153">
        <v>1200</v>
      </c>
      <c r="G153">
        <v>40</v>
      </c>
      <c r="H153" t="s">
        <v>130</v>
      </c>
      <c r="I153" t="s">
        <v>14</v>
      </c>
    </row>
    <row r="154" spans="1:9" x14ac:dyDescent="0.2">
      <c r="A154">
        <v>153</v>
      </c>
      <c r="B154" t="s">
        <v>309</v>
      </c>
      <c r="C154" t="s">
        <v>306</v>
      </c>
      <c r="D154" t="s">
        <v>307</v>
      </c>
      <c r="E154">
        <v>1000</v>
      </c>
      <c r="F154">
        <v>1700</v>
      </c>
      <c r="G154">
        <v>30</v>
      </c>
      <c r="H154" t="s">
        <v>130</v>
      </c>
      <c r="I154" t="s">
        <v>14</v>
      </c>
    </row>
    <row r="155" spans="1:9" x14ac:dyDescent="0.2">
      <c r="A155">
        <v>154</v>
      </c>
      <c r="B155" t="s">
        <v>310</v>
      </c>
      <c r="C155" t="s">
        <v>306</v>
      </c>
      <c r="D155" t="s">
        <v>311</v>
      </c>
      <c r="E155">
        <v>3500</v>
      </c>
      <c r="F155">
        <v>5000</v>
      </c>
      <c r="G155">
        <v>20</v>
      </c>
      <c r="H155" t="s">
        <v>130</v>
      </c>
      <c r="I155" t="s">
        <v>14</v>
      </c>
    </row>
    <row r="156" spans="1:9" x14ac:dyDescent="0.2">
      <c r="A156">
        <v>155</v>
      </c>
      <c r="B156" t="s">
        <v>312</v>
      </c>
      <c r="C156" t="s">
        <v>306</v>
      </c>
      <c r="D156" t="s">
        <v>311</v>
      </c>
      <c r="E156">
        <v>5500</v>
      </c>
      <c r="F156">
        <v>8000</v>
      </c>
      <c r="G156">
        <v>15</v>
      </c>
      <c r="H156" t="s">
        <v>130</v>
      </c>
      <c r="I156" t="s">
        <v>14</v>
      </c>
    </row>
    <row r="157" spans="1:9" x14ac:dyDescent="0.2">
      <c r="A157">
        <v>156</v>
      </c>
      <c r="B157" t="s">
        <v>313</v>
      </c>
      <c r="C157" t="s">
        <v>306</v>
      </c>
      <c r="D157" t="s">
        <v>311</v>
      </c>
      <c r="E157">
        <v>2500</v>
      </c>
      <c r="F157">
        <v>4000</v>
      </c>
      <c r="G157">
        <v>20</v>
      </c>
      <c r="H157" t="s">
        <v>130</v>
      </c>
      <c r="I157" t="s">
        <v>14</v>
      </c>
    </row>
    <row r="158" spans="1:9" x14ac:dyDescent="0.2">
      <c r="A158">
        <v>157</v>
      </c>
      <c r="B158" t="s">
        <v>314</v>
      </c>
      <c r="C158" t="s">
        <v>306</v>
      </c>
      <c r="D158" t="s">
        <v>315</v>
      </c>
      <c r="E158">
        <v>100</v>
      </c>
      <c r="F158">
        <v>180</v>
      </c>
      <c r="G158">
        <v>100</v>
      </c>
      <c r="H158" t="s">
        <v>130</v>
      </c>
      <c r="I158" t="s">
        <v>14</v>
      </c>
    </row>
    <row r="159" spans="1:9" x14ac:dyDescent="0.2">
      <c r="A159">
        <v>158</v>
      </c>
      <c r="B159" t="s">
        <v>316</v>
      </c>
      <c r="C159" t="s">
        <v>306</v>
      </c>
      <c r="D159" t="s">
        <v>315</v>
      </c>
      <c r="E159">
        <v>250</v>
      </c>
      <c r="F159">
        <v>400</v>
      </c>
      <c r="G159">
        <v>80</v>
      </c>
      <c r="H159" t="s">
        <v>130</v>
      </c>
      <c r="I159" t="s">
        <v>14</v>
      </c>
    </row>
    <row r="160" spans="1:9" x14ac:dyDescent="0.2">
      <c r="A160">
        <v>159</v>
      </c>
      <c r="B160" t="s">
        <v>317</v>
      </c>
      <c r="C160" t="s">
        <v>306</v>
      </c>
      <c r="D160" t="s">
        <v>315</v>
      </c>
      <c r="E160">
        <v>500</v>
      </c>
      <c r="F160">
        <v>900</v>
      </c>
      <c r="G160">
        <v>50</v>
      </c>
      <c r="H160" t="s">
        <v>130</v>
      </c>
      <c r="I160" t="s">
        <v>43</v>
      </c>
    </row>
    <row r="161" spans="1:9" x14ac:dyDescent="0.2">
      <c r="A161">
        <v>160</v>
      </c>
      <c r="B161" t="s">
        <v>318</v>
      </c>
      <c r="C161" t="s">
        <v>306</v>
      </c>
      <c r="D161" t="s">
        <v>315</v>
      </c>
      <c r="E161">
        <v>700</v>
      </c>
      <c r="F161">
        <v>1200</v>
      </c>
      <c r="G161">
        <v>40</v>
      </c>
      <c r="H161" t="s">
        <v>130</v>
      </c>
      <c r="I161" t="s">
        <v>14</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
  <sheetViews>
    <sheetView workbookViewId="0"/>
  </sheetViews>
  <sheetFormatPr defaultRowHeight="15" x14ac:dyDescent="0.2"/>
  <sheetData>
    <row r="1" spans="1:8" x14ac:dyDescent="0.2">
      <c r="A1" s="1" t="s">
        <v>319</v>
      </c>
      <c r="B1" s="1" t="s">
        <v>320</v>
      </c>
      <c r="C1" s="1" t="s">
        <v>3</v>
      </c>
      <c r="D1" s="1" t="s">
        <v>4</v>
      </c>
      <c r="E1" s="1" t="s">
        <v>321</v>
      </c>
      <c r="F1" s="1" t="s">
        <v>322</v>
      </c>
      <c r="G1" s="1" t="s">
        <v>323</v>
      </c>
      <c r="H1" s="1" t="s">
        <v>8</v>
      </c>
    </row>
    <row r="2" spans="1:8" x14ac:dyDescent="0.2">
      <c r="A2">
        <v>1</v>
      </c>
      <c r="B2" t="s">
        <v>324</v>
      </c>
      <c r="C2" t="s">
        <v>11</v>
      </c>
      <c r="D2" t="s">
        <v>11</v>
      </c>
      <c r="E2" t="s">
        <v>325</v>
      </c>
      <c r="F2">
        <v>50000</v>
      </c>
      <c r="G2" t="s">
        <v>326</v>
      </c>
      <c r="H2" t="s">
        <v>14</v>
      </c>
    </row>
    <row r="3" spans="1:8" x14ac:dyDescent="0.2">
      <c r="A3">
        <v>2</v>
      </c>
      <c r="B3" t="s">
        <v>327</v>
      </c>
      <c r="C3" t="s">
        <v>17</v>
      </c>
      <c r="D3" t="s">
        <v>18</v>
      </c>
      <c r="E3" t="s">
        <v>325</v>
      </c>
      <c r="F3">
        <v>60000</v>
      </c>
      <c r="G3" t="s">
        <v>328</v>
      </c>
      <c r="H3" t="s">
        <v>14</v>
      </c>
    </row>
    <row r="4" spans="1:8" x14ac:dyDescent="0.2">
      <c r="A4">
        <v>3</v>
      </c>
      <c r="B4" t="s">
        <v>329</v>
      </c>
      <c r="C4" t="s">
        <v>29</v>
      </c>
      <c r="D4" t="s">
        <v>30</v>
      </c>
      <c r="E4" t="s">
        <v>330</v>
      </c>
      <c r="F4">
        <v>45000</v>
      </c>
      <c r="G4" t="s">
        <v>48</v>
      </c>
      <c r="H4" t="s">
        <v>14</v>
      </c>
    </row>
    <row r="5" spans="1:8" x14ac:dyDescent="0.2">
      <c r="A5">
        <v>4</v>
      </c>
      <c r="B5" t="s">
        <v>331</v>
      </c>
      <c r="C5" t="s">
        <v>22</v>
      </c>
      <c r="D5" t="s">
        <v>18</v>
      </c>
      <c r="E5" t="s">
        <v>332</v>
      </c>
      <c r="F5">
        <v>40000</v>
      </c>
      <c r="G5" t="s">
        <v>333</v>
      </c>
      <c r="H5" t="s">
        <v>14</v>
      </c>
    </row>
    <row r="6" spans="1:8" x14ac:dyDescent="0.2">
      <c r="A6">
        <v>5</v>
      </c>
      <c r="B6" t="s">
        <v>334</v>
      </c>
      <c r="C6" t="s">
        <v>49</v>
      </c>
      <c r="D6" t="s">
        <v>50</v>
      </c>
      <c r="E6" t="s">
        <v>325</v>
      </c>
      <c r="F6">
        <v>55000</v>
      </c>
      <c r="G6" t="s">
        <v>335</v>
      </c>
      <c r="H6" t="s">
        <v>14</v>
      </c>
    </row>
    <row r="7" spans="1:8" x14ac:dyDescent="0.2">
      <c r="A7">
        <v>6</v>
      </c>
      <c r="B7" t="s">
        <v>336</v>
      </c>
      <c r="C7" t="s">
        <v>70</v>
      </c>
      <c r="D7" t="s">
        <v>26</v>
      </c>
      <c r="E7" t="s">
        <v>337</v>
      </c>
      <c r="F7">
        <v>35000</v>
      </c>
      <c r="G7" t="s">
        <v>338</v>
      </c>
      <c r="H7" t="s">
        <v>14</v>
      </c>
    </row>
    <row r="8" spans="1:8" x14ac:dyDescent="0.2">
      <c r="A8">
        <v>7</v>
      </c>
      <c r="B8" t="s">
        <v>339</v>
      </c>
      <c r="C8" t="s">
        <v>37</v>
      </c>
      <c r="D8" t="s">
        <v>38</v>
      </c>
      <c r="E8" t="s">
        <v>325</v>
      </c>
      <c r="F8">
        <v>50000</v>
      </c>
      <c r="G8" t="s">
        <v>340</v>
      </c>
      <c r="H8" t="s">
        <v>14</v>
      </c>
    </row>
    <row r="9" spans="1:8" x14ac:dyDescent="0.2">
      <c r="A9">
        <v>8</v>
      </c>
      <c r="B9" t="s">
        <v>341</v>
      </c>
      <c r="C9" t="s">
        <v>41</v>
      </c>
      <c r="D9" t="s">
        <v>42</v>
      </c>
      <c r="E9" t="s">
        <v>337</v>
      </c>
      <c r="F9">
        <v>40000</v>
      </c>
      <c r="G9" t="s">
        <v>342</v>
      </c>
      <c r="H9" t="s">
        <v>14</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1"/>
  <sheetViews>
    <sheetView workbookViewId="0"/>
  </sheetViews>
  <sheetFormatPr defaultRowHeight="15" x14ac:dyDescent="0.2"/>
  <sheetData>
    <row r="1" spans="1:8" x14ac:dyDescent="0.2">
      <c r="A1" s="1" t="s">
        <v>343</v>
      </c>
      <c r="B1" s="1" t="s">
        <v>344</v>
      </c>
      <c r="C1" s="1" t="s">
        <v>345</v>
      </c>
      <c r="D1" s="1" t="s">
        <v>3</v>
      </c>
      <c r="E1" s="1" t="s">
        <v>4</v>
      </c>
      <c r="F1" s="1" t="s">
        <v>5</v>
      </c>
      <c r="G1" s="1" t="s">
        <v>346</v>
      </c>
      <c r="H1" s="1" t="s">
        <v>8</v>
      </c>
    </row>
    <row r="2" spans="1:8" x14ac:dyDescent="0.2">
      <c r="A2">
        <v>1</v>
      </c>
      <c r="B2" t="s">
        <v>347</v>
      </c>
      <c r="C2" t="s">
        <v>348</v>
      </c>
      <c r="D2" t="s">
        <v>11</v>
      </c>
      <c r="E2" t="s">
        <v>11</v>
      </c>
      <c r="F2" t="s">
        <v>12</v>
      </c>
      <c r="G2" s="2">
        <v>45306</v>
      </c>
      <c r="H2" t="s">
        <v>14</v>
      </c>
    </row>
    <row r="3" spans="1:8" x14ac:dyDescent="0.2">
      <c r="A3">
        <v>2</v>
      </c>
      <c r="B3" t="s">
        <v>326</v>
      </c>
      <c r="C3" t="s">
        <v>349</v>
      </c>
      <c r="D3" t="s">
        <v>17</v>
      </c>
      <c r="E3" t="s">
        <v>18</v>
      </c>
      <c r="F3" t="s">
        <v>12</v>
      </c>
      <c r="G3" s="2">
        <v>45332</v>
      </c>
      <c r="H3" t="s">
        <v>14</v>
      </c>
    </row>
    <row r="4" spans="1:8" x14ac:dyDescent="0.2">
      <c r="A4">
        <v>3</v>
      </c>
      <c r="B4" t="s">
        <v>350</v>
      </c>
      <c r="C4" t="s">
        <v>348</v>
      </c>
      <c r="D4" t="s">
        <v>22</v>
      </c>
      <c r="E4" t="s">
        <v>18</v>
      </c>
      <c r="F4" t="s">
        <v>12</v>
      </c>
      <c r="G4" s="2">
        <v>45356</v>
      </c>
      <c r="H4" t="s">
        <v>14</v>
      </c>
    </row>
    <row r="5" spans="1:8" x14ac:dyDescent="0.2">
      <c r="A5">
        <v>4</v>
      </c>
      <c r="B5" t="s">
        <v>351</v>
      </c>
      <c r="C5" t="s">
        <v>352</v>
      </c>
      <c r="D5" t="s">
        <v>29</v>
      </c>
      <c r="E5" t="s">
        <v>30</v>
      </c>
      <c r="F5" t="s">
        <v>12</v>
      </c>
      <c r="G5" s="2">
        <v>45371</v>
      </c>
      <c r="H5" t="s">
        <v>14</v>
      </c>
    </row>
    <row r="6" spans="1:8" x14ac:dyDescent="0.2">
      <c r="A6">
        <v>5</v>
      </c>
      <c r="B6" t="s">
        <v>353</v>
      </c>
      <c r="C6" t="s">
        <v>354</v>
      </c>
      <c r="D6" t="s">
        <v>49</v>
      </c>
      <c r="E6" t="s">
        <v>50</v>
      </c>
      <c r="F6" t="s">
        <v>12</v>
      </c>
      <c r="G6" s="2">
        <v>45394</v>
      </c>
      <c r="H6" t="s">
        <v>14</v>
      </c>
    </row>
    <row r="7" spans="1:8" x14ac:dyDescent="0.2">
      <c r="A7">
        <v>6</v>
      </c>
      <c r="B7" t="s">
        <v>355</v>
      </c>
      <c r="C7" t="s">
        <v>348</v>
      </c>
      <c r="D7" t="s">
        <v>59</v>
      </c>
      <c r="E7" t="s">
        <v>60</v>
      </c>
      <c r="F7" t="s">
        <v>12</v>
      </c>
      <c r="G7" s="2">
        <v>45420</v>
      </c>
      <c r="H7" t="s">
        <v>14</v>
      </c>
    </row>
    <row r="8" spans="1:8" x14ac:dyDescent="0.2">
      <c r="A8">
        <v>7</v>
      </c>
      <c r="B8" t="s">
        <v>356</v>
      </c>
      <c r="C8" t="s">
        <v>349</v>
      </c>
      <c r="D8" t="s">
        <v>41</v>
      </c>
      <c r="E8" t="s">
        <v>42</v>
      </c>
      <c r="F8" t="s">
        <v>12</v>
      </c>
      <c r="G8" s="2">
        <v>45458</v>
      </c>
      <c r="H8" t="s">
        <v>14</v>
      </c>
    </row>
    <row r="9" spans="1:8" x14ac:dyDescent="0.2">
      <c r="A9">
        <v>8</v>
      </c>
      <c r="B9" t="s">
        <v>357</v>
      </c>
      <c r="C9" t="s">
        <v>352</v>
      </c>
      <c r="D9" t="s">
        <v>37</v>
      </c>
      <c r="E9" t="s">
        <v>38</v>
      </c>
      <c r="F9" t="s">
        <v>12</v>
      </c>
      <c r="G9" s="2">
        <v>45475</v>
      </c>
      <c r="H9" t="s">
        <v>14</v>
      </c>
    </row>
    <row r="10" spans="1:8" x14ac:dyDescent="0.2">
      <c r="A10">
        <v>9</v>
      </c>
      <c r="B10" t="s">
        <v>358</v>
      </c>
      <c r="C10" t="s">
        <v>348</v>
      </c>
      <c r="D10" t="s">
        <v>63</v>
      </c>
      <c r="E10" t="s">
        <v>64</v>
      </c>
      <c r="F10" t="s">
        <v>12</v>
      </c>
      <c r="G10" s="2">
        <v>45498</v>
      </c>
      <c r="H10" t="s">
        <v>14</v>
      </c>
    </row>
    <row r="11" spans="1:8" x14ac:dyDescent="0.2">
      <c r="A11">
        <v>10</v>
      </c>
      <c r="B11" t="s">
        <v>359</v>
      </c>
      <c r="C11" t="s">
        <v>354</v>
      </c>
      <c r="D11" t="s">
        <v>70</v>
      </c>
      <c r="E11" t="s">
        <v>26</v>
      </c>
      <c r="F11" t="s">
        <v>12</v>
      </c>
      <c r="G11" s="2">
        <v>45514</v>
      </c>
      <c r="H11" t="s">
        <v>14</v>
      </c>
    </row>
    <row r="12" spans="1:8" x14ac:dyDescent="0.2">
      <c r="A12">
        <v>11</v>
      </c>
      <c r="B12" t="s">
        <v>360</v>
      </c>
      <c r="C12" t="s">
        <v>349</v>
      </c>
      <c r="D12" t="s">
        <v>84</v>
      </c>
      <c r="E12" t="s">
        <v>26</v>
      </c>
      <c r="F12" t="s">
        <v>12</v>
      </c>
      <c r="G12" s="2">
        <v>45529</v>
      </c>
      <c r="H12" t="s">
        <v>14</v>
      </c>
    </row>
    <row r="13" spans="1:8" x14ac:dyDescent="0.2">
      <c r="A13">
        <v>12</v>
      </c>
      <c r="B13" t="s">
        <v>361</v>
      </c>
      <c r="C13" t="s">
        <v>348</v>
      </c>
      <c r="D13" t="s">
        <v>118</v>
      </c>
      <c r="E13" t="s">
        <v>26</v>
      </c>
      <c r="F13" t="s">
        <v>12</v>
      </c>
      <c r="G13" s="2">
        <v>45540</v>
      </c>
      <c r="H13" t="s">
        <v>14</v>
      </c>
    </row>
    <row r="14" spans="1:8" x14ac:dyDescent="0.2">
      <c r="A14">
        <v>13</v>
      </c>
      <c r="B14" t="s">
        <v>362</v>
      </c>
      <c r="C14" t="s">
        <v>352</v>
      </c>
      <c r="D14" t="s">
        <v>25</v>
      </c>
      <c r="E14" t="s">
        <v>26</v>
      </c>
      <c r="F14" t="s">
        <v>12</v>
      </c>
      <c r="G14" s="2">
        <v>45553</v>
      </c>
      <c r="H14" t="s">
        <v>14</v>
      </c>
    </row>
    <row r="15" spans="1:8" x14ac:dyDescent="0.2">
      <c r="A15">
        <v>14</v>
      </c>
      <c r="B15" t="s">
        <v>363</v>
      </c>
      <c r="C15" t="s">
        <v>349</v>
      </c>
      <c r="D15" t="s">
        <v>33</v>
      </c>
      <c r="E15" t="s">
        <v>34</v>
      </c>
      <c r="F15" t="s">
        <v>12</v>
      </c>
      <c r="G15" s="2">
        <v>45566</v>
      </c>
      <c r="H15" t="s">
        <v>14</v>
      </c>
    </row>
    <row r="16" spans="1:8" x14ac:dyDescent="0.2">
      <c r="A16">
        <v>15</v>
      </c>
      <c r="B16" t="s">
        <v>364</v>
      </c>
      <c r="C16" t="s">
        <v>348</v>
      </c>
      <c r="D16" t="s">
        <v>73</v>
      </c>
      <c r="E16" t="s">
        <v>74</v>
      </c>
      <c r="F16" t="s">
        <v>12</v>
      </c>
      <c r="G16" s="2">
        <v>45580</v>
      </c>
      <c r="H16" t="s">
        <v>14</v>
      </c>
    </row>
    <row r="17" spans="1:8" x14ac:dyDescent="0.2">
      <c r="A17">
        <v>16</v>
      </c>
      <c r="B17" t="s">
        <v>365</v>
      </c>
      <c r="C17" t="s">
        <v>354</v>
      </c>
      <c r="D17" t="s">
        <v>91</v>
      </c>
      <c r="E17" t="s">
        <v>74</v>
      </c>
      <c r="F17" t="s">
        <v>12</v>
      </c>
      <c r="G17" s="2">
        <v>45598</v>
      </c>
      <c r="H17" t="s">
        <v>14</v>
      </c>
    </row>
    <row r="18" spans="1:8" x14ac:dyDescent="0.2">
      <c r="A18">
        <v>17</v>
      </c>
      <c r="B18" t="s">
        <v>366</v>
      </c>
      <c r="C18" t="s">
        <v>352</v>
      </c>
      <c r="D18" t="s">
        <v>94</v>
      </c>
      <c r="E18" t="s">
        <v>18</v>
      </c>
      <c r="F18" t="s">
        <v>12</v>
      </c>
      <c r="G18" s="2">
        <v>45616</v>
      </c>
      <c r="H18" t="s">
        <v>14</v>
      </c>
    </row>
    <row r="19" spans="1:8" x14ac:dyDescent="0.2">
      <c r="A19">
        <v>18</v>
      </c>
      <c r="B19" t="s">
        <v>367</v>
      </c>
      <c r="C19" t="s">
        <v>348</v>
      </c>
      <c r="D19" t="s">
        <v>53</v>
      </c>
      <c r="E19" t="s">
        <v>38</v>
      </c>
      <c r="F19" t="s">
        <v>12</v>
      </c>
      <c r="G19" s="2">
        <v>45631</v>
      </c>
      <c r="H19" t="s">
        <v>14</v>
      </c>
    </row>
    <row r="20" spans="1:8" x14ac:dyDescent="0.2">
      <c r="A20">
        <v>19</v>
      </c>
      <c r="B20" t="s">
        <v>368</v>
      </c>
      <c r="C20" t="s">
        <v>349</v>
      </c>
      <c r="D20" t="s">
        <v>77</v>
      </c>
      <c r="E20" t="s">
        <v>78</v>
      </c>
      <c r="F20" t="s">
        <v>12</v>
      </c>
      <c r="G20" s="2">
        <v>45667</v>
      </c>
      <c r="H20" t="s">
        <v>14</v>
      </c>
    </row>
    <row r="21" spans="1:8" x14ac:dyDescent="0.2">
      <c r="A21">
        <v>20</v>
      </c>
      <c r="B21" t="s">
        <v>369</v>
      </c>
      <c r="C21" t="s">
        <v>348</v>
      </c>
      <c r="D21" t="s">
        <v>87</v>
      </c>
      <c r="E21" t="s">
        <v>88</v>
      </c>
      <c r="F21" t="s">
        <v>12</v>
      </c>
      <c r="G21" s="2">
        <v>45682</v>
      </c>
      <c r="H21" t="s">
        <v>14</v>
      </c>
    </row>
    <row r="22" spans="1:8" x14ac:dyDescent="0.2">
      <c r="A22">
        <v>21</v>
      </c>
      <c r="B22" t="s">
        <v>370</v>
      </c>
      <c r="C22" t="s">
        <v>352</v>
      </c>
      <c r="D22" t="s">
        <v>11</v>
      </c>
      <c r="E22" t="s">
        <v>11</v>
      </c>
      <c r="F22" t="s">
        <v>12</v>
      </c>
      <c r="G22" s="2">
        <v>45698</v>
      </c>
      <c r="H22" t="s">
        <v>14</v>
      </c>
    </row>
    <row r="23" spans="1:8" x14ac:dyDescent="0.2">
      <c r="A23">
        <v>22</v>
      </c>
      <c r="B23" t="s">
        <v>371</v>
      </c>
      <c r="C23" t="s">
        <v>349</v>
      </c>
      <c r="D23" t="s">
        <v>17</v>
      </c>
      <c r="E23" t="s">
        <v>18</v>
      </c>
      <c r="F23" t="s">
        <v>12</v>
      </c>
      <c r="G23" s="2">
        <v>45716</v>
      </c>
      <c r="H23" t="s">
        <v>14</v>
      </c>
    </row>
    <row r="24" spans="1:8" x14ac:dyDescent="0.2">
      <c r="A24">
        <v>23</v>
      </c>
      <c r="B24" t="s">
        <v>372</v>
      </c>
      <c r="C24" t="s">
        <v>348</v>
      </c>
      <c r="D24" t="s">
        <v>22</v>
      </c>
      <c r="E24" t="s">
        <v>18</v>
      </c>
      <c r="F24" t="s">
        <v>12</v>
      </c>
      <c r="G24" s="2">
        <v>45731</v>
      </c>
      <c r="H24" t="s">
        <v>14</v>
      </c>
    </row>
    <row r="25" spans="1:8" x14ac:dyDescent="0.2">
      <c r="A25">
        <v>24</v>
      </c>
      <c r="B25" t="s">
        <v>356</v>
      </c>
      <c r="C25" t="s">
        <v>354</v>
      </c>
      <c r="D25" t="s">
        <v>29</v>
      </c>
      <c r="E25" t="s">
        <v>30</v>
      </c>
      <c r="F25" t="s">
        <v>12</v>
      </c>
      <c r="G25" s="2">
        <v>45748</v>
      </c>
      <c r="H25" t="s">
        <v>14</v>
      </c>
    </row>
    <row r="26" spans="1:8" x14ac:dyDescent="0.2">
      <c r="A26">
        <v>25</v>
      </c>
      <c r="B26" t="s">
        <v>373</v>
      </c>
      <c r="C26" t="s">
        <v>352</v>
      </c>
      <c r="D26" t="s">
        <v>49</v>
      </c>
      <c r="E26" t="s">
        <v>50</v>
      </c>
      <c r="F26" t="s">
        <v>12</v>
      </c>
      <c r="G26" s="2">
        <v>45765</v>
      </c>
      <c r="H26" t="s">
        <v>14</v>
      </c>
    </row>
    <row r="27" spans="1:8" x14ac:dyDescent="0.2">
      <c r="A27">
        <v>26</v>
      </c>
      <c r="B27" t="s">
        <v>374</v>
      </c>
      <c r="C27" t="s">
        <v>348</v>
      </c>
      <c r="D27" t="s">
        <v>59</v>
      </c>
      <c r="E27" t="s">
        <v>60</v>
      </c>
      <c r="F27" t="s">
        <v>12</v>
      </c>
      <c r="G27" s="2">
        <v>45782</v>
      </c>
      <c r="H27" t="s">
        <v>14</v>
      </c>
    </row>
    <row r="28" spans="1:8" x14ac:dyDescent="0.2">
      <c r="A28">
        <v>27</v>
      </c>
      <c r="B28" t="s">
        <v>375</v>
      </c>
      <c r="C28" t="s">
        <v>349</v>
      </c>
      <c r="D28" t="s">
        <v>41</v>
      </c>
      <c r="E28" t="s">
        <v>42</v>
      </c>
      <c r="F28" t="s">
        <v>12</v>
      </c>
      <c r="G28" s="2">
        <v>45797</v>
      </c>
      <c r="H28" t="s">
        <v>14</v>
      </c>
    </row>
    <row r="29" spans="1:8" x14ac:dyDescent="0.2">
      <c r="A29">
        <v>28</v>
      </c>
      <c r="B29" t="s">
        <v>376</v>
      </c>
      <c r="C29" t="s">
        <v>348</v>
      </c>
      <c r="D29" t="s">
        <v>37</v>
      </c>
      <c r="E29" t="s">
        <v>38</v>
      </c>
      <c r="F29" t="s">
        <v>12</v>
      </c>
      <c r="G29" s="2">
        <v>45818</v>
      </c>
      <c r="H29" t="s">
        <v>14</v>
      </c>
    </row>
    <row r="30" spans="1:8" x14ac:dyDescent="0.2">
      <c r="A30">
        <v>29</v>
      </c>
      <c r="B30" t="s">
        <v>377</v>
      </c>
      <c r="C30" t="s">
        <v>352</v>
      </c>
      <c r="D30" t="s">
        <v>63</v>
      </c>
      <c r="E30" t="s">
        <v>64</v>
      </c>
      <c r="F30" t="s">
        <v>12</v>
      </c>
      <c r="G30" s="2">
        <v>45833</v>
      </c>
      <c r="H30" t="s">
        <v>14</v>
      </c>
    </row>
    <row r="31" spans="1:8" x14ac:dyDescent="0.2">
      <c r="A31">
        <v>30</v>
      </c>
      <c r="B31" t="s">
        <v>21</v>
      </c>
      <c r="C31" t="s">
        <v>354</v>
      </c>
      <c r="D31" t="s">
        <v>70</v>
      </c>
      <c r="E31" t="s">
        <v>26</v>
      </c>
      <c r="F31" t="s">
        <v>12</v>
      </c>
      <c r="G31" s="2">
        <v>45848</v>
      </c>
      <c r="H31" t="s">
        <v>14</v>
      </c>
    </row>
    <row r="32" spans="1:8" x14ac:dyDescent="0.2">
      <c r="A32">
        <v>31</v>
      </c>
      <c r="B32" t="s">
        <v>378</v>
      </c>
      <c r="C32" t="s">
        <v>348</v>
      </c>
      <c r="D32" t="s">
        <v>118</v>
      </c>
      <c r="E32" t="s">
        <v>26</v>
      </c>
      <c r="F32" t="s">
        <v>12</v>
      </c>
      <c r="G32" s="2">
        <v>45863</v>
      </c>
      <c r="H32" t="s">
        <v>14</v>
      </c>
    </row>
    <row r="33" spans="1:8" x14ac:dyDescent="0.2">
      <c r="A33">
        <v>32</v>
      </c>
      <c r="B33" t="s">
        <v>379</v>
      </c>
      <c r="C33" t="s">
        <v>349</v>
      </c>
      <c r="D33" t="s">
        <v>25</v>
      </c>
      <c r="E33" t="s">
        <v>26</v>
      </c>
      <c r="F33" t="s">
        <v>12</v>
      </c>
      <c r="G33" s="2">
        <v>45879</v>
      </c>
      <c r="H33" t="s">
        <v>14</v>
      </c>
    </row>
    <row r="34" spans="1:8" x14ac:dyDescent="0.2">
      <c r="A34">
        <v>33</v>
      </c>
      <c r="B34" t="s">
        <v>380</v>
      </c>
      <c r="C34" t="s">
        <v>352</v>
      </c>
      <c r="D34" t="s">
        <v>33</v>
      </c>
      <c r="E34" t="s">
        <v>34</v>
      </c>
      <c r="F34" t="s">
        <v>12</v>
      </c>
      <c r="G34" s="2">
        <v>45894</v>
      </c>
      <c r="H34" t="s">
        <v>14</v>
      </c>
    </row>
    <row r="35" spans="1:8" x14ac:dyDescent="0.2">
      <c r="A35">
        <v>34</v>
      </c>
      <c r="B35" t="s">
        <v>381</v>
      </c>
      <c r="C35" t="s">
        <v>348</v>
      </c>
      <c r="D35" t="s">
        <v>73</v>
      </c>
      <c r="E35" t="s">
        <v>74</v>
      </c>
      <c r="F35" t="s">
        <v>12</v>
      </c>
      <c r="G35" s="2">
        <v>45910</v>
      </c>
      <c r="H35" t="s">
        <v>14</v>
      </c>
    </row>
    <row r="36" spans="1:8" x14ac:dyDescent="0.2">
      <c r="A36">
        <v>35</v>
      </c>
      <c r="B36" t="s">
        <v>382</v>
      </c>
      <c r="C36" t="s">
        <v>349</v>
      </c>
      <c r="D36" t="s">
        <v>91</v>
      </c>
      <c r="E36" t="s">
        <v>74</v>
      </c>
      <c r="F36" t="s">
        <v>12</v>
      </c>
      <c r="G36" s="2">
        <v>45925</v>
      </c>
      <c r="H36" t="s">
        <v>14</v>
      </c>
    </row>
    <row r="37" spans="1:8" x14ac:dyDescent="0.2">
      <c r="A37">
        <v>36</v>
      </c>
      <c r="B37" t="s">
        <v>383</v>
      </c>
      <c r="C37" t="s">
        <v>348</v>
      </c>
      <c r="D37" t="s">
        <v>94</v>
      </c>
      <c r="E37" t="s">
        <v>18</v>
      </c>
      <c r="F37" t="s">
        <v>12</v>
      </c>
      <c r="G37" s="2">
        <v>45940</v>
      </c>
      <c r="H37" t="s">
        <v>14</v>
      </c>
    </row>
    <row r="38" spans="1:8" x14ac:dyDescent="0.2">
      <c r="A38">
        <v>37</v>
      </c>
      <c r="B38" t="s">
        <v>384</v>
      </c>
      <c r="C38" t="s">
        <v>352</v>
      </c>
      <c r="D38" t="s">
        <v>53</v>
      </c>
      <c r="E38" t="s">
        <v>38</v>
      </c>
      <c r="F38" t="s">
        <v>12</v>
      </c>
      <c r="G38" s="2">
        <v>45955</v>
      </c>
      <c r="H38" t="s">
        <v>14</v>
      </c>
    </row>
    <row r="39" spans="1:8" x14ac:dyDescent="0.2">
      <c r="A39">
        <v>38</v>
      </c>
      <c r="B39" t="s">
        <v>385</v>
      </c>
      <c r="C39" t="s">
        <v>354</v>
      </c>
      <c r="D39" t="s">
        <v>77</v>
      </c>
      <c r="E39" t="s">
        <v>78</v>
      </c>
      <c r="F39" t="s">
        <v>12</v>
      </c>
      <c r="G39" s="2">
        <v>45971</v>
      </c>
      <c r="H39" t="s">
        <v>14</v>
      </c>
    </row>
    <row r="40" spans="1:8" x14ac:dyDescent="0.2">
      <c r="A40">
        <v>39</v>
      </c>
      <c r="B40" t="s">
        <v>386</v>
      </c>
      <c r="C40" t="s">
        <v>348</v>
      </c>
      <c r="D40" t="s">
        <v>87</v>
      </c>
      <c r="E40" t="s">
        <v>88</v>
      </c>
      <c r="F40" t="s">
        <v>12</v>
      </c>
      <c r="G40" s="2">
        <v>45986</v>
      </c>
      <c r="H40" t="s">
        <v>14</v>
      </c>
    </row>
    <row r="41" spans="1:8" x14ac:dyDescent="0.2">
      <c r="A41">
        <v>40</v>
      </c>
      <c r="B41" t="s">
        <v>387</v>
      </c>
      <c r="C41" t="s">
        <v>349</v>
      </c>
      <c r="D41" t="s">
        <v>11</v>
      </c>
      <c r="E41" t="s">
        <v>11</v>
      </c>
      <c r="F41" t="s">
        <v>12</v>
      </c>
      <c r="G41" s="2">
        <v>46001</v>
      </c>
      <c r="H41" t="s">
        <v>14</v>
      </c>
    </row>
    <row r="42" spans="1:8" x14ac:dyDescent="0.2">
      <c r="A42">
        <v>41</v>
      </c>
      <c r="B42" t="s">
        <v>388</v>
      </c>
      <c r="C42" t="s">
        <v>348</v>
      </c>
      <c r="D42" t="s">
        <v>17</v>
      </c>
      <c r="E42" t="s">
        <v>18</v>
      </c>
      <c r="F42" t="s">
        <v>12</v>
      </c>
      <c r="G42" s="2">
        <v>46037</v>
      </c>
      <c r="H42" t="s">
        <v>14</v>
      </c>
    </row>
    <row r="43" spans="1:8" x14ac:dyDescent="0.2">
      <c r="A43">
        <v>42</v>
      </c>
      <c r="B43" t="s">
        <v>389</v>
      </c>
      <c r="C43" t="s">
        <v>352</v>
      </c>
      <c r="D43" t="s">
        <v>22</v>
      </c>
      <c r="E43" t="s">
        <v>18</v>
      </c>
      <c r="F43" t="s">
        <v>12</v>
      </c>
      <c r="G43" s="2">
        <v>46054</v>
      </c>
      <c r="H43" t="s">
        <v>14</v>
      </c>
    </row>
    <row r="44" spans="1:8" x14ac:dyDescent="0.2">
      <c r="A44">
        <v>43</v>
      </c>
      <c r="B44" t="s">
        <v>390</v>
      </c>
      <c r="C44" t="s">
        <v>349</v>
      </c>
      <c r="D44" t="s">
        <v>29</v>
      </c>
      <c r="E44" t="s">
        <v>30</v>
      </c>
      <c r="F44" t="s">
        <v>12</v>
      </c>
      <c r="G44" s="2">
        <v>46068</v>
      </c>
      <c r="H44" t="s">
        <v>14</v>
      </c>
    </row>
    <row r="45" spans="1:8" x14ac:dyDescent="0.2">
      <c r="A45">
        <v>44</v>
      </c>
      <c r="B45" t="s">
        <v>391</v>
      </c>
      <c r="C45" t="s">
        <v>348</v>
      </c>
      <c r="D45" t="s">
        <v>49</v>
      </c>
      <c r="E45" t="s">
        <v>50</v>
      </c>
      <c r="F45" t="s">
        <v>12</v>
      </c>
      <c r="G45" s="2">
        <v>46082</v>
      </c>
      <c r="H45" t="s">
        <v>14</v>
      </c>
    </row>
    <row r="46" spans="1:8" x14ac:dyDescent="0.2">
      <c r="A46">
        <v>45</v>
      </c>
      <c r="B46" t="s">
        <v>392</v>
      </c>
      <c r="C46" t="s">
        <v>354</v>
      </c>
      <c r="D46" t="s">
        <v>59</v>
      </c>
      <c r="E46" t="s">
        <v>60</v>
      </c>
      <c r="F46" t="s">
        <v>12</v>
      </c>
      <c r="G46" s="2">
        <v>46096</v>
      </c>
      <c r="H46" t="s">
        <v>14</v>
      </c>
    </row>
    <row r="47" spans="1:8" x14ac:dyDescent="0.2">
      <c r="A47">
        <v>46</v>
      </c>
      <c r="B47" t="s">
        <v>393</v>
      </c>
      <c r="C47" t="s">
        <v>352</v>
      </c>
      <c r="D47" t="s">
        <v>37</v>
      </c>
      <c r="E47" t="s">
        <v>38</v>
      </c>
      <c r="F47" t="s">
        <v>12</v>
      </c>
      <c r="G47" s="2">
        <v>46113</v>
      </c>
      <c r="H47" t="s">
        <v>14</v>
      </c>
    </row>
    <row r="48" spans="1:8" x14ac:dyDescent="0.2">
      <c r="A48">
        <v>47</v>
      </c>
      <c r="B48" t="s">
        <v>394</v>
      </c>
      <c r="C48" t="s">
        <v>348</v>
      </c>
      <c r="D48" t="s">
        <v>63</v>
      </c>
      <c r="E48" t="s">
        <v>64</v>
      </c>
      <c r="F48" t="s">
        <v>12</v>
      </c>
      <c r="G48" s="2">
        <v>46143</v>
      </c>
      <c r="H48" t="s">
        <v>14</v>
      </c>
    </row>
    <row r="49" spans="1:8" x14ac:dyDescent="0.2">
      <c r="A49">
        <v>48</v>
      </c>
      <c r="B49" t="s">
        <v>395</v>
      </c>
      <c r="C49" t="s">
        <v>349</v>
      </c>
      <c r="D49" t="s">
        <v>70</v>
      </c>
      <c r="E49" t="s">
        <v>26</v>
      </c>
      <c r="F49" t="s">
        <v>12</v>
      </c>
      <c r="G49" s="2">
        <v>46174</v>
      </c>
      <c r="H49" t="s">
        <v>14</v>
      </c>
    </row>
    <row r="50" spans="1:8" x14ac:dyDescent="0.2">
      <c r="A50">
        <v>49</v>
      </c>
      <c r="B50" t="s">
        <v>396</v>
      </c>
      <c r="C50" t="s">
        <v>348</v>
      </c>
      <c r="D50" t="s">
        <v>118</v>
      </c>
      <c r="E50" t="s">
        <v>26</v>
      </c>
      <c r="F50" t="s">
        <v>12</v>
      </c>
      <c r="G50" s="2">
        <v>46204</v>
      </c>
      <c r="H50" t="s">
        <v>14</v>
      </c>
    </row>
    <row r="51" spans="1:8" x14ac:dyDescent="0.2">
      <c r="A51">
        <v>50</v>
      </c>
      <c r="B51" t="s">
        <v>397</v>
      </c>
      <c r="C51" t="s">
        <v>352</v>
      </c>
      <c r="D51" t="s">
        <v>25</v>
      </c>
      <c r="E51" t="s">
        <v>26</v>
      </c>
      <c r="F51" t="s">
        <v>12</v>
      </c>
      <c r="G51" s="2">
        <v>46235</v>
      </c>
      <c r="H51" t="s">
        <v>14</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01"/>
  <sheetViews>
    <sheetView workbookViewId="0">
      <selection sqref="A1:G501"/>
    </sheetView>
  </sheetViews>
  <sheetFormatPr defaultRowHeight="15" x14ac:dyDescent="0.2"/>
  <cols>
    <col min="2" max="2" width="13.046875" customWidth="1"/>
    <col min="3" max="3" width="14.9296875" customWidth="1"/>
    <col min="4" max="4" width="17.21875" customWidth="1"/>
    <col min="5" max="5" width="19.90625" customWidth="1"/>
    <col min="6" max="6" width="16.140625" customWidth="1"/>
    <col min="7" max="7" width="17.75390625" customWidth="1"/>
  </cols>
  <sheetData>
    <row r="1" spans="1:7" x14ac:dyDescent="0.2">
      <c r="A1" s="1" t="s">
        <v>398</v>
      </c>
      <c r="B1" s="1" t="s">
        <v>0</v>
      </c>
      <c r="C1" s="1" t="s">
        <v>319</v>
      </c>
      <c r="D1" s="1" t="s">
        <v>399</v>
      </c>
      <c r="E1" s="1" t="s">
        <v>400</v>
      </c>
      <c r="F1" s="1" t="s">
        <v>8</v>
      </c>
      <c r="G1" s="1" t="s">
        <v>401</v>
      </c>
    </row>
    <row r="2" spans="1:7" x14ac:dyDescent="0.2">
      <c r="A2">
        <v>1</v>
      </c>
      <c r="B2">
        <v>1</v>
      </c>
      <c r="C2">
        <v>1</v>
      </c>
      <c r="D2" s="2">
        <v>45658</v>
      </c>
      <c r="E2" s="2">
        <v>45665</v>
      </c>
      <c r="F2" t="s">
        <v>402</v>
      </c>
      <c r="G2">
        <v>6400</v>
      </c>
    </row>
    <row r="3" spans="1:7" x14ac:dyDescent="0.2">
      <c r="A3">
        <v>2</v>
      </c>
      <c r="B3">
        <v>2</v>
      </c>
      <c r="C3">
        <v>2</v>
      </c>
      <c r="D3" s="2">
        <v>45659</v>
      </c>
      <c r="E3" s="2">
        <v>45667</v>
      </c>
      <c r="F3" t="s">
        <v>402</v>
      </c>
      <c r="G3">
        <v>7800</v>
      </c>
    </row>
    <row r="4" spans="1:7" x14ac:dyDescent="0.2">
      <c r="A4">
        <v>3</v>
      </c>
      <c r="B4">
        <v>3</v>
      </c>
      <c r="C4">
        <v>3</v>
      </c>
      <c r="D4" s="2">
        <v>45660</v>
      </c>
      <c r="E4" s="2">
        <v>45669</v>
      </c>
      <c r="F4" t="s">
        <v>402</v>
      </c>
      <c r="G4">
        <v>9100</v>
      </c>
    </row>
    <row r="5" spans="1:7" x14ac:dyDescent="0.2">
      <c r="A5">
        <v>4</v>
      </c>
      <c r="B5">
        <v>4</v>
      </c>
      <c r="C5">
        <v>4</v>
      </c>
      <c r="D5" s="2">
        <v>45661</v>
      </c>
      <c r="E5" s="2">
        <v>45671</v>
      </c>
      <c r="F5" t="s">
        <v>403</v>
      </c>
      <c r="G5">
        <v>10500</v>
      </c>
    </row>
    <row r="6" spans="1:7" x14ac:dyDescent="0.2">
      <c r="A6">
        <v>5</v>
      </c>
      <c r="B6">
        <v>5</v>
      </c>
      <c r="C6">
        <v>5</v>
      </c>
      <c r="D6" s="2">
        <v>45662</v>
      </c>
      <c r="E6" s="2">
        <v>45673</v>
      </c>
      <c r="F6" t="s">
        <v>404</v>
      </c>
      <c r="G6">
        <v>11900</v>
      </c>
    </row>
    <row r="7" spans="1:7" x14ac:dyDescent="0.2">
      <c r="A7">
        <v>6</v>
      </c>
      <c r="B7">
        <v>6</v>
      </c>
      <c r="C7">
        <v>6</v>
      </c>
      <c r="D7" s="2">
        <v>45663</v>
      </c>
      <c r="E7" s="2">
        <v>45675</v>
      </c>
      <c r="F7" t="s">
        <v>402</v>
      </c>
      <c r="G7">
        <v>13300</v>
      </c>
    </row>
    <row r="8" spans="1:7" x14ac:dyDescent="0.2">
      <c r="A8">
        <v>7</v>
      </c>
      <c r="B8">
        <v>7</v>
      </c>
      <c r="C8">
        <v>7</v>
      </c>
      <c r="D8" s="2">
        <v>45664</v>
      </c>
      <c r="E8" s="2">
        <v>45677</v>
      </c>
      <c r="F8" t="s">
        <v>402</v>
      </c>
      <c r="G8">
        <v>14700</v>
      </c>
    </row>
    <row r="9" spans="1:7" x14ac:dyDescent="0.2">
      <c r="A9">
        <v>8</v>
      </c>
      <c r="B9">
        <v>8</v>
      </c>
      <c r="C9">
        <v>8</v>
      </c>
      <c r="D9" s="2">
        <v>45665</v>
      </c>
      <c r="E9" s="2">
        <v>45679</v>
      </c>
      <c r="F9" t="s">
        <v>402</v>
      </c>
      <c r="G9">
        <v>16000</v>
      </c>
    </row>
    <row r="10" spans="1:7" x14ac:dyDescent="0.2">
      <c r="A10">
        <v>9</v>
      </c>
      <c r="B10">
        <v>9</v>
      </c>
      <c r="C10">
        <v>1</v>
      </c>
      <c r="D10" s="2">
        <v>45666</v>
      </c>
      <c r="E10" s="2">
        <v>45681</v>
      </c>
      <c r="F10" t="s">
        <v>403</v>
      </c>
      <c r="G10">
        <v>17400</v>
      </c>
    </row>
    <row r="11" spans="1:7" x14ac:dyDescent="0.2">
      <c r="A11">
        <v>10</v>
      </c>
      <c r="B11">
        <v>10</v>
      </c>
      <c r="C11">
        <v>2</v>
      </c>
      <c r="D11" s="2">
        <v>45667</v>
      </c>
      <c r="E11" s="2">
        <v>45683</v>
      </c>
      <c r="F11" t="s">
        <v>404</v>
      </c>
      <c r="G11">
        <v>18800</v>
      </c>
    </row>
    <row r="12" spans="1:7" x14ac:dyDescent="0.2">
      <c r="A12">
        <v>11</v>
      </c>
      <c r="B12">
        <v>11</v>
      </c>
      <c r="C12">
        <v>3</v>
      </c>
      <c r="D12" s="2">
        <v>45668</v>
      </c>
      <c r="E12" s="2">
        <v>45685</v>
      </c>
      <c r="F12" t="s">
        <v>402</v>
      </c>
      <c r="G12">
        <v>20200</v>
      </c>
    </row>
    <row r="13" spans="1:7" x14ac:dyDescent="0.2">
      <c r="A13">
        <v>12</v>
      </c>
      <c r="B13">
        <v>12</v>
      </c>
      <c r="C13">
        <v>4</v>
      </c>
      <c r="D13" s="2">
        <v>45669</v>
      </c>
      <c r="E13" s="2">
        <v>45687</v>
      </c>
      <c r="F13" t="s">
        <v>402</v>
      </c>
      <c r="G13">
        <v>21500</v>
      </c>
    </row>
    <row r="14" spans="1:7" x14ac:dyDescent="0.2">
      <c r="A14">
        <v>13</v>
      </c>
      <c r="B14">
        <v>13</v>
      </c>
      <c r="C14">
        <v>5</v>
      </c>
      <c r="D14" s="2">
        <v>45670</v>
      </c>
      <c r="E14" s="2">
        <v>45689</v>
      </c>
      <c r="F14" t="s">
        <v>402</v>
      </c>
      <c r="G14">
        <v>22900</v>
      </c>
    </row>
    <row r="15" spans="1:7" x14ac:dyDescent="0.2">
      <c r="A15">
        <v>14</v>
      </c>
      <c r="B15">
        <v>14</v>
      </c>
      <c r="C15">
        <v>6</v>
      </c>
      <c r="D15" s="2">
        <v>45671</v>
      </c>
      <c r="E15" s="2">
        <v>45691</v>
      </c>
      <c r="F15" t="s">
        <v>403</v>
      </c>
      <c r="G15">
        <v>24300</v>
      </c>
    </row>
    <row r="16" spans="1:7" x14ac:dyDescent="0.2">
      <c r="A16">
        <v>15</v>
      </c>
      <c r="B16">
        <v>15</v>
      </c>
      <c r="C16">
        <v>7</v>
      </c>
      <c r="D16" s="2">
        <v>45672</v>
      </c>
      <c r="E16" s="2">
        <v>45679</v>
      </c>
      <c r="F16" t="s">
        <v>404</v>
      </c>
      <c r="G16">
        <v>25700</v>
      </c>
    </row>
    <row r="17" spans="1:7" x14ac:dyDescent="0.2">
      <c r="A17">
        <v>16</v>
      </c>
      <c r="B17">
        <v>16</v>
      </c>
      <c r="C17">
        <v>8</v>
      </c>
      <c r="D17" s="2">
        <v>45673</v>
      </c>
      <c r="E17" s="2">
        <v>45681</v>
      </c>
      <c r="F17" t="s">
        <v>402</v>
      </c>
      <c r="G17">
        <v>27100</v>
      </c>
    </row>
    <row r="18" spans="1:7" x14ac:dyDescent="0.2">
      <c r="A18">
        <v>17</v>
      </c>
      <c r="B18">
        <v>17</v>
      </c>
      <c r="C18">
        <v>1</v>
      </c>
      <c r="D18" s="2">
        <v>45674</v>
      </c>
      <c r="E18" s="2">
        <v>45683</v>
      </c>
      <c r="F18" t="s">
        <v>402</v>
      </c>
      <c r="G18">
        <v>28400</v>
      </c>
    </row>
    <row r="19" spans="1:7" x14ac:dyDescent="0.2">
      <c r="A19">
        <v>18</v>
      </c>
      <c r="B19">
        <v>18</v>
      </c>
      <c r="C19">
        <v>2</v>
      </c>
      <c r="D19" s="2">
        <v>45675</v>
      </c>
      <c r="E19" s="2">
        <v>45685</v>
      </c>
      <c r="F19" t="s">
        <v>402</v>
      </c>
      <c r="G19">
        <v>29800</v>
      </c>
    </row>
    <row r="20" spans="1:7" x14ac:dyDescent="0.2">
      <c r="A20">
        <v>19</v>
      </c>
      <c r="B20">
        <v>19</v>
      </c>
      <c r="C20">
        <v>3</v>
      </c>
      <c r="D20" s="2">
        <v>45676</v>
      </c>
      <c r="E20" s="2">
        <v>45687</v>
      </c>
      <c r="F20" t="s">
        <v>403</v>
      </c>
      <c r="G20">
        <v>31200</v>
      </c>
    </row>
    <row r="21" spans="1:7" x14ac:dyDescent="0.2">
      <c r="A21">
        <v>20</v>
      </c>
      <c r="B21">
        <v>20</v>
      </c>
      <c r="C21">
        <v>4</v>
      </c>
      <c r="D21" s="2">
        <v>45677</v>
      </c>
      <c r="E21" s="2">
        <v>45689</v>
      </c>
      <c r="F21" t="s">
        <v>404</v>
      </c>
      <c r="G21">
        <v>32600</v>
      </c>
    </row>
    <row r="22" spans="1:7" x14ac:dyDescent="0.2">
      <c r="A22">
        <v>21</v>
      </c>
      <c r="B22">
        <v>21</v>
      </c>
      <c r="C22">
        <v>5</v>
      </c>
      <c r="D22" s="2">
        <v>45678</v>
      </c>
      <c r="E22" s="2">
        <v>45691</v>
      </c>
      <c r="F22" t="s">
        <v>402</v>
      </c>
      <c r="G22">
        <v>34000</v>
      </c>
    </row>
    <row r="23" spans="1:7" x14ac:dyDescent="0.2">
      <c r="A23">
        <v>22</v>
      </c>
      <c r="B23">
        <v>22</v>
      </c>
      <c r="C23">
        <v>6</v>
      </c>
      <c r="D23" s="2">
        <v>45679</v>
      </c>
      <c r="E23" s="2">
        <v>45693</v>
      </c>
      <c r="F23" t="s">
        <v>402</v>
      </c>
      <c r="G23">
        <v>35300</v>
      </c>
    </row>
    <row r="24" spans="1:7" x14ac:dyDescent="0.2">
      <c r="A24">
        <v>23</v>
      </c>
      <c r="B24">
        <v>23</v>
      </c>
      <c r="C24">
        <v>7</v>
      </c>
      <c r="D24" s="2">
        <v>45680</v>
      </c>
      <c r="E24" s="2">
        <v>45695</v>
      </c>
      <c r="F24" t="s">
        <v>402</v>
      </c>
      <c r="G24">
        <v>36700</v>
      </c>
    </row>
    <row r="25" spans="1:7" x14ac:dyDescent="0.2">
      <c r="A25">
        <v>24</v>
      </c>
      <c r="B25">
        <v>24</v>
      </c>
      <c r="C25">
        <v>8</v>
      </c>
      <c r="D25" s="2">
        <v>45681</v>
      </c>
      <c r="E25" s="2">
        <v>45697</v>
      </c>
      <c r="F25" t="s">
        <v>403</v>
      </c>
      <c r="G25">
        <v>38100</v>
      </c>
    </row>
    <row r="26" spans="1:7" x14ac:dyDescent="0.2">
      <c r="A26">
        <v>25</v>
      </c>
      <c r="B26">
        <v>25</v>
      </c>
      <c r="C26">
        <v>1</v>
      </c>
      <c r="D26" s="2">
        <v>45682</v>
      </c>
      <c r="E26" s="2">
        <v>45699</v>
      </c>
      <c r="F26" t="s">
        <v>404</v>
      </c>
      <c r="G26">
        <v>39500</v>
      </c>
    </row>
    <row r="27" spans="1:7" x14ac:dyDescent="0.2">
      <c r="A27">
        <v>26</v>
      </c>
      <c r="B27">
        <v>26</v>
      </c>
      <c r="C27">
        <v>2</v>
      </c>
      <c r="D27" s="2">
        <v>45683</v>
      </c>
      <c r="E27" s="2">
        <v>45701</v>
      </c>
      <c r="F27" t="s">
        <v>402</v>
      </c>
      <c r="G27">
        <v>40900</v>
      </c>
    </row>
    <row r="28" spans="1:7" x14ac:dyDescent="0.2">
      <c r="A28">
        <v>27</v>
      </c>
      <c r="B28">
        <v>27</v>
      </c>
      <c r="C28">
        <v>3</v>
      </c>
      <c r="D28" s="2">
        <v>45684</v>
      </c>
      <c r="E28" s="2">
        <v>45703</v>
      </c>
      <c r="F28" t="s">
        <v>402</v>
      </c>
      <c r="G28">
        <v>42200</v>
      </c>
    </row>
    <row r="29" spans="1:7" x14ac:dyDescent="0.2">
      <c r="A29">
        <v>28</v>
      </c>
      <c r="B29">
        <v>28</v>
      </c>
      <c r="C29">
        <v>4</v>
      </c>
      <c r="D29" s="2">
        <v>45685</v>
      </c>
      <c r="E29" s="2">
        <v>45705</v>
      </c>
      <c r="F29" t="s">
        <v>402</v>
      </c>
      <c r="G29">
        <v>43600</v>
      </c>
    </row>
    <row r="30" spans="1:7" x14ac:dyDescent="0.2">
      <c r="A30">
        <v>29</v>
      </c>
      <c r="B30">
        <v>29</v>
      </c>
      <c r="C30">
        <v>5</v>
      </c>
      <c r="D30" s="2">
        <v>45686</v>
      </c>
      <c r="E30" s="2">
        <v>45693</v>
      </c>
      <c r="F30" t="s">
        <v>403</v>
      </c>
      <c r="G30">
        <v>45000</v>
      </c>
    </row>
    <row r="31" spans="1:7" x14ac:dyDescent="0.2">
      <c r="A31">
        <v>30</v>
      </c>
      <c r="B31">
        <v>30</v>
      </c>
      <c r="C31">
        <v>6</v>
      </c>
      <c r="D31" s="2">
        <v>45687</v>
      </c>
      <c r="E31" s="2">
        <v>45695</v>
      </c>
      <c r="F31" t="s">
        <v>404</v>
      </c>
      <c r="G31">
        <v>46400</v>
      </c>
    </row>
    <row r="32" spans="1:7" x14ac:dyDescent="0.2">
      <c r="A32">
        <v>31</v>
      </c>
      <c r="B32">
        <v>1</v>
      </c>
      <c r="C32">
        <v>7</v>
      </c>
      <c r="D32" s="2">
        <v>45688</v>
      </c>
      <c r="E32" s="2">
        <v>45697</v>
      </c>
      <c r="F32" t="s">
        <v>402</v>
      </c>
      <c r="G32">
        <v>47700</v>
      </c>
    </row>
    <row r="33" spans="1:7" x14ac:dyDescent="0.2">
      <c r="A33">
        <v>32</v>
      </c>
      <c r="B33">
        <v>2</v>
      </c>
      <c r="C33">
        <v>8</v>
      </c>
      <c r="D33" s="2">
        <v>45689</v>
      </c>
      <c r="E33" s="2">
        <v>45699</v>
      </c>
      <c r="F33" t="s">
        <v>402</v>
      </c>
      <c r="G33">
        <v>49100</v>
      </c>
    </row>
    <row r="34" spans="1:7" x14ac:dyDescent="0.2">
      <c r="A34">
        <v>33</v>
      </c>
      <c r="B34">
        <v>3</v>
      </c>
      <c r="C34">
        <v>1</v>
      </c>
      <c r="D34" s="2">
        <v>45690</v>
      </c>
      <c r="E34" s="2">
        <v>45701</v>
      </c>
      <c r="F34" t="s">
        <v>402</v>
      </c>
      <c r="G34">
        <v>50500</v>
      </c>
    </row>
    <row r="35" spans="1:7" x14ac:dyDescent="0.2">
      <c r="A35">
        <v>34</v>
      </c>
      <c r="B35">
        <v>4</v>
      </c>
      <c r="C35">
        <v>2</v>
      </c>
      <c r="D35" s="2">
        <v>45691</v>
      </c>
      <c r="E35" s="2">
        <v>45703</v>
      </c>
      <c r="F35" t="s">
        <v>403</v>
      </c>
      <c r="G35">
        <v>51900</v>
      </c>
    </row>
    <row r="36" spans="1:7" x14ac:dyDescent="0.2">
      <c r="A36">
        <v>35</v>
      </c>
      <c r="B36">
        <v>5</v>
      </c>
      <c r="C36">
        <v>3</v>
      </c>
      <c r="D36" s="2">
        <v>45692</v>
      </c>
      <c r="E36" s="2">
        <v>45705</v>
      </c>
      <c r="F36" t="s">
        <v>404</v>
      </c>
      <c r="G36">
        <v>53300</v>
      </c>
    </row>
    <row r="37" spans="1:7" x14ac:dyDescent="0.2">
      <c r="A37">
        <v>36</v>
      </c>
      <c r="B37">
        <v>6</v>
      </c>
      <c r="C37">
        <v>4</v>
      </c>
      <c r="D37" s="2">
        <v>45693</v>
      </c>
      <c r="E37" s="2">
        <v>45707</v>
      </c>
      <c r="F37" t="s">
        <v>402</v>
      </c>
      <c r="G37">
        <v>54600</v>
      </c>
    </row>
    <row r="38" spans="1:7" x14ac:dyDescent="0.2">
      <c r="A38">
        <v>37</v>
      </c>
      <c r="B38">
        <v>7</v>
      </c>
      <c r="C38">
        <v>5</v>
      </c>
      <c r="D38" s="2">
        <v>45694</v>
      </c>
      <c r="E38" s="2">
        <v>45709</v>
      </c>
      <c r="F38" t="s">
        <v>402</v>
      </c>
      <c r="G38">
        <v>56000</v>
      </c>
    </row>
    <row r="39" spans="1:7" x14ac:dyDescent="0.2">
      <c r="A39">
        <v>38</v>
      </c>
      <c r="B39">
        <v>8</v>
      </c>
      <c r="C39">
        <v>6</v>
      </c>
      <c r="D39" s="2">
        <v>45695</v>
      </c>
      <c r="E39" s="2">
        <v>45711</v>
      </c>
      <c r="F39" t="s">
        <v>402</v>
      </c>
      <c r="G39">
        <v>57400</v>
      </c>
    </row>
    <row r="40" spans="1:7" x14ac:dyDescent="0.2">
      <c r="A40">
        <v>39</v>
      </c>
      <c r="B40">
        <v>9</v>
      </c>
      <c r="C40">
        <v>7</v>
      </c>
      <c r="D40" s="2">
        <v>45696</v>
      </c>
      <c r="E40" s="2">
        <v>45713</v>
      </c>
      <c r="F40" t="s">
        <v>403</v>
      </c>
      <c r="G40">
        <v>58800</v>
      </c>
    </row>
    <row r="41" spans="1:7" x14ac:dyDescent="0.2">
      <c r="A41">
        <v>40</v>
      </c>
      <c r="B41">
        <v>10</v>
      </c>
      <c r="C41">
        <v>8</v>
      </c>
      <c r="D41" s="2">
        <v>45697</v>
      </c>
      <c r="E41" s="2">
        <v>45715</v>
      </c>
      <c r="F41" t="s">
        <v>404</v>
      </c>
      <c r="G41">
        <v>60200</v>
      </c>
    </row>
    <row r="42" spans="1:7" x14ac:dyDescent="0.2">
      <c r="A42">
        <v>41</v>
      </c>
      <c r="B42">
        <v>11</v>
      </c>
      <c r="C42">
        <v>1</v>
      </c>
      <c r="D42" s="2">
        <v>45698</v>
      </c>
      <c r="E42" s="2">
        <v>45717</v>
      </c>
      <c r="F42" t="s">
        <v>402</v>
      </c>
      <c r="G42">
        <v>61500</v>
      </c>
    </row>
    <row r="43" spans="1:7" x14ac:dyDescent="0.2">
      <c r="A43">
        <v>42</v>
      </c>
      <c r="B43">
        <v>12</v>
      </c>
      <c r="C43">
        <v>2</v>
      </c>
      <c r="D43" s="2">
        <v>45699</v>
      </c>
      <c r="E43" s="2">
        <v>45719</v>
      </c>
      <c r="F43" t="s">
        <v>402</v>
      </c>
      <c r="G43">
        <v>62900</v>
      </c>
    </row>
    <row r="44" spans="1:7" x14ac:dyDescent="0.2">
      <c r="A44">
        <v>43</v>
      </c>
      <c r="B44">
        <v>13</v>
      </c>
      <c r="C44">
        <v>3</v>
      </c>
      <c r="D44" s="2">
        <v>45700</v>
      </c>
      <c r="E44" s="2">
        <v>45707</v>
      </c>
      <c r="F44" t="s">
        <v>402</v>
      </c>
      <c r="G44">
        <v>64300</v>
      </c>
    </row>
    <row r="45" spans="1:7" x14ac:dyDescent="0.2">
      <c r="A45">
        <v>44</v>
      </c>
      <c r="B45">
        <v>14</v>
      </c>
      <c r="C45">
        <v>4</v>
      </c>
      <c r="D45" s="2">
        <v>45701</v>
      </c>
      <c r="E45" s="2">
        <v>45709</v>
      </c>
      <c r="F45" t="s">
        <v>403</v>
      </c>
      <c r="G45">
        <v>65700</v>
      </c>
    </row>
    <row r="46" spans="1:7" x14ac:dyDescent="0.2">
      <c r="A46">
        <v>45</v>
      </c>
      <c r="B46">
        <v>15</v>
      </c>
      <c r="C46">
        <v>5</v>
      </c>
      <c r="D46" s="2">
        <v>45702</v>
      </c>
      <c r="E46" s="2">
        <v>45711</v>
      </c>
      <c r="F46" t="s">
        <v>404</v>
      </c>
      <c r="G46">
        <v>67100</v>
      </c>
    </row>
    <row r="47" spans="1:7" x14ac:dyDescent="0.2">
      <c r="A47">
        <v>46</v>
      </c>
      <c r="B47">
        <v>16</v>
      </c>
      <c r="C47">
        <v>6</v>
      </c>
      <c r="D47" s="2">
        <v>45703</v>
      </c>
      <c r="E47" s="2">
        <v>45713</v>
      </c>
      <c r="F47" t="s">
        <v>402</v>
      </c>
      <c r="G47">
        <v>68400</v>
      </c>
    </row>
    <row r="48" spans="1:7" x14ac:dyDescent="0.2">
      <c r="A48">
        <v>47</v>
      </c>
      <c r="B48">
        <v>17</v>
      </c>
      <c r="C48">
        <v>7</v>
      </c>
      <c r="D48" s="2">
        <v>45704</v>
      </c>
      <c r="E48" s="2">
        <v>45715</v>
      </c>
      <c r="F48" t="s">
        <v>402</v>
      </c>
      <c r="G48">
        <v>69800</v>
      </c>
    </row>
    <row r="49" spans="1:7" x14ac:dyDescent="0.2">
      <c r="A49">
        <v>48</v>
      </c>
      <c r="B49">
        <v>18</v>
      </c>
      <c r="C49">
        <v>8</v>
      </c>
      <c r="D49" s="2">
        <v>45705</v>
      </c>
      <c r="E49" s="2">
        <v>45717</v>
      </c>
      <c r="F49" t="s">
        <v>402</v>
      </c>
      <c r="G49">
        <v>71200</v>
      </c>
    </row>
    <row r="50" spans="1:7" x14ac:dyDescent="0.2">
      <c r="A50">
        <v>49</v>
      </c>
      <c r="B50">
        <v>19</v>
      </c>
      <c r="C50">
        <v>1</v>
      </c>
      <c r="D50" s="2">
        <v>45706</v>
      </c>
      <c r="E50" s="2">
        <v>45719</v>
      </c>
      <c r="F50" t="s">
        <v>403</v>
      </c>
      <c r="G50">
        <v>72600</v>
      </c>
    </row>
    <row r="51" spans="1:7" x14ac:dyDescent="0.2">
      <c r="A51">
        <v>50</v>
      </c>
      <c r="B51">
        <v>20</v>
      </c>
      <c r="C51">
        <v>2</v>
      </c>
      <c r="D51" s="2">
        <v>45707</v>
      </c>
      <c r="E51" s="2">
        <v>45721</v>
      </c>
      <c r="F51" t="s">
        <v>404</v>
      </c>
      <c r="G51">
        <v>74000</v>
      </c>
    </row>
    <row r="52" spans="1:7" x14ac:dyDescent="0.2">
      <c r="A52">
        <v>51</v>
      </c>
      <c r="B52">
        <v>21</v>
      </c>
      <c r="C52">
        <v>3</v>
      </c>
      <c r="D52" s="2">
        <v>45708</v>
      </c>
      <c r="E52" s="2">
        <v>45723</v>
      </c>
      <c r="F52" t="s">
        <v>402</v>
      </c>
      <c r="G52">
        <v>75300</v>
      </c>
    </row>
    <row r="53" spans="1:7" x14ac:dyDescent="0.2">
      <c r="A53">
        <v>52</v>
      </c>
      <c r="B53">
        <v>22</v>
      </c>
      <c r="C53">
        <v>4</v>
      </c>
      <c r="D53" s="2">
        <v>45709</v>
      </c>
      <c r="E53" s="2">
        <v>45725</v>
      </c>
      <c r="F53" t="s">
        <v>402</v>
      </c>
      <c r="G53">
        <v>76700</v>
      </c>
    </row>
    <row r="54" spans="1:7" x14ac:dyDescent="0.2">
      <c r="A54">
        <v>53</v>
      </c>
      <c r="B54">
        <v>23</v>
      </c>
      <c r="C54">
        <v>5</v>
      </c>
      <c r="D54" s="2">
        <v>45710</v>
      </c>
      <c r="E54" s="2">
        <v>45727</v>
      </c>
      <c r="F54" t="s">
        <v>402</v>
      </c>
      <c r="G54">
        <v>78100</v>
      </c>
    </row>
    <row r="55" spans="1:7" x14ac:dyDescent="0.2">
      <c r="A55">
        <v>54</v>
      </c>
      <c r="B55">
        <v>24</v>
      </c>
      <c r="C55">
        <v>6</v>
      </c>
      <c r="D55" s="2">
        <v>45711</v>
      </c>
      <c r="E55" s="2">
        <v>45729</v>
      </c>
      <c r="F55" t="s">
        <v>403</v>
      </c>
      <c r="G55">
        <v>79500</v>
      </c>
    </row>
    <row r="56" spans="1:7" x14ac:dyDescent="0.2">
      <c r="A56">
        <v>55</v>
      </c>
      <c r="B56">
        <v>25</v>
      </c>
      <c r="C56">
        <v>7</v>
      </c>
      <c r="D56" s="2">
        <v>45712</v>
      </c>
      <c r="E56" s="2">
        <v>45731</v>
      </c>
      <c r="F56" t="s">
        <v>404</v>
      </c>
      <c r="G56">
        <v>80800</v>
      </c>
    </row>
    <row r="57" spans="1:7" x14ac:dyDescent="0.2">
      <c r="A57">
        <v>56</v>
      </c>
      <c r="B57">
        <v>26</v>
      </c>
      <c r="C57">
        <v>8</v>
      </c>
      <c r="D57" s="2">
        <v>45713</v>
      </c>
      <c r="E57" s="2">
        <v>45733</v>
      </c>
      <c r="F57" t="s">
        <v>402</v>
      </c>
      <c r="G57">
        <v>82200</v>
      </c>
    </row>
    <row r="58" spans="1:7" x14ac:dyDescent="0.2">
      <c r="A58">
        <v>57</v>
      </c>
      <c r="B58">
        <v>27</v>
      </c>
      <c r="C58">
        <v>1</v>
      </c>
      <c r="D58" s="2">
        <v>45714</v>
      </c>
      <c r="E58" s="2">
        <v>45721</v>
      </c>
      <c r="F58" t="s">
        <v>402</v>
      </c>
      <c r="G58">
        <v>83600</v>
      </c>
    </row>
    <row r="59" spans="1:7" x14ac:dyDescent="0.2">
      <c r="A59">
        <v>58</v>
      </c>
      <c r="B59">
        <v>28</v>
      </c>
      <c r="C59">
        <v>2</v>
      </c>
      <c r="D59" s="2">
        <v>45715</v>
      </c>
      <c r="E59" s="2">
        <v>45723</v>
      </c>
      <c r="F59" t="s">
        <v>402</v>
      </c>
      <c r="G59">
        <v>85000</v>
      </c>
    </row>
    <row r="60" spans="1:7" x14ac:dyDescent="0.2">
      <c r="A60">
        <v>59</v>
      </c>
      <c r="B60">
        <v>29</v>
      </c>
      <c r="C60">
        <v>3</v>
      </c>
      <c r="D60" s="2">
        <v>45716</v>
      </c>
      <c r="E60" s="2">
        <v>45725</v>
      </c>
      <c r="F60" t="s">
        <v>403</v>
      </c>
      <c r="G60">
        <v>86400</v>
      </c>
    </row>
    <row r="61" spans="1:7" x14ac:dyDescent="0.2">
      <c r="A61">
        <v>60</v>
      </c>
      <c r="B61">
        <v>30</v>
      </c>
      <c r="C61">
        <v>4</v>
      </c>
      <c r="D61" s="2">
        <v>45717</v>
      </c>
      <c r="E61" s="2">
        <v>45727</v>
      </c>
      <c r="F61" t="s">
        <v>404</v>
      </c>
      <c r="G61">
        <v>87700</v>
      </c>
    </row>
    <row r="62" spans="1:7" x14ac:dyDescent="0.2">
      <c r="A62">
        <v>61</v>
      </c>
      <c r="B62">
        <v>1</v>
      </c>
      <c r="C62">
        <v>5</v>
      </c>
      <c r="D62" s="2">
        <v>45718</v>
      </c>
      <c r="E62" s="2">
        <v>45729</v>
      </c>
      <c r="F62" t="s">
        <v>402</v>
      </c>
      <c r="G62">
        <v>89100</v>
      </c>
    </row>
    <row r="63" spans="1:7" x14ac:dyDescent="0.2">
      <c r="A63">
        <v>62</v>
      </c>
      <c r="B63">
        <v>2</v>
      </c>
      <c r="C63">
        <v>6</v>
      </c>
      <c r="D63" s="2">
        <v>45719</v>
      </c>
      <c r="E63" s="2">
        <v>45731</v>
      </c>
      <c r="F63" t="s">
        <v>402</v>
      </c>
      <c r="G63">
        <v>90500</v>
      </c>
    </row>
    <row r="64" spans="1:7" x14ac:dyDescent="0.2">
      <c r="A64">
        <v>63</v>
      </c>
      <c r="B64">
        <v>3</v>
      </c>
      <c r="C64">
        <v>7</v>
      </c>
      <c r="D64" s="2">
        <v>45720</v>
      </c>
      <c r="E64" s="2">
        <v>45733</v>
      </c>
      <c r="F64" t="s">
        <v>402</v>
      </c>
      <c r="G64">
        <v>91900</v>
      </c>
    </row>
    <row r="65" spans="1:7" x14ac:dyDescent="0.2">
      <c r="A65">
        <v>64</v>
      </c>
      <c r="B65">
        <v>4</v>
      </c>
      <c r="C65">
        <v>8</v>
      </c>
      <c r="D65" s="2">
        <v>45721</v>
      </c>
      <c r="E65" s="2">
        <v>45735</v>
      </c>
      <c r="F65" t="s">
        <v>403</v>
      </c>
      <c r="G65">
        <v>93300</v>
      </c>
    </row>
    <row r="66" spans="1:7" x14ac:dyDescent="0.2">
      <c r="A66">
        <v>65</v>
      </c>
      <c r="B66">
        <v>5</v>
      </c>
      <c r="C66">
        <v>1</v>
      </c>
      <c r="D66" s="2">
        <v>45722</v>
      </c>
      <c r="E66" s="2">
        <v>45737</v>
      </c>
      <c r="F66" t="s">
        <v>404</v>
      </c>
      <c r="G66">
        <v>94600</v>
      </c>
    </row>
    <row r="67" spans="1:7" x14ac:dyDescent="0.2">
      <c r="A67">
        <v>66</v>
      </c>
      <c r="B67">
        <v>6</v>
      </c>
      <c r="C67">
        <v>2</v>
      </c>
      <c r="D67" s="2">
        <v>45723</v>
      </c>
      <c r="E67" s="2">
        <v>45739</v>
      </c>
      <c r="F67" t="s">
        <v>402</v>
      </c>
      <c r="G67">
        <v>96000</v>
      </c>
    </row>
    <row r="68" spans="1:7" x14ac:dyDescent="0.2">
      <c r="A68">
        <v>67</v>
      </c>
      <c r="B68">
        <v>7</v>
      </c>
      <c r="C68">
        <v>3</v>
      </c>
      <c r="D68" s="2">
        <v>45724</v>
      </c>
      <c r="E68" s="2">
        <v>45741</v>
      </c>
      <c r="F68" t="s">
        <v>402</v>
      </c>
      <c r="G68">
        <v>97400</v>
      </c>
    </row>
    <row r="69" spans="1:7" x14ac:dyDescent="0.2">
      <c r="A69">
        <v>68</v>
      </c>
      <c r="B69">
        <v>8</v>
      </c>
      <c r="C69">
        <v>4</v>
      </c>
      <c r="D69" s="2">
        <v>45725</v>
      </c>
      <c r="E69" s="2">
        <v>45743</v>
      </c>
      <c r="F69" t="s">
        <v>402</v>
      </c>
      <c r="G69">
        <v>98800</v>
      </c>
    </row>
    <row r="70" spans="1:7" x14ac:dyDescent="0.2">
      <c r="A70">
        <v>69</v>
      </c>
      <c r="B70">
        <v>9</v>
      </c>
      <c r="C70">
        <v>5</v>
      </c>
      <c r="D70" s="2">
        <v>45726</v>
      </c>
      <c r="E70" s="2">
        <v>45745</v>
      </c>
      <c r="F70" t="s">
        <v>403</v>
      </c>
      <c r="G70">
        <v>100200</v>
      </c>
    </row>
    <row r="71" spans="1:7" x14ac:dyDescent="0.2">
      <c r="A71">
        <v>70</v>
      </c>
      <c r="B71">
        <v>10</v>
      </c>
      <c r="C71">
        <v>6</v>
      </c>
      <c r="D71" s="2">
        <v>45727</v>
      </c>
      <c r="E71" s="2">
        <v>45747</v>
      </c>
      <c r="F71" t="s">
        <v>404</v>
      </c>
      <c r="G71">
        <v>101500</v>
      </c>
    </row>
    <row r="72" spans="1:7" x14ac:dyDescent="0.2">
      <c r="A72">
        <v>71</v>
      </c>
      <c r="B72">
        <v>11</v>
      </c>
      <c r="C72">
        <v>7</v>
      </c>
      <c r="D72" s="2">
        <v>45728</v>
      </c>
      <c r="E72" s="2">
        <v>45735</v>
      </c>
      <c r="F72" t="s">
        <v>402</v>
      </c>
      <c r="G72">
        <v>102900</v>
      </c>
    </row>
    <row r="73" spans="1:7" x14ac:dyDescent="0.2">
      <c r="A73">
        <v>72</v>
      </c>
      <c r="B73">
        <v>12</v>
      </c>
      <c r="C73">
        <v>8</v>
      </c>
      <c r="D73" s="2">
        <v>45729</v>
      </c>
      <c r="E73" s="2">
        <v>45737</v>
      </c>
      <c r="F73" t="s">
        <v>402</v>
      </c>
      <c r="G73">
        <v>104300</v>
      </c>
    </row>
    <row r="74" spans="1:7" x14ac:dyDescent="0.2">
      <c r="A74">
        <v>73</v>
      </c>
      <c r="B74">
        <v>13</v>
      </c>
      <c r="C74">
        <v>1</v>
      </c>
      <c r="D74" s="2">
        <v>45730</v>
      </c>
      <c r="E74" s="2">
        <v>45739</v>
      </c>
      <c r="F74" t="s">
        <v>402</v>
      </c>
      <c r="G74">
        <v>105700</v>
      </c>
    </row>
    <row r="75" spans="1:7" x14ac:dyDescent="0.2">
      <c r="A75">
        <v>74</v>
      </c>
      <c r="B75">
        <v>14</v>
      </c>
      <c r="C75">
        <v>2</v>
      </c>
      <c r="D75" s="2">
        <v>45731</v>
      </c>
      <c r="E75" s="2">
        <v>45741</v>
      </c>
      <c r="F75" t="s">
        <v>403</v>
      </c>
      <c r="G75">
        <v>107000</v>
      </c>
    </row>
    <row r="76" spans="1:7" x14ac:dyDescent="0.2">
      <c r="A76">
        <v>75</v>
      </c>
      <c r="B76">
        <v>15</v>
      </c>
      <c r="C76">
        <v>3</v>
      </c>
      <c r="D76" s="2">
        <v>45732</v>
      </c>
      <c r="E76" s="2">
        <v>45743</v>
      </c>
      <c r="F76" t="s">
        <v>404</v>
      </c>
      <c r="G76">
        <v>108400</v>
      </c>
    </row>
    <row r="77" spans="1:7" x14ac:dyDescent="0.2">
      <c r="A77">
        <v>76</v>
      </c>
      <c r="B77">
        <v>16</v>
      </c>
      <c r="C77">
        <v>4</v>
      </c>
      <c r="D77" s="2">
        <v>45733</v>
      </c>
      <c r="E77" s="2">
        <v>45745</v>
      </c>
      <c r="F77" t="s">
        <v>402</v>
      </c>
      <c r="G77">
        <v>109800</v>
      </c>
    </row>
    <row r="78" spans="1:7" x14ac:dyDescent="0.2">
      <c r="A78">
        <v>77</v>
      </c>
      <c r="B78">
        <v>17</v>
      </c>
      <c r="C78">
        <v>5</v>
      </c>
      <c r="D78" s="2">
        <v>45734</v>
      </c>
      <c r="E78" s="2">
        <v>45747</v>
      </c>
      <c r="F78" t="s">
        <v>402</v>
      </c>
      <c r="G78">
        <v>111200</v>
      </c>
    </row>
    <row r="79" spans="1:7" x14ac:dyDescent="0.2">
      <c r="A79">
        <v>78</v>
      </c>
      <c r="B79">
        <v>18</v>
      </c>
      <c r="C79">
        <v>6</v>
      </c>
      <c r="D79" s="2">
        <v>45735</v>
      </c>
      <c r="E79" s="2">
        <v>45749</v>
      </c>
      <c r="F79" t="s">
        <v>402</v>
      </c>
      <c r="G79">
        <v>112600</v>
      </c>
    </row>
    <row r="80" spans="1:7" x14ac:dyDescent="0.2">
      <c r="A80">
        <v>79</v>
      </c>
      <c r="B80">
        <v>19</v>
      </c>
      <c r="C80">
        <v>7</v>
      </c>
      <c r="D80" s="2">
        <v>45736</v>
      </c>
      <c r="E80" s="2">
        <v>45751</v>
      </c>
      <c r="F80" t="s">
        <v>403</v>
      </c>
      <c r="G80">
        <v>113900</v>
      </c>
    </row>
    <row r="81" spans="1:7" x14ac:dyDescent="0.2">
      <c r="A81">
        <v>80</v>
      </c>
      <c r="B81">
        <v>20</v>
      </c>
      <c r="C81">
        <v>8</v>
      </c>
      <c r="D81" s="2">
        <v>45737</v>
      </c>
      <c r="E81" s="2">
        <v>45753</v>
      </c>
      <c r="F81" t="s">
        <v>404</v>
      </c>
      <c r="G81">
        <v>115300</v>
      </c>
    </row>
    <row r="82" spans="1:7" x14ac:dyDescent="0.2">
      <c r="A82">
        <v>81</v>
      </c>
      <c r="B82">
        <v>21</v>
      </c>
      <c r="C82">
        <v>1</v>
      </c>
      <c r="D82" s="2">
        <v>45738</v>
      </c>
      <c r="E82" s="2">
        <v>45755</v>
      </c>
      <c r="F82" t="s">
        <v>402</v>
      </c>
      <c r="G82">
        <v>116700</v>
      </c>
    </row>
    <row r="83" spans="1:7" x14ac:dyDescent="0.2">
      <c r="A83">
        <v>82</v>
      </c>
      <c r="B83">
        <v>22</v>
      </c>
      <c r="C83">
        <v>2</v>
      </c>
      <c r="D83" s="2">
        <v>45739</v>
      </c>
      <c r="E83" s="2">
        <v>45757</v>
      </c>
      <c r="F83" t="s">
        <v>402</v>
      </c>
      <c r="G83">
        <v>118100</v>
      </c>
    </row>
    <row r="84" spans="1:7" x14ac:dyDescent="0.2">
      <c r="A84">
        <v>83</v>
      </c>
      <c r="B84">
        <v>23</v>
      </c>
      <c r="C84">
        <v>3</v>
      </c>
      <c r="D84" s="2">
        <v>45740</v>
      </c>
      <c r="E84" s="2">
        <v>45759</v>
      </c>
      <c r="F84" t="s">
        <v>402</v>
      </c>
      <c r="G84">
        <v>119500</v>
      </c>
    </row>
    <row r="85" spans="1:7" x14ac:dyDescent="0.2">
      <c r="A85">
        <v>84</v>
      </c>
      <c r="B85">
        <v>24</v>
      </c>
      <c r="C85">
        <v>4</v>
      </c>
      <c r="D85" s="2">
        <v>45741</v>
      </c>
      <c r="E85" s="2">
        <v>45761</v>
      </c>
      <c r="F85" t="s">
        <v>403</v>
      </c>
      <c r="G85">
        <v>120800</v>
      </c>
    </row>
    <row r="86" spans="1:7" x14ac:dyDescent="0.2">
      <c r="A86">
        <v>85</v>
      </c>
      <c r="B86">
        <v>25</v>
      </c>
      <c r="C86">
        <v>5</v>
      </c>
      <c r="D86" s="2">
        <v>45742</v>
      </c>
      <c r="E86" s="2">
        <v>45749</v>
      </c>
      <c r="F86" t="s">
        <v>404</v>
      </c>
      <c r="G86">
        <v>122200</v>
      </c>
    </row>
    <row r="87" spans="1:7" x14ac:dyDescent="0.2">
      <c r="A87">
        <v>86</v>
      </c>
      <c r="B87">
        <v>26</v>
      </c>
      <c r="C87">
        <v>6</v>
      </c>
      <c r="D87" s="2">
        <v>45743</v>
      </c>
      <c r="E87" s="2">
        <v>45751</v>
      </c>
      <c r="F87" t="s">
        <v>402</v>
      </c>
      <c r="G87">
        <v>123600</v>
      </c>
    </row>
    <row r="88" spans="1:7" x14ac:dyDescent="0.2">
      <c r="A88">
        <v>87</v>
      </c>
      <c r="B88">
        <v>27</v>
      </c>
      <c r="C88">
        <v>7</v>
      </c>
      <c r="D88" s="2">
        <v>45744</v>
      </c>
      <c r="E88" s="2">
        <v>45753</v>
      </c>
      <c r="F88" t="s">
        <v>402</v>
      </c>
      <c r="G88">
        <v>125000</v>
      </c>
    </row>
    <row r="89" spans="1:7" x14ac:dyDescent="0.2">
      <c r="A89">
        <v>88</v>
      </c>
      <c r="B89">
        <v>28</v>
      </c>
      <c r="C89">
        <v>8</v>
      </c>
      <c r="D89" s="2">
        <v>45745</v>
      </c>
      <c r="E89" s="2">
        <v>45755</v>
      </c>
      <c r="F89" t="s">
        <v>402</v>
      </c>
      <c r="G89">
        <v>126400</v>
      </c>
    </row>
    <row r="90" spans="1:7" x14ac:dyDescent="0.2">
      <c r="A90">
        <v>89</v>
      </c>
      <c r="B90">
        <v>29</v>
      </c>
      <c r="C90">
        <v>1</v>
      </c>
      <c r="D90" s="2">
        <v>45746</v>
      </c>
      <c r="E90" s="2">
        <v>45757</v>
      </c>
      <c r="F90" t="s">
        <v>403</v>
      </c>
      <c r="G90">
        <v>127700</v>
      </c>
    </row>
    <row r="91" spans="1:7" x14ac:dyDescent="0.2">
      <c r="A91">
        <v>90</v>
      </c>
      <c r="B91">
        <v>30</v>
      </c>
      <c r="C91">
        <v>2</v>
      </c>
      <c r="D91" s="2">
        <v>45747</v>
      </c>
      <c r="E91" s="2">
        <v>45759</v>
      </c>
      <c r="F91" t="s">
        <v>404</v>
      </c>
      <c r="G91">
        <v>129100</v>
      </c>
    </row>
    <row r="92" spans="1:7" x14ac:dyDescent="0.2">
      <c r="A92">
        <v>91</v>
      </c>
      <c r="B92">
        <v>1</v>
      </c>
      <c r="C92">
        <v>3</v>
      </c>
      <c r="D92" s="2">
        <v>45748</v>
      </c>
      <c r="E92" s="2">
        <v>45761</v>
      </c>
      <c r="F92" t="s">
        <v>402</v>
      </c>
      <c r="G92">
        <v>130500</v>
      </c>
    </row>
    <row r="93" spans="1:7" x14ac:dyDescent="0.2">
      <c r="A93">
        <v>92</v>
      </c>
      <c r="B93">
        <v>2</v>
      </c>
      <c r="C93">
        <v>4</v>
      </c>
      <c r="D93" s="2">
        <v>45749</v>
      </c>
      <c r="E93" s="2">
        <v>45763</v>
      </c>
      <c r="F93" t="s">
        <v>402</v>
      </c>
      <c r="G93">
        <v>131900</v>
      </c>
    </row>
    <row r="94" spans="1:7" x14ac:dyDescent="0.2">
      <c r="A94">
        <v>93</v>
      </c>
      <c r="B94">
        <v>3</v>
      </c>
      <c r="C94">
        <v>5</v>
      </c>
      <c r="D94" s="2">
        <v>45750</v>
      </c>
      <c r="E94" s="2">
        <v>45765</v>
      </c>
      <c r="F94" t="s">
        <v>402</v>
      </c>
      <c r="G94">
        <v>133200</v>
      </c>
    </row>
    <row r="95" spans="1:7" x14ac:dyDescent="0.2">
      <c r="A95">
        <v>94</v>
      </c>
      <c r="B95">
        <v>4</v>
      </c>
      <c r="C95">
        <v>6</v>
      </c>
      <c r="D95" s="2">
        <v>45751</v>
      </c>
      <c r="E95" s="2">
        <v>45767</v>
      </c>
      <c r="F95" t="s">
        <v>403</v>
      </c>
      <c r="G95">
        <v>134600</v>
      </c>
    </row>
    <row r="96" spans="1:7" x14ac:dyDescent="0.2">
      <c r="A96">
        <v>95</v>
      </c>
      <c r="B96">
        <v>5</v>
      </c>
      <c r="C96">
        <v>7</v>
      </c>
      <c r="D96" s="2">
        <v>45752</v>
      </c>
      <c r="E96" s="2">
        <v>45769</v>
      </c>
      <c r="F96" t="s">
        <v>404</v>
      </c>
      <c r="G96">
        <v>136000</v>
      </c>
    </row>
    <row r="97" spans="1:7" x14ac:dyDescent="0.2">
      <c r="A97">
        <v>96</v>
      </c>
      <c r="B97">
        <v>6</v>
      </c>
      <c r="C97">
        <v>8</v>
      </c>
      <c r="D97" s="2">
        <v>45753</v>
      </c>
      <c r="E97" s="2">
        <v>45771</v>
      </c>
      <c r="F97" t="s">
        <v>402</v>
      </c>
      <c r="G97">
        <v>137400</v>
      </c>
    </row>
    <row r="98" spans="1:7" x14ac:dyDescent="0.2">
      <c r="A98">
        <v>97</v>
      </c>
      <c r="B98">
        <v>7</v>
      </c>
      <c r="C98">
        <v>1</v>
      </c>
      <c r="D98" s="2">
        <v>45754</v>
      </c>
      <c r="E98" s="2">
        <v>45773</v>
      </c>
      <c r="F98" t="s">
        <v>402</v>
      </c>
      <c r="G98">
        <v>138800</v>
      </c>
    </row>
    <row r="99" spans="1:7" x14ac:dyDescent="0.2">
      <c r="A99">
        <v>98</v>
      </c>
      <c r="B99">
        <v>8</v>
      </c>
      <c r="C99">
        <v>2</v>
      </c>
      <c r="D99" s="2">
        <v>45755</v>
      </c>
      <c r="E99" s="2">
        <v>45775</v>
      </c>
      <c r="F99" t="s">
        <v>402</v>
      </c>
      <c r="G99">
        <v>140100</v>
      </c>
    </row>
    <row r="100" spans="1:7" x14ac:dyDescent="0.2">
      <c r="A100">
        <v>99</v>
      </c>
      <c r="B100">
        <v>9</v>
      </c>
      <c r="C100">
        <v>3</v>
      </c>
      <c r="D100" s="2">
        <v>45756</v>
      </c>
      <c r="E100" s="2">
        <v>45763</v>
      </c>
      <c r="F100" t="s">
        <v>403</v>
      </c>
      <c r="G100">
        <v>141500</v>
      </c>
    </row>
    <row r="101" spans="1:7" x14ac:dyDescent="0.2">
      <c r="A101">
        <v>100</v>
      </c>
      <c r="B101">
        <v>10</v>
      </c>
      <c r="C101">
        <v>4</v>
      </c>
      <c r="D101" s="2">
        <v>45757</v>
      </c>
      <c r="E101" s="2">
        <v>45765</v>
      </c>
      <c r="F101" t="s">
        <v>404</v>
      </c>
      <c r="G101">
        <v>142900</v>
      </c>
    </row>
    <row r="102" spans="1:7" x14ac:dyDescent="0.2">
      <c r="A102">
        <v>101</v>
      </c>
      <c r="B102">
        <v>11</v>
      </c>
      <c r="C102">
        <v>5</v>
      </c>
      <c r="D102" s="2">
        <v>45758</v>
      </c>
      <c r="E102" s="2">
        <v>45767</v>
      </c>
      <c r="F102" t="s">
        <v>402</v>
      </c>
      <c r="G102">
        <v>144300</v>
      </c>
    </row>
    <row r="103" spans="1:7" x14ac:dyDescent="0.2">
      <c r="A103">
        <v>102</v>
      </c>
      <c r="B103">
        <v>12</v>
      </c>
      <c r="C103">
        <v>6</v>
      </c>
      <c r="D103" s="2">
        <v>45759</v>
      </c>
      <c r="E103" s="2">
        <v>45769</v>
      </c>
      <c r="F103" t="s">
        <v>402</v>
      </c>
      <c r="G103">
        <v>145700</v>
      </c>
    </row>
    <row r="104" spans="1:7" x14ac:dyDescent="0.2">
      <c r="A104">
        <v>103</v>
      </c>
      <c r="B104">
        <v>13</v>
      </c>
      <c r="C104">
        <v>7</v>
      </c>
      <c r="D104" s="2">
        <v>45760</v>
      </c>
      <c r="E104" s="2">
        <v>45771</v>
      </c>
      <c r="F104" t="s">
        <v>402</v>
      </c>
      <c r="G104">
        <v>147000</v>
      </c>
    </row>
    <row r="105" spans="1:7" x14ac:dyDescent="0.2">
      <c r="A105">
        <v>104</v>
      </c>
      <c r="B105">
        <v>14</v>
      </c>
      <c r="C105">
        <v>8</v>
      </c>
      <c r="D105" s="2">
        <v>45761</v>
      </c>
      <c r="E105" s="2">
        <v>45773</v>
      </c>
      <c r="F105" t="s">
        <v>403</v>
      </c>
      <c r="G105">
        <v>148400</v>
      </c>
    </row>
    <row r="106" spans="1:7" x14ac:dyDescent="0.2">
      <c r="A106">
        <v>105</v>
      </c>
      <c r="B106">
        <v>15</v>
      </c>
      <c r="C106">
        <v>1</v>
      </c>
      <c r="D106" s="2">
        <v>45762</v>
      </c>
      <c r="E106" s="2">
        <v>45775</v>
      </c>
      <c r="F106" t="s">
        <v>404</v>
      </c>
      <c r="G106">
        <v>149800</v>
      </c>
    </row>
    <row r="107" spans="1:7" x14ac:dyDescent="0.2">
      <c r="A107">
        <v>106</v>
      </c>
      <c r="B107">
        <v>16</v>
      </c>
      <c r="C107">
        <v>2</v>
      </c>
      <c r="D107" s="2">
        <v>45763</v>
      </c>
      <c r="E107" s="2">
        <v>45777</v>
      </c>
      <c r="F107" t="s">
        <v>402</v>
      </c>
      <c r="G107">
        <v>151200</v>
      </c>
    </row>
    <row r="108" spans="1:7" x14ac:dyDescent="0.2">
      <c r="A108">
        <v>107</v>
      </c>
      <c r="B108">
        <v>17</v>
      </c>
      <c r="C108">
        <v>3</v>
      </c>
      <c r="D108" s="2">
        <v>45764</v>
      </c>
      <c r="E108" s="2">
        <v>45779</v>
      </c>
      <c r="F108" t="s">
        <v>402</v>
      </c>
      <c r="G108">
        <v>152600</v>
      </c>
    </row>
    <row r="109" spans="1:7" x14ac:dyDescent="0.2">
      <c r="A109">
        <v>108</v>
      </c>
      <c r="B109">
        <v>18</v>
      </c>
      <c r="C109">
        <v>4</v>
      </c>
      <c r="D109" s="2">
        <v>45765</v>
      </c>
      <c r="E109" s="2">
        <v>45781</v>
      </c>
      <c r="F109" t="s">
        <v>402</v>
      </c>
      <c r="G109">
        <v>153900</v>
      </c>
    </row>
    <row r="110" spans="1:7" x14ac:dyDescent="0.2">
      <c r="A110">
        <v>109</v>
      </c>
      <c r="B110">
        <v>19</v>
      </c>
      <c r="C110">
        <v>5</v>
      </c>
      <c r="D110" s="2">
        <v>45766</v>
      </c>
      <c r="E110" s="2">
        <v>45783</v>
      </c>
      <c r="F110" t="s">
        <v>403</v>
      </c>
      <c r="G110">
        <v>155300</v>
      </c>
    </row>
    <row r="111" spans="1:7" x14ac:dyDescent="0.2">
      <c r="A111">
        <v>110</v>
      </c>
      <c r="B111">
        <v>20</v>
      </c>
      <c r="C111">
        <v>6</v>
      </c>
      <c r="D111" s="2">
        <v>45767</v>
      </c>
      <c r="E111" s="2">
        <v>45785</v>
      </c>
      <c r="F111" t="s">
        <v>404</v>
      </c>
      <c r="G111">
        <v>156700</v>
      </c>
    </row>
    <row r="112" spans="1:7" x14ac:dyDescent="0.2">
      <c r="A112">
        <v>111</v>
      </c>
      <c r="B112">
        <v>21</v>
      </c>
      <c r="C112">
        <v>7</v>
      </c>
      <c r="D112" s="2">
        <v>45768</v>
      </c>
      <c r="E112" s="2">
        <v>45787</v>
      </c>
      <c r="F112" t="s">
        <v>402</v>
      </c>
      <c r="G112">
        <v>158100</v>
      </c>
    </row>
    <row r="113" spans="1:7" x14ac:dyDescent="0.2">
      <c r="A113">
        <v>112</v>
      </c>
      <c r="B113">
        <v>22</v>
      </c>
      <c r="C113">
        <v>8</v>
      </c>
      <c r="D113" s="2">
        <v>45769</v>
      </c>
      <c r="E113" s="2">
        <v>45789</v>
      </c>
      <c r="F113" t="s">
        <v>402</v>
      </c>
      <c r="G113">
        <v>159400</v>
      </c>
    </row>
    <row r="114" spans="1:7" x14ac:dyDescent="0.2">
      <c r="A114">
        <v>113</v>
      </c>
      <c r="B114">
        <v>23</v>
      </c>
      <c r="C114">
        <v>1</v>
      </c>
      <c r="D114" s="2">
        <v>45770</v>
      </c>
      <c r="E114" s="2">
        <v>45777</v>
      </c>
      <c r="F114" t="s">
        <v>402</v>
      </c>
      <c r="G114">
        <v>160800</v>
      </c>
    </row>
    <row r="115" spans="1:7" x14ac:dyDescent="0.2">
      <c r="A115">
        <v>114</v>
      </c>
      <c r="B115">
        <v>24</v>
      </c>
      <c r="C115">
        <v>2</v>
      </c>
      <c r="D115" s="2">
        <v>45771</v>
      </c>
      <c r="E115" s="2">
        <v>45779</v>
      </c>
      <c r="F115" t="s">
        <v>403</v>
      </c>
      <c r="G115">
        <v>162200</v>
      </c>
    </row>
    <row r="116" spans="1:7" x14ac:dyDescent="0.2">
      <c r="A116">
        <v>115</v>
      </c>
      <c r="B116">
        <v>25</v>
      </c>
      <c r="C116">
        <v>3</v>
      </c>
      <c r="D116" s="2">
        <v>45772</v>
      </c>
      <c r="E116" s="2">
        <v>45781</v>
      </c>
      <c r="F116" t="s">
        <v>404</v>
      </c>
      <c r="G116">
        <v>163600</v>
      </c>
    </row>
    <row r="117" spans="1:7" x14ac:dyDescent="0.2">
      <c r="A117">
        <v>116</v>
      </c>
      <c r="B117">
        <v>26</v>
      </c>
      <c r="C117">
        <v>4</v>
      </c>
      <c r="D117" s="2">
        <v>45773</v>
      </c>
      <c r="E117" s="2">
        <v>45783</v>
      </c>
      <c r="F117" t="s">
        <v>402</v>
      </c>
      <c r="G117">
        <v>165000</v>
      </c>
    </row>
    <row r="118" spans="1:7" x14ac:dyDescent="0.2">
      <c r="A118">
        <v>117</v>
      </c>
      <c r="B118">
        <v>27</v>
      </c>
      <c r="C118">
        <v>5</v>
      </c>
      <c r="D118" s="2">
        <v>45774</v>
      </c>
      <c r="E118" s="2">
        <v>45785</v>
      </c>
      <c r="F118" t="s">
        <v>402</v>
      </c>
      <c r="G118">
        <v>166300</v>
      </c>
    </row>
    <row r="119" spans="1:7" x14ac:dyDescent="0.2">
      <c r="A119">
        <v>118</v>
      </c>
      <c r="B119">
        <v>28</v>
      </c>
      <c r="C119">
        <v>6</v>
      </c>
      <c r="D119" s="2">
        <v>45775</v>
      </c>
      <c r="E119" s="2">
        <v>45787</v>
      </c>
      <c r="F119" t="s">
        <v>402</v>
      </c>
      <c r="G119">
        <v>167700</v>
      </c>
    </row>
    <row r="120" spans="1:7" x14ac:dyDescent="0.2">
      <c r="A120">
        <v>119</v>
      </c>
      <c r="B120">
        <v>29</v>
      </c>
      <c r="C120">
        <v>7</v>
      </c>
      <c r="D120" s="2">
        <v>45776</v>
      </c>
      <c r="E120" s="2">
        <v>45789</v>
      </c>
      <c r="F120" t="s">
        <v>403</v>
      </c>
      <c r="G120">
        <v>169100</v>
      </c>
    </row>
    <row r="121" spans="1:7" x14ac:dyDescent="0.2">
      <c r="A121">
        <v>120</v>
      </c>
      <c r="B121">
        <v>30</v>
      </c>
      <c r="C121">
        <v>8</v>
      </c>
      <c r="D121" s="2">
        <v>45777</v>
      </c>
      <c r="E121" s="2">
        <v>45791</v>
      </c>
      <c r="F121" t="s">
        <v>404</v>
      </c>
      <c r="G121">
        <v>170500</v>
      </c>
    </row>
    <row r="122" spans="1:7" x14ac:dyDescent="0.2">
      <c r="A122">
        <v>121</v>
      </c>
      <c r="B122">
        <v>1</v>
      </c>
      <c r="C122">
        <v>1</v>
      </c>
      <c r="D122" s="2">
        <v>45778</v>
      </c>
      <c r="E122" s="2">
        <v>45793</v>
      </c>
      <c r="F122" t="s">
        <v>402</v>
      </c>
      <c r="G122">
        <v>171900</v>
      </c>
    </row>
    <row r="123" spans="1:7" x14ac:dyDescent="0.2">
      <c r="A123">
        <v>122</v>
      </c>
      <c r="B123">
        <v>2</v>
      </c>
      <c r="C123">
        <v>2</v>
      </c>
      <c r="D123" s="2">
        <v>45779</v>
      </c>
      <c r="E123" s="2">
        <v>45795</v>
      </c>
      <c r="F123" t="s">
        <v>402</v>
      </c>
      <c r="G123">
        <v>173200</v>
      </c>
    </row>
    <row r="124" spans="1:7" x14ac:dyDescent="0.2">
      <c r="A124">
        <v>123</v>
      </c>
      <c r="B124">
        <v>3</v>
      </c>
      <c r="C124">
        <v>3</v>
      </c>
      <c r="D124" s="2">
        <v>45780</v>
      </c>
      <c r="E124" s="2">
        <v>45797</v>
      </c>
      <c r="F124" t="s">
        <v>402</v>
      </c>
      <c r="G124">
        <v>174600</v>
      </c>
    </row>
    <row r="125" spans="1:7" x14ac:dyDescent="0.2">
      <c r="A125">
        <v>124</v>
      </c>
      <c r="B125">
        <v>4</v>
      </c>
      <c r="C125">
        <v>4</v>
      </c>
      <c r="D125" s="2">
        <v>45781</v>
      </c>
      <c r="E125" s="2">
        <v>45799</v>
      </c>
      <c r="F125" t="s">
        <v>403</v>
      </c>
      <c r="G125">
        <v>176000</v>
      </c>
    </row>
    <row r="126" spans="1:7" x14ac:dyDescent="0.2">
      <c r="A126">
        <v>125</v>
      </c>
      <c r="B126">
        <v>5</v>
      </c>
      <c r="C126">
        <v>5</v>
      </c>
      <c r="D126" s="2">
        <v>45782</v>
      </c>
      <c r="E126" s="2">
        <v>45801</v>
      </c>
      <c r="F126" t="s">
        <v>404</v>
      </c>
      <c r="G126">
        <v>177400</v>
      </c>
    </row>
    <row r="127" spans="1:7" x14ac:dyDescent="0.2">
      <c r="A127">
        <v>126</v>
      </c>
      <c r="B127">
        <v>6</v>
      </c>
      <c r="C127">
        <v>6</v>
      </c>
      <c r="D127" s="2">
        <v>45783</v>
      </c>
      <c r="E127" s="2">
        <v>45803</v>
      </c>
      <c r="F127" t="s">
        <v>402</v>
      </c>
      <c r="G127">
        <v>178800</v>
      </c>
    </row>
    <row r="128" spans="1:7" x14ac:dyDescent="0.2">
      <c r="A128">
        <v>127</v>
      </c>
      <c r="B128">
        <v>7</v>
      </c>
      <c r="C128">
        <v>7</v>
      </c>
      <c r="D128" s="2">
        <v>45784</v>
      </c>
      <c r="E128" s="2">
        <v>45791</v>
      </c>
      <c r="F128" t="s">
        <v>402</v>
      </c>
      <c r="G128">
        <v>180100</v>
      </c>
    </row>
    <row r="129" spans="1:7" x14ac:dyDescent="0.2">
      <c r="A129">
        <v>128</v>
      </c>
      <c r="B129">
        <v>8</v>
      </c>
      <c r="C129">
        <v>8</v>
      </c>
      <c r="D129" s="2">
        <v>45785</v>
      </c>
      <c r="E129" s="2">
        <v>45793</v>
      </c>
      <c r="F129" t="s">
        <v>402</v>
      </c>
      <c r="G129">
        <v>181500</v>
      </c>
    </row>
    <row r="130" spans="1:7" x14ac:dyDescent="0.2">
      <c r="A130">
        <v>129</v>
      </c>
      <c r="B130">
        <v>9</v>
      </c>
      <c r="C130">
        <v>1</v>
      </c>
      <c r="D130" s="2">
        <v>45786</v>
      </c>
      <c r="E130" s="2">
        <v>45795</v>
      </c>
      <c r="F130" t="s">
        <v>403</v>
      </c>
      <c r="G130">
        <v>182900</v>
      </c>
    </row>
    <row r="131" spans="1:7" x14ac:dyDescent="0.2">
      <c r="A131">
        <v>130</v>
      </c>
      <c r="B131">
        <v>10</v>
      </c>
      <c r="C131">
        <v>2</v>
      </c>
      <c r="D131" s="2">
        <v>45787</v>
      </c>
      <c r="E131" s="2">
        <v>45797</v>
      </c>
      <c r="F131" t="s">
        <v>404</v>
      </c>
      <c r="G131">
        <v>184300</v>
      </c>
    </row>
    <row r="132" spans="1:7" x14ac:dyDescent="0.2">
      <c r="A132">
        <v>131</v>
      </c>
      <c r="B132">
        <v>11</v>
      </c>
      <c r="C132">
        <v>3</v>
      </c>
      <c r="D132" s="2">
        <v>45788</v>
      </c>
      <c r="E132" s="2">
        <v>45799</v>
      </c>
      <c r="F132" t="s">
        <v>402</v>
      </c>
      <c r="G132">
        <v>185600</v>
      </c>
    </row>
    <row r="133" spans="1:7" x14ac:dyDescent="0.2">
      <c r="A133">
        <v>132</v>
      </c>
      <c r="B133">
        <v>12</v>
      </c>
      <c r="C133">
        <v>4</v>
      </c>
      <c r="D133" s="2">
        <v>45789</v>
      </c>
      <c r="E133" s="2">
        <v>45801</v>
      </c>
      <c r="F133" t="s">
        <v>402</v>
      </c>
      <c r="G133">
        <v>187000</v>
      </c>
    </row>
    <row r="134" spans="1:7" x14ac:dyDescent="0.2">
      <c r="A134">
        <v>133</v>
      </c>
      <c r="B134">
        <v>13</v>
      </c>
      <c r="C134">
        <v>5</v>
      </c>
      <c r="D134" s="2">
        <v>45790</v>
      </c>
      <c r="E134" s="2">
        <v>45803</v>
      </c>
      <c r="F134" t="s">
        <v>402</v>
      </c>
      <c r="G134">
        <v>188400</v>
      </c>
    </row>
    <row r="135" spans="1:7" x14ac:dyDescent="0.2">
      <c r="A135">
        <v>134</v>
      </c>
      <c r="B135">
        <v>14</v>
      </c>
      <c r="C135">
        <v>6</v>
      </c>
      <c r="D135" s="2">
        <v>45791</v>
      </c>
      <c r="E135" s="2">
        <v>45805</v>
      </c>
      <c r="F135" t="s">
        <v>403</v>
      </c>
      <c r="G135">
        <v>189800</v>
      </c>
    </row>
    <row r="136" spans="1:7" x14ac:dyDescent="0.2">
      <c r="A136">
        <v>135</v>
      </c>
      <c r="B136">
        <v>15</v>
      </c>
      <c r="C136">
        <v>7</v>
      </c>
      <c r="D136" s="2">
        <v>45792</v>
      </c>
      <c r="E136" s="2">
        <v>45807</v>
      </c>
      <c r="F136" t="s">
        <v>404</v>
      </c>
      <c r="G136">
        <v>191200</v>
      </c>
    </row>
    <row r="137" spans="1:7" x14ac:dyDescent="0.2">
      <c r="A137">
        <v>136</v>
      </c>
      <c r="B137">
        <v>16</v>
      </c>
      <c r="C137">
        <v>8</v>
      </c>
      <c r="D137" s="2">
        <v>45793</v>
      </c>
      <c r="E137" s="2">
        <v>45809</v>
      </c>
      <c r="F137" t="s">
        <v>402</v>
      </c>
      <c r="G137">
        <v>192500</v>
      </c>
    </row>
    <row r="138" spans="1:7" x14ac:dyDescent="0.2">
      <c r="A138">
        <v>137</v>
      </c>
      <c r="B138">
        <v>17</v>
      </c>
      <c r="C138">
        <v>1</v>
      </c>
      <c r="D138" s="2">
        <v>45794</v>
      </c>
      <c r="E138" s="2">
        <v>45811</v>
      </c>
      <c r="F138" t="s">
        <v>402</v>
      </c>
      <c r="G138">
        <v>193900</v>
      </c>
    </row>
    <row r="139" spans="1:7" x14ac:dyDescent="0.2">
      <c r="A139">
        <v>138</v>
      </c>
      <c r="B139">
        <v>18</v>
      </c>
      <c r="C139">
        <v>2</v>
      </c>
      <c r="D139" s="2">
        <v>45795</v>
      </c>
      <c r="E139" s="2">
        <v>45813</v>
      </c>
      <c r="F139" t="s">
        <v>402</v>
      </c>
      <c r="G139">
        <v>195300</v>
      </c>
    </row>
    <row r="140" spans="1:7" x14ac:dyDescent="0.2">
      <c r="A140">
        <v>139</v>
      </c>
      <c r="B140">
        <v>19</v>
      </c>
      <c r="C140">
        <v>3</v>
      </c>
      <c r="D140" s="2">
        <v>45796</v>
      </c>
      <c r="E140" s="2">
        <v>45815</v>
      </c>
      <c r="F140" t="s">
        <v>403</v>
      </c>
      <c r="G140">
        <v>196700</v>
      </c>
    </row>
    <row r="141" spans="1:7" x14ac:dyDescent="0.2">
      <c r="A141">
        <v>140</v>
      </c>
      <c r="B141">
        <v>20</v>
      </c>
      <c r="C141">
        <v>4</v>
      </c>
      <c r="D141" s="2">
        <v>45797</v>
      </c>
      <c r="E141" s="2">
        <v>45817</v>
      </c>
      <c r="F141" t="s">
        <v>404</v>
      </c>
      <c r="G141">
        <v>198100</v>
      </c>
    </row>
    <row r="142" spans="1:7" x14ac:dyDescent="0.2">
      <c r="A142">
        <v>141</v>
      </c>
      <c r="B142">
        <v>21</v>
      </c>
      <c r="C142">
        <v>5</v>
      </c>
      <c r="D142" s="2">
        <v>45798</v>
      </c>
      <c r="E142" s="2">
        <v>45805</v>
      </c>
      <c r="F142" t="s">
        <v>402</v>
      </c>
      <c r="G142">
        <v>199400</v>
      </c>
    </row>
    <row r="143" spans="1:7" x14ac:dyDescent="0.2">
      <c r="A143">
        <v>142</v>
      </c>
      <c r="B143">
        <v>22</v>
      </c>
      <c r="C143">
        <v>6</v>
      </c>
      <c r="D143" s="2">
        <v>45799</v>
      </c>
      <c r="E143" s="2">
        <v>45807</v>
      </c>
      <c r="F143" t="s">
        <v>402</v>
      </c>
      <c r="G143">
        <v>200800</v>
      </c>
    </row>
    <row r="144" spans="1:7" x14ac:dyDescent="0.2">
      <c r="A144">
        <v>143</v>
      </c>
      <c r="B144">
        <v>23</v>
      </c>
      <c r="C144">
        <v>7</v>
      </c>
      <c r="D144" s="2">
        <v>45800</v>
      </c>
      <c r="E144" s="2">
        <v>45809</v>
      </c>
      <c r="F144" t="s">
        <v>402</v>
      </c>
      <c r="G144">
        <v>202200</v>
      </c>
    </row>
    <row r="145" spans="1:7" x14ac:dyDescent="0.2">
      <c r="A145">
        <v>144</v>
      </c>
      <c r="B145">
        <v>24</v>
      </c>
      <c r="C145">
        <v>8</v>
      </c>
      <c r="D145" s="2">
        <v>45801</v>
      </c>
      <c r="E145" s="2">
        <v>45811</v>
      </c>
      <c r="F145" t="s">
        <v>403</v>
      </c>
      <c r="G145">
        <v>203600</v>
      </c>
    </row>
    <row r="146" spans="1:7" x14ac:dyDescent="0.2">
      <c r="A146">
        <v>145</v>
      </c>
      <c r="B146">
        <v>25</v>
      </c>
      <c r="C146">
        <v>1</v>
      </c>
      <c r="D146" s="2">
        <v>45802</v>
      </c>
      <c r="E146" s="2">
        <v>45813</v>
      </c>
      <c r="F146" t="s">
        <v>404</v>
      </c>
      <c r="G146">
        <v>205000</v>
      </c>
    </row>
    <row r="147" spans="1:7" x14ac:dyDescent="0.2">
      <c r="A147">
        <v>146</v>
      </c>
      <c r="B147">
        <v>26</v>
      </c>
      <c r="C147">
        <v>2</v>
      </c>
      <c r="D147" s="2">
        <v>45803</v>
      </c>
      <c r="E147" s="2">
        <v>45815</v>
      </c>
      <c r="F147" t="s">
        <v>402</v>
      </c>
      <c r="G147">
        <v>206300</v>
      </c>
    </row>
    <row r="148" spans="1:7" x14ac:dyDescent="0.2">
      <c r="A148">
        <v>147</v>
      </c>
      <c r="B148">
        <v>27</v>
      </c>
      <c r="C148">
        <v>3</v>
      </c>
      <c r="D148" s="2">
        <v>45804</v>
      </c>
      <c r="E148" s="2">
        <v>45817</v>
      </c>
      <c r="F148" t="s">
        <v>402</v>
      </c>
      <c r="G148">
        <v>207700</v>
      </c>
    </row>
    <row r="149" spans="1:7" x14ac:dyDescent="0.2">
      <c r="A149">
        <v>148</v>
      </c>
      <c r="B149">
        <v>28</v>
      </c>
      <c r="C149">
        <v>4</v>
      </c>
      <c r="D149" s="2">
        <v>45805</v>
      </c>
      <c r="E149" s="2">
        <v>45819</v>
      </c>
      <c r="F149" t="s">
        <v>402</v>
      </c>
      <c r="G149">
        <v>209100</v>
      </c>
    </row>
    <row r="150" spans="1:7" x14ac:dyDescent="0.2">
      <c r="A150">
        <v>149</v>
      </c>
      <c r="B150">
        <v>29</v>
      </c>
      <c r="C150">
        <v>5</v>
      </c>
      <c r="D150" s="2">
        <v>45806</v>
      </c>
      <c r="E150" s="2">
        <v>45821</v>
      </c>
      <c r="F150" t="s">
        <v>403</v>
      </c>
      <c r="G150">
        <v>210500</v>
      </c>
    </row>
    <row r="151" spans="1:7" x14ac:dyDescent="0.2">
      <c r="A151">
        <v>150</v>
      </c>
      <c r="B151">
        <v>30</v>
      </c>
      <c r="C151">
        <v>6</v>
      </c>
      <c r="D151" s="2">
        <v>45807</v>
      </c>
      <c r="E151" s="2">
        <v>45823</v>
      </c>
      <c r="F151" t="s">
        <v>404</v>
      </c>
      <c r="G151">
        <v>211800</v>
      </c>
    </row>
    <row r="152" spans="1:7" x14ac:dyDescent="0.2">
      <c r="A152">
        <v>151</v>
      </c>
      <c r="B152">
        <v>1</v>
      </c>
      <c r="C152">
        <v>7</v>
      </c>
      <c r="D152" s="2">
        <v>45808</v>
      </c>
      <c r="E152" s="2">
        <v>45825</v>
      </c>
      <c r="F152" t="s">
        <v>402</v>
      </c>
      <c r="G152">
        <v>213200</v>
      </c>
    </row>
    <row r="153" spans="1:7" x14ac:dyDescent="0.2">
      <c r="A153">
        <v>152</v>
      </c>
      <c r="B153">
        <v>2</v>
      </c>
      <c r="C153">
        <v>8</v>
      </c>
      <c r="D153" s="2">
        <v>45809</v>
      </c>
      <c r="E153" s="2">
        <v>45827</v>
      </c>
      <c r="F153" t="s">
        <v>402</v>
      </c>
      <c r="G153">
        <v>214600</v>
      </c>
    </row>
    <row r="154" spans="1:7" x14ac:dyDescent="0.2">
      <c r="A154">
        <v>153</v>
      </c>
      <c r="B154">
        <v>3</v>
      </c>
      <c r="C154">
        <v>1</v>
      </c>
      <c r="D154" s="2">
        <v>45810</v>
      </c>
      <c r="E154" s="2">
        <v>45829</v>
      </c>
      <c r="F154" t="s">
        <v>402</v>
      </c>
      <c r="G154">
        <v>216000</v>
      </c>
    </row>
    <row r="155" spans="1:7" x14ac:dyDescent="0.2">
      <c r="A155">
        <v>154</v>
      </c>
      <c r="B155">
        <v>4</v>
      </c>
      <c r="C155">
        <v>2</v>
      </c>
      <c r="D155" s="2">
        <v>45811</v>
      </c>
      <c r="E155" s="2">
        <v>45831</v>
      </c>
      <c r="F155" t="s">
        <v>403</v>
      </c>
      <c r="G155">
        <v>217400</v>
      </c>
    </row>
    <row r="156" spans="1:7" x14ac:dyDescent="0.2">
      <c r="A156">
        <v>155</v>
      </c>
      <c r="B156">
        <v>5</v>
      </c>
      <c r="C156">
        <v>3</v>
      </c>
      <c r="D156" s="2">
        <v>45812</v>
      </c>
      <c r="E156" s="2">
        <v>45819</v>
      </c>
      <c r="F156" t="s">
        <v>404</v>
      </c>
      <c r="G156">
        <v>218700</v>
      </c>
    </row>
    <row r="157" spans="1:7" x14ac:dyDescent="0.2">
      <c r="A157">
        <v>156</v>
      </c>
      <c r="B157">
        <v>6</v>
      </c>
      <c r="C157">
        <v>4</v>
      </c>
      <c r="D157" s="2">
        <v>45813</v>
      </c>
      <c r="E157" s="2">
        <v>45821</v>
      </c>
      <c r="F157" t="s">
        <v>402</v>
      </c>
      <c r="G157">
        <v>220100</v>
      </c>
    </row>
    <row r="158" spans="1:7" x14ac:dyDescent="0.2">
      <c r="A158">
        <v>157</v>
      </c>
      <c r="B158">
        <v>7</v>
      </c>
      <c r="C158">
        <v>5</v>
      </c>
      <c r="D158" s="2">
        <v>45814</v>
      </c>
      <c r="E158" s="2">
        <v>45823</v>
      </c>
      <c r="F158" t="s">
        <v>402</v>
      </c>
      <c r="G158">
        <v>221500</v>
      </c>
    </row>
    <row r="159" spans="1:7" x14ac:dyDescent="0.2">
      <c r="A159">
        <v>158</v>
      </c>
      <c r="B159">
        <v>8</v>
      </c>
      <c r="C159">
        <v>6</v>
      </c>
      <c r="D159" s="2">
        <v>45815</v>
      </c>
      <c r="E159" s="2">
        <v>45825</v>
      </c>
      <c r="F159" t="s">
        <v>402</v>
      </c>
      <c r="G159">
        <v>222900</v>
      </c>
    </row>
    <row r="160" spans="1:7" x14ac:dyDescent="0.2">
      <c r="A160">
        <v>159</v>
      </c>
      <c r="B160">
        <v>9</v>
      </c>
      <c r="C160">
        <v>7</v>
      </c>
      <c r="D160" s="2">
        <v>45816</v>
      </c>
      <c r="E160" s="2">
        <v>45827</v>
      </c>
      <c r="F160" t="s">
        <v>403</v>
      </c>
      <c r="G160">
        <v>224300</v>
      </c>
    </row>
    <row r="161" spans="1:7" x14ac:dyDescent="0.2">
      <c r="A161">
        <v>160</v>
      </c>
      <c r="B161">
        <v>10</v>
      </c>
      <c r="C161">
        <v>8</v>
      </c>
      <c r="D161" s="2">
        <v>45817</v>
      </c>
      <c r="E161" s="2">
        <v>45829</v>
      </c>
      <c r="F161" t="s">
        <v>404</v>
      </c>
      <c r="G161">
        <v>225600</v>
      </c>
    </row>
    <row r="162" spans="1:7" x14ac:dyDescent="0.2">
      <c r="A162">
        <v>161</v>
      </c>
      <c r="B162">
        <v>11</v>
      </c>
      <c r="C162">
        <v>1</v>
      </c>
      <c r="D162" s="2">
        <v>45818</v>
      </c>
      <c r="E162" s="2">
        <v>45831</v>
      </c>
      <c r="F162" t="s">
        <v>402</v>
      </c>
      <c r="G162">
        <v>227000</v>
      </c>
    </row>
    <row r="163" spans="1:7" x14ac:dyDescent="0.2">
      <c r="A163">
        <v>162</v>
      </c>
      <c r="B163">
        <v>12</v>
      </c>
      <c r="C163">
        <v>2</v>
      </c>
      <c r="D163" s="2">
        <v>45819</v>
      </c>
      <c r="E163" s="2">
        <v>45833</v>
      </c>
      <c r="F163" t="s">
        <v>402</v>
      </c>
      <c r="G163">
        <v>228400</v>
      </c>
    </row>
    <row r="164" spans="1:7" x14ac:dyDescent="0.2">
      <c r="A164">
        <v>163</v>
      </c>
      <c r="B164">
        <v>13</v>
      </c>
      <c r="C164">
        <v>3</v>
      </c>
      <c r="D164" s="2">
        <v>45820</v>
      </c>
      <c r="E164" s="2">
        <v>45835</v>
      </c>
      <c r="F164" t="s">
        <v>402</v>
      </c>
      <c r="G164">
        <v>229800</v>
      </c>
    </row>
    <row r="165" spans="1:7" x14ac:dyDescent="0.2">
      <c r="A165">
        <v>164</v>
      </c>
      <c r="B165">
        <v>14</v>
      </c>
      <c r="C165">
        <v>4</v>
      </c>
      <c r="D165" s="2">
        <v>45821</v>
      </c>
      <c r="E165" s="2">
        <v>45837</v>
      </c>
      <c r="F165" t="s">
        <v>403</v>
      </c>
      <c r="G165">
        <v>231200</v>
      </c>
    </row>
    <row r="166" spans="1:7" x14ac:dyDescent="0.2">
      <c r="A166">
        <v>165</v>
      </c>
      <c r="B166">
        <v>15</v>
      </c>
      <c r="C166">
        <v>5</v>
      </c>
      <c r="D166" s="2">
        <v>45822</v>
      </c>
      <c r="E166" s="2">
        <v>45839</v>
      </c>
      <c r="F166" t="s">
        <v>404</v>
      </c>
      <c r="G166">
        <v>232500</v>
      </c>
    </row>
    <row r="167" spans="1:7" x14ac:dyDescent="0.2">
      <c r="A167">
        <v>166</v>
      </c>
      <c r="B167">
        <v>16</v>
      </c>
      <c r="C167">
        <v>6</v>
      </c>
      <c r="D167" s="2">
        <v>45823</v>
      </c>
      <c r="E167" s="2">
        <v>45841</v>
      </c>
      <c r="F167" t="s">
        <v>402</v>
      </c>
      <c r="G167">
        <v>233900</v>
      </c>
    </row>
    <row r="168" spans="1:7" x14ac:dyDescent="0.2">
      <c r="A168">
        <v>167</v>
      </c>
      <c r="B168">
        <v>17</v>
      </c>
      <c r="C168">
        <v>7</v>
      </c>
      <c r="D168" s="2">
        <v>45824</v>
      </c>
      <c r="E168" s="2">
        <v>45843</v>
      </c>
      <c r="F168" t="s">
        <v>402</v>
      </c>
      <c r="G168">
        <v>235300</v>
      </c>
    </row>
    <row r="169" spans="1:7" x14ac:dyDescent="0.2">
      <c r="A169">
        <v>168</v>
      </c>
      <c r="B169">
        <v>18</v>
      </c>
      <c r="C169">
        <v>8</v>
      </c>
      <c r="D169" s="2">
        <v>45825</v>
      </c>
      <c r="E169" s="2">
        <v>45845</v>
      </c>
      <c r="F169" t="s">
        <v>402</v>
      </c>
      <c r="G169">
        <v>236700</v>
      </c>
    </row>
    <row r="170" spans="1:7" x14ac:dyDescent="0.2">
      <c r="A170">
        <v>169</v>
      </c>
      <c r="B170">
        <v>19</v>
      </c>
      <c r="C170">
        <v>1</v>
      </c>
      <c r="D170" s="2">
        <v>45826</v>
      </c>
      <c r="E170" s="2">
        <v>45833</v>
      </c>
      <c r="F170" t="s">
        <v>403</v>
      </c>
      <c r="G170">
        <v>238100</v>
      </c>
    </row>
    <row r="171" spans="1:7" x14ac:dyDescent="0.2">
      <c r="A171">
        <v>170</v>
      </c>
      <c r="B171">
        <v>20</v>
      </c>
      <c r="C171">
        <v>2</v>
      </c>
      <c r="D171" s="2">
        <v>45827</v>
      </c>
      <c r="E171" s="2">
        <v>45835</v>
      </c>
      <c r="F171" t="s">
        <v>404</v>
      </c>
      <c r="G171">
        <v>239400</v>
      </c>
    </row>
    <row r="172" spans="1:7" x14ac:dyDescent="0.2">
      <c r="A172">
        <v>171</v>
      </c>
      <c r="B172">
        <v>21</v>
      </c>
      <c r="C172">
        <v>3</v>
      </c>
      <c r="D172" s="2">
        <v>45828</v>
      </c>
      <c r="E172" s="2">
        <v>45837</v>
      </c>
      <c r="F172" t="s">
        <v>402</v>
      </c>
      <c r="G172">
        <v>240800</v>
      </c>
    </row>
    <row r="173" spans="1:7" x14ac:dyDescent="0.2">
      <c r="A173">
        <v>172</v>
      </c>
      <c r="B173">
        <v>22</v>
      </c>
      <c r="C173">
        <v>4</v>
      </c>
      <c r="D173" s="2">
        <v>45829</v>
      </c>
      <c r="E173" s="2">
        <v>45839</v>
      </c>
      <c r="F173" t="s">
        <v>402</v>
      </c>
      <c r="G173">
        <v>242200</v>
      </c>
    </row>
    <row r="174" spans="1:7" x14ac:dyDescent="0.2">
      <c r="A174">
        <v>173</v>
      </c>
      <c r="B174">
        <v>23</v>
      </c>
      <c r="C174">
        <v>5</v>
      </c>
      <c r="D174" s="2">
        <v>45830</v>
      </c>
      <c r="E174" s="2">
        <v>45841</v>
      </c>
      <c r="F174" t="s">
        <v>402</v>
      </c>
      <c r="G174">
        <v>243600</v>
      </c>
    </row>
    <row r="175" spans="1:7" x14ac:dyDescent="0.2">
      <c r="A175">
        <v>174</v>
      </c>
      <c r="B175">
        <v>24</v>
      </c>
      <c r="C175">
        <v>6</v>
      </c>
      <c r="D175" s="2">
        <v>45831</v>
      </c>
      <c r="E175" s="2">
        <v>45843</v>
      </c>
      <c r="F175" t="s">
        <v>403</v>
      </c>
      <c r="G175">
        <v>244900</v>
      </c>
    </row>
    <row r="176" spans="1:7" x14ac:dyDescent="0.2">
      <c r="A176">
        <v>175</v>
      </c>
      <c r="B176">
        <v>25</v>
      </c>
      <c r="C176">
        <v>7</v>
      </c>
      <c r="D176" s="2">
        <v>45832</v>
      </c>
      <c r="E176" s="2">
        <v>45845</v>
      </c>
      <c r="F176" t="s">
        <v>404</v>
      </c>
      <c r="G176">
        <v>246300</v>
      </c>
    </row>
    <row r="177" spans="1:7" x14ac:dyDescent="0.2">
      <c r="A177">
        <v>176</v>
      </c>
      <c r="B177">
        <v>26</v>
      </c>
      <c r="C177">
        <v>8</v>
      </c>
      <c r="D177" s="2">
        <v>45833</v>
      </c>
      <c r="E177" s="2">
        <v>45847</v>
      </c>
      <c r="F177" t="s">
        <v>402</v>
      </c>
      <c r="G177">
        <v>247700</v>
      </c>
    </row>
    <row r="178" spans="1:7" x14ac:dyDescent="0.2">
      <c r="A178">
        <v>177</v>
      </c>
      <c r="B178">
        <v>27</v>
      </c>
      <c r="C178">
        <v>1</v>
      </c>
      <c r="D178" s="2">
        <v>45834</v>
      </c>
      <c r="E178" s="2">
        <v>45849</v>
      </c>
      <c r="F178" t="s">
        <v>402</v>
      </c>
      <c r="G178">
        <v>249100</v>
      </c>
    </row>
    <row r="179" spans="1:7" x14ac:dyDescent="0.2">
      <c r="A179">
        <v>178</v>
      </c>
      <c r="B179">
        <v>28</v>
      </c>
      <c r="C179">
        <v>2</v>
      </c>
      <c r="D179" s="2">
        <v>45835</v>
      </c>
      <c r="E179" s="2">
        <v>45851</v>
      </c>
      <c r="F179" t="s">
        <v>402</v>
      </c>
      <c r="G179">
        <v>5500</v>
      </c>
    </row>
    <row r="180" spans="1:7" x14ac:dyDescent="0.2">
      <c r="A180">
        <v>179</v>
      </c>
      <c r="B180">
        <v>29</v>
      </c>
      <c r="C180">
        <v>3</v>
      </c>
      <c r="D180" s="2">
        <v>45836</v>
      </c>
      <c r="E180" s="2">
        <v>45853</v>
      </c>
      <c r="F180" t="s">
        <v>403</v>
      </c>
      <c r="G180">
        <v>6800</v>
      </c>
    </row>
    <row r="181" spans="1:7" x14ac:dyDescent="0.2">
      <c r="A181">
        <v>180</v>
      </c>
      <c r="B181">
        <v>30</v>
      </c>
      <c r="C181">
        <v>4</v>
      </c>
      <c r="D181" s="2">
        <v>45837</v>
      </c>
      <c r="E181" s="2">
        <v>45855</v>
      </c>
      <c r="F181" t="s">
        <v>404</v>
      </c>
      <c r="G181">
        <v>8200</v>
      </c>
    </row>
    <row r="182" spans="1:7" x14ac:dyDescent="0.2">
      <c r="A182">
        <v>181</v>
      </c>
      <c r="B182">
        <v>1</v>
      </c>
      <c r="C182">
        <v>5</v>
      </c>
      <c r="D182" s="2">
        <v>45838</v>
      </c>
      <c r="E182" s="2">
        <v>45857</v>
      </c>
      <c r="F182" t="s">
        <v>402</v>
      </c>
      <c r="G182">
        <v>9600</v>
      </c>
    </row>
    <row r="183" spans="1:7" x14ac:dyDescent="0.2">
      <c r="A183">
        <v>182</v>
      </c>
      <c r="B183">
        <v>2</v>
      </c>
      <c r="C183">
        <v>6</v>
      </c>
      <c r="D183" s="2">
        <v>45839</v>
      </c>
      <c r="E183" s="2">
        <v>45859</v>
      </c>
      <c r="F183" t="s">
        <v>402</v>
      </c>
      <c r="G183">
        <v>11000</v>
      </c>
    </row>
    <row r="184" spans="1:7" x14ac:dyDescent="0.2">
      <c r="A184">
        <v>183</v>
      </c>
      <c r="B184">
        <v>3</v>
      </c>
      <c r="C184">
        <v>7</v>
      </c>
      <c r="D184" s="2">
        <v>45840</v>
      </c>
      <c r="E184" s="2">
        <v>45847</v>
      </c>
      <c r="F184" t="s">
        <v>402</v>
      </c>
      <c r="G184">
        <v>12400</v>
      </c>
    </row>
    <row r="185" spans="1:7" x14ac:dyDescent="0.2">
      <c r="A185">
        <v>184</v>
      </c>
      <c r="B185">
        <v>4</v>
      </c>
      <c r="C185">
        <v>8</v>
      </c>
      <c r="D185" s="2">
        <v>45841</v>
      </c>
      <c r="E185" s="2">
        <v>45849</v>
      </c>
      <c r="F185" t="s">
        <v>403</v>
      </c>
      <c r="G185">
        <v>13700</v>
      </c>
    </row>
    <row r="186" spans="1:7" x14ac:dyDescent="0.2">
      <c r="A186">
        <v>185</v>
      </c>
      <c r="B186">
        <v>5</v>
      </c>
      <c r="C186">
        <v>1</v>
      </c>
      <c r="D186" s="2">
        <v>45842</v>
      </c>
      <c r="E186" s="2">
        <v>45851</v>
      </c>
      <c r="F186" t="s">
        <v>404</v>
      </c>
      <c r="G186">
        <v>15100</v>
      </c>
    </row>
    <row r="187" spans="1:7" x14ac:dyDescent="0.2">
      <c r="A187">
        <v>186</v>
      </c>
      <c r="B187">
        <v>6</v>
      </c>
      <c r="C187">
        <v>2</v>
      </c>
      <c r="D187" s="2">
        <v>45843</v>
      </c>
      <c r="E187" s="2">
        <v>45853</v>
      </c>
      <c r="F187" t="s">
        <v>402</v>
      </c>
      <c r="G187">
        <v>16500</v>
      </c>
    </row>
    <row r="188" spans="1:7" x14ac:dyDescent="0.2">
      <c r="A188">
        <v>187</v>
      </c>
      <c r="B188">
        <v>7</v>
      </c>
      <c r="C188">
        <v>3</v>
      </c>
      <c r="D188" s="2">
        <v>45844</v>
      </c>
      <c r="E188" s="2">
        <v>45855</v>
      </c>
      <c r="F188" t="s">
        <v>402</v>
      </c>
      <c r="G188">
        <v>17900</v>
      </c>
    </row>
    <row r="189" spans="1:7" x14ac:dyDescent="0.2">
      <c r="A189">
        <v>188</v>
      </c>
      <c r="B189">
        <v>8</v>
      </c>
      <c r="C189">
        <v>4</v>
      </c>
      <c r="D189" s="2">
        <v>45845</v>
      </c>
      <c r="E189" s="2">
        <v>45857</v>
      </c>
      <c r="F189" t="s">
        <v>402</v>
      </c>
      <c r="G189">
        <v>19300</v>
      </c>
    </row>
    <row r="190" spans="1:7" x14ac:dyDescent="0.2">
      <c r="A190">
        <v>189</v>
      </c>
      <c r="B190">
        <v>9</v>
      </c>
      <c r="C190">
        <v>5</v>
      </c>
      <c r="D190" s="2">
        <v>45846</v>
      </c>
      <c r="E190" s="2">
        <v>45859</v>
      </c>
      <c r="F190" t="s">
        <v>403</v>
      </c>
      <c r="G190">
        <v>20600</v>
      </c>
    </row>
    <row r="191" spans="1:7" x14ac:dyDescent="0.2">
      <c r="A191">
        <v>190</v>
      </c>
      <c r="B191">
        <v>10</v>
      </c>
      <c r="C191">
        <v>6</v>
      </c>
      <c r="D191" s="2">
        <v>45847</v>
      </c>
      <c r="E191" s="2">
        <v>45861</v>
      </c>
      <c r="F191" t="s">
        <v>404</v>
      </c>
      <c r="G191">
        <v>22000</v>
      </c>
    </row>
    <row r="192" spans="1:7" x14ac:dyDescent="0.2">
      <c r="A192">
        <v>191</v>
      </c>
      <c r="B192">
        <v>11</v>
      </c>
      <c r="C192">
        <v>7</v>
      </c>
      <c r="D192" s="2">
        <v>45848</v>
      </c>
      <c r="E192" s="2">
        <v>45863</v>
      </c>
      <c r="F192" t="s">
        <v>402</v>
      </c>
      <c r="G192">
        <v>23400</v>
      </c>
    </row>
    <row r="193" spans="1:7" x14ac:dyDescent="0.2">
      <c r="A193">
        <v>192</v>
      </c>
      <c r="B193">
        <v>12</v>
      </c>
      <c r="C193">
        <v>8</v>
      </c>
      <c r="D193" s="2">
        <v>45849</v>
      </c>
      <c r="E193" s="2">
        <v>45865</v>
      </c>
      <c r="F193" t="s">
        <v>402</v>
      </c>
      <c r="G193">
        <v>24800</v>
      </c>
    </row>
    <row r="194" spans="1:7" x14ac:dyDescent="0.2">
      <c r="A194">
        <v>193</v>
      </c>
      <c r="B194">
        <v>13</v>
      </c>
      <c r="C194">
        <v>1</v>
      </c>
      <c r="D194" s="2">
        <v>45850</v>
      </c>
      <c r="E194" s="2">
        <v>45867</v>
      </c>
      <c r="F194" t="s">
        <v>402</v>
      </c>
      <c r="G194">
        <v>26100</v>
      </c>
    </row>
    <row r="195" spans="1:7" x14ac:dyDescent="0.2">
      <c r="A195">
        <v>194</v>
      </c>
      <c r="B195">
        <v>14</v>
      </c>
      <c r="C195">
        <v>2</v>
      </c>
      <c r="D195" s="2">
        <v>45851</v>
      </c>
      <c r="E195" s="2">
        <v>45869</v>
      </c>
      <c r="F195" t="s">
        <v>403</v>
      </c>
      <c r="G195">
        <v>27500</v>
      </c>
    </row>
    <row r="196" spans="1:7" x14ac:dyDescent="0.2">
      <c r="A196">
        <v>195</v>
      </c>
      <c r="B196">
        <v>15</v>
      </c>
      <c r="C196">
        <v>3</v>
      </c>
      <c r="D196" s="2">
        <v>45852</v>
      </c>
      <c r="E196" s="2">
        <v>45871</v>
      </c>
      <c r="F196" t="s">
        <v>404</v>
      </c>
      <c r="G196">
        <v>28900</v>
      </c>
    </row>
    <row r="197" spans="1:7" x14ac:dyDescent="0.2">
      <c r="A197">
        <v>196</v>
      </c>
      <c r="B197">
        <v>16</v>
      </c>
      <c r="C197">
        <v>4</v>
      </c>
      <c r="D197" s="2">
        <v>45853</v>
      </c>
      <c r="E197" s="2">
        <v>45873</v>
      </c>
      <c r="F197" t="s">
        <v>402</v>
      </c>
      <c r="G197">
        <v>30300</v>
      </c>
    </row>
    <row r="198" spans="1:7" x14ac:dyDescent="0.2">
      <c r="A198">
        <v>197</v>
      </c>
      <c r="B198">
        <v>17</v>
      </c>
      <c r="C198">
        <v>5</v>
      </c>
      <c r="D198" s="2">
        <v>45854</v>
      </c>
      <c r="E198" s="2">
        <v>45861</v>
      </c>
      <c r="F198" t="s">
        <v>402</v>
      </c>
      <c r="G198">
        <v>31700</v>
      </c>
    </row>
    <row r="199" spans="1:7" x14ac:dyDescent="0.2">
      <c r="A199">
        <v>198</v>
      </c>
      <c r="B199">
        <v>18</v>
      </c>
      <c r="C199">
        <v>6</v>
      </c>
      <c r="D199" s="2">
        <v>45855</v>
      </c>
      <c r="E199" s="2">
        <v>45863</v>
      </c>
      <c r="F199" t="s">
        <v>402</v>
      </c>
      <c r="G199">
        <v>33000</v>
      </c>
    </row>
    <row r="200" spans="1:7" x14ac:dyDescent="0.2">
      <c r="A200">
        <v>199</v>
      </c>
      <c r="B200">
        <v>19</v>
      </c>
      <c r="C200">
        <v>7</v>
      </c>
      <c r="D200" s="2">
        <v>45856</v>
      </c>
      <c r="E200" s="2">
        <v>45865</v>
      </c>
      <c r="F200" t="s">
        <v>403</v>
      </c>
      <c r="G200">
        <v>34400</v>
      </c>
    </row>
    <row r="201" spans="1:7" x14ac:dyDescent="0.2">
      <c r="A201">
        <v>200</v>
      </c>
      <c r="B201">
        <v>20</v>
      </c>
      <c r="C201">
        <v>8</v>
      </c>
      <c r="D201" s="2">
        <v>45857</v>
      </c>
      <c r="E201" s="2">
        <v>45867</v>
      </c>
      <c r="F201" t="s">
        <v>404</v>
      </c>
      <c r="G201">
        <v>35800</v>
      </c>
    </row>
    <row r="202" spans="1:7" x14ac:dyDescent="0.2">
      <c r="A202">
        <v>201</v>
      </c>
      <c r="B202">
        <v>21</v>
      </c>
      <c r="C202">
        <v>1</v>
      </c>
      <c r="D202" s="2">
        <v>45858</v>
      </c>
      <c r="E202" s="2">
        <v>45869</v>
      </c>
      <c r="F202" t="s">
        <v>402</v>
      </c>
      <c r="G202">
        <v>37200</v>
      </c>
    </row>
    <row r="203" spans="1:7" x14ac:dyDescent="0.2">
      <c r="A203">
        <v>202</v>
      </c>
      <c r="B203">
        <v>22</v>
      </c>
      <c r="C203">
        <v>2</v>
      </c>
      <c r="D203" s="2">
        <v>45859</v>
      </c>
      <c r="E203" s="2">
        <v>45871</v>
      </c>
      <c r="F203" t="s">
        <v>402</v>
      </c>
      <c r="G203">
        <v>38600</v>
      </c>
    </row>
    <row r="204" spans="1:7" x14ac:dyDescent="0.2">
      <c r="A204">
        <v>203</v>
      </c>
      <c r="B204">
        <v>23</v>
      </c>
      <c r="C204">
        <v>3</v>
      </c>
      <c r="D204" s="2">
        <v>45860</v>
      </c>
      <c r="E204" s="2">
        <v>45873</v>
      </c>
      <c r="F204" t="s">
        <v>402</v>
      </c>
      <c r="G204">
        <v>39900</v>
      </c>
    </row>
    <row r="205" spans="1:7" x14ac:dyDescent="0.2">
      <c r="A205">
        <v>204</v>
      </c>
      <c r="B205">
        <v>24</v>
      </c>
      <c r="C205">
        <v>4</v>
      </c>
      <c r="D205" s="2">
        <v>45861</v>
      </c>
      <c r="E205" s="2">
        <v>45875</v>
      </c>
      <c r="F205" t="s">
        <v>403</v>
      </c>
      <c r="G205">
        <v>41300</v>
      </c>
    </row>
    <row r="206" spans="1:7" x14ac:dyDescent="0.2">
      <c r="A206">
        <v>205</v>
      </c>
      <c r="B206">
        <v>25</v>
      </c>
      <c r="C206">
        <v>5</v>
      </c>
      <c r="D206" s="2">
        <v>45862</v>
      </c>
      <c r="E206" s="2">
        <v>45877</v>
      </c>
      <c r="F206" t="s">
        <v>404</v>
      </c>
      <c r="G206">
        <v>42700</v>
      </c>
    </row>
    <row r="207" spans="1:7" x14ac:dyDescent="0.2">
      <c r="A207">
        <v>206</v>
      </c>
      <c r="B207">
        <v>26</v>
      </c>
      <c r="C207">
        <v>6</v>
      </c>
      <c r="D207" s="2">
        <v>45863</v>
      </c>
      <c r="E207" s="2">
        <v>45879</v>
      </c>
      <c r="F207" t="s">
        <v>402</v>
      </c>
      <c r="G207">
        <v>44100</v>
      </c>
    </row>
    <row r="208" spans="1:7" x14ac:dyDescent="0.2">
      <c r="A208">
        <v>207</v>
      </c>
      <c r="B208">
        <v>27</v>
      </c>
      <c r="C208">
        <v>7</v>
      </c>
      <c r="D208" s="2">
        <v>45864</v>
      </c>
      <c r="E208" s="2">
        <v>45881</v>
      </c>
      <c r="F208" t="s">
        <v>402</v>
      </c>
      <c r="G208">
        <v>45500</v>
      </c>
    </row>
    <row r="209" spans="1:7" x14ac:dyDescent="0.2">
      <c r="A209">
        <v>208</v>
      </c>
      <c r="B209">
        <v>28</v>
      </c>
      <c r="C209">
        <v>8</v>
      </c>
      <c r="D209" s="2">
        <v>45865</v>
      </c>
      <c r="E209" s="2">
        <v>45883</v>
      </c>
      <c r="F209" t="s">
        <v>402</v>
      </c>
      <c r="G209">
        <v>46800</v>
      </c>
    </row>
    <row r="210" spans="1:7" x14ac:dyDescent="0.2">
      <c r="A210">
        <v>209</v>
      </c>
      <c r="B210">
        <v>29</v>
      </c>
      <c r="C210">
        <v>1</v>
      </c>
      <c r="D210" s="2">
        <v>45866</v>
      </c>
      <c r="E210" s="2">
        <v>45885</v>
      </c>
      <c r="F210" t="s">
        <v>403</v>
      </c>
      <c r="G210">
        <v>48200</v>
      </c>
    </row>
    <row r="211" spans="1:7" x14ac:dyDescent="0.2">
      <c r="A211">
        <v>210</v>
      </c>
      <c r="B211">
        <v>30</v>
      </c>
      <c r="C211">
        <v>2</v>
      </c>
      <c r="D211" s="2">
        <v>45867</v>
      </c>
      <c r="E211" s="2">
        <v>45887</v>
      </c>
      <c r="F211" t="s">
        <v>404</v>
      </c>
      <c r="G211">
        <v>49600</v>
      </c>
    </row>
    <row r="212" spans="1:7" x14ac:dyDescent="0.2">
      <c r="A212">
        <v>211</v>
      </c>
      <c r="B212">
        <v>1</v>
      </c>
      <c r="C212">
        <v>3</v>
      </c>
      <c r="D212" s="2">
        <v>45868</v>
      </c>
      <c r="E212" s="2">
        <v>45875</v>
      </c>
      <c r="F212" t="s">
        <v>402</v>
      </c>
      <c r="G212">
        <v>51000</v>
      </c>
    </row>
    <row r="213" spans="1:7" x14ac:dyDescent="0.2">
      <c r="A213">
        <v>212</v>
      </c>
      <c r="B213">
        <v>2</v>
      </c>
      <c r="C213">
        <v>4</v>
      </c>
      <c r="D213" s="2">
        <v>45869</v>
      </c>
      <c r="E213" s="2">
        <v>45877</v>
      </c>
      <c r="F213" t="s">
        <v>402</v>
      </c>
      <c r="G213">
        <v>52300</v>
      </c>
    </row>
    <row r="214" spans="1:7" x14ac:dyDescent="0.2">
      <c r="A214">
        <v>213</v>
      </c>
      <c r="B214">
        <v>3</v>
      </c>
      <c r="C214">
        <v>5</v>
      </c>
      <c r="D214" s="2">
        <v>45870</v>
      </c>
      <c r="E214" s="2">
        <v>45879</v>
      </c>
      <c r="F214" t="s">
        <v>402</v>
      </c>
      <c r="G214">
        <v>53700</v>
      </c>
    </row>
    <row r="215" spans="1:7" x14ac:dyDescent="0.2">
      <c r="A215">
        <v>214</v>
      </c>
      <c r="B215">
        <v>4</v>
      </c>
      <c r="C215">
        <v>6</v>
      </c>
      <c r="D215" s="2">
        <v>45871</v>
      </c>
      <c r="E215" s="2">
        <v>45881</v>
      </c>
      <c r="F215" t="s">
        <v>403</v>
      </c>
      <c r="G215">
        <v>55100</v>
      </c>
    </row>
    <row r="216" spans="1:7" x14ac:dyDescent="0.2">
      <c r="A216">
        <v>215</v>
      </c>
      <c r="B216">
        <v>5</v>
      </c>
      <c r="C216">
        <v>7</v>
      </c>
      <c r="D216" s="2">
        <v>45872</v>
      </c>
      <c r="E216" s="2">
        <v>45883</v>
      </c>
      <c r="F216" t="s">
        <v>404</v>
      </c>
      <c r="G216">
        <v>56500</v>
      </c>
    </row>
    <row r="217" spans="1:7" x14ac:dyDescent="0.2">
      <c r="A217">
        <v>216</v>
      </c>
      <c r="B217">
        <v>6</v>
      </c>
      <c r="C217">
        <v>8</v>
      </c>
      <c r="D217" s="2">
        <v>45873</v>
      </c>
      <c r="E217" s="2">
        <v>45885</v>
      </c>
      <c r="F217" t="s">
        <v>402</v>
      </c>
      <c r="G217">
        <v>57900</v>
      </c>
    </row>
    <row r="218" spans="1:7" x14ac:dyDescent="0.2">
      <c r="A218">
        <v>217</v>
      </c>
      <c r="B218">
        <v>7</v>
      </c>
      <c r="C218">
        <v>1</v>
      </c>
      <c r="D218" s="2">
        <v>45874</v>
      </c>
      <c r="E218" s="2">
        <v>45887</v>
      </c>
      <c r="F218" t="s">
        <v>402</v>
      </c>
      <c r="G218">
        <v>59200</v>
      </c>
    </row>
    <row r="219" spans="1:7" x14ac:dyDescent="0.2">
      <c r="A219">
        <v>218</v>
      </c>
      <c r="B219">
        <v>8</v>
      </c>
      <c r="C219">
        <v>2</v>
      </c>
      <c r="D219" s="2">
        <v>45875</v>
      </c>
      <c r="E219" s="2">
        <v>45889</v>
      </c>
      <c r="F219" t="s">
        <v>402</v>
      </c>
      <c r="G219">
        <v>60600</v>
      </c>
    </row>
    <row r="220" spans="1:7" x14ac:dyDescent="0.2">
      <c r="A220">
        <v>219</v>
      </c>
      <c r="B220">
        <v>9</v>
      </c>
      <c r="C220">
        <v>3</v>
      </c>
      <c r="D220" s="2">
        <v>45876</v>
      </c>
      <c r="E220" s="2">
        <v>45891</v>
      </c>
      <c r="F220" t="s">
        <v>403</v>
      </c>
      <c r="G220">
        <v>62000</v>
      </c>
    </row>
    <row r="221" spans="1:7" x14ac:dyDescent="0.2">
      <c r="A221">
        <v>220</v>
      </c>
      <c r="B221">
        <v>10</v>
      </c>
      <c r="C221">
        <v>4</v>
      </c>
      <c r="D221" s="2">
        <v>45877</v>
      </c>
      <c r="E221" s="2">
        <v>45893</v>
      </c>
      <c r="F221" t="s">
        <v>404</v>
      </c>
      <c r="G221">
        <v>63400</v>
      </c>
    </row>
    <row r="222" spans="1:7" x14ac:dyDescent="0.2">
      <c r="A222">
        <v>221</v>
      </c>
      <c r="B222">
        <v>11</v>
      </c>
      <c r="C222">
        <v>5</v>
      </c>
      <c r="D222" s="2">
        <v>45878</v>
      </c>
      <c r="E222" s="2">
        <v>45895</v>
      </c>
      <c r="F222" t="s">
        <v>402</v>
      </c>
      <c r="G222">
        <v>64800</v>
      </c>
    </row>
    <row r="223" spans="1:7" x14ac:dyDescent="0.2">
      <c r="A223">
        <v>222</v>
      </c>
      <c r="B223">
        <v>12</v>
      </c>
      <c r="C223">
        <v>6</v>
      </c>
      <c r="D223" s="2">
        <v>45879</v>
      </c>
      <c r="E223" s="2">
        <v>45897</v>
      </c>
      <c r="F223" t="s">
        <v>402</v>
      </c>
      <c r="G223">
        <v>66100</v>
      </c>
    </row>
    <row r="224" spans="1:7" x14ac:dyDescent="0.2">
      <c r="A224">
        <v>223</v>
      </c>
      <c r="B224">
        <v>13</v>
      </c>
      <c r="C224">
        <v>7</v>
      </c>
      <c r="D224" s="2">
        <v>45880</v>
      </c>
      <c r="E224" s="2">
        <v>45899</v>
      </c>
      <c r="F224" t="s">
        <v>402</v>
      </c>
      <c r="G224">
        <v>67500</v>
      </c>
    </row>
    <row r="225" spans="1:7" x14ac:dyDescent="0.2">
      <c r="A225">
        <v>224</v>
      </c>
      <c r="B225">
        <v>14</v>
      </c>
      <c r="C225">
        <v>8</v>
      </c>
      <c r="D225" s="2">
        <v>45881</v>
      </c>
      <c r="E225" s="2">
        <v>45901</v>
      </c>
      <c r="F225" t="s">
        <v>403</v>
      </c>
      <c r="G225">
        <v>68900</v>
      </c>
    </row>
    <row r="226" spans="1:7" x14ac:dyDescent="0.2">
      <c r="A226">
        <v>225</v>
      </c>
      <c r="B226">
        <v>15</v>
      </c>
      <c r="C226">
        <v>1</v>
      </c>
      <c r="D226" s="2">
        <v>45882</v>
      </c>
      <c r="E226" s="2">
        <v>45889</v>
      </c>
      <c r="F226" t="s">
        <v>404</v>
      </c>
      <c r="G226">
        <v>70300</v>
      </c>
    </row>
    <row r="227" spans="1:7" x14ac:dyDescent="0.2">
      <c r="A227">
        <v>226</v>
      </c>
      <c r="B227">
        <v>16</v>
      </c>
      <c r="C227">
        <v>2</v>
      </c>
      <c r="D227" s="2">
        <v>45883</v>
      </c>
      <c r="E227" s="2">
        <v>45891</v>
      </c>
      <c r="F227" t="s">
        <v>402</v>
      </c>
      <c r="G227">
        <v>71700</v>
      </c>
    </row>
    <row r="228" spans="1:7" x14ac:dyDescent="0.2">
      <c r="A228">
        <v>227</v>
      </c>
      <c r="B228">
        <v>17</v>
      </c>
      <c r="C228">
        <v>3</v>
      </c>
      <c r="D228" s="2">
        <v>45884</v>
      </c>
      <c r="E228" s="2">
        <v>45893</v>
      </c>
      <c r="F228" t="s">
        <v>402</v>
      </c>
      <c r="G228">
        <v>73000</v>
      </c>
    </row>
    <row r="229" spans="1:7" x14ac:dyDescent="0.2">
      <c r="A229">
        <v>228</v>
      </c>
      <c r="B229">
        <v>18</v>
      </c>
      <c r="C229">
        <v>4</v>
      </c>
      <c r="D229" s="2">
        <v>45885</v>
      </c>
      <c r="E229" s="2">
        <v>45895</v>
      </c>
      <c r="F229" t="s">
        <v>402</v>
      </c>
      <c r="G229">
        <v>74400</v>
      </c>
    </row>
    <row r="230" spans="1:7" x14ac:dyDescent="0.2">
      <c r="A230">
        <v>229</v>
      </c>
      <c r="B230">
        <v>19</v>
      </c>
      <c r="C230">
        <v>5</v>
      </c>
      <c r="D230" s="2">
        <v>45886</v>
      </c>
      <c r="E230" s="2">
        <v>45897</v>
      </c>
      <c r="F230" t="s">
        <v>403</v>
      </c>
      <c r="G230">
        <v>75800</v>
      </c>
    </row>
    <row r="231" spans="1:7" x14ac:dyDescent="0.2">
      <c r="A231">
        <v>230</v>
      </c>
      <c r="B231">
        <v>20</v>
      </c>
      <c r="C231">
        <v>6</v>
      </c>
      <c r="D231" s="2">
        <v>45887</v>
      </c>
      <c r="E231" s="2">
        <v>45899</v>
      </c>
      <c r="F231" t="s">
        <v>404</v>
      </c>
      <c r="G231">
        <v>77200</v>
      </c>
    </row>
    <row r="232" spans="1:7" x14ac:dyDescent="0.2">
      <c r="A232">
        <v>231</v>
      </c>
      <c r="B232">
        <v>21</v>
      </c>
      <c r="C232">
        <v>7</v>
      </c>
      <c r="D232" s="2">
        <v>45888</v>
      </c>
      <c r="E232" s="2">
        <v>45901</v>
      </c>
      <c r="F232" t="s">
        <v>402</v>
      </c>
      <c r="G232">
        <v>78500</v>
      </c>
    </row>
    <row r="233" spans="1:7" x14ac:dyDescent="0.2">
      <c r="A233">
        <v>232</v>
      </c>
      <c r="B233">
        <v>22</v>
      </c>
      <c r="C233">
        <v>8</v>
      </c>
      <c r="D233" s="2">
        <v>45889</v>
      </c>
      <c r="E233" s="2">
        <v>45903</v>
      </c>
      <c r="F233" t="s">
        <v>402</v>
      </c>
      <c r="G233">
        <v>79900</v>
      </c>
    </row>
    <row r="234" spans="1:7" x14ac:dyDescent="0.2">
      <c r="A234">
        <v>233</v>
      </c>
      <c r="B234">
        <v>23</v>
      </c>
      <c r="C234">
        <v>1</v>
      </c>
      <c r="D234" s="2">
        <v>45890</v>
      </c>
      <c r="E234" s="2">
        <v>45905</v>
      </c>
      <c r="F234" t="s">
        <v>402</v>
      </c>
      <c r="G234">
        <v>81300</v>
      </c>
    </row>
    <row r="235" spans="1:7" x14ac:dyDescent="0.2">
      <c r="A235">
        <v>234</v>
      </c>
      <c r="B235">
        <v>24</v>
      </c>
      <c r="C235">
        <v>2</v>
      </c>
      <c r="D235" s="2">
        <v>45891</v>
      </c>
      <c r="E235" s="2">
        <v>45907</v>
      </c>
      <c r="F235" t="s">
        <v>403</v>
      </c>
      <c r="G235">
        <v>82700</v>
      </c>
    </row>
    <row r="236" spans="1:7" x14ac:dyDescent="0.2">
      <c r="A236">
        <v>235</v>
      </c>
      <c r="B236">
        <v>25</v>
      </c>
      <c r="C236">
        <v>3</v>
      </c>
      <c r="D236" s="2">
        <v>45892</v>
      </c>
      <c r="E236" s="2">
        <v>45909</v>
      </c>
      <c r="F236" t="s">
        <v>404</v>
      </c>
      <c r="G236">
        <v>84100</v>
      </c>
    </row>
    <row r="237" spans="1:7" x14ac:dyDescent="0.2">
      <c r="A237">
        <v>236</v>
      </c>
      <c r="B237">
        <v>26</v>
      </c>
      <c r="C237">
        <v>4</v>
      </c>
      <c r="D237" s="2">
        <v>45893</v>
      </c>
      <c r="E237" s="2">
        <v>45911</v>
      </c>
      <c r="F237" t="s">
        <v>402</v>
      </c>
      <c r="G237">
        <v>85400</v>
      </c>
    </row>
    <row r="238" spans="1:7" x14ac:dyDescent="0.2">
      <c r="A238">
        <v>237</v>
      </c>
      <c r="B238">
        <v>27</v>
      </c>
      <c r="C238">
        <v>5</v>
      </c>
      <c r="D238" s="2">
        <v>45894</v>
      </c>
      <c r="E238" s="2">
        <v>45913</v>
      </c>
      <c r="F238" t="s">
        <v>402</v>
      </c>
      <c r="G238">
        <v>86800</v>
      </c>
    </row>
    <row r="239" spans="1:7" x14ac:dyDescent="0.2">
      <c r="A239">
        <v>238</v>
      </c>
      <c r="B239">
        <v>28</v>
      </c>
      <c r="C239">
        <v>6</v>
      </c>
      <c r="D239" s="2">
        <v>45895</v>
      </c>
      <c r="E239" s="2">
        <v>45915</v>
      </c>
      <c r="F239" t="s">
        <v>402</v>
      </c>
      <c r="G239">
        <v>88200</v>
      </c>
    </row>
    <row r="240" spans="1:7" x14ac:dyDescent="0.2">
      <c r="A240">
        <v>239</v>
      </c>
      <c r="B240">
        <v>29</v>
      </c>
      <c r="C240">
        <v>7</v>
      </c>
      <c r="D240" s="2">
        <v>45896</v>
      </c>
      <c r="E240" s="2">
        <v>45903</v>
      </c>
      <c r="F240" t="s">
        <v>403</v>
      </c>
      <c r="G240">
        <v>89600</v>
      </c>
    </row>
    <row r="241" spans="1:7" x14ac:dyDescent="0.2">
      <c r="A241">
        <v>240</v>
      </c>
      <c r="B241">
        <v>30</v>
      </c>
      <c r="C241">
        <v>8</v>
      </c>
      <c r="D241" s="2">
        <v>45897</v>
      </c>
      <c r="E241" s="2">
        <v>45905</v>
      </c>
      <c r="F241" t="s">
        <v>404</v>
      </c>
      <c r="G241">
        <v>91000</v>
      </c>
    </row>
    <row r="242" spans="1:7" x14ac:dyDescent="0.2">
      <c r="A242">
        <v>241</v>
      </c>
      <c r="B242">
        <v>1</v>
      </c>
      <c r="C242">
        <v>1</v>
      </c>
      <c r="D242" s="2">
        <v>45898</v>
      </c>
      <c r="E242" s="2">
        <v>45907</v>
      </c>
      <c r="F242" t="s">
        <v>402</v>
      </c>
      <c r="G242">
        <v>92300</v>
      </c>
    </row>
    <row r="243" spans="1:7" x14ac:dyDescent="0.2">
      <c r="A243">
        <v>242</v>
      </c>
      <c r="B243">
        <v>2</v>
      </c>
      <c r="C243">
        <v>2</v>
      </c>
      <c r="D243" s="2">
        <v>45899</v>
      </c>
      <c r="E243" s="2">
        <v>45909</v>
      </c>
      <c r="F243" t="s">
        <v>402</v>
      </c>
      <c r="G243">
        <v>93700</v>
      </c>
    </row>
    <row r="244" spans="1:7" x14ac:dyDescent="0.2">
      <c r="A244">
        <v>243</v>
      </c>
      <c r="B244">
        <v>3</v>
      </c>
      <c r="C244">
        <v>3</v>
      </c>
      <c r="D244" s="2">
        <v>45900</v>
      </c>
      <c r="E244" s="2">
        <v>45911</v>
      </c>
      <c r="F244" t="s">
        <v>402</v>
      </c>
      <c r="G244">
        <v>95100</v>
      </c>
    </row>
    <row r="245" spans="1:7" x14ac:dyDescent="0.2">
      <c r="A245">
        <v>244</v>
      </c>
      <c r="B245">
        <v>4</v>
      </c>
      <c r="C245">
        <v>4</v>
      </c>
      <c r="D245" s="2">
        <v>45901</v>
      </c>
      <c r="E245" s="2">
        <v>45913</v>
      </c>
      <c r="F245" t="s">
        <v>403</v>
      </c>
      <c r="G245">
        <v>96500</v>
      </c>
    </row>
    <row r="246" spans="1:7" x14ac:dyDescent="0.2">
      <c r="A246">
        <v>245</v>
      </c>
      <c r="B246">
        <v>5</v>
      </c>
      <c r="C246">
        <v>5</v>
      </c>
      <c r="D246" s="2">
        <v>45902</v>
      </c>
      <c r="E246" s="2">
        <v>45915</v>
      </c>
      <c r="F246" t="s">
        <v>404</v>
      </c>
      <c r="G246">
        <v>97900</v>
      </c>
    </row>
    <row r="247" spans="1:7" x14ac:dyDescent="0.2">
      <c r="A247">
        <v>246</v>
      </c>
      <c r="B247">
        <v>6</v>
      </c>
      <c r="C247">
        <v>6</v>
      </c>
      <c r="D247" s="2">
        <v>45903</v>
      </c>
      <c r="E247" s="2">
        <v>45917</v>
      </c>
      <c r="F247" t="s">
        <v>402</v>
      </c>
      <c r="G247">
        <v>99200</v>
      </c>
    </row>
    <row r="248" spans="1:7" x14ac:dyDescent="0.2">
      <c r="A248">
        <v>247</v>
      </c>
      <c r="B248">
        <v>7</v>
      </c>
      <c r="C248">
        <v>7</v>
      </c>
      <c r="D248" s="2">
        <v>45904</v>
      </c>
      <c r="E248" s="2">
        <v>45919</v>
      </c>
      <c r="F248" t="s">
        <v>402</v>
      </c>
      <c r="G248">
        <v>100600</v>
      </c>
    </row>
    <row r="249" spans="1:7" x14ac:dyDescent="0.2">
      <c r="A249">
        <v>248</v>
      </c>
      <c r="B249">
        <v>8</v>
      </c>
      <c r="C249">
        <v>8</v>
      </c>
      <c r="D249" s="2">
        <v>45905</v>
      </c>
      <c r="E249" s="2">
        <v>45921</v>
      </c>
      <c r="F249" t="s">
        <v>402</v>
      </c>
      <c r="G249">
        <v>102000</v>
      </c>
    </row>
    <row r="250" spans="1:7" x14ac:dyDescent="0.2">
      <c r="A250">
        <v>249</v>
      </c>
      <c r="B250">
        <v>9</v>
      </c>
      <c r="C250">
        <v>1</v>
      </c>
      <c r="D250" s="2">
        <v>45906</v>
      </c>
      <c r="E250" s="2">
        <v>45923</v>
      </c>
      <c r="F250" t="s">
        <v>403</v>
      </c>
      <c r="G250">
        <v>103400</v>
      </c>
    </row>
    <row r="251" spans="1:7" x14ac:dyDescent="0.2">
      <c r="A251">
        <v>250</v>
      </c>
      <c r="B251">
        <v>10</v>
      </c>
      <c r="C251">
        <v>2</v>
      </c>
      <c r="D251" s="2">
        <v>45907</v>
      </c>
      <c r="E251" s="2">
        <v>45925</v>
      </c>
      <c r="F251" t="s">
        <v>404</v>
      </c>
      <c r="G251">
        <v>104700</v>
      </c>
    </row>
    <row r="252" spans="1:7" x14ac:dyDescent="0.2">
      <c r="A252">
        <v>251</v>
      </c>
      <c r="B252">
        <v>11</v>
      </c>
      <c r="C252">
        <v>3</v>
      </c>
      <c r="D252" s="2">
        <v>45908</v>
      </c>
      <c r="E252" s="2">
        <v>45927</v>
      </c>
      <c r="F252" t="s">
        <v>402</v>
      </c>
      <c r="G252">
        <v>106100</v>
      </c>
    </row>
    <row r="253" spans="1:7" x14ac:dyDescent="0.2">
      <c r="A253">
        <v>252</v>
      </c>
      <c r="B253">
        <v>12</v>
      </c>
      <c r="C253">
        <v>4</v>
      </c>
      <c r="D253" s="2">
        <v>45909</v>
      </c>
      <c r="E253" s="2">
        <v>45929</v>
      </c>
      <c r="F253" t="s">
        <v>402</v>
      </c>
      <c r="G253">
        <v>107500</v>
      </c>
    </row>
    <row r="254" spans="1:7" x14ac:dyDescent="0.2">
      <c r="A254">
        <v>253</v>
      </c>
      <c r="B254">
        <v>13</v>
      </c>
      <c r="C254">
        <v>5</v>
      </c>
      <c r="D254" s="2">
        <v>45910</v>
      </c>
      <c r="E254" s="2">
        <v>45917</v>
      </c>
      <c r="F254" t="s">
        <v>402</v>
      </c>
      <c r="G254">
        <v>108900</v>
      </c>
    </row>
    <row r="255" spans="1:7" x14ac:dyDescent="0.2">
      <c r="A255">
        <v>254</v>
      </c>
      <c r="B255">
        <v>14</v>
      </c>
      <c r="C255">
        <v>6</v>
      </c>
      <c r="D255" s="2">
        <v>45911</v>
      </c>
      <c r="E255" s="2">
        <v>45919</v>
      </c>
      <c r="F255" t="s">
        <v>403</v>
      </c>
      <c r="G255">
        <v>110300</v>
      </c>
    </row>
    <row r="256" spans="1:7" x14ac:dyDescent="0.2">
      <c r="A256">
        <v>255</v>
      </c>
      <c r="B256">
        <v>15</v>
      </c>
      <c r="C256">
        <v>7</v>
      </c>
      <c r="D256" s="2">
        <v>45912</v>
      </c>
      <c r="E256" s="2">
        <v>45921</v>
      </c>
      <c r="F256" t="s">
        <v>404</v>
      </c>
      <c r="G256">
        <v>111600</v>
      </c>
    </row>
    <row r="257" spans="1:7" x14ac:dyDescent="0.2">
      <c r="A257">
        <v>256</v>
      </c>
      <c r="B257">
        <v>16</v>
      </c>
      <c r="C257">
        <v>8</v>
      </c>
      <c r="D257" s="2">
        <v>45913</v>
      </c>
      <c r="E257" s="2">
        <v>45923</v>
      </c>
      <c r="F257" t="s">
        <v>402</v>
      </c>
      <c r="G257">
        <v>113000</v>
      </c>
    </row>
    <row r="258" spans="1:7" x14ac:dyDescent="0.2">
      <c r="A258">
        <v>257</v>
      </c>
      <c r="B258">
        <v>17</v>
      </c>
      <c r="C258">
        <v>1</v>
      </c>
      <c r="D258" s="2">
        <v>45914</v>
      </c>
      <c r="E258" s="2">
        <v>45925</v>
      </c>
      <c r="F258" t="s">
        <v>402</v>
      </c>
      <c r="G258">
        <v>114400</v>
      </c>
    </row>
    <row r="259" spans="1:7" x14ac:dyDescent="0.2">
      <c r="A259">
        <v>258</v>
      </c>
      <c r="B259">
        <v>18</v>
      </c>
      <c r="C259">
        <v>2</v>
      </c>
      <c r="D259" s="2">
        <v>45915</v>
      </c>
      <c r="E259" s="2">
        <v>45927</v>
      </c>
      <c r="F259" t="s">
        <v>402</v>
      </c>
      <c r="G259">
        <v>115800</v>
      </c>
    </row>
    <row r="260" spans="1:7" x14ac:dyDescent="0.2">
      <c r="A260">
        <v>259</v>
      </c>
      <c r="B260">
        <v>19</v>
      </c>
      <c r="C260">
        <v>3</v>
      </c>
      <c r="D260" s="2">
        <v>45916</v>
      </c>
      <c r="E260" s="2">
        <v>45929</v>
      </c>
      <c r="F260" t="s">
        <v>403</v>
      </c>
      <c r="G260">
        <v>117200</v>
      </c>
    </row>
    <row r="261" spans="1:7" x14ac:dyDescent="0.2">
      <c r="A261">
        <v>260</v>
      </c>
      <c r="B261">
        <v>20</v>
      </c>
      <c r="C261">
        <v>4</v>
      </c>
      <c r="D261" s="2">
        <v>45917</v>
      </c>
      <c r="E261" s="2">
        <v>45931</v>
      </c>
      <c r="F261" t="s">
        <v>404</v>
      </c>
      <c r="G261">
        <v>118500</v>
      </c>
    </row>
    <row r="262" spans="1:7" x14ac:dyDescent="0.2">
      <c r="A262">
        <v>261</v>
      </c>
      <c r="B262">
        <v>21</v>
      </c>
      <c r="C262">
        <v>5</v>
      </c>
      <c r="D262" s="2">
        <v>45918</v>
      </c>
      <c r="E262" s="2">
        <v>45933</v>
      </c>
      <c r="F262" t="s">
        <v>402</v>
      </c>
      <c r="G262">
        <v>119900</v>
      </c>
    </row>
    <row r="263" spans="1:7" x14ac:dyDescent="0.2">
      <c r="A263">
        <v>262</v>
      </c>
      <c r="B263">
        <v>22</v>
      </c>
      <c r="C263">
        <v>6</v>
      </c>
      <c r="D263" s="2">
        <v>45919</v>
      </c>
      <c r="E263" s="2">
        <v>45935</v>
      </c>
      <c r="F263" t="s">
        <v>402</v>
      </c>
      <c r="G263">
        <v>121300</v>
      </c>
    </row>
    <row r="264" spans="1:7" x14ac:dyDescent="0.2">
      <c r="A264">
        <v>263</v>
      </c>
      <c r="B264">
        <v>23</v>
      </c>
      <c r="C264">
        <v>7</v>
      </c>
      <c r="D264" s="2">
        <v>45920</v>
      </c>
      <c r="E264" s="2">
        <v>45937</v>
      </c>
      <c r="F264" t="s">
        <v>402</v>
      </c>
      <c r="G264">
        <v>122700</v>
      </c>
    </row>
    <row r="265" spans="1:7" x14ac:dyDescent="0.2">
      <c r="A265">
        <v>264</v>
      </c>
      <c r="B265">
        <v>24</v>
      </c>
      <c r="C265">
        <v>8</v>
      </c>
      <c r="D265" s="2">
        <v>45921</v>
      </c>
      <c r="E265" s="2">
        <v>45939</v>
      </c>
      <c r="F265" t="s">
        <v>403</v>
      </c>
      <c r="G265">
        <v>124100</v>
      </c>
    </row>
    <row r="266" spans="1:7" x14ac:dyDescent="0.2">
      <c r="A266">
        <v>265</v>
      </c>
      <c r="B266">
        <v>25</v>
      </c>
      <c r="C266">
        <v>1</v>
      </c>
      <c r="D266" s="2">
        <v>45922</v>
      </c>
      <c r="E266" s="2">
        <v>45941</v>
      </c>
      <c r="F266" t="s">
        <v>404</v>
      </c>
      <c r="G266">
        <v>125400</v>
      </c>
    </row>
    <row r="267" spans="1:7" x14ac:dyDescent="0.2">
      <c r="A267">
        <v>266</v>
      </c>
      <c r="B267">
        <v>26</v>
      </c>
      <c r="C267">
        <v>2</v>
      </c>
      <c r="D267" s="2">
        <v>45923</v>
      </c>
      <c r="E267" s="2">
        <v>45943</v>
      </c>
      <c r="F267" t="s">
        <v>402</v>
      </c>
      <c r="G267">
        <v>126800</v>
      </c>
    </row>
    <row r="268" spans="1:7" x14ac:dyDescent="0.2">
      <c r="A268">
        <v>267</v>
      </c>
      <c r="B268">
        <v>27</v>
      </c>
      <c r="C268">
        <v>3</v>
      </c>
      <c r="D268" s="2">
        <v>45924</v>
      </c>
      <c r="E268" s="2">
        <v>45931</v>
      </c>
      <c r="F268" t="s">
        <v>402</v>
      </c>
      <c r="G268">
        <v>128200</v>
      </c>
    </row>
    <row r="269" spans="1:7" x14ac:dyDescent="0.2">
      <c r="A269">
        <v>268</v>
      </c>
      <c r="B269">
        <v>28</v>
      </c>
      <c r="C269">
        <v>4</v>
      </c>
      <c r="D269" s="2">
        <v>45925</v>
      </c>
      <c r="E269" s="2">
        <v>45933</v>
      </c>
      <c r="F269" t="s">
        <v>402</v>
      </c>
      <c r="G269">
        <v>129600</v>
      </c>
    </row>
    <row r="270" spans="1:7" x14ac:dyDescent="0.2">
      <c r="A270">
        <v>269</v>
      </c>
      <c r="B270">
        <v>29</v>
      </c>
      <c r="C270">
        <v>5</v>
      </c>
      <c r="D270" s="2">
        <v>45926</v>
      </c>
      <c r="E270" s="2">
        <v>45935</v>
      </c>
      <c r="F270" t="s">
        <v>403</v>
      </c>
      <c r="G270">
        <v>131000</v>
      </c>
    </row>
    <row r="271" spans="1:7" x14ac:dyDescent="0.2">
      <c r="A271">
        <v>270</v>
      </c>
      <c r="B271">
        <v>30</v>
      </c>
      <c r="C271">
        <v>6</v>
      </c>
      <c r="D271" s="2">
        <v>45927</v>
      </c>
      <c r="E271" s="2">
        <v>45937</v>
      </c>
      <c r="F271" t="s">
        <v>404</v>
      </c>
      <c r="G271">
        <v>132300</v>
      </c>
    </row>
    <row r="272" spans="1:7" x14ac:dyDescent="0.2">
      <c r="A272">
        <v>271</v>
      </c>
      <c r="B272">
        <v>1</v>
      </c>
      <c r="C272">
        <v>7</v>
      </c>
      <c r="D272" s="2">
        <v>45928</v>
      </c>
      <c r="E272" s="2">
        <v>45939</v>
      </c>
      <c r="F272" t="s">
        <v>402</v>
      </c>
      <c r="G272">
        <v>133700</v>
      </c>
    </row>
    <row r="273" spans="1:7" x14ac:dyDescent="0.2">
      <c r="A273">
        <v>272</v>
      </c>
      <c r="B273">
        <v>2</v>
      </c>
      <c r="C273">
        <v>8</v>
      </c>
      <c r="D273" s="2">
        <v>45929</v>
      </c>
      <c r="E273" s="2">
        <v>45941</v>
      </c>
      <c r="F273" t="s">
        <v>402</v>
      </c>
      <c r="G273">
        <v>135100</v>
      </c>
    </row>
    <row r="274" spans="1:7" x14ac:dyDescent="0.2">
      <c r="A274">
        <v>273</v>
      </c>
      <c r="B274">
        <v>3</v>
      </c>
      <c r="C274">
        <v>1</v>
      </c>
      <c r="D274" s="2">
        <v>45930</v>
      </c>
      <c r="E274" s="2">
        <v>45943</v>
      </c>
      <c r="F274" t="s">
        <v>402</v>
      </c>
      <c r="G274">
        <v>136500</v>
      </c>
    </row>
    <row r="275" spans="1:7" x14ac:dyDescent="0.2">
      <c r="A275">
        <v>274</v>
      </c>
      <c r="B275">
        <v>4</v>
      </c>
      <c r="C275">
        <v>2</v>
      </c>
      <c r="D275" s="2">
        <v>45931</v>
      </c>
      <c r="E275" s="2">
        <v>45945</v>
      </c>
      <c r="F275" t="s">
        <v>403</v>
      </c>
      <c r="G275">
        <v>137800</v>
      </c>
    </row>
    <row r="276" spans="1:7" x14ac:dyDescent="0.2">
      <c r="A276">
        <v>275</v>
      </c>
      <c r="B276">
        <v>5</v>
      </c>
      <c r="C276">
        <v>3</v>
      </c>
      <c r="D276" s="2">
        <v>45932</v>
      </c>
      <c r="E276" s="2">
        <v>45947</v>
      </c>
      <c r="F276" t="s">
        <v>404</v>
      </c>
      <c r="G276">
        <v>139200</v>
      </c>
    </row>
    <row r="277" spans="1:7" x14ac:dyDescent="0.2">
      <c r="A277">
        <v>276</v>
      </c>
      <c r="B277">
        <v>6</v>
      </c>
      <c r="C277">
        <v>4</v>
      </c>
      <c r="D277" s="2">
        <v>45933</v>
      </c>
      <c r="E277" s="2">
        <v>45949</v>
      </c>
      <c r="F277" t="s">
        <v>402</v>
      </c>
      <c r="G277">
        <v>140600</v>
      </c>
    </row>
    <row r="278" spans="1:7" x14ac:dyDescent="0.2">
      <c r="A278">
        <v>277</v>
      </c>
      <c r="B278">
        <v>7</v>
      </c>
      <c r="C278">
        <v>5</v>
      </c>
      <c r="D278" s="2">
        <v>45934</v>
      </c>
      <c r="E278" s="2">
        <v>45951</v>
      </c>
      <c r="F278" t="s">
        <v>402</v>
      </c>
      <c r="G278">
        <v>142000</v>
      </c>
    </row>
    <row r="279" spans="1:7" x14ac:dyDescent="0.2">
      <c r="A279">
        <v>278</v>
      </c>
      <c r="B279">
        <v>8</v>
      </c>
      <c r="C279">
        <v>6</v>
      </c>
      <c r="D279" s="2">
        <v>45935</v>
      </c>
      <c r="E279" s="2">
        <v>45953</v>
      </c>
      <c r="F279" t="s">
        <v>402</v>
      </c>
      <c r="G279">
        <v>143400</v>
      </c>
    </row>
    <row r="280" spans="1:7" x14ac:dyDescent="0.2">
      <c r="A280">
        <v>279</v>
      </c>
      <c r="B280">
        <v>9</v>
      </c>
      <c r="C280">
        <v>7</v>
      </c>
      <c r="D280" s="2">
        <v>45936</v>
      </c>
      <c r="E280" s="2">
        <v>45955</v>
      </c>
      <c r="F280" t="s">
        <v>403</v>
      </c>
      <c r="G280">
        <v>144700</v>
      </c>
    </row>
    <row r="281" spans="1:7" x14ac:dyDescent="0.2">
      <c r="A281">
        <v>280</v>
      </c>
      <c r="B281">
        <v>10</v>
      </c>
      <c r="C281">
        <v>8</v>
      </c>
      <c r="D281" s="2">
        <v>45937</v>
      </c>
      <c r="E281" s="2">
        <v>45957</v>
      </c>
      <c r="F281" t="s">
        <v>404</v>
      </c>
      <c r="G281">
        <v>146100</v>
      </c>
    </row>
    <row r="282" spans="1:7" x14ac:dyDescent="0.2">
      <c r="A282">
        <v>281</v>
      </c>
      <c r="B282">
        <v>11</v>
      </c>
      <c r="C282">
        <v>1</v>
      </c>
      <c r="D282" s="2">
        <v>45938</v>
      </c>
      <c r="E282" s="2">
        <v>45945</v>
      </c>
      <c r="F282" t="s">
        <v>402</v>
      </c>
      <c r="G282">
        <v>147500</v>
      </c>
    </row>
    <row r="283" spans="1:7" x14ac:dyDescent="0.2">
      <c r="A283">
        <v>282</v>
      </c>
      <c r="B283">
        <v>12</v>
      </c>
      <c r="C283">
        <v>2</v>
      </c>
      <c r="D283" s="2">
        <v>45939</v>
      </c>
      <c r="E283" s="2">
        <v>45947</v>
      </c>
      <c r="F283" t="s">
        <v>402</v>
      </c>
      <c r="G283">
        <v>148900</v>
      </c>
    </row>
    <row r="284" spans="1:7" x14ac:dyDescent="0.2">
      <c r="A284">
        <v>283</v>
      </c>
      <c r="B284">
        <v>13</v>
      </c>
      <c r="C284">
        <v>3</v>
      </c>
      <c r="D284" s="2">
        <v>45940</v>
      </c>
      <c r="E284" s="2">
        <v>45949</v>
      </c>
      <c r="F284" t="s">
        <v>402</v>
      </c>
      <c r="G284">
        <v>150300</v>
      </c>
    </row>
    <row r="285" spans="1:7" x14ac:dyDescent="0.2">
      <c r="A285">
        <v>284</v>
      </c>
      <c r="B285">
        <v>14</v>
      </c>
      <c r="C285">
        <v>4</v>
      </c>
      <c r="D285" s="2">
        <v>45941</v>
      </c>
      <c r="E285" s="2">
        <v>45951</v>
      </c>
      <c r="F285" t="s">
        <v>403</v>
      </c>
      <c r="G285">
        <v>151600</v>
      </c>
    </row>
    <row r="286" spans="1:7" x14ac:dyDescent="0.2">
      <c r="A286">
        <v>285</v>
      </c>
      <c r="B286">
        <v>15</v>
      </c>
      <c r="C286">
        <v>5</v>
      </c>
      <c r="D286" s="2">
        <v>45942</v>
      </c>
      <c r="E286" s="2">
        <v>45953</v>
      </c>
      <c r="F286" t="s">
        <v>404</v>
      </c>
      <c r="G286">
        <v>153000</v>
      </c>
    </row>
    <row r="287" spans="1:7" x14ac:dyDescent="0.2">
      <c r="A287">
        <v>286</v>
      </c>
      <c r="B287">
        <v>16</v>
      </c>
      <c r="C287">
        <v>6</v>
      </c>
      <c r="D287" s="2">
        <v>45943</v>
      </c>
      <c r="E287" s="2">
        <v>45955</v>
      </c>
      <c r="F287" t="s">
        <v>402</v>
      </c>
      <c r="G287">
        <v>154400</v>
      </c>
    </row>
    <row r="288" spans="1:7" x14ac:dyDescent="0.2">
      <c r="A288">
        <v>287</v>
      </c>
      <c r="B288">
        <v>17</v>
      </c>
      <c r="C288">
        <v>7</v>
      </c>
      <c r="D288" s="2">
        <v>45944</v>
      </c>
      <c r="E288" s="2">
        <v>45957</v>
      </c>
      <c r="F288" t="s">
        <v>402</v>
      </c>
      <c r="G288">
        <v>155800</v>
      </c>
    </row>
    <row r="289" spans="1:7" x14ac:dyDescent="0.2">
      <c r="A289">
        <v>288</v>
      </c>
      <c r="B289">
        <v>18</v>
      </c>
      <c r="C289">
        <v>8</v>
      </c>
      <c r="D289" s="2">
        <v>45945</v>
      </c>
      <c r="E289" s="2">
        <v>45959</v>
      </c>
      <c r="F289" t="s">
        <v>402</v>
      </c>
      <c r="G289">
        <v>157200</v>
      </c>
    </row>
    <row r="290" spans="1:7" x14ac:dyDescent="0.2">
      <c r="A290">
        <v>289</v>
      </c>
      <c r="B290">
        <v>19</v>
      </c>
      <c r="C290">
        <v>1</v>
      </c>
      <c r="D290" s="2">
        <v>45946</v>
      </c>
      <c r="E290" s="2">
        <v>45961</v>
      </c>
      <c r="F290" t="s">
        <v>403</v>
      </c>
      <c r="G290">
        <v>158500</v>
      </c>
    </row>
    <row r="291" spans="1:7" x14ac:dyDescent="0.2">
      <c r="A291">
        <v>290</v>
      </c>
      <c r="B291">
        <v>20</v>
      </c>
      <c r="C291">
        <v>2</v>
      </c>
      <c r="D291" s="2">
        <v>45947</v>
      </c>
      <c r="E291" s="2">
        <v>45963</v>
      </c>
      <c r="F291" t="s">
        <v>404</v>
      </c>
      <c r="G291">
        <v>159900</v>
      </c>
    </row>
    <row r="292" spans="1:7" x14ac:dyDescent="0.2">
      <c r="A292">
        <v>291</v>
      </c>
      <c r="B292">
        <v>21</v>
      </c>
      <c r="C292">
        <v>3</v>
      </c>
      <c r="D292" s="2">
        <v>45948</v>
      </c>
      <c r="E292" s="2">
        <v>45965</v>
      </c>
      <c r="F292" t="s">
        <v>402</v>
      </c>
      <c r="G292">
        <v>161300</v>
      </c>
    </row>
    <row r="293" spans="1:7" x14ac:dyDescent="0.2">
      <c r="A293">
        <v>292</v>
      </c>
      <c r="B293">
        <v>22</v>
      </c>
      <c r="C293">
        <v>4</v>
      </c>
      <c r="D293" s="2">
        <v>45949</v>
      </c>
      <c r="E293" s="2">
        <v>45967</v>
      </c>
      <c r="F293" t="s">
        <v>402</v>
      </c>
      <c r="G293">
        <v>162700</v>
      </c>
    </row>
    <row r="294" spans="1:7" x14ac:dyDescent="0.2">
      <c r="A294">
        <v>293</v>
      </c>
      <c r="B294">
        <v>23</v>
      </c>
      <c r="C294">
        <v>5</v>
      </c>
      <c r="D294" s="2">
        <v>45950</v>
      </c>
      <c r="E294" s="2">
        <v>45969</v>
      </c>
      <c r="F294" t="s">
        <v>402</v>
      </c>
      <c r="G294">
        <v>164000</v>
      </c>
    </row>
    <row r="295" spans="1:7" x14ac:dyDescent="0.2">
      <c r="A295">
        <v>294</v>
      </c>
      <c r="B295">
        <v>24</v>
      </c>
      <c r="C295">
        <v>6</v>
      </c>
      <c r="D295" s="2">
        <v>45951</v>
      </c>
      <c r="E295" s="2">
        <v>45971</v>
      </c>
      <c r="F295" t="s">
        <v>403</v>
      </c>
      <c r="G295">
        <v>165400</v>
      </c>
    </row>
    <row r="296" spans="1:7" x14ac:dyDescent="0.2">
      <c r="A296">
        <v>295</v>
      </c>
      <c r="B296">
        <v>25</v>
      </c>
      <c r="C296">
        <v>7</v>
      </c>
      <c r="D296" s="2">
        <v>45952</v>
      </c>
      <c r="E296" s="2">
        <v>45959</v>
      </c>
      <c r="F296" t="s">
        <v>404</v>
      </c>
      <c r="G296">
        <v>166800</v>
      </c>
    </row>
    <row r="297" spans="1:7" x14ac:dyDescent="0.2">
      <c r="A297">
        <v>296</v>
      </c>
      <c r="B297">
        <v>26</v>
      </c>
      <c r="C297">
        <v>8</v>
      </c>
      <c r="D297" s="2">
        <v>45953</v>
      </c>
      <c r="E297" s="2">
        <v>45961</v>
      </c>
      <c r="F297" t="s">
        <v>402</v>
      </c>
      <c r="G297">
        <v>168200</v>
      </c>
    </row>
    <row r="298" spans="1:7" x14ac:dyDescent="0.2">
      <c r="A298">
        <v>297</v>
      </c>
      <c r="B298">
        <v>27</v>
      </c>
      <c r="C298">
        <v>1</v>
      </c>
      <c r="D298" s="2">
        <v>45954</v>
      </c>
      <c r="E298" s="2">
        <v>45963</v>
      </c>
      <c r="F298" t="s">
        <v>402</v>
      </c>
      <c r="G298">
        <v>169600</v>
      </c>
    </row>
    <row r="299" spans="1:7" x14ac:dyDescent="0.2">
      <c r="A299">
        <v>298</v>
      </c>
      <c r="B299">
        <v>28</v>
      </c>
      <c r="C299">
        <v>2</v>
      </c>
      <c r="D299" s="2">
        <v>45955</v>
      </c>
      <c r="E299" s="2">
        <v>45965</v>
      </c>
      <c r="F299" t="s">
        <v>402</v>
      </c>
      <c r="G299">
        <v>170900</v>
      </c>
    </row>
    <row r="300" spans="1:7" x14ac:dyDescent="0.2">
      <c r="A300">
        <v>299</v>
      </c>
      <c r="B300">
        <v>29</v>
      </c>
      <c r="C300">
        <v>3</v>
      </c>
      <c r="D300" s="2">
        <v>45956</v>
      </c>
      <c r="E300" s="2">
        <v>45967</v>
      </c>
      <c r="F300" t="s">
        <v>403</v>
      </c>
      <c r="G300">
        <v>172300</v>
      </c>
    </row>
    <row r="301" spans="1:7" x14ac:dyDescent="0.2">
      <c r="A301">
        <v>300</v>
      </c>
      <c r="B301">
        <v>30</v>
      </c>
      <c r="C301">
        <v>4</v>
      </c>
      <c r="D301" s="2">
        <v>45957</v>
      </c>
      <c r="E301" s="2">
        <v>45969</v>
      </c>
      <c r="F301" t="s">
        <v>404</v>
      </c>
      <c r="G301">
        <v>173700</v>
      </c>
    </row>
    <row r="302" spans="1:7" x14ac:dyDescent="0.2">
      <c r="A302">
        <v>301</v>
      </c>
      <c r="B302">
        <v>1</v>
      </c>
      <c r="C302">
        <v>5</v>
      </c>
      <c r="D302" s="2">
        <v>45958</v>
      </c>
      <c r="E302" s="2">
        <v>45971</v>
      </c>
      <c r="F302" t="s">
        <v>402</v>
      </c>
      <c r="G302">
        <v>175100</v>
      </c>
    </row>
    <row r="303" spans="1:7" x14ac:dyDescent="0.2">
      <c r="A303">
        <v>302</v>
      </c>
      <c r="B303">
        <v>2</v>
      </c>
      <c r="C303">
        <v>6</v>
      </c>
      <c r="D303" s="2">
        <v>45959</v>
      </c>
      <c r="E303" s="2">
        <v>45973</v>
      </c>
      <c r="F303" t="s">
        <v>402</v>
      </c>
      <c r="G303">
        <v>176500</v>
      </c>
    </row>
    <row r="304" spans="1:7" x14ac:dyDescent="0.2">
      <c r="A304">
        <v>303</v>
      </c>
      <c r="B304">
        <v>3</v>
      </c>
      <c r="C304">
        <v>7</v>
      </c>
      <c r="D304" s="2">
        <v>45960</v>
      </c>
      <c r="E304" s="2">
        <v>45975</v>
      </c>
      <c r="F304" t="s">
        <v>402</v>
      </c>
      <c r="G304">
        <v>177800</v>
      </c>
    </row>
    <row r="305" spans="1:7" x14ac:dyDescent="0.2">
      <c r="A305">
        <v>304</v>
      </c>
      <c r="B305">
        <v>4</v>
      </c>
      <c r="C305">
        <v>8</v>
      </c>
      <c r="D305" s="2">
        <v>45961</v>
      </c>
      <c r="E305" s="2">
        <v>45977</v>
      </c>
      <c r="F305" t="s">
        <v>403</v>
      </c>
      <c r="G305">
        <v>179200</v>
      </c>
    </row>
    <row r="306" spans="1:7" x14ac:dyDescent="0.2">
      <c r="A306">
        <v>305</v>
      </c>
      <c r="B306">
        <v>5</v>
      </c>
      <c r="C306">
        <v>1</v>
      </c>
      <c r="D306" s="2">
        <v>45962</v>
      </c>
      <c r="E306" s="2">
        <v>45979</v>
      </c>
      <c r="F306" t="s">
        <v>404</v>
      </c>
      <c r="G306">
        <v>180600</v>
      </c>
    </row>
    <row r="307" spans="1:7" x14ac:dyDescent="0.2">
      <c r="A307">
        <v>306</v>
      </c>
      <c r="B307">
        <v>6</v>
      </c>
      <c r="C307">
        <v>2</v>
      </c>
      <c r="D307" s="2">
        <v>45963</v>
      </c>
      <c r="E307" s="2">
        <v>45981</v>
      </c>
      <c r="F307" t="s">
        <v>402</v>
      </c>
      <c r="G307">
        <v>182000</v>
      </c>
    </row>
    <row r="308" spans="1:7" x14ac:dyDescent="0.2">
      <c r="A308">
        <v>307</v>
      </c>
      <c r="B308">
        <v>7</v>
      </c>
      <c r="C308">
        <v>3</v>
      </c>
      <c r="D308" s="2">
        <v>45964</v>
      </c>
      <c r="E308" s="2">
        <v>45983</v>
      </c>
      <c r="F308" t="s">
        <v>402</v>
      </c>
      <c r="G308">
        <v>183400</v>
      </c>
    </row>
    <row r="309" spans="1:7" x14ac:dyDescent="0.2">
      <c r="A309">
        <v>308</v>
      </c>
      <c r="B309">
        <v>8</v>
      </c>
      <c r="C309">
        <v>4</v>
      </c>
      <c r="D309" s="2">
        <v>45965</v>
      </c>
      <c r="E309" s="2">
        <v>45985</v>
      </c>
      <c r="F309" t="s">
        <v>402</v>
      </c>
      <c r="G309">
        <v>184700</v>
      </c>
    </row>
    <row r="310" spans="1:7" x14ac:dyDescent="0.2">
      <c r="A310">
        <v>309</v>
      </c>
      <c r="B310">
        <v>9</v>
      </c>
      <c r="C310">
        <v>5</v>
      </c>
      <c r="D310" s="2">
        <v>45966</v>
      </c>
      <c r="E310" s="2">
        <v>45973</v>
      </c>
      <c r="F310" t="s">
        <v>403</v>
      </c>
      <c r="G310">
        <v>186100</v>
      </c>
    </row>
    <row r="311" spans="1:7" x14ac:dyDescent="0.2">
      <c r="A311">
        <v>310</v>
      </c>
      <c r="B311">
        <v>10</v>
      </c>
      <c r="C311">
        <v>6</v>
      </c>
      <c r="D311" s="2">
        <v>45967</v>
      </c>
      <c r="E311" s="2">
        <v>45975</v>
      </c>
      <c r="F311" t="s">
        <v>404</v>
      </c>
      <c r="G311">
        <v>187500</v>
      </c>
    </row>
    <row r="312" spans="1:7" x14ac:dyDescent="0.2">
      <c r="A312">
        <v>311</v>
      </c>
      <c r="B312">
        <v>11</v>
      </c>
      <c r="C312">
        <v>7</v>
      </c>
      <c r="D312" s="2">
        <v>45968</v>
      </c>
      <c r="E312" s="2">
        <v>45977</v>
      </c>
      <c r="F312" t="s">
        <v>402</v>
      </c>
      <c r="G312">
        <v>188900</v>
      </c>
    </row>
    <row r="313" spans="1:7" x14ac:dyDescent="0.2">
      <c r="A313">
        <v>312</v>
      </c>
      <c r="B313">
        <v>12</v>
      </c>
      <c r="C313">
        <v>8</v>
      </c>
      <c r="D313" s="2">
        <v>45969</v>
      </c>
      <c r="E313" s="2">
        <v>45979</v>
      </c>
      <c r="F313" t="s">
        <v>402</v>
      </c>
      <c r="G313">
        <v>190200</v>
      </c>
    </row>
    <row r="314" spans="1:7" x14ac:dyDescent="0.2">
      <c r="A314">
        <v>313</v>
      </c>
      <c r="B314">
        <v>13</v>
      </c>
      <c r="C314">
        <v>1</v>
      </c>
      <c r="D314" s="2">
        <v>45970</v>
      </c>
      <c r="E314" s="2">
        <v>45981</v>
      </c>
      <c r="F314" t="s">
        <v>402</v>
      </c>
      <c r="G314">
        <v>191600</v>
      </c>
    </row>
    <row r="315" spans="1:7" x14ac:dyDescent="0.2">
      <c r="A315">
        <v>314</v>
      </c>
      <c r="B315">
        <v>14</v>
      </c>
      <c r="C315">
        <v>2</v>
      </c>
      <c r="D315" s="2">
        <v>45971</v>
      </c>
      <c r="E315" s="2">
        <v>45983</v>
      </c>
      <c r="F315" t="s">
        <v>403</v>
      </c>
      <c r="G315">
        <v>193000</v>
      </c>
    </row>
    <row r="316" spans="1:7" x14ac:dyDescent="0.2">
      <c r="A316">
        <v>315</v>
      </c>
      <c r="B316">
        <v>15</v>
      </c>
      <c r="C316">
        <v>3</v>
      </c>
      <c r="D316" s="2">
        <v>45972</v>
      </c>
      <c r="E316" s="2">
        <v>45985</v>
      </c>
      <c r="F316" t="s">
        <v>404</v>
      </c>
      <c r="G316">
        <v>194400</v>
      </c>
    </row>
    <row r="317" spans="1:7" x14ac:dyDescent="0.2">
      <c r="A317">
        <v>316</v>
      </c>
      <c r="B317">
        <v>16</v>
      </c>
      <c r="C317">
        <v>4</v>
      </c>
      <c r="D317" s="2">
        <v>45973</v>
      </c>
      <c r="E317" s="2">
        <v>45987</v>
      </c>
      <c r="F317" t="s">
        <v>402</v>
      </c>
      <c r="G317">
        <v>195800</v>
      </c>
    </row>
    <row r="318" spans="1:7" x14ac:dyDescent="0.2">
      <c r="A318">
        <v>317</v>
      </c>
      <c r="B318">
        <v>17</v>
      </c>
      <c r="C318">
        <v>5</v>
      </c>
      <c r="D318" s="2">
        <v>45974</v>
      </c>
      <c r="E318" s="2">
        <v>45989</v>
      </c>
      <c r="F318" t="s">
        <v>402</v>
      </c>
      <c r="G318">
        <v>197100</v>
      </c>
    </row>
    <row r="319" spans="1:7" x14ac:dyDescent="0.2">
      <c r="A319">
        <v>318</v>
      </c>
      <c r="B319">
        <v>18</v>
      </c>
      <c r="C319">
        <v>6</v>
      </c>
      <c r="D319" s="2">
        <v>45975</v>
      </c>
      <c r="E319" s="2">
        <v>45991</v>
      </c>
      <c r="F319" t="s">
        <v>402</v>
      </c>
      <c r="G319">
        <v>198500</v>
      </c>
    </row>
    <row r="320" spans="1:7" x14ac:dyDescent="0.2">
      <c r="A320">
        <v>319</v>
      </c>
      <c r="B320">
        <v>19</v>
      </c>
      <c r="C320">
        <v>7</v>
      </c>
      <c r="D320" s="2">
        <v>45976</v>
      </c>
      <c r="E320" s="2">
        <v>45993</v>
      </c>
      <c r="F320" t="s">
        <v>403</v>
      </c>
      <c r="G320">
        <v>199900</v>
      </c>
    </row>
    <row r="321" spans="1:7" x14ac:dyDescent="0.2">
      <c r="A321">
        <v>320</v>
      </c>
      <c r="B321">
        <v>20</v>
      </c>
      <c r="C321">
        <v>8</v>
      </c>
      <c r="D321" s="2">
        <v>45977</v>
      </c>
      <c r="E321" s="2">
        <v>45995</v>
      </c>
      <c r="F321" t="s">
        <v>404</v>
      </c>
      <c r="G321">
        <v>201300</v>
      </c>
    </row>
    <row r="322" spans="1:7" x14ac:dyDescent="0.2">
      <c r="A322">
        <v>321</v>
      </c>
      <c r="B322">
        <v>21</v>
      </c>
      <c r="C322">
        <v>1</v>
      </c>
      <c r="D322" s="2">
        <v>45978</v>
      </c>
      <c r="E322" s="2">
        <v>45997</v>
      </c>
      <c r="F322" t="s">
        <v>402</v>
      </c>
      <c r="G322">
        <v>202700</v>
      </c>
    </row>
    <row r="323" spans="1:7" x14ac:dyDescent="0.2">
      <c r="A323">
        <v>322</v>
      </c>
      <c r="B323">
        <v>22</v>
      </c>
      <c r="C323">
        <v>2</v>
      </c>
      <c r="D323" s="2">
        <v>45979</v>
      </c>
      <c r="E323" s="2">
        <v>45999</v>
      </c>
      <c r="F323" t="s">
        <v>402</v>
      </c>
      <c r="G323">
        <v>204000</v>
      </c>
    </row>
    <row r="324" spans="1:7" x14ac:dyDescent="0.2">
      <c r="A324">
        <v>323</v>
      </c>
      <c r="B324">
        <v>23</v>
      </c>
      <c r="C324">
        <v>3</v>
      </c>
      <c r="D324" s="2">
        <v>45980</v>
      </c>
      <c r="E324" s="2">
        <v>45987</v>
      </c>
      <c r="F324" t="s">
        <v>402</v>
      </c>
      <c r="G324">
        <v>205400</v>
      </c>
    </row>
    <row r="325" spans="1:7" x14ac:dyDescent="0.2">
      <c r="A325">
        <v>324</v>
      </c>
      <c r="B325">
        <v>24</v>
      </c>
      <c r="C325">
        <v>4</v>
      </c>
      <c r="D325" s="2">
        <v>45981</v>
      </c>
      <c r="E325" s="2">
        <v>45989</v>
      </c>
      <c r="F325" t="s">
        <v>403</v>
      </c>
      <c r="G325">
        <v>206800</v>
      </c>
    </row>
    <row r="326" spans="1:7" x14ac:dyDescent="0.2">
      <c r="A326">
        <v>325</v>
      </c>
      <c r="B326">
        <v>25</v>
      </c>
      <c r="C326">
        <v>5</v>
      </c>
      <c r="D326" s="2">
        <v>45982</v>
      </c>
      <c r="E326" s="2">
        <v>45991</v>
      </c>
      <c r="F326" t="s">
        <v>404</v>
      </c>
      <c r="G326">
        <v>208200</v>
      </c>
    </row>
    <row r="327" spans="1:7" x14ac:dyDescent="0.2">
      <c r="A327">
        <v>326</v>
      </c>
      <c r="B327">
        <v>26</v>
      </c>
      <c r="C327">
        <v>6</v>
      </c>
      <c r="D327" s="2">
        <v>45983</v>
      </c>
      <c r="E327" s="2">
        <v>45993</v>
      </c>
      <c r="F327" t="s">
        <v>402</v>
      </c>
      <c r="G327">
        <v>209600</v>
      </c>
    </row>
    <row r="328" spans="1:7" x14ac:dyDescent="0.2">
      <c r="A328">
        <v>327</v>
      </c>
      <c r="B328">
        <v>27</v>
      </c>
      <c r="C328">
        <v>7</v>
      </c>
      <c r="D328" s="2">
        <v>45984</v>
      </c>
      <c r="E328" s="2">
        <v>45995</v>
      </c>
      <c r="F328" t="s">
        <v>402</v>
      </c>
      <c r="G328">
        <v>210900</v>
      </c>
    </row>
    <row r="329" spans="1:7" x14ac:dyDescent="0.2">
      <c r="A329">
        <v>328</v>
      </c>
      <c r="B329">
        <v>28</v>
      </c>
      <c r="C329">
        <v>8</v>
      </c>
      <c r="D329" s="2">
        <v>45985</v>
      </c>
      <c r="E329" s="2">
        <v>45997</v>
      </c>
      <c r="F329" t="s">
        <v>402</v>
      </c>
      <c r="G329">
        <v>212300</v>
      </c>
    </row>
    <row r="330" spans="1:7" x14ac:dyDescent="0.2">
      <c r="A330">
        <v>329</v>
      </c>
      <c r="B330">
        <v>29</v>
      </c>
      <c r="C330">
        <v>1</v>
      </c>
      <c r="D330" s="2">
        <v>45986</v>
      </c>
      <c r="E330" s="2">
        <v>45999</v>
      </c>
      <c r="F330" t="s">
        <v>403</v>
      </c>
      <c r="G330">
        <v>213700</v>
      </c>
    </row>
    <row r="331" spans="1:7" x14ac:dyDescent="0.2">
      <c r="A331">
        <v>330</v>
      </c>
      <c r="B331">
        <v>30</v>
      </c>
      <c r="C331">
        <v>2</v>
      </c>
      <c r="D331" s="2">
        <v>45987</v>
      </c>
      <c r="E331" s="2">
        <v>46001</v>
      </c>
      <c r="F331" t="s">
        <v>404</v>
      </c>
      <c r="G331">
        <v>215100</v>
      </c>
    </row>
    <row r="332" spans="1:7" x14ac:dyDescent="0.2">
      <c r="A332">
        <v>331</v>
      </c>
      <c r="B332">
        <v>1</v>
      </c>
      <c r="C332">
        <v>3</v>
      </c>
      <c r="D332" s="2">
        <v>45988</v>
      </c>
      <c r="E332" s="2">
        <v>46003</v>
      </c>
      <c r="F332" t="s">
        <v>402</v>
      </c>
      <c r="G332">
        <v>216400</v>
      </c>
    </row>
    <row r="333" spans="1:7" x14ac:dyDescent="0.2">
      <c r="A333">
        <v>332</v>
      </c>
      <c r="B333">
        <v>2</v>
      </c>
      <c r="C333">
        <v>4</v>
      </c>
      <c r="D333" s="2">
        <v>45989</v>
      </c>
      <c r="E333" s="2">
        <v>46005</v>
      </c>
      <c r="F333" t="s">
        <v>402</v>
      </c>
      <c r="G333">
        <v>217800</v>
      </c>
    </row>
    <row r="334" spans="1:7" x14ac:dyDescent="0.2">
      <c r="A334">
        <v>333</v>
      </c>
      <c r="B334">
        <v>3</v>
      </c>
      <c r="C334">
        <v>5</v>
      </c>
      <c r="D334" s="2">
        <v>45990</v>
      </c>
      <c r="E334" s="2">
        <v>46007</v>
      </c>
      <c r="F334" t="s">
        <v>402</v>
      </c>
      <c r="G334">
        <v>219200</v>
      </c>
    </row>
    <row r="335" spans="1:7" x14ac:dyDescent="0.2">
      <c r="A335">
        <v>334</v>
      </c>
      <c r="B335">
        <v>4</v>
      </c>
      <c r="C335">
        <v>6</v>
      </c>
      <c r="D335" s="2">
        <v>45991</v>
      </c>
      <c r="E335" s="2">
        <v>46009</v>
      </c>
      <c r="F335" t="s">
        <v>403</v>
      </c>
      <c r="G335">
        <v>220600</v>
      </c>
    </row>
    <row r="336" spans="1:7" x14ac:dyDescent="0.2">
      <c r="A336">
        <v>335</v>
      </c>
      <c r="B336">
        <v>5</v>
      </c>
      <c r="C336">
        <v>7</v>
      </c>
      <c r="D336" s="2">
        <v>45992</v>
      </c>
      <c r="E336" s="2">
        <v>46011</v>
      </c>
      <c r="F336" t="s">
        <v>404</v>
      </c>
      <c r="G336">
        <v>222000</v>
      </c>
    </row>
    <row r="337" spans="1:7" x14ac:dyDescent="0.2">
      <c r="A337">
        <v>336</v>
      </c>
      <c r="B337">
        <v>6</v>
      </c>
      <c r="C337">
        <v>8</v>
      </c>
      <c r="D337" s="2">
        <v>45993</v>
      </c>
      <c r="E337" s="2">
        <v>46013</v>
      </c>
      <c r="F337" t="s">
        <v>402</v>
      </c>
      <c r="G337">
        <v>223300</v>
      </c>
    </row>
    <row r="338" spans="1:7" x14ac:dyDescent="0.2">
      <c r="A338">
        <v>337</v>
      </c>
      <c r="B338">
        <v>7</v>
      </c>
      <c r="C338">
        <v>1</v>
      </c>
      <c r="D338" s="2">
        <v>45994</v>
      </c>
      <c r="E338" s="2">
        <v>46001</v>
      </c>
      <c r="F338" t="s">
        <v>402</v>
      </c>
      <c r="G338">
        <v>224700</v>
      </c>
    </row>
    <row r="339" spans="1:7" x14ac:dyDescent="0.2">
      <c r="A339">
        <v>338</v>
      </c>
      <c r="B339">
        <v>8</v>
      </c>
      <c r="C339">
        <v>2</v>
      </c>
      <c r="D339" s="2">
        <v>45995</v>
      </c>
      <c r="E339" s="2">
        <v>46003</v>
      </c>
      <c r="F339" t="s">
        <v>402</v>
      </c>
      <c r="G339">
        <v>226100</v>
      </c>
    </row>
    <row r="340" spans="1:7" x14ac:dyDescent="0.2">
      <c r="A340">
        <v>339</v>
      </c>
      <c r="B340">
        <v>9</v>
      </c>
      <c r="C340">
        <v>3</v>
      </c>
      <c r="D340" s="2">
        <v>45996</v>
      </c>
      <c r="E340" s="2">
        <v>46005</v>
      </c>
      <c r="F340" t="s">
        <v>403</v>
      </c>
      <c r="G340">
        <v>227500</v>
      </c>
    </row>
    <row r="341" spans="1:7" x14ac:dyDescent="0.2">
      <c r="A341">
        <v>340</v>
      </c>
      <c r="B341">
        <v>10</v>
      </c>
      <c r="C341">
        <v>4</v>
      </c>
      <c r="D341" s="2">
        <v>45997</v>
      </c>
      <c r="E341" s="2">
        <v>46007</v>
      </c>
      <c r="F341" t="s">
        <v>404</v>
      </c>
      <c r="G341">
        <v>228900</v>
      </c>
    </row>
    <row r="342" spans="1:7" x14ac:dyDescent="0.2">
      <c r="A342">
        <v>341</v>
      </c>
      <c r="B342">
        <v>11</v>
      </c>
      <c r="C342">
        <v>5</v>
      </c>
      <c r="D342" s="2">
        <v>45998</v>
      </c>
      <c r="E342" s="2">
        <v>46009</v>
      </c>
      <c r="F342" t="s">
        <v>402</v>
      </c>
      <c r="G342">
        <v>230200</v>
      </c>
    </row>
    <row r="343" spans="1:7" x14ac:dyDescent="0.2">
      <c r="A343">
        <v>342</v>
      </c>
      <c r="B343">
        <v>12</v>
      </c>
      <c r="C343">
        <v>6</v>
      </c>
      <c r="D343" s="2">
        <v>45999</v>
      </c>
      <c r="E343" s="2">
        <v>46011</v>
      </c>
      <c r="F343" t="s">
        <v>402</v>
      </c>
      <c r="G343">
        <v>231600</v>
      </c>
    </row>
    <row r="344" spans="1:7" x14ac:dyDescent="0.2">
      <c r="A344">
        <v>343</v>
      </c>
      <c r="B344">
        <v>13</v>
      </c>
      <c r="C344">
        <v>7</v>
      </c>
      <c r="D344" s="2">
        <v>46000</v>
      </c>
      <c r="E344" s="2">
        <v>46013</v>
      </c>
      <c r="F344" t="s">
        <v>402</v>
      </c>
      <c r="G344">
        <v>233000</v>
      </c>
    </row>
    <row r="345" spans="1:7" x14ac:dyDescent="0.2">
      <c r="A345">
        <v>344</v>
      </c>
      <c r="B345">
        <v>14</v>
      </c>
      <c r="C345">
        <v>8</v>
      </c>
      <c r="D345" s="2">
        <v>46001</v>
      </c>
      <c r="E345" s="2">
        <v>46015</v>
      </c>
      <c r="F345" t="s">
        <v>403</v>
      </c>
      <c r="G345">
        <v>234400</v>
      </c>
    </row>
    <row r="346" spans="1:7" x14ac:dyDescent="0.2">
      <c r="A346">
        <v>345</v>
      </c>
      <c r="B346">
        <v>15</v>
      </c>
      <c r="C346">
        <v>1</v>
      </c>
      <c r="D346" s="2">
        <v>46002</v>
      </c>
      <c r="E346" s="2">
        <v>46017</v>
      </c>
      <c r="F346" t="s">
        <v>404</v>
      </c>
      <c r="G346">
        <v>235800</v>
      </c>
    </row>
    <row r="347" spans="1:7" x14ac:dyDescent="0.2">
      <c r="A347">
        <v>346</v>
      </c>
      <c r="B347">
        <v>16</v>
      </c>
      <c r="C347">
        <v>2</v>
      </c>
      <c r="D347" s="2">
        <v>46003</v>
      </c>
      <c r="E347" s="2">
        <v>46019</v>
      </c>
      <c r="F347" t="s">
        <v>402</v>
      </c>
      <c r="G347">
        <v>237100</v>
      </c>
    </row>
    <row r="348" spans="1:7" x14ac:dyDescent="0.2">
      <c r="A348">
        <v>347</v>
      </c>
      <c r="B348">
        <v>17</v>
      </c>
      <c r="C348">
        <v>3</v>
      </c>
      <c r="D348" s="2">
        <v>46004</v>
      </c>
      <c r="E348" s="2">
        <v>46021</v>
      </c>
      <c r="F348" t="s">
        <v>402</v>
      </c>
      <c r="G348">
        <v>238500</v>
      </c>
    </row>
    <row r="349" spans="1:7" x14ac:dyDescent="0.2">
      <c r="A349">
        <v>348</v>
      </c>
      <c r="B349">
        <v>18</v>
      </c>
      <c r="C349">
        <v>4</v>
      </c>
      <c r="D349" s="2">
        <v>46005</v>
      </c>
      <c r="E349" s="2">
        <v>46023</v>
      </c>
      <c r="F349" t="s">
        <v>402</v>
      </c>
      <c r="G349">
        <v>239900</v>
      </c>
    </row>
    <row r="350" spans="1:7" x14ac:dyDescent="0.2">
      <c r="A350">
        <v>349</v>
      </c>
      <c r="B350">
        <v>19</v>
      </c>
      <c r="C350">
        <v>5</v>
      </c>
      <c r="D350" s="2">
        <v>46006</v>
      </c>
      <c r="E350" s="2">
        <v>46025</v>
      </c>
      <c r="F350" t="s">
        <v>403</v>
      </c>
      <c r="G350">
        <v>241300</v>
      </c>
    </row>
    <row r="351" spans="1:7" x14ac:dyDescent="0.2">
      <c r="A351">
        <v>350</v>
      </c>
      <c r="B351">
        <v>20</v>
      </c>
      <c r="C351">
        <v>6</v>
      </c>
      <c r="D351" s="2">
        <v>46007</v>
      </c>
      <c r="E351" s="2">
        <v>46027</v>
      </c>
      <c r="F351" t="s">
        <v>404</v>
      </c>
      <c r="G351">
        <v>242600</v>
      </c>
    </row>
    <row r="352" spans="1:7" x14ac:dyDescent="0.2">
      <c r="A352">
        <v>351</v>
      </c>
      <c r="B352">
        <v>21</v>
      </c>
      <c r="C352">
        <v>7</v>
      </c>
      <c r="D352" s="2">
        <v>46008</v>
      </c>
      <c r="E352" s="2">
        <v>46015</v>
      </c>
      <c r="F352" t="s">
        <v>402</v>
      </c>
      <c r="G352">
        <v>244000</v>
      </c>
    </row>
    <row r="353" spans="1:7" x14ac:dyDescent="0.2">
      <c r="A353">
        <v>352</v>
      </c>
      <c r="B353">
        <v>22</v>
      </c>
      <c r="C353">
        <v>8</v>
      </c>
      <c r="D353" s="2">
        <v>46009</v>
      </c>
      <c r="E353" s="2">
        <v>46017</v>
      </c>
      <c r="F353" t="s">
        <v>402</v>
      </c>
      <c r="G353">
        <v>245400</v>
      </c>
    </row>
    <row r="354" spans="1:7" x14ac:dyDescent="0.2">
      <c r="A354">
        <v>353</v>
      </c>
      <c r="B354">
        <v>23</v>
      </c>
      <c r="C354">
        <v>1</v>
      </c>
      <c r="D354" s="2">
        <v>46010</v>
      </c>
      <c r="E354" s="2">
        <v>46019</v>
      </c>
      <c r="F354" t="s">
        <v>402</v>
      </c>
      <c r="G354">
        <v>246800</v>
      </c>
    </row>
    <row r="355" spans="1:7" x14ac:dyDescent="0.2">
      <c r="A355">
        <v>354</v>
      </c>
      <c r="B355">
        <v>24</v>
      </c>
      <c r="C355">
        <v>2</v>
      </c>
      <c r="D355" s="2">
        <v>46011</v>
      </c>
      <c r="E355" s="2">
        <v>46021</v>
      </c>
      <c r="F355" t="s">
        <v>403</v>
      </c>
      <c r="G355">
        <v>248200</v>
      </c>
    </row>
    <row r="356" spans="1:7" x14ac:dyDescent="0.2">
      <c r="A356">
        <v>355</v>
      </c>
      <c r="B356">
        <v>25</v>
      </c>
      <c r="C356">
        <v>3</v>
      </c>
      <c r="D356" s="2">
        <v>46012</v>
      </c>
      <c r="E356" s="2">
        <v>46023</v>
      </c>
      <c r="F356" t="s">
        <v>404</v>
      </c>
      <c r="G356">
        <v>249500</v>
      </c>
    </row>
    <row r="357" spans="1:7" x14ac:dyDescent="0.2">
      <c r="A357">
        <v>356</v>
      </c>
      <c r="B357">
        <v>26</v>
      </c>
      <c r="C357">
        <v>4</v>
      </c>
      <c r="D357" s="2">
        <v>46013</v>
      </c>
      <c r="E357" s="2">
        <v>46025</v>
      </c>
      <c r="F357" t="s">
        <v>402</v>
      </c>
      <c r="G357">
        <v>5900</v>
      </c>
    </row>
    <row r="358" spans="1:7" x14ac:dyDescent="0.2">
      <c r="A358">
        <v>357</v>
      </c>
      <c r="B358">
        <v>27</v>
      </c>
      <c r="C358">
        <v>5</v>
      </c>
      <c r="D358" s="2">
        <v>46014</v>
      </c>
      <c r="E358" s="2">
        <v>46027</v>
      </c>
      <c r="F358" t="s">
        <v>402</v>
      </c>
      <c r="G358">
        <v>7300</v>
      </c>
    </row>
    <row r="359" spans="1:7" x14ac:dyDescent="0.2">
      <c r="A359">
        <v>358</v>
      </c>
      <c r="B359">
        <v>28</v>
      </c>
      <c r="C359">
        <v>6</v>
      </c>
      <c r="D359" s="2">
        <v>46015</v>
      </c>
      <c r="E359" s="2">
        <v>46029</v>
      </c>
      <c r="F359" t="s">
        <v>402</v>
      </c>
      <c r="G359">
        <v>8700</v>
      </c>
    </row>
    <row r="360" spans="1:7" x14ac:dyDescent="0.2">
      <c r="A360">
        <v>359</v>
      </c>
      <c r="B360">
        <v>29</v>
      </c>
      <c r="C360">
        <v>7</v>
      </c>
      <c r="D360" s="2">
        <v>46016</v>
      </c>
      <c r="E360" s="2">
        <v>46031</v>
      </c>
      <c r="F360" t="s">
        <v>403</v>
      </c>
      <c r="G360">
        <v>10100</v>
      </c>
    </row>
    <row r="361" spans="1:7" x14ac:dyDescent="0.2">
      <c r="A361">
        <v>360</v>
      </c>
      <c r="B361">
        <v>30</v>
      </c>
      <c r="C361">
        <v>8</v>
      </c>
      <c r="D361" s="2">
        <v>46017</v>
      </c>
      <c r="E361" s="2">
        <v>46033</v>
      </c>
      <c r="F361" t="s">
        <v>404</v>
      </c>
      <c r="G361">
        <v>11400</v>
      </c>
    </row>
    <row r="362" spans="1:7" x14ac:dyDescent="0.2">
      <c r="A362">
        <v>361</v>
      </c>
      <c r="B362">
        <v>1</v>
      </c>
      <c r="C362">
        <v>1</v>
      </c>
      <c r="D362" s="2">
        <v>46018</v>
      </c>
      <c r="E362" s="2">
        <v>46035</v>
      </c>
      <c r="F362" t="s">
        <v>402</v>
      </c>
      <c r="G362">
        <v>12800</v>
      </c>
    </row>
    <row r="363" spans="1:7" x14ac:dyDescent="0.2">
      <c r="A363">
        <v>362</v>
      </c>
      <c r="B363">
        <v>2</v>
      </c>
      <c r="C363">
        <v>2</v>
      </c>
      <c r="D363" s="2">
        <v>46019</v>
      </c>
      <c r="E363" s="2">
        <v>46037</v>
      </c>
      <c r="F363" t="s">
        <v>402</v>
      </c>
      <c r="G363">
        <v>14200</v>
      </c>
    </row>
    <row r="364" spans="1:7" x14ac:dyDescent="0.2">
      <c r="A364">
        <v>363</v>
      </c>
      <c r="B364">
        <v>3</v>
      </c>
      <c r="C364">
        <v>3</v>
      </c>
      <c r="D364" s="2">
        <v>46020</v>
      </c>
      <c r="E364" s="2">
        <v>46039</v>
      </c>
      <c r="F364" t="s">
        <v>402</v>
      </c>
      <c r="G364">
        <v>15600</v>
      </c>
    </row>
    <row r="365" spans="1:7" x14ac:dyDescent="0.2">
      <c r="A365">
        <v>364</v>
      </c>
      <c r="B365">
        <v>4</v>
      </c>
      <c r="C365">
        <v>4</v>
      </c>
      <c r="D365" s="2">
        <v>46021</v>
      </c>
      <c r="E365" s="2">
        <v>46041</v>
      </c>
      <c r="F365" t="s">
        <v>403</v>
      </c>
      <c r="G365">
        <v>17000</v>
      </c>
    </row>
    <row r="366" spans="1:7" x14ac:dyDescent="0.2">
      <c r="A366">
        <v>365</v>
      </c>
      <c r="B366">
        <v>5</v>
      </c>
      <c r="C366">
        <v>5</v>
      </c>
      <c r="D366" s="2">
        <v>46022</v>
      </c>
      <c r="E366" s="2">
        <v>46029</v>
      </c>
      <c r="F366" t="s">
        <v>404</v>
      </c>
      <c r="G366">
        <v>18300</v>
      </c>
    </row>
    <row r="367" spans="1:7" x14ac:dyDescent="0.2">
      <c r="A367">
        <v>366</v>
      </c>
      <c r="B367">
        <v>6</v>
      </c>
      <c r="C367">
        <v>6</v>
      </c>
      <c r="D367" s="2">
        <v>46023</v>
      </c>
      <c r="E367" s="2">
        <v>46031</v>
      </c>
      <c r="F367" t="s">
        <v>402</v>
      </c>
      <c r="G367">
        <v>19700</v>
      </c>
    </row>
    <row r="368" spans="1:7" x14ac:dyDescent="0.2">
      <c r="A368">
        <v>367</v>
      </c>
      <c r="B368">
        <v>7</v>
      </c>
      <c r="C368">
        <v>7</v>
      </c>
      <c r="D368" s="2">
        <v>46024</v>
      </c>
      <c r="E368" s="2">
        <v>46033</v>
      </c>
      <c r="F368" t="s">
        <v>402</v>
      </c>
      <c r="G368">
        <v>21100</v>
      </c>
    </row>
    <row r="369" spans="1:7" x14ac:dyDescent="0.2">
      <c r="A369">
        <v>368</v>
      </c>
      <c r="B369">
        <v>8</v>
      </c>
      <c r="C369">
        <v>8</v>
      </c>
      <c r="D369" s="2">
        <v>46025</v>
      </c>
      <c r="E369" s="2">
        <v>46035</v>
      </c>
      <c r="F369" t="s">
        <v>402</v>
      </c>
      <c r="G369">
        <v>22500</v>
      </c>
    </row>
    <row r="370" spans="1:7" x14ac:dyDescent="0.2">
      <c r="A370">
        <v>369</v>
      </c>
      <c r="B370">
        <v>9</v>
      </c>
      <c r="C370">
        <v>1</v>
      </c>
      <c r="D370" s="2">
        <v>46026</v>
      </c>
      <c r="E370" s="2">
        <v>46037</v>
      </c>
      <c r="F370" t="s">
        <v>403</v>
      </c>
      <c r="G370">
        <v>23800</v>
      </c>
    </row>
    <row r="371" spans="1:7" x14ac:dyDescent="0.2">
      <c r="A371">
        <v>370</v>
      </c>
      <c r="B371">
        <v>10</v>
      </c>
      <c r="C371">
        <v>2</v>
      </c>
      <c r="D371" s="2">
        <v>46027</v>
      </c>
      <c r="E371" s="2">
        <v>46039</v>
      </c>
      <c r="F371" t="s">
        <v>404</v>
      </c>
      <c r="G371">
        <v>25200</v>
      </c>
    </row>
    <row r="372" spans="1:7" x14ac:dyDescent="0.2">
      <c r="A372">
        <v>371</v>
      </c>
      <c r="B372">
        <v>11</v>
      </c>
      <c r="C372">
        <v>3</v>
      </c>
      <c r="D372" s="2">
        <v>46028</v>
      </c>
      <c r="E372" s="2">
        <v>46041</v>
      </c>
      <c r="F372" t="s">
        <v>402</v>
      </c>
      <c r="G372">
        <v>26600</v>
      </c>
    </row>
    <row r="373" spans="1:7" x14ac:dyDescent="0.2">
      <c r="A373">
        <v>372</v>
      </c>
      <c r="B373">
        <v>12</v>
      </c>
      <c r="C373">
        <v>4</v>
      </c>
      <c r="D373" s="2">
        <v>46029</v>
      </c>
      <c r="E373" s="2">
        <v>46043</v>
      </c>
      <c r="F373" t="s">
        <v>402</v>
      </c>
      <c r="G373">
        <v>28000</v>
      </c>
    </row>
    <row r="374" spans="1:7" x14ac:dyDescent="0.2">
      <c r="A374">
        <v>373</v>
      </c>
      <c r="B374">
        <v>13</v>
      </c>
      <c r="C374">
        <v>5</v>
      </c>
      <c r="D374" s="2">
        <v>46030</v>
      </c>
      <c r="E374" s="2">
        <v>46045</v>
      </c>
      <c r="F374" t="s">
        <v>402</v>
      </c>
      <c r="G374">
        <v>29400</v>
      </c>
    </row>
    <row r="375" spans="1:7" x14ac:dyDescent="0.2">
      <c r="A375">
        <v>374</v>
      </c>
      <c r="B375">
        <v>14</v>
      </c>
      <c r="C375">
        <v>6</v>
      </c>
      <c r="D375" s="2">
        <v>46031</v>
      </c>
      <c r="E375" s="2">
        <v>46047</v>
      </c>
      <c r="F375" t="s">
        <v>403</v>
      </c>
      <c r="G375">
        <v>30700</v>
      </c>
    </row>
    <row r="376" spans="1:7" x14ac:dyDescent="0.2">
      <c r="A376">
        <v>375</v>
      </c>
      <c r="B376">
        <v>15</v>
      </c>
      <c r="C376">
        <v>7</v>
      </c>
      <c r="D376" s="2">
        <v>46032</v>
      </c>
      <c r="E376" s="2">
        <v>46049</v>
      </c>
      <c r="F376" t="s">
        <v>404</v>
      </c>
      <c r="G376">
        <v>32100</v>
      </c>
    </row>
    <row r="377" spans="1:7" x14ac:dyDescent="0.2">
      <c r="A377">
        <v>376</v>
      </c>
      <c r="B377">
        <v>16</v>
      </c>
      <c r="C377">
        <v>8</v>
      </c>
      <c r="D377" s="2">
        <v>46033</v>
      </c>
      <c r="E377" s="2">
        <v>46051</v>
      </c>
      <c r="F377" t="s">
        <v>402</v>
      </c>
      <c r="G377">
        <v>33500</v>
      </c>
    </row>
    <row r="378" spans="1:7" x14ac:dyDescent="0.2">
      <c r="A378">
        <v>377</v>
      </c>
      <c r="B378">
        <v>17</v>
      </c>
      <c r="C378">
        <v>1</v>
      </c>
      <c r="D378" s="2">
        <v>46034</v>
      </c>
      <c r="E378" s="2">
        <v>46053</v>
      </c>
      <c r="F378" t="s">
        <v>402</v>
      </c>
      <c r="G378">
        <v>34900</v>
      </c>
    </row>
    <row r="379" spans="1:7" x14ac:dyDescent="0.2">
      <c r="A379">
        <v>378</v>
      </c>
      <c r="B379">
        <v>18</v>
      </c>
      <c r="C379">
        <v>2</v>
      </c>
      <c r="D379" s="2">
        <v>46035</v>
      </c>
      <c r="E379" s="2">
        <v>46055</v>
      </c>
      <c r="F379" t="s">
        <v>402</v>
      </c>
      <c r="G379">
        <v>36300</v>
      </c>
    </row>
    <row r="380" spans="1:7" x14ac:dyDescent="0.2">
      <c r="A380">
        <v>379</v>
      </c>
      <c r="B380">
        <v>19</v>
      </c>
      <c r="C380">
        <v>3</v>
      </c>
      <c r="D380" s="2">
        <v>46036</v>
      </c>
      <c r="E380" s="2">
        <v>46043</v>
      </c>
      <c r="F380" t="s">
        <v>403</v>
      </c>
      <c r="G380">
        <v>37600</v>
      </c>
    </row>
    <row r="381" spans="1:7" x14ac:dyDescent="0.2">
      <c r="A381">
        <v>380</v>
      </c>
      <c r="B381">
        <v>20</v>
      </c>
      <c r="C381">
        <v>4</v>
      </c>
      <c r="D381" s="2">
        <v>46037</v>
      </c>
      <c r="E381" s="2">
        <v>46045</v>
      </c>
      <c r="F381" t="s">
        <v>404</v>
      </c>
      <c r="G381">
        <v>39000</v>
      </c>
    </row>
    <row r="382" spans="1:7" x14ac:dyDescent="0.2">
      <c r="A382">
        <v>381</v>
      </c>
      <c r="B382">
        <v>21</v>
      </c>
      <c r="C382">
        <v>5</v>
      </c>
      <c r="D382" s="2">
        <v>46038</v>
      </c>
      <c r="E382" s="2">
        <v>46047</v>
      </c>
      <c r="F382" t="s">
        <v>402</v>
      </c>
      <c r="G382">
        <v>40400</v>
      </c>
    </row>
    <row r="383" spans="1:7" x14ac:dyDescent="0.2">
      <c r="A383">
        <v>382</v>
      </c>
      <c r="B383">
        <v>22</v>
      </c>
      <c r="C383">
        <v>6</v>
      </c>
      <c r="D383" s="2">
        <v>46039</v>
      </c>
      <c r="E383" s="2">
        <v>46049</v>
      </c>
      <c r="F383" t="s">
        <v>402</v>
      </c>
      <c r="G383">
        <v>41800</v>
      </c>
    </row>
    <row r="384" spans="1:7" x14ac:dyDescent="0.2">
      <c r="A384">
        <v>383</v>
      </c>
      <c r="B384">
        <v>23</v>
      </c>
      <c r="C384">
        <v>7</v>
      </c>
      <c r="D384" s="2">
        <v>46040</v>
      </c>
      <c r="E384" s="2">
        <v>46051</v>
      </c>
      <c r="F384" t="s">
        <v>402</v>
      </c>
      <c r="G384">
        <v>43200</v>
      </c>
    </row>
    <row r="385" spans="1:7" x14ac:dyDescent="0.2">
      <c r="A385">
        <v>384</v>
      </c>
      <c r="B385">
        <v>24</v>
      </c>
      <c r="C385">
        <v>8</v>
      </c>
      <c r="D385" s="2">
        <v>46041</v>
      </c>
      <c r="E385" s="2">
        <v>46053</v>
      </c>
      <c r="F385" t="s">
        <v>403</v>
      </c>
      <c r="G385">
        <v>44500</v>
      </c>
    </row>
    <row r="386" spans="1:7" x14ac:dyDescent="0.2">
      <c r="A386">
        <v>385</v>
      </c>
      <c r="B386">
        <v>25</v>
      </c>
      <c r="C386">
        <v>1</v>
      </c>
      <c r="D386" s="2">
        <v>46042</v>
      </c>
      <c r="E386" s="2">
        <v>46055</v>
      </c>
      <c r="F386" t="s">
        <v>404</v>
      </c>
      <c r="G386">
        <v>45900</v>
      </c>
    </row>
    <row r="387" spans="1:7" x14ac:dyDescent="0.2">
      <c r="A387">
        <v>386</v>
      </c>
      <c r="B387">
        <v>26</v>
      </c>
      <c r="C387">
        <v>2</v>
      </c>
      <c r="D387" s="2">
        <v>46043</v>
      </c>
      <c r="E387" s="2">
        <v>46057</v>
      </c>
      <c r="F387" t="s">
        <v>402</v>
      </c>
      <c r="G387">
        <v>47300</v>
      </c>
    </row>
    <row r="388" spans="1:7" x14ac:dyDescent="0.2">
      <c r="A388">
        <v>387</v>
      </c>
      <c r="B388">
        <v>27</v>
      </c>
      <c r="C388">
        <v>3</v>
      </c>
      <c r="D388" s="2">
        <v>46044</v>
      </c>
      <c r="E388" s="2">
        <v>46059</v>
      </c>
      <c r="F388" t="s">
        <v>402</v>
      </c>
      <c r="G388">
        <v>48700</v>
      </c>
    </row>
    <row r="389" spans="1:7" x14ac:dyDescent="0.2">
      <c r="A389">
        <v>388</v>
      </c>
      <c r="B389">
        <v>28</v>
      </c>
      <c r="C389">
        <v>4</v>
      </c>
      <c r="D389" s="2">
        <v>46045</v>
      </c>
      <c r="E389" s="2">
        <v>46061</v>
      </c>
      <c r="F389" t="s">
        <v>402</v>
      </c>
      <c r="G389">
        <v>50000</v>
      </c>
    </row>
    <row r="390" spans="1:7" x14ac:dyDescent="0.2">
      <c r="A390">
        <v>389</v>
      </c>
      <c r="B390">
        <v>29</v>
      </c>
      <c r="C390">
        <v>5</v>
      </c>
      <c r="D390" s="2">
        <v>46046</v>
      </c>
      <c r="E390" s="2">
        <v>46063</v>
      </c>
      <c r="F390" t="s">
        <v>403</v>
      </c>
      <c r="G390">
        <v>51400</v>
      </c>
    </row>
    <row r="391" spans="1:7" x14ac:dyDescent="0.2">
      <c r="A391">
        <v>390</v>
      </c>
      <c r="B391">
        <v>30</v>
      </c>
      <c r="C391">
        <v>6</v>
      </c>
      <c r="D391" s="2">
        <v>46047</v>
      </c>
      <c r="E391" s="2">
        <v>46065</v>
      </c>
      <c r="F391" t="s">
        <v>404</v>
      </c>
      <c r="G391">
        <v>52800</v>
      </c>
    </row>
    <row r="392" spans="1:7" x14ac:dyDescent="0.2">
      <c r="A392">
        <v>391</v>
      </c>
      <c r="B392">
        <v>1</v>
      </c>
      <c r="C392">
        <v>7</v>
      </c>
      <c r="D392" s="2">
        <v>46048</v>
      </c>
      <c r="E392" s="2">
        <v>46067</v>
      </c>
      <c r="F392" t="s">
        <v>402</v>
      </c>
      <c r="G392">
        <v>54200</v>
      </c>
    </row>
    <row r="393" spans="1:7" x14ac:dyDescent="0.2">
      <c r="A393">
        <v>392</v>
      </c>
      <c r="B393">
        <v>2</v>
      </c>
      <c r="C393">
        <v>8</v>
      </c>
      <c r="D393" s="2">
        <v>46049</v>
      </c>
      <c r="E393" s="2">
        <v>46069</v>
      </c>
      <c r="F393" t="s">
        <v>402</v>
      </c>
      <c r="G393">
        <v>55600</v>
      </c>
    </row>
    <row r="394" spans="1:7" x14ac:dyDescent="0.2">
      <c r="A394">
        <v>393</v>
      </c>
      <c r="B394">
        <v>3</v>
      </c>
      <c r="C394">
        <v>1</v>
      </c>
      <c r="D394" s="2">
        <v>46050</v>
      </c>
      <c r="E394" s="2">
        <v>46057</v>
      </c>
      <c r="F394" t="s">
        <v>402</v>
      </c>
      <c r="G394">
        <v>56900</v>
      </c>
    </row>
    <row r="395" spans="1:7" x14ac:dyDescent="0.2">
      <c r="A395">
        <v>394</v>
      </c>
      <c r="B395">
        <v>4</v>
      </c>
      <c r="C395">
        <v>2</v>
      </c>
      <c r="D395" s="2">
        <v>46051</v>
      </c>
      <c r="E395" s="2">
        <v>46059</v>
      </c>
      <c r="F395" t="s">
        <v>403</v>
      </c>
      <c r="G395">
        <v>58300</v>
      </c>
    </row>
    <row r="396" spans="1:7" x14ac:dyDescent="0.2">
      <c r="A396">
        <v>395</v>
      </c>
      <c r="B396">
        <v>5</v>
      </c>
      <c r="C396">
        <v>3</v>
      </c>
      <c r="D396" s="2">
        <v>46052</v>
      </c>
      <c r="E396" s="2">
        <v>46061</v>
      </c>
      <c r="F396" t="s">
        <v>404</v>
      </c>
      <c r="G396">
        <v>59700</v>
      </c>
    </row>
    <row r="397" spans="1:7" x14ac:dyDescent="0.2">
      <c r="A397">
        <v>396</v>
      </c>
      <c r="B397">
        <v>6</v>
      </c>
      <c r="C397">
        <v>4</v>
      </c>
      <c r="D397" s="2">
        <v>46053</v>
      </c>
      <c r="E397" s="2">
        <v>46063</v>
      </c>
      <c r="F397" t="s">
        <v>402</v>
      </c>
      <c r="G397">
        <v>61100</v>
      </c>
    </row>
    <row r="398" spans="1:7" x14ac:dyDescent="0.2">
      <c r="A398">
        <v>397</v>
      </c>
      <c r="B398">
        <v>7</v>
      </c>
      <c r="C398">
        <v>5</v>
      </c>
      <c r="D398" s="2">
        <v>46054</v>
      </c>
      <c r="E398" s="2">
        <v>46065</v>
      </c>
      <c r="F398" t="s">
        <v>402</v>
      </c>
      <c r="G398">
        <v>62500</v>
      </c>
    </row>
    <row r="399" spans="1:7" x14ac:dyDescent="0.2">
      <c r="A399">
        <v>398</v>
      </c>
      <c r="B399">
        <v>8</v>
      </c>
      <c r="C399">
        <v>6</v>
      </c>
      <c r="D399" s="2">
        <v>46055</v>
      </c>
      <c r="E399" s="2">
        <v>46067</v>
      </c>
      <c r="F399" t="s">
        <v>402</v>
      </c>
      <c r="G399">
        <v>63800</v>
      </c>
    </row>
    <row r="400" spans="1:7" x14ac:dyDescent="0.2">
      <c r="A400">
        <v>399</v>
      </c>
      <c r="B400">
        <v>9</v>
      </c>
      <c r="C400">
        <v>7</v>
      </c>
      <c r="D400" s="2">
        <v>46056</v>
      </c>
      <c r="E400" s="2">
        <v>46069</v>
      </c>
      <c r="F400" t="s">
        <v>403</v>
      </c>
      <c r="G400">
        <v>65200</v>
      </c>
    </row>
    <row r="401" spans="1:7" x14ac:dyDescent="0.2">
      <c r="A401">
        <v>400</v>
      </c>
      <c r="B401">
        <v>10</v>
      </c>
      <c r="C401">
        <v>8</v>
      </c>
      <c r="D401" s="2">
        <v>46057</v>
      </c>
      <c r="E401" s="2">
        <v>46071</v>
      </c>
      <c r="F401" t="s">
        <v>404</v>
      </c>
      <c r="G401">
        <v>66600</v>
      </c>
    </row>
    <row r="402" spans="1:7" x14ac:dyDescent="0.2">
      <c r="A402">
        <v>401</v>
      </c>
      <c r="B402">
        <v>11</v>
      </c>
      <c r="C402">
        <v>1</v>
      </c>
      <c r="D402" s="2">
        <v>46058</v>
      </c>
      <c r="E402" s="2">
        <v>46073</v>
      </c>
      <c r="F402" t="s">
        <v>402</v>
      </c>
      <c r="G402">
        <v>68000</v>
      </c>
    </row>
    <row r="403" spans="1:7" x14ac:dyDescent="0.2">
      <c r="A403">
        <v>402</v>
      </c>
      <c r="B403">
        <v>12</v>
      </c>
      <c r="C403">
        <v>2</v>
      </c>
      <c r="D403" s="2">
        <v>46059</v>
      </c>
      <c r="E403" s="2">
        <v>46075</v>
      </c>
      <c r="F403" t="s">
        <v>402</v>
      </c>
      <c r="G403">
        <v>69400</v>
      </c>
    </row>
    <row r="404" spans="1:7" x14ac:dyDescent="0.2">
      <c r="A404">
        <v>403</v>
      </c>
      <c r="B404">
        <v>13</v>
      </c>
      <c r="C404">
        <v>3</v>
      </c>
      <c r="D404" s="2">
        <v>46060</v>
      </c>
      <c r="E404" s="2">
        <v>46077</v>
      </c>
      <c r="F404" t="s">
        <v>402</v>
      </c>
      <c r="G404">
        <v>70700</v>
      </c>
    </row>
    <row r="405" spans="1:7" x14ac:dyDescent="0.2">
      <c r="A405">
        <v>404</v>
      </c>
      <c r="B405">
        <v>14</v>
      </c>
      <c r="C405">
        <v>4</v>
      </c>
      <c r="D405" s="2">
        <v>46061</v>
      </c>
      <c r="E405" s="2">
        <v>46079</v>
      </c>
      <c r="F405" t="s">
        <v>403</v>
      </c>
      <c r="G405">
        <v>72100</v>
      </c>
    </row>
    <row r="406" spans="1:7" x14ac:dyDescent="0.2">
      <c r="A406">
        <v>405</v>
      </c>
      <c r="B406">
        <v>15</v>
      </c>
      <c r="C406">
        <v>5</v>
      </c>
      <c r="D406" s="2">
        <v>46062</v>
      </c>
      <c r="E406" s="2">
        <v>46081</v>
      </c>
      <c r="F406" t="s">
        <v>404</v>
      </c>
      <c r="G406">
        <v>73500</v>
      </c>
    </row>
    <row r="407" spans="1:7" x14ac:dyDescent="0.2">
      <c r="A407">
        <v>406</v>
      </c>
      <c r="B407">
        <v>16</v>
      </c>
      <c r="C407">
        <v>6</v>
      </c>
      <c r="D407" s="2">
        <v>46063</v>
      </c>
      <c r="E407" s="2">
        <v>46083</v>
      </c>
      <c r="F407" t="s">
        <v>402</v>
      </c>
      <c r="G407">
        <v>74900</v>
      </c>
    </row>
    <row r="408" spans="1:7" x14ac:dyDescent="0.2">
      <c r="A408">
        <v>407</v>
      </c>
      <c r="B408">
        <v>17</v>
      </c>
      <c r="C408">
        <v>7</v>
      </c>
      <c r="D408" s="2">
        <v>46064</v>
      </c>
      <c r="E408" s="2">
        <v>46071</v>
      </c>
      <c r="F408" t="s">
        <v>402</v>
      </c>
      <c r="G408">
        <v>76300</v>
      </c>
    </row>
    <row r="409" spans="1:7" x14ac:dyDescent="0.2">
      <c r="A409">
        <v>408</v>
      </c>
      <c r="B409">
        <v>18</v>
      </c>
      <c r="C409">
        <v>8</v>
      </c>
      <c r="D409" s="2">
        <v>46065</v>
      </c>
      <c r="E409" s="2">
        <v>46073</v>
      </c>
      <c r="F409" t="s">
        <v>402</v>
      </c>
      <c r="G409">
        <v>77600</v>
      </c>
    </row>
    <row r="410" spans="1:7" x14ac:dyDescent="0.2">
      <c r="A410">
        <v>409</v>
      </c>
      <c r="B410">
        <v>19</v>
      </c>
      <c r="C410">
        <v>1</v>
      </c>
      <c r="D410" s="2">
        <v>46066</v>
      </c>
      <c r="E410" s="2">
        <v>46075</v>
      </c>
      <c r="F410" t="s">
        <v>403</v>
      </c>
      <c r="G410">
        <v>79000</v>
      </c>
    </row>
    <row r="411" spans="1:7" x14ac:dyDescent="0.2">
      <c r="A411">
        <v>410</v>
      </c>
      <c r="B411">
        <v>20</v>
      </c>
      <c r="C411">
        <v>2</v>
      </c>
      <c r="D411" s="2">
        <v>46067</v>
      </c>
      <c r="E411" s="2">
        <v>46077</v>
      </c>
      <c r="F411" t="s">
        <v>404</v>
      </c>
      <c r="G411">
        <v>80400</v>
      </c>
    </row>
    <row r="412" spans="1:7" x14ac:dyDescent="0.2">
      <c r="A412">
        <v>411</v>
      </c>
      <c r="B412">
        <v>21</v>
      </c>
      <c r="C412">
        <v>3</v>
      </c>
      <c r="D412" s="2">
        <v>46068</v>
      </c>
      <c r="E412" s="2">
        <v>46079</v>
      </c>
      <c r="F412" t="s">
        <v>402</v>
      </c>
      <c r="G412">
        <v>81800</v>
      </c>
    </row>
    <row r="413" spans="1:7" x14ac:dyDescent="0.2">
      <c r="A413">
        <v>412</v>
      </c>
      <c r="B413">
        <v>22</v>
      </c>
      <c r="C413">
        <v>4</v>
      </c>
      <c r="D413" s="2">
        <v>46069</v>
      </c>
      <c r="E413" s="2">
        <v>46081</v>
      </c>
      <c r="F413" t="s">
        <v>402</v>
      </c>
      <c r="G413">
        <v>83100</v>
      </c>
    </row>
    <row r="414" spans="1:7" x14ac:dyDescent="0.2">
      <c r="A414">
        <v>413</v>
      </c>
      <c r="B414">
        <v>23</v>
      </c>
      <c r="C414">
        <v>5</v>
      </c>
      <c r="D414" s="2">
        <v>46070</v>
      </c>
      <c r="E414" s="2">
        <v>46083</v>
      </c>
      <c r="F414" t="s">
        <v>402</v>
      </c>
      <c r="G414">
        <v>84500</v>
      </c>
    </row>
    <row r="415" spans="1:7" x14ac:dyDescent="0.2">
      <c r="A415">
        <v>414</v>
      </c>
      <c r="B415">
        <v>24</v>
      </c>
      <c r="C415">
        <v>6</v>
      </c>
      <c r="D415" s="2">
        <v>46071</v>
      </c>
      <c r="E415" s="2">
        <v>46085</v>
      </c>
      <c r="F415" t="s">
        <v>403</v>
      </c>
      <c r="G415">
        <v>85900</v>
      </c>
    </row>
    <row r="416" spans="1:7" x14ac:dyDescent="0.2">
      <c r="A416">
        <v>415</v>
      </c>
      <c r="B416">
        <v>25</v>
      </c>
      <c r="C416">
        <v>7</v>
      </c>
      <c r="D416" s="2">
        <v>46072</v>
      </c>
      <c r="E416" s="2">
        <v>46087</v>
      </c>
      <c r="F416" t="s">
        <v>404</v>
      </c>
      <c r="G416">
        <v>87300</v>
      </c>
    </row>
    <row r="417" spans="1:7" x14ac:dyDescent="0.2">
      <c r="A417">
        <v>416</v>
      </c>
      <c r="B417">
        <v>26</v>
      </c>
      <c r="C417">
        <v>8</v>
      </c>
      <c r="D417" s="2">
        <v>46073</v>
      </c>
      <c r="E417" s="2">
        <v>46089</v>
      </c>
      <c r="F417" t="s">
        <v>402</v>
      </c>
      <c r="G417">
        <v>88700</v>
      </c>
    </row>
    <row r="418" spans="1:7" x14ac:dyDescent="0.2">
      <c r="A418">
        <v>417</v>
      </c>
      <c r="B418">
        <v>27</v>
      </c>
      <c r="C418">
        <v>1</v>
      </c>
      <c r="D418" s="2">
        <v>46074</v>
      </c>
      <c r="E418" s="2">
        <v>46091</v>
      </c>
      <c r="F418" t="s">
        <v>402</v>
      </c>
      <c r="G418">
        <v>90000</v>
      </c>
    </row>
    <row r="419" spans="1:7" x14ac:dyDescent="0.2">
      <c r="A419">
        <v>418</v>
      </c>
      <c r="B419">
        <v>28</v>
      </c>
      <c r="C419">
        <v>2</v>
      </c>
      <c r="D419" s="2">
        <v>46075</v>
      </c>
      <c r="E419" s="2">
        <v>46093</v>
      </c>
      <c r="F419" t="s">
        <v>402</v>
      </c>
      <c r="G419">
        <v>91400</v>
      </c>
    </row>
    <row r="420" spans="1:7" x14ac:dyDescent="0.2">
      <c r="A420">
        <v>419</v>
      </c>
      <c r="B420">
        <v>29</v>
      </c>
      <c r="C420">
        <v>3</v>
      </c>
      <c r="D420" s="2">
        <v>46076</v>
      </c>
      <c r="E420" s="2">
        <v>46095</v>
      </c>
      <c r="F420" t="s">
        <v>403</v>
      </c>
      <c r="G420">
        <v>92800</v>
      </c>
    </row>
    <row r="421" spans="1:7" x14ac:dyDescent="0.2">
      <c r="A421">
        <v>420</v>
      </c>
      <c r="B421">
        <v>30</v>
      </c>
      <c r="C421">
        <v>4</v>
      </c>
      <c r="D421" s="2">
        <v>46077</v>
      </c>
      <c r="E421" s="2">
        <v>46097</v>
      </c>
      <c r="F421" t="s">
        <v>404</v>
      </c>
      <c r="G421">
        <v>94200</v>
      </c>
    </row>
    <row r="422" spans="1:7" x14ac:dyDescent="0.2">
      <c r="A422">
        <v>421</v>
      </c>
      <c r="B422">
        <v>1</v>
      </c>
      <c r="C422">
        <v>5</v>
      </c>
      <c r="D422" s="2">
        <v>46078</v>
      </c>
      <c r="E422" s="2">
        <v>46085</v>
      </c>
      <c r="F422" t="s">
        <v>402</v>
      </c>
      <c r="G422">
        <v>95600</v>
      </c>
    </row>
    <row r="423" spans="1:7" x14ac:dyDescent="0.2">
      <c r="A423">
        <v>422</v>
      </c>
      <c r="B423">
        <v>2</v>
      </c>
      <c r="C423">
        <v>6</v>
      </c>
      <c r="D423" s="2">
        <v>46079</v>
      </c>
      <c r="E423" s="2">
        <v>46087</v>
      </c>
      <c r="F423" t="s">
        <v>402</v>
      </c>
      <c r="G423">
        <v>96900</v>
      </c>
    </row>
    <row r="424" spans="1:7" x14ac:dyDescent="0.2">
      <c r="A424">
        <v>423</v>
      </c>
      <c r="B424">
        <v>3</v>
      </c>
      <c r="C424">
        <v>7</v>
      </c>
      <c r="D424" s="2">
        <v>46080</v>
      </c>
      <c r="E424" s="2">
        <v>46089</v>
      </c>
      <c r="F424" t="s">
        <v>402</v>
      </c>
      <c r="G424">
        <v>98300</v>
      </c>
    </row>
    <row r="425" spans="1:7" x14ac:dyDescent="0.2">
      <c r="A425">
        <v>424</v>
      </c>
      <c r="B425">
        <v>4</v>
      </c>
      <c r="C425">
        <v>8</v>
      </c>
      <c r="D425" s="2">
        <v>46081</v>
      </c>
      <c r="E425" s="2">
        <v>46091</v>
      </c>
      <c r="F425" t="s">
        <v>403</v>
      </c>
      <c r="G425">
        <v>99700</v>
      </c>
    </row>
    <row r="426" spans="1:7" x14ac:dyDescent="0.2">
      <c r="A426">
        <v>425</v>
      </c>
      <c r="B426">
        <v>5</v>
      </c>
      <c r="C426">
        <v>1</v>
      </c>
      <c r="D426" s="2">
        <v>46082</v>
      </c>
      <c r="E426" s="2">
        <v>46093</v>
      </c>
      <c r="F426" t="s">
        <v>404</v>
      </c>
      <c r="G426">
        <v>101100</v>
      </c>
    </row>
    <row r="427" spans="1:7" x14ac:dyDescent="0.2">
      <c r="A427">
        <v>426</v>
      </c>
      <c r="B427">
        <v>6</v>
      </c>
      <c r="C427">
        <v>2</v>
      </c>
      <c r="D427" s="2">
        <v>46083</v>
      </c>
      <c r="E427" s="2">
        <v>46095</v>
      </c>
      <c r="F427" t="s">
        <v>402</v>
      </c>
      <c r="G427">
        <v>102500</v>
      </c>
    </row>
    <row r="428" spans="1:7" x14ac:dyDescent="0.2">
      <c r="A428">
        <v>427</v>
      </c>
      <c r="B428">
        <v>7</v>
      </c>
      <c r="C428">
        <v>3</v>
      </c>
      <c r="D428" s="2">
        <v>46084</v>
      </c>
      <c r="E428" s="2">
        <v>46097</v>
      </c>
      <c r="F428" t="s">
        <v>402</v>
      </c>
      <c r="G428">
        <v>103800</v>
      </c>
    </row>
    <row r="429" spans="1:7" x14ac:dyDescent="0.2">
      <c r="A429">
        <v>428</v>
      </c>
      <c r="B429">
        <v>8</v>
      </c>
      <c r="C429">
        <v>4</v>
      </c>
      <c r="D429" s="2">
        <v>46085</v>
      </c>
      <c r="E429" s="2">
        <v>46099</v>
      </c>
      <c r="F429" t="s">
        <v>402</v>
      </c>
      <c r="G429">
        <v>105200</v>
      </c>
    </row>
    <row r="430" spans="1:7" x14ac:dyDescent="0.2">
      <c r="A430">
        <v>429</v>
      </c>
      <c r="B430">
        <v>9</v>
      </c>
      <c r="C430">
        <v>5</v>
      </c>
      <c r="D430" s="2">
        <v>46086</v>
      </c>
      <c r="E430" s="2">
        <v>46101</v>
      </c>
      <c r="F430" t="s">
        <v>403</v>
      </c>
      <c r="G430">
        <v>106600</v>
      </c>
    </row>
    <row r="431" spans="1:7" x14ac:dyDescent="0.2">
      <c r="A431">
        <v>430</v>
      </c>
      <c r="B431">
        <v>10</v>
      </c>
      <c r="C431">
        <v>6</v>
      </c>
      <c r="D431" s="2">
        <v>46087</v>
      </c>
      <c r="E431" s="2">
        <v>46103</v>
      </c>
      <c r="F431" t="s">
        <v>404</v>
      </c>
      <c r="G431">
        <v>108000</v>
      </c>
    </row>
    <row r="432" spans="1:7" x14ac:dyDescent="0.2">
      <c r="A432">
        <v>431</v>
      </c>
      <c r="B432">
        <v>11</v>
      </c>
      <c r="C432">
        <v>7</v>
      </c>
      <c r="D432" s="2">
        <v>46088</v>
      </c>
      <c r="E432" s="2">
        <v>46105</v>
      </c>
      <c r="F432" t="s">
        <v>402</v>
      </c>
      <c r="G432">
        <v>109300</v>
      </c>
    </row>
    <row r="433" spans="1:7" x14ac:dyDescent="0.2">
      <c r="A433">
        <v>432</v>
      </c>
      <c r="B433">
        <v>12</v>
      </c>
      <c r="C433">
        <v>8</v>
      </c>
      <c r="D433" s="2">
        <v>46089</v>
      </c>
      <c r="E433" s="2">
        <v>46107</v>
      </c>
      <c r="F433" t="s">
        <v>402</v>
      </c>
      <c r="G433">
        <v>110700</v>
      </c>
    </row>
    <row r="434" spans="1:7" x14ac:dyDescent="0.2">
      <c r="A434">
        <v>433</v>
      </c>
      <c r="B434">
        <v>13</v>
      </c>
      <c r="C434">
        <v>1</v>
      </c>
      <c r="D434" s="2">
        <v>46090</v>
      </c>
      <c r="E434" s="2">
        <v>46109</v>
      </c>
      <c r="F434" t="s">
        <v>402</v>
      </c>
      <c r="G434">
        <v>112100</v>
      </c>
    </row>
    <row r="435" spans="1:7" x14ac:dyDescent="0.2">
      <c r="A435">
        <v>434</v>
      </c>
      <c r="B435">
        <v>14</v>
      </c>
      <c r="C435">
        <v>2</v>
      </c>
      <c r="D435" s="2">
        <v>46091</v>
      </c>
      <c r="E435" s="2">
        <v>46111</v>
      </c>
      <c r="F435" t="s">
        <v>403</v>
      </c>
      <c r="G435">
        <v>113500</v>
      </c>
    </row>
    <row r="436" spans="1:7" x14ac:dyDescent="0.2">
      <c r="A436">
        <v>435</v>
      </c>
      <c r="B436">
        <v>15</v>
      </c>
      <c r="C436">
        <v>3</v>
      </c>
      <c r="D436" s="2">
        <v>46092</v>
      </c>
      <c r="E436" s="2">
        <v>46099</v>
      </c>
      <c r="F436" t="s">
        <v>404</v>
      </c>
      <c r="G436">
        <v>114900</v>
      </c>
    </row>
    <row r="437" spans="1:7" x14ac:dyDescent="0.2">
      <c r="A437">
        <v>436</v>
      </c>
      <c r="B437">
        <v>16</v>
      </c>
      <c r="C437">
        <v>4</v>
      </c>
      <c r="D437" s="2">
        <v>46093</v>
      </c>
      <c r="E437" s="2">
        <v>46101</v>
      </c>
      <c r="F437" t="s">
        <v>402</v>
      </c>
      <c r="G437">
        <v>116200</v>
      </c>
    </row>
    <row r="438" spans="1:7" x14ac:dyDescent="0.2">
      <c r="A438">
        <v>437</v>
      </c>
      <c r="B438">
        <v>17</v>
      </c>
      <c r="C438">
        <v>5</v>
      </c>
      <c r="D438" s="2">
        <v>46094</v>
      </c>
      <c r="E438" s="2">
        <v>46103</v>
      </c>
      <c r="F438" t="s">
        <v>402</v>
      </c>
      <c r="G438">
        <v>117600</v>
      </c>
    </row>
    <row r="439" spans="1:7" x14ac:dyDescent="0.2">
      <c r="A439">
        <v>438</v>
      </c>
      <c r="B439">
        <v>18</v>
      </c>
      <c r="C439">
        <v>6</v>
      </c>
      <c r="D439" s="2">
        <v>46095</v>
      </c>
      <c r="E439" s="2">
        <v>46105</v>
      </c>
      <c r="F439" t="s">
        <v>402</v>
      </c>
      <c r="G439">
        <v>119000</v>
      </c>
    </row>
    <row r="440" spans="1:7" x14ac:dyDescent="0.2">
      <c r="A440">
        <v>439</v>
      </c>
      <c r="B440">
        <v>19</v>
      </c>
      <c r="C440">
        <v>7</v>
      </c>
      <c r="D440" s="2">
        <v>46096</v>
      </c>
      <c r="E440" s="2">
        <v>46107</v>
      </c>
      <c r="F440" t="s">
        <v>403</v>
      </c>
      <c r="G440">
        <v>120400</v>
      </c>
    </row>
    <row r="441" spans="1:7" x14ac:dyDescent="0.2">
      <c r="A441">
        <v>440</v>
      </c>
      <c r="B441">
        <v>20</v>
      </c>
      <c r="C441">
        <v>8</v>
      </c>
      <c r="D441" s="2">
        <v>46097</v>
      </c>
      <c r="E441" s="2">
        <v>46109</v>
      </c>
      <c r="F441" t="s">
        <v>404</v>
      </c>
      <c r="G441">
        <v>121800</v>
      </c>
    </row>
    <row r="442" spans="1:7" x14ac:dyDescent="0.2">
      <c r="A442">
        <v>441</v>
      </c>
      <c r="B442">
        <v>21</v>
      </c>
      <c r="C442">
        <v>1</v>
      </c>
      <c r="D442" s="2">
        <v>46098</v>
      </c>
      <c r="E442" s="2">
        <v>46111</v>
      </c>
      <c r="F442" t="s">
        <v>402</v>
      </c>
      <c r="G442">
        <v>123100</v>
      </c>
    </row>
    <row r="443" spans="1:7" x14ac:dyDescent="0.2">
      <c r="A443">
        <v>442</v>
      </c>
      <c r="B443">
        <v>22</v>
      </c>
      <c r="C443">
        <v>2</v>
      </c>
      <c r="D443" s="2">
        <v>46099</v>
      </c>
      <c r="E443" s="2">
        <v>46113</v>
      </c>
      <c r="F443" t="s">
        <v>402</v>
      </c>
      <c r="G443">
        <v>124500</v>
      </c>
    </row>
    <row r="444" spans="1:7" x14ac:dyDescent="0.2">
      <c r="A444">
        <v>443</v>
      </c>
      <c r="B444">
        <v>23</v>
      </c>
      <c r="C444">
        <v>3</v>
      </c>
      <c r="D444" s="2">
        <v>46100</v>
      </c>
      <c r="E444" s="2">
        <v>46115</v>
      </c>
      <c r="F444" t="s">
        <v>402</v>
      </c>
      <c r="G444">
        <v>125900</v>
      </c>
    </row>
    <row r="445" spans="1:7" x14ac:dyDescent="0.2">
      <c r="A445">
        <v>444</v>
      </c>
      <c r="B445">
        <v>24</v>
      </c>
      <c r="C445">
        <v>4</v>
      </c>
      <c r="D445" s="2">
        <v>46101</v>
      </c>
      <c r="E445" s="2">
        <v>46117</v>
      </c>
      <c r="F445" t="s">
        <v>403</v>
      </c>
      <c r="G445">
        <v>127300</v>
      </c>
    </row>
    <row r="446" spans="1:7" x14ac:dyDescent="0.2">
      <c r="A446">
        <v>445</v>
      </c>
      <c r="B446">
        <v>25</v>
      </c>
      <c r="C446">
        <v>5</v>
      </c>
      <c r="D446" s="2">
        <v>46102</v>
      </c>
      <c r="E446" s="2">
        <v>46119</v>
      </c>
      <c r="F446" t="s">
        <v>404</v>
      </c>
      <c r="G446">
        <v>128700</v>
      </c>
    </row>
    <row r="447" spans="1:7" x14ac:dyDescent="0.2">
      <c r="A447">
        <v>446</v>
      </c>
      <c r="B447">
        <v>26</v>
      </c>
      <c r="C447">
        <v>6</v>
      </c>
      <c r="D447" s="2">
        <v>46103</v>
      </c>
      <c r="E447" s="2">
        <v>46121</v>
      </c>
      <c r="F447" t="s">
        <v>402</v>
      </c>
      <c r="G447">
        <v>130000</v>
      </c>
    </row>
    <row r="448" spans="1:7" x14ac:dyDescent="0.2">
      <c r="A448">
        <v>447</v>
      </c>
      <c r="B448">
        <v>27</v>
      </c>
      <c r="C448">
        <v>7</v>
      </c>
      <c r="D448" s="2">
        <v>46104</v>
      </c>
      <c r="E448" s="2">
        <v>46123</v>
      </c>
      <c r="F448" t="s">
        <v>402</v>
      </c>
      <c r="G448">
        <v>131400</v>
      </c>
    </row>
    <row r="449" spans="1:7" x14ac:dyDescent="0.2">
      <c r="A449">
        <v>448</v>
      </c>
      <c r="B449">
        <v>28</v>
      </c>
      <c r="C449">
        <v>8</v>
      </c>
      <c r="D449" s="2">
        <v>46105</v>
      </c>
      <c r="E449" s="2">
        <v>46125</v>
      </c>
      <c r="F449" t="s">
        <v>402</v>
      </c>
      <c r="G449">
        <v>132800</v>
      </c>
    </row>
    <row r="450" spans="1:7" x14ac:dyDescent="0.2">
      <c r="A450">
        <v>449</v>
      </c>
      <c r="B450">
        <v>29</v>
      </c>
      <c r="C450">
        <v>1</v>
      </c>
      <c r="D450" s="2">
        <v>46106</v>
      </c>
      <c r="E450" s="2">
        <v>46113</v>
      </c>
      <c r="F450" t="s">
        <v>403</v>
      </c>
      <c r="G450">
        <v>134200</v>
      </c>
    </row>
    <row r="451" spans="1:7" x14ac:dyDescent="0.2">
      <c r="A451">
        <v>450</v>
      </c>
      <c r="B451">
        <v>30</v>
      </c>
      <c r="C451">
        <v>2</v>
      </c>
      <c r="D451" s="2">
        <v>46107</v>
      </c>
      <c r="E451" s="2">
        <v>46115</v>
      </c>
      <c r="F451" t="s">
        <v>404</v>
      </c>
      <c r="G451">
        <v>135500</v>
      </c>
    </row>
    <row r="452" spans="1:7" x14ac:dyDescent="0.2">
      <c r="A452">
        <v>451</v>
      </c>
      <c r="B452">
        <v>1</v>
      </c>
      <c r="C452">
        <v>3</v>
      </c>
      <c r="D452" s="2">
        <v>46108</v>
      </c>
      <c r="E452" s="2">
        <v>46117</v>
      </c>
      <c r="F452" t="s">
        <v>402</v>
      </c>
      <c r="G452">
        <v>136900</v>
      </c>
    </row>
    <row r="453" spans="1:7" x14ac:dyDescent="0.2">
      <c r="A453">
        <v>452</v>
      </c>
      <c r="B453">
        <v>2</v>
      </c>
      <c r="C453">
        <v>4</v>
      </c>
      <c r="D453" s="2">
        <v>46109</v>
      </c>
      <c r="E453" s="2">
        <v>46119</v>
      </c>
      <c r="F453" t="s">
        <v>402</v>
      </c>
      <c r="G453">
        <v>138300</v>
      </c>
    </row>
    <row r="454" spans="1:7" x14ac:dyDescent="0.2">
      <c r="A454">
        <v>453</v>
      </c>
      <c r="B454">
        <v>3</v>
      </c>
      <c r="C454">
        <v>5</v>
      </c>
      <c r="D454" s="2">
        <v>46110</v>
      </c>
      <c r="E454" s="2">
        <v>46121</v>
      </c>
      <c r="F454" t="s">
        <v>402</v>
      </c>
      <c r="G454">
        <v>139700</v>
      </c>
    </row>
    <row r="455" spans="1:7" x14ac:dyDescent="0.2">
      <c r="A455">
        <v>454</v>
      </c>
      <c r="B455">
        <v>4</v>
      </c>
      <c r="C455">
        <v>6</v>
      </c>
      <c r="D455" s="2">
        <v>46111</v>
      </c>
      <c r="E455" s="2">
        <v>46123</v>
      </c>
      <c r="F455" t="s">
        <v>403</v>
      </c>
      <c r="G455">
        <v>141100</v>
      </c>
    </row>
    <row r="456" spans="1:7" x14ac:dyDescent="0.2">
      <c r="A456">
        <v>455</v>
      </c>
      <c r="B456">
        <v>5</v>
      </c>
      <c r="C456">
        <v>7</v>
      </c>
      <c r="D456" s="2">
        <v>46112</v>
      </c>
      <c r="E456" s="2">
        <v>46125</v>
      </c>
      <c r="F456" t="s">
        <v>404</v>
      </c>
      <c r="G456">
        <v>142400</v>
      </c>
    </row>
    <row r="457" spans="1:7" x14ac:dyDescent="0.2">
      <c r="A457">
        <v>456</v>
      </c>
      <c r="B457">
        <v>6</v>
      </c>
      <c r="C457">
        <v>8</v>
      </c>
      <c r="D457" s="2">
        <v>46113</v>
      </c>
      <c r="E457" s="2">
        <v>46127</v>
      </c>
      <c r="F457" t="s">
        <v>402</v>
      </c>
      <c r="G457">
        <v>143800</v>
      </c>
    </row>
    <row r="458" spans="1:7" x14ac:dyDescent="0.2">
      <c r="A458">
        <v>457</v>
      </c>
      <c r="B458">
        <v>7</v>
      </c>
      <c r="C458">
        <v>1</v>
      </c>
      <c r="D458" s="2">
        <v>46114</v>
      </c>
      <c r="E458" s="2">
        <v>46129</v>
      </c>
      <c r="F458" t="s">
        <v>402</v>
      </c>
      <c r="G458">
        <v>145200</v>
      </c>
    </row>
    <row r="459" spans="1:7" x14ac:dyDescent="0.2">
      <c r="A459">
        <v>458</v>
      </c>
      <c r="B459">
        <v>8</v>
      </c>
      <c r="C459">
        <v>2</v>
      </c>
      <c r="D459" s="2">
        <v>46115</v>
      </c>
      <c r="E459" s="2">
        <v>46131</v>
      </c>
      <c r="F459" t="s">
        <v>402</v>
      </c>
      <c r="G459">
        <v>146600</v>
      </c>
    </row>
    <row r="460" spans="1:7" x14ac:dyDescent="0.2">
      <c r="A460">
        <v>459</v>
      </c>
      <c r="B460">
        <v>9</v>
      </c>
      <c r="C460">
        <v>3</v>
      </c>
      <c r="D460" s="2">
        <v>46116</v>
      </c>
      <c r="E460" s="2">
        <v>46133</v>
      </c>
      <c r="F460" t="s">
        <v>403</v>
      </c>
      <c r="G460">
        <v>148000</v>
      </c>
    </row>
    <row r="461" spans="1:7" x14ac:dyDescent="0.2">
      <c r="A461">
        <v>460</v>
      </c>
      <c r="B461">
        <v>10</v>
      </c>
      <c r="C461">
        <v>4</v>
      </c>
      <c r="D461" s="2">
        <v>46117</v>
      </c>
      <c r="E461" s="2">
        <v>46135</v>
      </c>
      <c r="F461" t="s">
        <v>404</v>
      </c>
      <c r="G461">
        <v>149300</v>
      </c>
    </row>
    <row r="462" spans="1:7" x14ac:dyDescent="0.2">
      <c r="A462">
        <v>461</v>
      </c>
      <c r="B462">
        <v>11</v>
      </c>
      <c r="C462">
        <v>5</v>
      </c>
      <c r="D462" s="2">
        <v>46118</v>
      </c>
      <c r="E462" s="2">
        <v>46137</v>
      </c>
      <c r="F462" t="s">
        <v>402</v>
      </c>
      <c r="G462">
        <v>150700</v>
      </c>
    </row>
    <row r="463" spans="1:7" x14ac:dyDescent="0.2">
      <c r="A463">
        <v>462</v>
      </c>
      <c r="B463">
        <v>12</v>
      </c>
      <c r="C463">
        <v>6</v>
      </c>
      <c r="D463" s="2">
        <v>46119</v>
      </c>
      <c r="E463" s="2">
        <v>46139</v>
      </c>
      <c r="F463" t="s">
        <v>402</v>
      </c>
      <c r="G463">
        <v>152100</v>
      </c>
    </row>
    <row r="464" spans="1:7" x14ac:dyDescent="0.2">
      <c r="A464">
        <v>463</v>
      </c>
      <c r="B464">
        <v>13</v>
      </c>
      <c r="C464">
        <v>7</v>
      </c>
      <c r="D464" s="2">
        <v>46120</v>
      </c>
      <c r="E464" s="2">
        <v>46127</v>
      </c>
      <c r="F464" t="s">
        <v>402</v>
      </c>
      <c r="G464">
        <v>153500</v>
      </c>
    </row>
    <row r="465" spans="1:7" x14ac:dyDescent="0.2">
      <c r="A465">
        <v>464</v>
      </c>
      <c r="B465">
        <v>14</v>
      </c>
      <c r="C465">
        <v>8</v>
      </c>
      <c r="D465" s="2">
        <v>46121</v>
      </c>
      <c r="E465" s="2">
        <v>46129</v>
      </c>
      <c r="F465" t="s">
        <v>403</v>
      </c>
      <c r="G465">
        <v>154900</v>
      </c>
    </row>
    <row r="466" spans="1:7" x14ac:dyDescent="0.2">
      <c r="A466">
        <v>465</v>
      </c>
      <c r="B466">
        <v>15</v>
      </c>
      <c r="C466">
        <v>1</v>
      </c>
      <c r="D466" s="2">
        <v>46122</v>
      </c>
      <c r="E466" s="2">
        <v>46131</v>
      </c>
      <c r="F466" t="s">
        <v>404</v>
      </c>
      <c r="G466">
        <v>156200</v>
      </c>
    </row>
    <row r="467" spans="1:7" x14ac:dyDescent="0.2">
      <c r="A467">
        <v>466</v>
      </c>
      <c r="B467">
        <v>16</v>
      </c>
      <c r="C467">
        <v>2</v>
      </c>
      <c r="D467" s="2">
        <v>46123</v>
      </c>
      <c r="E467" s="2">
        <v>46133</v>
      </c>
      <c r="F467" t="s">
        <v>402</v>
      </c>
      <c r="G467">
        <v>157600</v>
      </c>
    </row>
    <row r="468" spans="1:7" x14ac:dyDescent="0.2">
      <c r="A468">
        <v>467</v>
      </c>
      <c r="B468">
        <v>17</v>
      </c>
      <c r="C468">
        <v>3</v>
      </c>
      <c r="D468" s="2">
        <v>46124</v>
      </c>
      <c r="E468" s="2">
        <v>46135</v>
      </c>
      <c r="F468" t="s">
        <v>402</v>
      </c>
      <c r="G468">
        <v>159000</v>
      </c>
    </row>
    <row r="469" spans="1:7" x14ac:dyDescent="0.2">
      <c r="A469">
        <v>468</v>
      </c>
      <c r="B469">
        <v>18</v>
      </c>
      <c r="C469">
        <v>4</v>
      </c>
      <c r="D469" s="2">
        <v>46125</v>
      </c>
      <c r="E469" s="2">
        <v>46137</v>
      </c>
      <c r="F469" t="s">
        <v>402</v>
      </c>
      <c r="G469">
        <v>160400</v>
      </c>
    </row>
    <row r="470" spans="1:7" x14ac:dyDescent="0.2">
      <c r="A470">
        <v>469</v>
      </c>
      <c r="B470">
        <v>19</v>
      </c>
      <c r="C470">
        <v>5</v>
      </c>
      <c r="D470" s="2">
        <v>46126</v>
      </c>
      <c r="E470" s="2">
        <v>46139</v>
      </c>
      <c r="F470" t="s">
        <v>403</v>
      </c>
      <c r="G470">
        <v>161700</v>
      </c>
    </row>
    <row r="471" spans="1:7" x14ac:dyDescent="0.2">
      <c r="A471">
        <v>470</v>
      </c>
      <c r="B471">
        <v>20</v>
      </c>
      <c r="C471">
        <v>6</v>
      </c>
      <c r="D471" s="2">
        <v>46127</v>
      </c>
      <c r="E471" s="2">
        <v>46141</v>
      </c>
      <c r="F471" t="s">
        <v>404</v>
      </c>
      <c r="G471">
        <v>163100</v>
      </c>
    </row>
    <row r="472" spans="1:7" x14ac:dyDescent="0.2">
      <c r="A472">
        <v>471</v>
      </c>
      <c r="B472">
        <v>21</v>
      </c>
      <c r="C472">
        <v>7</v>
      </c>
      <c r="D472" s="2">
        <v>46128</v>
      </c>
      <c r="E472" s="2">
        <v>46143</v>
      </c>
      <c r="F472" t="s">
        <v>402</v>
      </c>
      <c r="G472">
        <v>164500</v>
      </c>
    </row>
    <row r="473" spans="1:7" x14ac:dyDescent="0.2">
      <c r="A473">
        <v>472</v>
      </c>
      <c r="B473">
        <v>22</v>
      </c>
      <c r="C473">
        <v>8</v>
      </c>
      <c r="D473" s="2">
        <v>46129</v>
      </c>
      <c r="E473" s="2">
        <v>46145</v>
      </c>
      <c r="F473" t="s">
        <v>402</v>
      </c>
      <c r="G473">
        <v>165900</v>
      </c>
    </row>
    <row r="474" spans="1:7" x14ac:dyDescent="0.2">
      <c r="A474">
        <v>473</v>
      </c>
      <c r="B474">
        <v>23</v>
      </c>
      <c r="C474">
        <v>1</v>
      </c>
      <c r="D474" s="2">
        <v>46130</v>
      </c>
      <c r="E474" s="2">
        <v>46147</v>
      </c>
      <c r="F474" t="s">
        <v>402</v>
      </c>
      <c r="G474">
        <v>167300</v>
      </c>
    </row>
    <row r="475" spans="1:7" x14ac:dyDescent="0.2">
      <c r="A475">
        <v>474</v>
      </c>
      <c r="B475">
        <v>24</v>
      </c>
      <c r="C475">
        <v>2</v>
      </c>
      <c r="D475" s="2">
        <v>46131</v>
      </c>
      <c r="E475" s="2">
        <v>46149</v>
      </c>
      <c r="F475" t="s">
        <v>403</v>
      </c>
      <c r="G475">
        <v>168600</v>
      </c>
    </row>
    <row r="476" spans="1:7" x14ac:dyDescent="0.2">
      <c r="A476">
        <v>475</v>
      </c>
      <c r="B476">
        <v>25</v>
      </c>
      <c r="C476">
        <v>3</v>
      </c>
      <c r="D476" s="2">
        <v>46132</v>
      </c>
      <c r="E476" s="2">
        <v>46151</v>
      </c>
      <c r="F476" t="s">
        <v>404</v>
      </c>
      <c r="G476">
        <v>170000</v>
      </c>
    </row>
    <row r="477" spans="1:7" x14ac:dyDescent="0.2">
      <c r="A477">
        <v>476</v>
      </c>
      <c r="B477">
        <v>26</v>
      </c>
      <c r="C477">
        <v>4</v>
      </c>
      <c r="D477" s="2">
        <v>46133</v>
      </c>
      <c r="E477" s="2">
        <v>46153</v>
      </c>
      <c r="F477" t="s">
        <v>402</v>
      </c>
      <c r="G477">
        <v>171400</v>
      </c>
    </row>
    <row r="478" spans="1:7" x14ac:dyDescent="0.2">
      <c r="A478">
        <v>477</v>
      </c>
      <c r="B478">
        <v>27</v>
      </c>
      <c r="C478">
        <v>5</v>
      </c>
      <c r="D478" s="2">
        <v>46134</v>
      </c>
      <c r="E478" s="2">
        <v>46141</v>
      </c>
      <c r="F478" t="s">
        <v>402</v>
      </c>
      <c r="G478">
        <v>172800</v>
      </c>
    </row>
    <row r="479" spans="1:7" x14ac:dyDescent="0.2">
      <c r="A479">
        <v>478</v>
      </c>
      <c r="B479">
        <v>28</v>
      </c>
      <c r="C479">
        <v>6</v>
      </c>
      <c r="D479" s="2">
        <v>46135</v>
      </c>
      <c r="E479" s="2">
        <v>46143</v>
      </c>
      <c r="F479" t="s">
        <v>402</v>
      </c>
      <c r="G479">
        <v>174200</v>
      </c>
    </row>
    <row r="480" spans="1:7" x14ac:dyDescent="0.2">
      <c r="A480">
        <v>479</v>
      </c>
      <c r="B480">
        <v>29</v>
      </c>
      <c r="C480">
        <v>7</v>
      </c>
      <c r="D480" s="2">
        <v>46136</v>
      </c>
      <c r="E480" s="2">
        <v>46145</v>
      </c>
      <c r="F480" t="s">
        <v>403</v>
      </c>
      <c r="G480">
        <v>175500</v>
      </c>
    </row>
    <row r="481" spans="1:7" x14ac:dyDescent="0.2">
      <c r="A481">
        <v>480</v>
      </c>
      <c r="B481">
        <v>30</v>
      </c>
      <c r="C481">
        <v>8</v>
      </c>
      <c r="D481" s="2">
        <v>46137</v>
      </c>
      <c r="E481" s="2">
        <v>46147</v>
      </c>
      <c r="F481" t="s">
        <v>404</v>
      </c>
      <c r="G481">
        <v>176900</v>
      </c>
    </row>
    <row r="482" spans="1:7" x14ac:dyDescent="0.2">
      <c r="A482">
        <v>481</v>
      </c>
      <c r="B482">
        <v>1</v>
      </c>
      <c r="C482">
        <v>1</v>
      </c>
      <c r="D482" s="2">
        <v>46138</v>
      </c>
      <c r="E482" s="2">
        <v>46149</v>
      </c>
      <c r="F482" t="s">
        <v>402</v>
      </c>
      <c r="G482">
        <v>178300</v>
      </c>
    </row>
    <row r="483" spans="1:7" x14ac:dyDescent="0.2">
      <c r="A483">
        <v>482</v>
      </c>
      <c r="B483">
        <v>2</v>
      </c>
      <c r="C483">
        <v>2</v>
      </c>
      <c r="D483" s="2">
        <v>46139</v>
      </c>
      <c r="E483" s="2">
        <v>46151</v>
      </c>
      <c r="F483" t="s">
        <v>402</v>
      </c>
      <c r="G483">
        <v>179700</v>
      </c>
    </row>
    <row r="484" spans="1:7" x14ac:dyDescent="0.2">
      <c r="A484">
        <v>483</v>
      </c>
      <c r="B484">
        <v>3</v>
      </c>
      <c r="C484">
        <v>3</v>
      </c>
      <c r="D484" s="2">
        <v>46140</v>
      </c>
      <c r="E484" s="2">
        <v>46153</v>
      </c>
      <c r="F484" t="s">
        <v>402</v>
      </c>
      <c r="G484">
        <v>181100</v>
      </c>
    </row>
    <row r="485" spans="1:7" x14ac:dyDescent="0.2">
      <c r="A485">
        <v>484</v>
      </c>
      <c r="B485">
        <v>4</v>
      </c>
      <c r="C485">
        <v>4</v>
      </c>
      <c r="D485" s="2">
        <v>46141</v>
      </c>
      <c r="E485" s="2">
        <v>46155</v>
      </c>
      <c r="F485" t="s">
        <v>403</v>
      </c>
      <c r="G485">
        <v>182400</v>
      </c>
    </row>
    <row r="486" spans="1:7" x14ac:dyDescent="0.2">
      <c r="A486">
        <v>485</v>
      </c>
      <c r="B486">
        <v>5</v>
      </c>
      <c r="C486">
        <v>5</v>
      </c>
      <c r="D486" s="2">
        <v>46142</v>
      </c>
      <c r="E486" s="2">
        <v>46157</v>
      </c>
      <c r="F486" t="s">
        <v>404</v>
      </c>
      <c r="G486">
        <v>183800</v>
      </c>
    </row>
    <row r="487" spans="1:7" x14ac:dyDescent="0.2">
      <c r="A487">
        <v>486</v>
      </c>
      <c r="B487">
        <v>6</v>
      </c>
      <c r="C487">
        <v>6</v>
      </c>
      <c r="D487" s="2">
        <v>46143</v>
      </c>
      <c r="E487" s="2">
        <v>46159</v>
      </c>
      <c r="F487" t="s">
        <v>402</v>
      </c>
      <c r="G487">
        <v>185200</v>
      </c>
    </row>
    <row r="488" spans="1:7" x14ac:dyDescent="0.2">
      <c r="A488">
        <v>487</v>
      </c>
      <c r="B488">
        <v>7</v>
      </c>
      <c r="C488">
        <v>7</v>
      </c>
      <c r="D488" s="2">
        <v>46144</v>
      </c>
      <c r="E488" s="2">
        <v>46161</v>
      </c>
      <c r="F488" t="s">
        <v>402</v>
      </c>
      <c r="G488">
        <v>186600</v>
      </c>
    </row>
    <row r="489" spans="1:7" x14ac:dyDescent="0.2">
      <c r="A489">
        <v>488</v>
      </c>
      <c r="B489">
        <v>8</v>
      </c>
      <c r="C489">
        <v>8</v>
      </c>
      <c r="D489" s="2">
        <v>46145</v>
      </c>
      <c r="E489" s="2">
        <v>46163</v>
      </c>
      <c r="F489" t="s">
        <v>402</v>
      </c>
      <c r="G489">
        <v>188000</v>
      </c>
    </row>
    <row r="490" spans="1:7" x14ac:dyDescent="0.2">
      <c r="A490">
        <v>489</v>
      </c>
      <c r="B490">
        <v>9</v>
      </c>
      <c r="C490">
        <v>1</v>
      </c>
      <c r="D490" s="2">
        <v>46146</v>
      </c>
      <c r="E490" s="2">
        <v>46165</v>
      </c>
      <c r="F490" t="s">
        <v>403</v>
      </c>
      <c r="G490">
        <v>189300</v>
      </c>
    </row>
    <row r="491" spans="1:7" x14ac:dyDescent="0.2">
      <c r="A491">
        <v>490</v>
      </c>
      <c r="B491">
        <v>10</v>
      </c>
      <c r="C491">
        <v>2</v>
      </c>
      <c r="D491" s="2">
        <v>46147</v>
      </c>
      <c r="E491" s="2">
        <v>46167</v>
      </c>
      <c r="F491" t="s">
        <v>404</v>
      </c>
      <c r="G491">
        <v>190700</v>
      </c>
    </row>
    <row r="492" spans="1:7" x14ac:dyDescent="0.2">
      <c r="A492">
        <v>491</v>
      </c>
      <c r="B492">
        <v>11</v>
      </c>
      <c r="C492">
        <v>3</v>
      </c>
      <c r="D492" s="2">
        <v>46148</v>
      </c>
      <c r="E492" s="2">
        <v>46155</v>
      </c>
      <c r="F492" t="s">
        <v>402</v>
      </c>
      <c r="G492">
        <v>192100</v>
      </c>
    </row>
    <row r="493" spans="1:7" x14ac:dyDescent="0.2">
      <c r="A493">
        <v>492</v>
      </c>
      <c r="B493">
        <v>12</v>
      </c>
      <c r="C493">
        <v>4</v>
      </c>
      <c r="D493" s="2">
        <v>46149</v>
      </c>
      <c r="E493" s="2">
        <v>46157</v>
      </c>
      <c r="F493" t="s">
        <v>402</v>
      </c>
      <c r="G493">
        <v>193500</v>
      </c>
    </row>
    <row r="494" spans="1:7" x14ac:dyDescent="0.2">
      <c r="A494">
        <v>493</v>
      </c>
      <c r="B494">
        <v>13</v>
      </c>
      <c r="C494">
        <v>5</v>
      </c>
      <c r="D494" s="2">
        <v>46150</v>
      </c>
      <c r="E494" s="2">
        <v>46159</v>
      </c>
      <c r="F494" t="s">
        <v>402</v>
      </c>
      <c r="G494">
        <v>194800</v>
      </c>
    </row>
    <row r="495" spans="1:7" x14ac:dyDescent="0.2">
      <c r="A495">
        <v>494</v>
      </c>
      <c r="B495">
        <v>14</v>
      </c>
      <c r="C495">
        <v>6</v>
      </c>
      <c r="D495" s="2">
        <v>46151</v>
      </c>
      <c r="E495" s="2">
        <v>46161</v>
      </c>
      <c r="F495" t="s">
        <v>403</v>
      </c>
      <c r="G495">
        <v>196200</v>
      </c>
    </row>
    <row r="496" spans="1:7" x14ac:dyDescent="0.2">
      <c r="A496">
        <v>495</v>
      </c>
      <c r="B496">
        <v>15</v>
      </c>
      <c r="C496">
        <v>7</v>
      </c>
      <c r="D496" s="2">
        <v>46152</v>
      </c>
      <c r="E496" s="2">
        <v>46163</v>
      </c>
      <c r="F496" t="s">
        <v>404</v>
      </c>
      <c r="G496">
        <v>197600</v>
      </c>
    </row>
    <row r="497" spans="1:7" x14ac:dyDescent="0.2">
      <c r="A497">
        <v>496</v>
      </c>
      <c r="B497">
        <v>16</v>
      </c>
      <c r="C497">
        <v>8</v>
      </c>
      <c r="D497" s="2">
        <v>46153</v>
      </c>
      <c r="E497" s="2">
        <v>46165</v>
      </c>
      <c r="F497" t="s">
        <v>402</v>
      </c>
      <c r="G497">
        <v>199000</v>
      </c>
    </row>
    <row r="498" spans="1:7" x14ac:dyDescent="0.2">
      <c r="A498">
        <v>497</v>
      </c>
      <c r="B498">
        <v>17</v>
      </c>
      <c r="C498">
        <v>1</v>
      </c>
      <c r="D498" s="2">
        <v>46154</v>
      </c>
      <c r="E498" s="2">
        <v>46167</v>
      </c>
      <c r="F498" t="s">
        <v>402</v>
      </c>
      <c r="G498">
        <v>200400</v>
      </c>
    </row>
    <row r="499" spans="1:7" x14ac:dyDescent="0.2">
      <c r="A499">
        <v>498</v>
      </c>
      <c r="B499">
        <v>18</v>
      </c>
      <c r="C499">
        <v>2</v>
      </c>
      <c r="D499" s="2">
        <v>46155</v>
      </c>
      <c r="E499" s="2">
        <v>46169</v>
      </c>
      <c r="F499" t="s">
        <v>402</v>
      </c>
      <c r="G499">
        <v>201700</v>
      </c>
    </row>
    <row r="500" spans="1:7" x14ac:dyDescent="0.2">
      <c r="A500">
        <v>499</v>
      </c>
      <c r="B500">
        <v>19</v>
      </c>
      <c r="C500">
        <v>3</v>
      </c>
      <c r="D500" s="2">
        <v>46156</v>
      </c>
      <c r="E500" s="2">
        <v>46171</v>
      </c>
      <c r="F500" t="s">
        <v>403</v>
      </c>
      <c r="G500">
        <v>203100</v>
      </c>
    </row>
    <row r="501" spans="1:7" x14ac:dyDescent="0.2">
      <c r="A501">
        <v>500</v>
      </c>
      <c r="B501">
        <v>20</v>
      </c>
      <c r="C501">
        <v>4</v>
      </c>
      <c r="D501" s="2">
        <v>46157</v>
      </c>
      <c r="E501" s="2">
        <v>46173</v>
      </c>
      <c r="F501" t="s">
        <v>404</v>
      </c>
      <c r="G501">
        <v>204500</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01"/>
  <sheetViews>
    <sheetView workbookViewId="0">
      <selection sqref="A1:F1001"/>
    </sheetView>
  </sheetViews>
  <sheetFormatPr defaultRowHeight="15" x14ac:dyDescent="0.2"/>
  <cols>
    <col min="1" max="1" width="13.98828125" customWidth="1"/>
    <col min="3" max="3" width="15.6015625" customWidth="1"/>
    <col min="4" max="4" width="12.375" customWidth="1"/>
    <col min="5" max="5" width="14.66015625" customWidth="1"/>
    <col min="6" max="6" width="16.41015625" customWidth="1"/>
  </cols>
  <sheetData>
    <row r="1" spans="1:6" x14ac:dyDescent="0.2">
      <c r="A1" s="1" t="s">
        <v>405</v>
      </c>
      <c r="B1" s="1" t="s">
        <v>398</v>
      </c>
      <c r="C1" s="1" t="s">
        <v>119</v>
      </c>
      <c r="D1" s="1" t="s">
        <v>406</v>
      </c>
      <c r="E1" s="1" t="s">
        <v>407</v>
      </c>
      <c r="F1" s="1" t="s">
        <v>401</v>
      </c>
    </row>
    <row r="2" spans="1:6" x14ac:dyDescent="0.2">
      <c r="A2">
        <v>1</v>
      </c>
      <c r="B2">
        <v>1</v>
      </c>
      <c r="C2">
        <v>2</v>
      </c>
      <c r="D2">
        <v>25</v>
      </c>
      <c r="E2">
        <v>40.799999999999997</v>
      </c>
      <c r="F2">
        <v>1020</v>
      </c>
    </row>
    <row r="3" spans="1:6" x14ac:dyDescent="0.2">
      <c r="A3">
        <v>2</v>
      </c>
      <c r="B3">
        <v>1</v>
      </c>
      <c r="C3">
        <v>19</v>
      </c>
      <c r="D3">
        <v>38</v>
      </c>
      <c r="E3">
        <v>194.4</v>
      </c>
      <c r="F3">
        <v>7387.2</v>
      </c>
    </row>
    <row r="4" spans="1:6" x14ac:dyDescent="0.2">
      <c r="A4">
        <v>3</v>
      </c>
      <c r="B4">
        <v>2</v>
      </c>
      <c r="C4">
        <v>4</v>
      </c>
      <c r="D4">
        <v>32</v>
      </c>
      <c r="E4">
        <v>59.1</v>
      </c>
      <c r="F4">
        <v>1891.2</v>
      </c>
    </row>
    <row r="5" spans="1:6" x14ac:dyDescent="0.2">
      <c r="A5">
        <v>4</v>
      </c>
      <c r="B5">
        <v>2</v>
      </c>
      <c r="C5">
        <v>21</v>
      </c>
      <c r="D5">
        <v>45</v>
      </c>
      <c r="E5">
        <v>212.7</v>
      </c>
      <c r="F5">
        <v>9571.5</v>
      </c>
    </row>
    <row r="6" spans="1:6" x14ac:dyDescent="0.2">
      <c r="A6">
        <v>5</v>
      </c>
      <c r="B6">
        <v>3</v>
      </c>
      <c r="C6">
        <v>6</v>
      </c>
      <c r="D6">
        <v>39</v>
      </c>
      <c r="E6">
        <v>77.400000000000006</v>
      </c>
      <c r="F6">
        <v>3018.6</v>
      </c>
    </row>
    <row r="7" spans="1:6" x14ac:dyDescent="0.2">
      <c r="A7">
        <v>6</v>
      </c>
      <c r="B7">
        <v>3</v>
      </c>
      <c r="C7">
        <v>23</v>
      </c>
      <c r="D7">
        <v>6</v>
      </c>
      <c r="E7">
        <v>231</v>
      </c>
      <c r="F7">
        <v>1386</v>
      </c>
    </row>
    <row r="8" spans="1:6" x14ac:dyDescent="0.2">
      <c r="A8">
        <v>7</v>
      </c>
      <c r="B8">
        <v>4</v>
      </c>
      <c r="C8">
        <v>8</v>
      </c>
      <c r="D8">
        <v>46</v>
      </c>
      <c r="E8">
        <v>95.7</v>
      </c>
      <c r="F8">
        <v>4402.2</v>
      </c>
    </row>
    <row r="9" spans="1:6" x14ac:dyDescent="0.2">
      <c r="A9">
        <v>8</v>
      </c>
      <c r="B9">
        <v>4</v>
      </c>
      <c r="C9">
        <v>25</v>
      </c>
      <c r="D9">
        <v>13</v>
      </c>
      <c r="E9">
        <v>249.3</v>
      </c>
      <c r="F9">
        <v>3240.9</v>
      </c>
    </row>
    <row r="10" spans="1:6" x14ac:dyDescent="0.2">
      <c r="A10">
        <v>9</v>
      </c>
      <c r="B10">
        <v>5</v>
      </c>
      <c r="C10">
        <v>10</v>
      </c>
      <c r="D10">
        <v>7</v>
      </c>
      <c r="E10">
        <v>114</v>
      </c>
      <c r="F10">
        <v>798</v>
      </c>
    </row>
    <row r="11" spans="1:6" x14ac:dyDescent="0.2">
      <c r="A11">
        <v>10</v>
      </c>
      <c r="B11">
        <v>5</v>
      </c>
      <c r="C11">
        <v>27</v>
      </c>
      <c r="D11">
        <v>20</v>
      </c>
      <c r="E11">
        <v>267.60000000000002</v>
      </c>
      <c r="F11">
        <v>5352</v>
      </c>
    </row>
    <row r="12" spans="1:6" x14ac:dyDescent="0.2">
      <c r="A12">
        <v>11</v>
      </c>
      <c r="B12">
        <v>6</v>
      </c>
      <c r="C12">
        <v>12</v>
      </c>
      <c r="D12">
        <v>14</v>
      </c>
      <c r="E12">
        <v>132.30000000000001</v>
      </c>
      <c r="F12">
        <v>1852.2</v>
      </c>
    </row>
    <row r="13" spans="1:6" x14ac:dyDescent="0.2">
      <c r="A13">
        <v>12</v>
      </c>
      <c r="B13">
        <v>6</v>
      </c>
      <c r="C13">
        <v>29</v>
      </c>
      <c r="D13">
        <v>27</v>
      </c>
      <c r="E13">
        <v>285.89999999999998</v>
      </c>
      <c r="F13">
        <v>7719.3</v>
      </c>
    </row>
    <row r="14" spans="1:6" x14ac:dyDescent="0.2">
      <c r="A14">
        <v>13</v>
      </c>
      <c r="B14">
        <v>7</v>
      </c>
      <c r="C14">
        <v>14</v>
      </c>
      <c r="D14">
        <v>21</v>
      </c>
      <c r="E14">
        <v>150.6</v>
      </c>
      <c r="F14">
        <v>3162.6</v>
      </c>
    </row>
    <row r="15" spans="1:6" x14ac:dyDescent="0.2">
      <c r="A15">
        <v>14</v>
      </c>
      <c r="B15">
        <v>7</v>
      </c>
      <c r="C15">
        <v>31</v>
      </c>
      <c r="D15">
        <v>34</v>
      </c>
      <c r="E15">
        <v>304.2</v>
      </c>
      <c r="F15">
        <v>10342.799999999999</v>
      </c>
    </row>
    <row r="16" spans="1:6" x14ac:dyDescent="0.2">
      <c r="A16">
        <v>15</v>
      </c>
      <c r="B16">
        <v>8</v>
      </c>
      <c r="C16">
        <v>16</v>
      </c>
      <c r="D16">
        <v>28</v>
      </c>
      <c r="E16">
        <v>168.9</v>
      </c>
      <c r="F16">
        <v>4729.2</v>
      </c>
    </row>
    <row r="17" spans="1:6" x14ac:dyDescent="0.2">
      <c r="A17">
        <v>16</v>
      </c>
      <c r="B17">
        <v>8</v>
      </c>
      <c r="C17">
        <v>33</v>
      </c>
      <c r="D17">
        <v>41</v>
      </c>
      <c r="E17">
        <v>322.5</v>
      </c>
      <c r="F17">
        <v>13222.5</v>
      </c>
    </row>
    <row r="18" spans="1:6" x14ac:dyDescent="0.2">
      <c r="A18">
        <v>17</v>
      </c>
      <c r="B18">
        <v>9</v>
      </c>
      <c r="C18">
        <v>18</v>
      </c>
      <c r="D18">
        <v>35</v>
      </c>
      <c r="E18">
        <v>187.2</v>
      </c>
      <c r="F18">
        <v>6552</v>
      </c>
    </row>
    <row r="19" spans="1:6" x14ac:dyDescent="0.2">
      <c r="A19">
        <v>18</v>
      </c>
      <c r="B19">
        <v>9</v>
      </c>
      <c r="C19">
        <v>35</v>
      </c>
      <c r="D19">
        <v>48</v>
      </c>
      <c r="E19">
        <v>340.8</v>
      </c>
      <c r="F19">
        <v>16358.4</v>
      </c>
    </row>
    <row r="20" spans="1:6" x14ac:dyDescent="0.2">
      <c r="A20">
        <v>19</v>
      </c>
      <c r="B20">
        <v>10</v>
      </c>
      <c r="C20">
        <v>20</v>
      </c>
      <c r="D20">
        <v>42</v>
      </c>
      <c r="E20">
        <v>205.5</v>
      </c>
      <c r="F20">
        <v>8631</v>
      </c>
    </row>
    <row r="21" spans="1:6" x14ac:dyDescent="0.2">
      <c r="A21">
        <v>20</v>
      </c>
      <c r="B21">
        <v>10</v>
      </c>
      <c r="C21">
        <v>37</v>
      </c>
      <c r="D21">
        <v>9</v>
      </c>
      <c r="E21">
        <v>359.1</v>
      </c>
      <c r="F21">
        <v>3231.9</v>
      </c>
    </row>
    <row r="22" spans="1:6" x14ac:dyDescent="0.2">
      <c r="A22">
        <v>21</v>
      </c>
      <c r="B22">
        <v>11</v>
      </c>
      <c r="C22">
        <v>22</v>
      </c>
      <c r="D22">
        <v>49</v>
      </c>
      <c r="E22">
        <v>223.8</v>
      </c>
      <c r="F22">
        <v>10966.2</v>
      </c>
    </row>
    <row r="23" spans="1:6" x14ac:dyDescent="0.2">
      <c r="A23">
        <v>22</v>
      </c>
      <c r="B23">
        <v>11</v>
      </c>
      <c r="C23">
        <v>39</v>
      </c>
      <c r="D23">
        <v>16</v>
      </c>
      <c r="E23">
        <v>377.4</v>
      </c>
      <c r="F23">
        <v>6038.4</v>
      </c>
    </row>
    <row r="24" spans="1:6" x14ac:dyDescent="0.2">
      <c r="A24">
        <v>23</v>
      </c>
      <c r="B24">
        <v>12</v>
      </c>
      <c r="C24">
        <v>24</v>
      </c>
      <c r="D24">
        <v>10</v>
      </c>
      <c r="E24">
        <v>242.1</v>
      </c>
      <c r="F24">
        <v>2421</v>
      </c>
    </row>
    <row r="25" spans="1:6" x14ac:dyDescent="0.2">
      <c r="A25">
        <v>24</v>
      </c>
      <c r="B25">
        <v>12</v>
      </c>
      <c r="C25">
        <v>41</v>
      </c>
      <c r="D25">
        <v>23</v>
      </c>
      <c r="E25">
        <v>395.7</v>
      </c>
      <c r="F25">
        <v>9101.1</v>
      </c>
    </row>
    <row r="26" spans="1:6" x14ac:dyDescent="0.2">
      <c r="A26">
        <v>25</v>
      </c>
      <c r="B26">
        <v>13</v>
      </c>
      <c r="C26">
        <v>26</v>
      </c>
      <c r="D26">
        <v>17</v>
      </c>
      <c r="E26">
        <v>260.39999999999998</v>
      </c>
      <c r="F26">
        <v>4426.8</v>
      </c>
    </row>
    <row r="27" spans="1:6" x14ac:dyDescent="0.2">
      <c r="A27">
        <v>26</v>
      </c>
      <c r="B27">
        <v>13</v>
      </c>
      <c r="C27">
        <v>43</v>
      </c>
      <c r="D27">
        <v>30</v>
      </c>
      <c r="E27">
        <v>414</v>
      </c>
      <c r="F27">
        <v>12420</v>
      </c>
    </row>
    <row r="28" spans="1:6" x14ac:dyDescent="0.2">
      <c r="A28">
        <v>27</v>
      </c>
      <c r="B28">
        <v>14</v>
      </c>
      <c r="C28">
        <v>28</v>
      </c>
      <c r="D28">
        <v>24</v>
      </c>
      <c r="E28">
        <v>278.7</v>
      </c>
      <c r="F28">
        <v>6688.8</v>
      </c>
    </row>
    <row r="29" spans="1:6" x14ac:dyDescent="0.2">
      <c r="A29">
        <v>28</v>
      </c>
      <c r="B29">
        <v>14</v>
      </c>
      <c r="C29">
        <v>45</v>
      </c>
      <c r="D29">
        <v>37</v>
      </c>
      <c r="E29">
        <v>432.3</v>
      </c>
      <c r="F29">
        <v>15995.1</v>
      </c>
    </row>
    <row r="30" spans="1:6" x14ac:dyDescent="0.2">
      <c r="A30">
        <v>29</v>
      </c>
      <c r="B30">
        <v>15</v>
      </c>
      <c r="C30">
        <v>30</v>
      </c>
      <c r="D30">
        <v>31</v>
      </c>
      <c r="E30">
        <v>297</v>
      </c>
      <c r="F30">
        <v>9207</v>
      </c>
    </row>
    <row r="31" spans="1:6" x14ac:dyDescent="0.2">
      <c r="A31">
        <v>30</v>
      </c>
      <c r="B31">
        <v>15</v>
      </c>
      <c r="C31">
        <v>47</v>
      </c>
      <c r="D31">
        <v>44</v>
      </c>
      <c r="E31">
        <v>450.6</v>
      </c>
      <c r="F31">
        <v>19826.400000000001</v>
      </c>
    </row>
    <row r="32" spans="1:6" x14ac:dyDescent="0.2">
      <c r="A32">
        <v>31</v>
      </c>
      <c r="B32">
        <v>16</v>
      </c>
      <c r="C32">
        <v>32</v>
      </c>
      <c r="D32">
        <v>38</v>
      </c>
      <c r="E32">
        <v>315.3</v>
      </c>
      <c r="F32">
        <v>11981.4</v>
      </c>
    </row>
    <row r="33" spans="1:6" x14ac:dyDescent="0.2">
      <c r="A33">
        <v>32</v>
      </c>
      <c r="B33">
        <v>16</v>
      </c>
      <c r="C33">
        <v>49</v>
      </c>
      <c r="D33">
        <v>5</v>
      </c>
      <c r="E33">
        <v>468.9</v>
      </c>
      <c r="F33">
        <v>2344.5</v>
      </c>
    </row>
    <row r="34" spans="1:6" x14ac:dyDescent="0.2">
      <c r="A34">
        <v>33</v>
      </c>
      <c r="B34">
        <v>17</v>
      </c>
      <c r="C34">
        <v>34</v>
      </c>
      <c r="D34">
        <v>45</v>
      </c>
      <c r="E34">
        <v>333.6</v>
      </c>
      <c r="F34">
        <v>15012</v>
      </c>
    </row>
    <row r="35" spans="1:6" x14ac:dyDescent="0.2">
      <c r="A35">
        <v>34</v>
      </c>
      <c r="B35">
        <v>17</v>
      </c>
      <c r="C35">
        <v>51</v>
      </c>
      <c r="D35">
        <v>12</v>
      </c>
      <c r="E35">
        <v>487.2</v>
      </c>
      <c r="F35">
        <v>5846.4</v>
      </c>
    </row>
    <row r="36" spans="1:6" x14ac:dyDescent="0.2">
      <c r="A36">
        <v>35</v>
      </c>
      <c r="B36">
        <v>18</v>
      </c>
      <c r="C36">
        <v>36</v>
      </c>
      <c r="D36">
        <v>6</v>
      </c>
      <c r="E36">
        <v>351.9</v>
      </c>
      <c r="F36">
        <v>2111.4</v>
      </c>
    </row>
    <row r="37" spans="1:6" x14ac:dyDescent="0.2">
      <c r="A37">
        <v>36</v>
      </c>
      <c r="B37">
        <v>18</v>
      </c>
      <c r="C37">
        <v>53</v>
      </c>
      <c r="D37">
        <v>19</v>
      </c>
      <c r="E37">
        <v>15.4</v>
      </c>
      <c r="F37">
        <v>292.60000000000002</v>
      </c>
    </row>
    <row r="38" spans="1:6" x14ac:dyDescent="0.2">
      <c r="A38">
        <v>37</v>
      </c>
      <c r="B38">
        <v>19</v>
      </c>
      <c r="C38">
        <v>38</v>
      </c>
      <c r="D38">
        <v>13</v>
      </c>
      <c r="E38">
        <v>370.2</v>
      </c>
      <c r="F38">
        <v>4812.6000000000004</v>
      </c>
    </row>
    <row r="39" spans="1:6" x14ac:dyDescent="0.2">
      <c r="A39">
        <v>38</v>
      </c>
      <c r="B39">
        <v>19</v>
      </c>
      <c r="C39">
        <v>55</v>
      </c>
      <c r="D39">
        <v>26</v>
      </c>
      <c r="E39">
        <v>33.700000000000003</v>
      </c>
      <c r="F39">
        <v>876.2</v>
      </c>
    </row>
    <row r="40" spans="1:6" x14ac:dyDescent="0.2">
      <c r="A40">
        <v>39</v>
      </c>
      <c r="B40">
        <v>20</v>
      </c>
      <c r="C40">
        <v>40</v>
      </c>
      <c r="D40">
        <v>20</v>
      </c>
      <c r="E40">
        <v>388.5</v>
      </c>
      <c r="F40">
        <v>7770</v>
      </c>
    </row>
    <row r="41" spans="1:6" x14ac:dyDescent="0.2">
      <c r="A41">
        <v>40</v>
      </c>
      <c r="B41">
        <v>20</v>
      </c>
      <c r="C41">
        <v>57</v>
      </c>
      <c r="D41">
        <v>33</v>
      </c>
      <c r="E41">
        <v>52</v>
      </c>
      <c r="F41">
        <v>1716</v>
      </c>
    </row>
    <row r="42" spans="1:6" x14ac:dyDescent="0.2">
      <c r="A42">
        <v>41</v>
      </c>
      <c r="B42">
        <v>21</v>
      </c>
      <c r="C42">
        <v>42</v>
      </c>
      <c r="D42">
        <v>27</v>
      </c>
      <c r="E42">
        <v>406.8</v>
      </c>
      <c r="F42">
        <v>10983.6</v>
      </c>
    </row>
    <row r="43" spans="1:6" x14ac:dyDescent="0.2">
      <c r="A43">
        <v>42</v>
      </c>
      <c r="B43">
        <v>21</v>
      </c>
      <c r="C43">
        <v>59</v>
      </c>
      <c r="D43">
        <v>40</v>
      </c>
      <c r="E43">
        <v>70.3</v>
      </c>
      <c r="F43">
        <v>2812</v>
      </c>
    </row>
    <row r="44" spans="1:6" x14ac:dyDescent="0.2">
      <c r="A44">
        <v>43</v>
      </c>
      <c r="B44">
        <v>22</v>
      </c>
      <c r="C44">
        <v>44</v>
      </c>
      <c r="D44">
        <v>34</v>
      </c>
      <c r="E44">
        <v>425.1</v>
      </c>
      <c r="F44">
        <v>14453.4</v>
      </c>
    </row>
    <row r="45" spans="1:6" x14ac:dyDescent="0.2">
      <c r="A45">
        <v>44</v>
      </c>
      <c r="B45">
        <v>22</v>
      </c>
      <c r="C45">
        <v>61</v>
      </c>
      <c r="D45">
        <v>47</v>
      </c>
      <c r="E45">
        <v>88.6</v>
      </c>
      <c r="F45">
        <v>4164.2</v>
      </c>
    </row>
    <row r="46" spans="1:6" x14ac:dyDescent="0.2">
      <c r="A46">
        <v>45</v>
      </c>
      <c r="B46">
        <v>23</v>
      </c>
      <c r="C46">
        <v>46</v>
      </c>
      <c r="D46">
        <v>41</v>
      </c>
      <c r="E46">
        <v>443.4</v>
      </c>
      <c r="F46">
        <v>18179.400000000001</v>
      </c>
    </row>
    <row r="47" spans="1:6" x14ac:dyDescent="0.2">
      <c r="A47">
        <v>46</v>
      </c>
      <c r="B47">
        <v>23</v>
      </c>
      <c r="C47">
        <v>63</v>
      </c>
      <c r="D47">
        <v>8</v>
      </c>
      <c r="E47">
        <v>106.9</v>
      </c>
      <c r="F47">
        <v>855.2</v>
      </c>
    </row>
    <row r="48" spans="1:6" x14ac:dyDescent="0.2">
      <c r="A48">
        <v>47</v>
      </c>
      <c r="B48">
        <v>24</v>
      </c>
      <c r="C48">
        <v>48</v>
      </c>
      <c r="D48">
        <v>48</v>
      </c>
      <c r="E48">
        <v>461.7</v>
      </c>
      <c r="F48">
        <v>22161.599999999999</v>
      </c>
    </row>
    <row r="49" spans="1:6" x14ac:dyDescent="0.2">
      <c r="A49">
        <v>48</v>
      </c>
      <c r="B49">
        <v>24</v>
      </c>
      <c r="C49">
        <v>65</v>
      </c>
      <c r="D49">
        <v>15</v>
      </c>
      <c r="E49">
        <v>125.2</v>
      </c>
      <c r="F49">
        <v>1878</v>
      </c>
    </row>
    <row r="50" spans="1:6" x14ac:dyDescent="0.2">
      <c r="A50">
        <v>49</v>
      </c>
      <c r="B50">
        <v>25</v>
      </c>
      <c r="C50">
        <v>50</v>
      </c>
      <c r="D50">
        <v>9</v>
      </c>
      <c r="E50">
        <v>480</v>
      </c>
      <c r="F50">
        <v>4320</v>
      </c>
    </row>
    <row r="51" spans="1:6" x14ac:dyDescent="0.2">
      <c r="A51">
        <v>50</v>
      </c>
      <c r="B51">
        <v>25</v>
      </c>
      <c r="C51">
        <v>67</v>
      </c>
      <c r="D51">
        <v>22</v>
      </c>
      <c r="E51">
        <v>143.5</v>
      </c>
      <c r="F51">
        <v>3157</v>
      </c>
    </row>
    <row r="52" spans="1:6" x14ac:dyDescent="0.2">
      <c r="A52">
        <v>51</v>
      </c>
      <c r="B52">
        <v>26</v>
      </c>
      <c r="C52">
        <v>52</v>
      </c>
      <c r="D52">
        <v>16</v>
      </c>
      <c r="E52">
        <v>498.3</v>
      </c>
      <c r="F52">
        <v>7972.8</v>
      </c>
    </row>
    <row r="53" spans="1:6" x14ac:dyDescent="0.2">
      <c r="A53">
        <v>52</v>
      </c>
      <c r="B53">
        <v>26</v>
      </c>
      <c r="C53">
        <v>69</v>
      </c>
      <c r="D53">
        <v>29</v>
      </c>
      <c r="E53">
        <v>161.80000000000001</v>
      </c>
      <c r="F53">
        <v>4692.2</v>
      </c>
    </row>
    <row r="54" spans="1:6" x14ac:dyDescent="0.2">
      <c r="A54">
        <v>53</v>
      </c>
      <c r="B54">
        <v>27</v>
      </c>
      <c r="C54">
        <v>54</v>
      </c>
      <c r="D54">
        <v>23</v>
      </c>
      <c r="E54">
        <v>26.5</v>
      </c>
      <c r="F54">
        <v>609.5</v>
      </c>
    </row>
    <row r="55" spans="1:6" x14ac:dyDescent="0.2">
      <c r="A55">
        <v>54</v>
      </c>
      <c r="B55">
        <v>27</v>
      </c>
      <c r="C55">
        <v>71</v>
      </c>
      <c r="D55">
        <v>36</v>
      </c>
      <c r="E55">
        <v>180.1</v>
      </c>
      <c r="F55">
        <v>6483.6</v>
      </c>
    </row>
    <row r="56" spans="1:6" x14ac:dyDescent="0.2">
      <c r="A56">
        <v>55</v>
      </c>
      <c r="B56">
        <v>28</v>
      </c>
      <c r="C56">
        <v>56</v>
      </c>
      <c r="D56">
        <v>30</v>
      </c>
      <c r="E56">
        <v>44.8</v>
      </c>
      <c r="F56">
        <v>1344</v>
      </c>
    </row>
    <row r="57" spans="1:6" x14ac:dyDescent="0.2">
      <c r="A57">
        <v>56</v>
      </c>
      <c r="B57">
        <v>28</v>
      </c>
      <c r="C57">
        <v>73</v>
      </c>
      <c r="D57">
        <v>43</v>
      </c>
      <c r="E57">
        <v>198.4</v>
      </c>
      <c r="F57">
        <v>8531.2000000000007</v>
      </c>
    </row>
    <row r="58" spans="1:6" x14ac:dyDescent="0.2">
      <c r="A58">
        <v>57</v>
      </c>
      <c r="B58">
        <v>29</v>
      </c>
      <c r="C58">
        <v>58</v>
      </c>
      <c r="D58">
        <v>37</v>
      </c>
      <c r="E58">
        <v>63.1</v>
      </c>
      <c r="F58">
        <v>2334.6999999999998</v>
      </c>
    </row>
    <row r="59" spans="1:6" x14ac:dyDescent="0.2">
      <c r="A59">
        <v>58</v>
      </c>
      <c r="B59">
        <v>29</v>
      </c>
      <c r="C59">
        <v>75</v>
      </c>
      <c r="D59">
        <v>50</v>
      </c>
      <c r="E59">
        <v>216.7</v>
      </c>
      <c r="F59">
        <v>10835</v>
      </c>
    </row>
    <row r="60" spans="1:6" x14ac:dyDescent="0.2">
      <c r="A60">
        <v>59</v>
      </c>
      <c r="B60">
        <v>30</v>
      </c>
      <c r="C60">
        <v>60</v>
      </c>
      <c r="D60">
        <v>44</v>
      </c>
      <c r="E60">
        <v>81.400000000000006</v>
      </c>
      <c r="F60">
        <v>3581.6</v>
      </c>
    </row>
    <row r="61" spans="1:6" x14ac:dyDescent="0.2">
      <c r="A61">
        <v>60</v>
      </c>
      <c r="B61">
        <v>30</v>
      </c>
      <c r="C61">
        <v>77</v>
      </c>
      <c r="D61">
        <v>11</v>
      </c>
      <c r="E61">
        <v>235</v>
      </c>
      <c r="F61">
        <v>2585</v>
      </c>
    </row>
    <row r="62" spans="1:6" x14ac:dyDescent="0.2">
      <c r="A62">
        <v>61</v>
      </c>
      <c r="B62">
        <v>31</v>
      </c>
      <c r="C62">
        <v>62</v>
      </c>
      <c r="D62">
        <v>5</v>
      </c>
      <c r="E62">
        <v>99.7</v>
      </c>
      <c r="F62">
        <v>498.5</v>
      </c>
    </row>
    <row r="63" spans="1:6" x14ac:dyDescent="0.2">
      <c r="A63">
        <v>62</v>
      </c>
      <c r="B63">
        <v>31</v>
      </c>
      <c r="C63">
        <v>79</v>
      </c>
      <c r="D63">
        <v>18</v>
      </c>
      <c r="E63">
        <v>253.3</v>
      </c>
      <c r="F63">
        <v>4559.3999999999996</v>
      </c>
    </row>
    <row r="64" spans="1:6" x14ac:dyDescent="0.2">
      <c r="A64">
        <v>63</v>
      </c>
      <c r="B64">
        <v>32</v>
      </c>
      <c r="C64">
        <v>64</v>
      </c>
      <c r="D64">
        <v>12</v>
      </c>
      <c r="E64">
        <v>118</v>
      </c>
      <c r="F64">
        <v>1416</v>
      </c>
    </row>
    <row r="65" spans="1:6" x14ac:dyDescent="0.2">
      <c r="A65">
        <v>64</v>
      </c>
      <c r="B65">
        <v>32</v>
      </c>
      <c r="C65">
        <v>81</v>
      </c>
      <c r="D65">
        <v>25</v>
      </c>
      <c r="E65">
        <v>271.60000000000002</v>
      </c>
      <c r="F65">
        <v>6790</v>
      </c>
    </row>
    <row r="66" spans="1:6" x14ac:dyDescent="0.2">
      <c r="A66">
        <v>65</v>
      </c>
      <c r="B66">
        <v>33</v>
      </c>
      <c r="C66">
        <v>66</v>
      </c>
      <c r="D66">
        <v>19</v>
      </c>
      <c r="E66">
        <v>136.30000000000001</v>
      </c>
      <c r="F66">
        <v>2589.6999999999998</v>
      </c>
    </row>
    <row r="67" spans="1:6" x14ac:dyDescent="0.2">
      <c r="A67">
        <v>66</v>
      </c>
      <c r="B67">
        <v>33</v>
      </c>
      <c r="C67">
        <v>83</v>
      </c>
      <c r="D67">
        <v>32</v>
      </c>
      <c r="E67">
        <v>289.89999999999998</v>
      </c>
      <c r="F67">
        <v>9276.7999999999993</v>
      </c>
    </row>
    <row r="68" spans="1:6" x14ac:dyDescent="0.2">
      <c r="A68">
        <v>67</v>
      </c>
      <c r="B68">
        <v>34</v>
      </c>
      <c r="C68">
        <v>68</v>
      </c>
      <c r="D68">
        <v>26</v>
      </c>
      <c r="E68">
        <v>154.6</v>
      </c>
      <c r="F68">
        <v>4019.6</v>
      </c>
    </row>
    <row r="69" spans="1:6" x14ac:dyDescent="0.2">
      <c r="A69">
        <v>68</v>
      </c>
      <c r="B69">
        <v>34</v>
      </c>
      <c r="C69">
        <v>85</v>
      </c>
      <c r="D69">
        <v>39</v>
      </c>
      <c r="E69">
        <v>308.2</v>
      </c>
      <c r="F69">
        <v>12019.8</v>
      </c>
    </row>
    <row r="70" spans="1:6" x14ac:dyDescent="0.2">
      <c r="A70">
        <v>69</v>
      </c>
      <c r="B70">
        <v>35</v>
      </c>
      <c r="C70">
        <v>70</v>
      </c>
      <c r="D70">
        <v>33</v>
      </c>
      <c r="E70">
        <v>172.9</v>
      </c>
      <c r="F70">
        <v>5705.7</v>
      </c>
    </row>
    <row r="71" spans="1:6" x14ac:dyDescent="0.2">
      <c r="A71">
        <v>70</v>
      </c>
      <c r="B71">
        <v>35</v>
      </c>
      <c r="C71">
        <v>87</v>
      </c>
      <c r="D71">
        <v>46</v>
      </c>
      <c r="E71">
        <v>326.5</v>
      </c>
      <c r="F71">
        <v>15019</v>
      </c>
    </row>
    <row r="72" spans="1:6" x14ac:dyDescent="0.2">
      <c r="A72">
        <v>71</v>
      </c>
      <c r="B72">
        <v>36</v>
      </c>
      <c r="C72">
        <v>72</v>
      </c>
      <c r="D72">
        <v>40</v>
      </c>
      <c r="E72">
        <v>191.2</v>
      </c>
      <c r="F72">
        <v>7648</v>
      </c>
    </row>
    <row r="73" spans="1:6" x14ac:dyDescent="0.2">
      <c r="A73">
        <v>72</v>
      </c>
      <c r="B73">
        <v>36</v>
      </c>
      <c r="C73">
        <v>89</v>
      </c>
      <c r="D73">
        <v>7</v>
      </c>
      <c r="E73">
        <v>344.8</v>
      </c>
      <c r="F73">
        <v>2413.6</v>
      </c>
    </row>
    <row r="74" spans="1:6" x14ac:dyDescent="0.2">
      <c r="A74">
        <v>73</v>
      </c>
      <c r="B74">
        <v>37</v>
      </c>
      <c r="C74">
        <v>74</v>
      </c>
      <c r="D74">
        <v>47</v>
      </c>
      <c r="E74">
        <v>209.5</v>
      </c>
      <c r="F74">
        <v>9846.5</v>
      </c>
    </row>
    <row r="75" spans="1:6" x14ac:dyDescent="0.2">
      <c r="A75">
        <v>74</v>
      </c>
      <c r="B75">
        <v>37</v>
      </c>
      <c r="C75">
        <v>91</v>
      </c>
      <c r="D75">
        <v>14</v>
      </c>
      <c r="E75">
        <v>363.1</v>
      </c>
      <c r="F75">
        <v>5083.3999999999996</v>
      </c>
    </row>
    <row r="76" spans="1:6" x14ac:dyDescent="0.2">
      <c r="A76">
        <v>75</v>
      </c>
      <c r="B76">
        <v>38</v>
      </c>
      <c r="C76">
        <v>76</v>
      </c>
      <c r="D76">
        <v>8</v>
      </c>
      <c r="E76">
        <v>227.8</v>
      </c>
      <c r="F76">
        <v>1822.4</v>
      </c>
    </row>
    <row r="77" spans="1:6" x14ac:dyDescent="0.2">
      <c r="A77">
        <v>76</v>
      </c>
      <c r="B77">
        <v>38</v>
      </c>
      <c r="C77">
        <v>93</v>
      </c>
      <c r="D77">
        <v>21</v>
      </c>
      <c r="E77">
        <v>381.4</v>
      </c>
      <c r="F77">
        <v>8009.4</v>
      </c>
    </row>
    <row r="78" spans="1:6" x14ac:dyDescent="0.2">
      <c r="A78">
        <v>77</v>
      </c>
      <c r="B78">
        <v>39</v>
      </c>
      <c r="C78">
        <v>78</v>
      </c>
      <c r="D78">
        <v>15</v>
      </c>
      <c r="E78">
        <v>246.1</v>
      </c>
      <c r="F78">
        <v>3691.5</v>
      </c>
    </row>
    <row r="79" spans="1:6" x14ac:dyDescent="0.2">
      <c r="A79">
        <v>78</v>
      </c>
      <c r="B79">
        <v>39</v>
      </c>
      <c r="C79">
        <v>95</v>
      </c>
      <c r="D79">
        <v>28</v>
      </c>
      <c r="E79">
        <v>399.7</v>
      </c>
      <c r="F79">
        <v>11191.6</v>
      </c>
    </row>
    <row r="80" spans="1:6" x14ac:dyDescent="0.2">
      <c r="A80">
        <v>79</v>
      </c>
      <c r="B80">
        <v>40</v>
      </c>
      <c r="C80">
        <v>80</v>
      </c>
      <c r="D80">
        <v>22</v>
      </c>
      <c r="E80">
        <v>264.39999999999998</v>
      </c>
      <c r="F80">
        <v>5816.8</v>
      </c>
    </row>
    <row r="81" spans="1:6" x14ac:dyDescent="0.2">
      <c r="A81">
        <v>80</v>
      </c>
      <c r="B81">
        <v>40</v>
      </c>
      <c r="C81">
        <v>97</v>
      </c>
      <c r="D81">
        <v>35</v>
      </c>
      <c r="E81">
        <v>418</v>
      </c>
      <c r="F81">
        <v>14630</v>
      </c>
    </row>
    <row r="82" spans="1:6" x14ac:dyDescent="0.2">
      <c r="A82">
        <v>81</v>
      </c>
      <c r="B82">
        <v>41</v>
      </c>
      <c r="C82">
        <v>82</v>
      </c>
      <c r="D82">
        <v>29</v>
      </c>
      <c r="E82">
        <v>282.7</v>
      </c>
      <c r="F82">
        <v>8198.2999999999993</v>
      </c>
    </row>
    <row r="83" spans="1:6" x14ac:dyDescent="0.2">
      <c r="A83">
        <v>82</v>
      </c>
      <c r="B83">
        <v>41</v>
      </c>
      <c r="C83">
        <v>99</v>
      </c>
      <c r="D83">
        <v>42</v>
      </c>
      <c r="E83">
        <v>436.3</v>
      </c>
      <c r="F83">
        <v>18324.599999999999</v>
      </c>
    </row>
    <row r="84" spans="1:6" x14ac:dyDescent="0.2">
      <c r="A84">
        <v>83</v>
      </c>
      <c r="B84">
        <v>42</v>
      </c>
      <c r="C84">
        <v>84</v>
      </c>
      <c r="D84">
        <v>36</v>
      </c>
      <c r="E84">
        <v>301</v>
      </c>
      <c r="F84">
        <v>10836</v>
      </c>
    </row>
    <row r="85" spans="1:6" x14ac:dyDescent="0.2">
      <c r="A85">
        <v>84</v>
      </c>
      <c r="B85">
        <v>42</v>
      </c>
      <c r="C85">
        <v>101</v>
      </c>
      <c r="D85">
        <v>49</v>
      </c>
      <c r="E85">
        <v>454.6</v>
      </c>
      <c r="F85">
        <v>22275.4</v>
      </c>
    </row>
    <row r="86" spans="1:6" x14ac:dyDescent="0.2">
      <c r="A86">
        <v>85</v>
      </c>
      <c r="B86">
        <v>43</v>
      </c>
      <c r="C86">
        <v>86</v>
      </c>
      <c r="D86">
        <v>43</v>
      </c>
      <c r="E86">
        <v>319.3</v>
      </c>
      <c r="F86">
        <v>13729.9</v>
      </c>
    </row>
    <row r="87" spans="1:6" x14ac:dyDescent="0.2">
      <c r="A87">
        <v>86</v>
      </c>
      <c r="B87">
        <v>43</v>
      </c>
      <c r="C87">
        <v>103</v>
      </c>
      <c r="D87">
        <v>10</v>
      </c>
      <c r="E87">
        <v>472.9</v>
      </c>
      <c r="F87">
        <v>4729</v>
      </c>
    </row>
    <row r="88" spans="1:6" x14ac:dyDescent="0.2">
      <c r="A88">
        <v>87</v>
      </c>
      <c r="B88">
        <v>44</v>
      </c>
      <c r="C88">
        <v>88</v>
      </c>
      <c r="D88">
        <v>50</v>
      </c>
      <c r="E88">
        <v>337.6</v>
      </c>
      <c r="F88">
        <v>16880</v>
      </c>
    </row>
    <row r="89" spans="1:6" x14ac:dyDescent="0.2">
      <c r="A89">
        <v>88</v>
      </c>
      <c r="B89">
        <v>44</v>
      </c>
      <c r="C89">
        <v>105</v>
      </c>
      <c r="D89">
        <v>17</v>
      </c>
      <c r="E89">
        <v>491.2</v>
      </c>
      <c r="F89">
        <v>8350.4</v>
      </c>
    </row>
    <row r="90" spans="1:6" x14ac:dyDescent="0.2">
      <c r="A90">
        <v>89</v>
      </c>
      <c r="B90">
        <v>45</v>
      </c>
      <c r="C90">
        <v>90</v>
      </c>
      <c r="D90">
        <v>11</v>
      </c>
      <c r="E90">
        <v>355.9</v>
      </c>
      <c r="F90">
        <v>3914.9</v>
      </c>
    </row>
    <row r="91" spans="1:6" x14ac:dyDescent="0.2">
      <c r="A91">
        <v>90</v>
      </c>
      <c r="B91">
        <v>45</v>
      </c>
      <c r="C91">
        <v>107</v>
      </c>
      <c r="D91">
        <v>24</v>
      </c>
      <c r="E91">
        <v>19.399999999999999</v>
      </c>
      <c r="F91">
        <v>465.6</v>
      </c>
    </row>
    <row r="92" spans="1:6" x14ac:dyDescent="0.2">
      <c r="A92">
        <v>91</v>
      </c>
      <c r="B92">
        <v>46</v>
      </c>
      <c r="C92">
        <v>92</v>
      </c>
      <c r="D92">
        <v>18</v>
      </c>
      <c r="E92">
        <v>374.2</v>
      </c>
      <c r="F92">
        <v>6735.6</v>
      </c>
    </row>
    <row r="93" spans="1:6" x14ac:dyDescent="0.2">
      <c r="A93">
        <v>92</v>
      </c>
      <c r="B93">
        <v>46</v>
      </c>
      <c r="C93">
        <v>109</v>
      </c>
      <c r="D93">
        <v>31</v>
      </c>
      <c r="E93">
        <v>37.700000000000003</v>
      </c>
      <c r="F93">
        <v>1168.7</v>
      </c>
    </row>
    <row r="94" spans="1:6" x14ac:dyDescent="0.2">
      <c r="A94">
        <v>93</v>
      </c>
      <c r="B94">
        <v>47</v>
      </c>
      <c r="C94">
        <v>94</v>
      </c>
      <c r="D94">
        <v>25</v>
      </c>
      <c r="E94">
        <v>392.5</v>
      </c>
      <c r="F94">
        <v>9812.5</v>
      </c>
    </row>
    <row r="95" spans="1:6" x14ac:dyDescent="0.2">
      <c r="A95">
        <v>94</v>
      </c>
      <c r="B95">
        <v>47</v>
      </c>
      <c r="C95">
        <v>111</v>
      </c>
      <c r="D95">
        <v>38</v>
      </c>
      <c r="E95">
        <v>56</v>
      </c>
      <c r="F95">
        <v>2128</v>
      </c>
    </row>
    <row r="96" spans="1:6" x14ac:dyDescent="0.2">
      <c r="A96">
        <v>95</v>
      </c>
      <c r="B96">
        <v>48</v>
      </c>
      <c r="C96">
        <v>96</v>
      </c>
      <c r="D96">
        <v>32</v>
      </c>
      <c r="E96">
        <v>410.8</v>
      </c>
      <c r="F96">
        <v>13145.6</v>
      </c>
    </row>
    <row r="97" spans="1:6" x14ac:dyDescent="0.2">
      <c r="A97">
        <v>96</v>
      </c>
      <c r="B97">
        <v>48</v>
      </c>
      <c r="C97">
        <v>113</v>
      </c>
      <c r="D97">
        <v>45</v>
      </c>
      <c r="E97">
        <v>74.3</v>
      </c>
      <c r="F97">
        <v>3343.5</v>
      </c>
    </row>
    <row r="98" spans="1:6" x14ac:dyDescent="0.2">
      <c r="A98">
        <v>97</v>
      </c>
      <c r="B98">
        <v>49</v>
      </c>
      <c r="C98">
        <v>98</v>
      </c>
      <c r="D98">
        <v>39</v>
      </c>
      <c r="E98">
        <v>429.1</v>
      </c>
      <c r="F98">
        <v>16734.900000000001</v>
      </c>
    </row>
    <row r="99" spans="1:6" x14ac:dyDescent="0.2">
      <c r="A99">
        <v>98</v>
      </c>
      <c r="B99">
        <v>49</v>
      </c>
      <c r="C99">
        <v>115</v>
      </c>
      <c r="D99">
        <v>6</v>
      </c>
      <c r="E99">
        <v>92.6</v>
      </c>
      <c r="F99">
        <v>555.6</v>
      </c>
    </row>
    <row r="100" spans="1:6" x14ac:dyDescent="0.2">
      <c r="A100">
        <v>99</v>
      </c>
      <c r="B100">
        <v>50</v>
      </c>
      <c r="C100">
        <v>100</v>
      </c>
      <c r="D100">
        <v>46</v>
      </c>
      <c r="E100">
        <v>447.4</v>
      </c>
      <c r="F100">
        <v>20580.400000000001</v>
      </c>
    </row>
    <row r="101" spans="1:6" x14ac:dyDescent="0.2">
      <c r="A101">
        <v>100</v>
      </c>
      <c r="B101">
        <v>50</v>
      </c>
      <c r="C101">
        <v>117</v>
      </c>
      <c r="D101">
        <v>13</v>
      </c>
      <c r="E101">
        <v>110.9</v>
      </c>
      <c r="F101">
        <v>1441.7</v>
      </c>
    </row>
    <row r="102" spans="1:6" x14ac:dyDescent="0.2">
      <c r="A102">
        <v>101</v>
      </c>
      <c r="B102">
        <v>51</v>
      </c>
      <c r="C102">
        <v>102</v>
      </c>
      <c r="D102">
        <v>7</v>
      </c>
      <c r="E102">
        <v>465.7</v>
      </c>
      <c r="F102">
        <v>3259.9</v>
      </c>
    </row>
    <row r="103" spans="1:6" x14ac:dyDescent="0.2">
      <c r="A103">
        <v>102</v>
      </c>
      <c r="B103">
        <v>51</v>
      </c>
      <c r="C103">
        <v>119</v>
      </c>
      <c r="D103">
        <v>20</v>
      </c>
      <c r="E103">
        <v>129.19999999999999</v>
      </c>
      <c r="F103">
        <v>2584</v>
      </c>
    </row>
    <row r="104" spans="1:6" x14ac:dyDescent="0.2">
      <c r="A104">
        <v>103</v>
      </c>
      <c r="B104">
        <v>52</v>
      </c>
      <c r="C104">
        <v>104</v>
      </c>
      <c r="D104">
        <v>14</v>
      </c>
      <c r="E104">
        <v>484</v>
      </c>
      <c r="F104">
        <v>6776</v>
      </c>
    </row>
    <row r="105" spans="1:6" x14ac:dyDescent="0.2">
      <c r="A105">
        <v>104</v>
      </c>
      <c r="B105">
        <v>52</v>
      </c>
      <c r="C105">
        <v>121</v>
      </c>
      <c r="D105">
        <v>27</v>
      </c>
      <c r="E105">
        <v>147.5</v>
      </c>
      <c r="F105">
        <v>3982.5</v>
      </c>
    </row>
    <row r="106" spans="1:6" x14ac:dyDescent="0.2">
      <c r="A106">
        <v>105</v>
      </c>
      <c r="B106">
        <v>53</v>
      </c>
      <c r="C106">
        <v>106</v>
      </c>
      <c r="D106">
        <v>21</v>
      </c>
      <c r="E106">
        <v>12.2</v>
      </c>
      <c r="F106">
        <v>256.2</v>
      </c>
    </row>
    <row r="107" spans="1:6" x14ac:dyDescent="0.2">
      <c r="A107">
        <v>106</v>
      </c>
      <c r="B107">
        <v>53</v>
      </c>
      <c r="C107">
        <v>123</v>
      </c>
      <c r="D107">
        <v>34</v>
      </c>
      <c r="E107">
        <v>165.8</v>
      </c>
      <c r="F107">
        <v>5637.2</v>
      </c>
    </row>
    <row r="108" spans="1:6" x14ac:dyDescent="0.2">
      <c r="A108">
        <v>107</v>
      </c>
      <c r="B108">
        <v>54</v>
      </c>
      <c r="C108">
        <v>108</v>
      </c>
      <c r="D108">
        <v>28</v>
      </c>
      <c r="E108">
        <v>30.5</v>
      </c>
      <c r="F108">
        <v>854</v>
      </c>
    </row>
    <row r="109" spans="1:6" x14ac:dyDescent="0.2">
      <c r="A109">
        <v>108</v>
      </c>
      <c r="B109">
        <v>54</v>
      </c>
      <c r="C109">
        <v>125</v>
      </c>
      <c r="D109">
        <v>41</v>
      </c>
      <c r="E109">
        <v>184.1</v>
      </c>
      <c r="F109">
        <v>7548.1</v>
      </c>
    </row>
    <row r="110" spans="1:6" x14ac:dyDescent="0.2">
      <c r="A110">
        <v>109</v>
      </c>
      <c r="B110">
        <v>55</v>
      </c>
      <c r="C110">
        <v>110</v>
      </c>
      <c r="D110">
        <v>35</v>
      </c>
      <c r="E110">
        <v>48.8</v>
      </c>
      <c r="F110">
        <v>1708</v>
      </c>
    </row>
    <row r="111" spans="1:6" x14ac:dyDescent="0.2">
      <c r="A111">
        <v>110</v>
      </c>
      <c r="B111">
        <v>55</v>
      </c>
      <c r="C111">
        <v>127</v>
      </c>
      <c r="D111">
        <v>48</v>
      </c>
      <c r="E111">
        <v>202.4</v>
      </c>
      <c r="F111">
        <v>9715.2000000000007</v>
      </c>
    </row>
    <row r="112" spans="1:6" x14ac:dyDescent="0.2">
      <c r="A112">
        <v>111</v>
      </c>
      <c r="B112">
        <v>56</v>
      </c>
      <c r="C112">
        <v>112</v>
      </c>
      <c r="D112">
        <v>42</v>
      </c>
      <c r="E112">
        <v>67.099999999999994</v>
      </c>
      <c r="F112">
        <v>2818.2</v>
      </c>
    </row>
    <row r="113" spans="1:6" x14ac:dyDescent="0.2">
      <c r="A113">
        <v>112</v>
      </c>
      <c r="B113">
        <v>56</v>
      </c>
      <c r="C113">
        <v>129</v>
      </c>
      <c r="D113">
        <v>9</v>
      </c>
      <c r="E113">
        <v>220.7</v>
      </c>
      <c r="F113">
        <v>1986.3</v>
      </c>
    </row>
    <row r="114" spans="1:6" x14ac:dyDescent="0.2">
      <c r="A114">
        <v>113</v>
      </c>
      <c r="B114">
        <v>57</v>
      </c>
      <c r="C114">
        <v>114</v>
      </c>
      <c r="D114">
        <v>49</v>
      </c>
      <c r="E114">
        <v>85.4</v>
      </c>
      <c r="F114">
        <v>4184.6000000000004</v>
      </c>
    </row>
    <row r="115" spans="1:6" x14ac:dyDescent="0.2">
      <c r="A115">
        <v>114</v>
      </c>
      <c r="B115">
        <v>57</v>
      </c>
      <c r="C115">
        <v>131</v>
      </c>
      <c r="D115">
        <v>16</v>
      </c>
      <c r="E115">
        <v>239</v>
      </c>
      <c r="F115">
        <v>3824</v>
      </c>
    </row>
    <row r="116" spans="1:6" x14ac:dyDescent="0.2">
      <c r="A116">
        <v>115</v>
      </c>
      <c r="B116">
        <v>58</v>
      </c>
      <c r="C116">
        <v>116</v>
      </c>
      <c r="D116">
        <v>10</v>
      </c>
      <c r="E116">
        <v>103.7</v>
      </c>
      <c r="F116">
        <v>1037</v>
      </c>
    </row>
    <row r="117" spans="1:6" x14ac:dyDescent="0.2">
      <c r="A117">
        <v>116</v>
      </c>
      <c r="B117">
        <v>58</v>
      </c>
      <c r="C117">
        <v>133</v>
      </c>
      <c r="D117">
        <v>23</v>
      </c>
      <c r="E117">
        <v>257.3</v>
      </c>
      <c r="F117">
        <v>5917.9</v>
      </c>
    </row>
    <row r="118" spans="1:6" x14ac:dyDescent="0.2">
      <c r="A118">
        <v>117</v>
      </c>
      <c r="B118">
        <v>59</v>
      </c>
      <c r="C118">
        <v>118</v>
      </c>
      <c r="D118">
        <v>17</v>
      </c>
      <c r="E118">
        <v>122</v>
      </c>
      <c r="F118">
        <v>2074</v>
      </c>
    </row>
    <row r="119" spans="1:6" x14ac:dyDescent="0.2">
      <c r="A119">
        <v>118</v>
      </c>
      <c r="B119">
        <v>59</v>
      </c>
      <c r="C119">
        <v>135</v>
      </c>
      <c r="D119">
        <v>30</v>
      </c>
      <c r="E119">
        <v>275.60000000000002</v>
      </c>
      <c r="F119">
        <v>8268</v>
      </c>
    </row>
    <row r="120" spans="1:6" x14ac:dyDescent="0.2">
      <c r="A120">
        <v>119</v>
      </c>
      <c r="B120">
        <v>60</v>
      </c>
      <c r="C120">
        <v>120</v>
      </c>
      <c r="D120">
        <v>24</v>
      </c>
      <c r="E120">
        <v>140.30000000000001</v>
      </c>
      <c r="F120">
        <v>3367.2</v>
      </c>
    </row>
    <row r="121" spans="1:6" x14ac:dyDescent="0.2">
      <c r="A121">
        <v>120</v>
      </c>
      <c r="B121">
        <v>60</v>
      </c>
      <c r="C121">
        <v>137</v>
      </c>
      <c r="D121">
        <v>37</v>
      </c>
      <c r="E121">
        <v>293.89999999999998</v>
      </c>
      <c r="F121">
        <v>10874.3</v>
      </c>
    </row>
    <row r="122" spans="1:6" x14ac:dyDescent="0.2">
      <c r="A122">
        <v>121</v>
      </c>
      <c r="B122">
        <v>61</v>
      </c>
      <c r="C122">
        <v>122</v>
      </c>
      <c r="D122">
        <v>31</v>
      </c>
      <c r="E122">
        <v>158.6</v>
      </c>
      <c r="F122">
        <v>4916.6000000000004</v>
      </c>
    </row>
    <row r="123" spans="1:6" x14ac:dyDescent="0.2">
      <c r="A123">
        <v>122</v>
      </c>
      <c r="B123">
        <v>61</v>
      </c>
      <c r="C123">
        <v>139</v>
      </c>
      <c r="D123">
        <v>44</v>
      </c>
      <c r="E123">
        <v>312.2</v>
      </c>
      <c r="F123">
        <v>13736.8</v>
      </c>
    </row>
    <row r="124" spans="1:6" x14ac:dyDescent="0.2">
      <c r="A124">
        <v>123</v>
      </c>
      <c r="B124">
        <v>62</v>
      </c>
      <c r="C124">
        <v>124</v>
      </c>
      <c r="D124">
        <v>38</v>
      </c>
      <c r="E124">
        <v>176.9</v>
      </c>
      <c r="F124">
        <v>6722.2</v>
      </c>
    </row>
    <row r="125" spans="1:6" x14ac:dyDescent="0.2">
      <c r="A125">
        <v>124</v>
      </c>
      <c r="B125">
        <v>62</v>
      </c>
      <c r="C125">
        <v>141</v>
      </c>
      <c r="D125">
        <v>5</v>
      </c>
      <c r="E125">
        <v>330.5</v>
      </c>
      <c r="F125">
        <v>1652.5</v>
      </c>
    </row>
    <row r="126" spans="1:6" x14ac:dyDescent="0.2">
      <c r="A126">
        <v>125</v>
      </c>
      <c r="B126">
        <v>63</v>
      </c>
      <c r="C126">
        <v>126</v>
      </c>
      <c r="D126">
        <v>45</v>
      </c>
      <c r="E126">
        <v>195.2</v>
      </c>
      <c r="F126">
        <v>8784</v>
      </c>
    </row>
    <row r="127" spans="1:6" x14ac:dyDescent="0.2">
      <c r="A127">
        <v>126</v>
      </c>
      <c r="B127">
        <v>63</v>
      </c>
      <c r="C127">
        <v>143</v>
      </c>
      <c r="D127">
        <v>12</v>
      </c>
      <c r="E127">
        <v>348.8</v>
      </c>
      <c r="F127">
        <v>4185.6000000000004</v>
      </c>
    </row>
    <row r="128" spans="1:6" x14ac:dyDescent="0.2">
      <c r="A128">
        <v>127</v>
      </c>
      <c r="B128">
        <v>64</v>
      </c>
      <c r="C128">
        <v>128</v>
      </c>
      <c r="D128">
        <v>6</v>
      </c>
      <c r="E128">
        <v>213.5</v>
      </c>
      <c r="F128">
        <v>1281</v>
      </c>
    </row>
    <row r="129" spans="1:6" x14ac:dyDescent="0.2">
      <c r="A129">
        <v>128</v>
      </c>
      <c r="B129">
        <v>64</v>
      </c>
      <c r="C129">
        <v>145</v>
      </c>
      <c r="D129">
        <v>19</v>
      </c>
      <c r="E129">
        <v>367.1</v>
      </c>
      <c r="F129">
        <v>6974.9</v>
      </c>
    </row>
    <row r="130" spans="1:6" x14ac:dyDescent="0.2">
      <c r="A130">
        <v>129</v>
      </c>
      <c r="B130">
        <v>65</v>
      </c>
      <c r="C130">
        <v>130</v>
      </c>
      <c r="D130">
        <v>13</v>
      </c>
      <c r="E130">
        <v>231.8</v>
      </c>
      <c r="F130">
        <v>3013.4</v>
      </c>
    </row>
    <row r="131" spans="1:6" x14ac:dyDescent="0.2">
      <c r="A131">
        <v>130</v>
      </c>
      <c r="B131">
        <v>65</v>
      </c>
      <c r="C131">
        <v>147</v>
      </c>
      <c r="D131">
        <v>26</v>
      </c>
      <c r="E131">
        <v>385.4</v>
      </c>
      <c r="F131">
        <v>10020.4</v>
      </c>
    </row>
    <row r="132" spans="1:6" x14ac:dyDescent="0.2">
      <c r="A132">
        <v>131</v>
      </c>
      <c r="B132">
        <v>66</v>
      </c>
      <c r="C132">
        <v>132</v>
      </c>
      <c r="D132">
        <v>20</v>
      </c>
      <c r="E132">
        <v>250.1</v>
      </c>
      <c r="F132">
        <v>5002</v>
      </c>
    </row>
    <row r="133" spans="1:6" x14ac:dyDescent="0.2">
      <c r="A133">
        <v>132</v>
      </c>
      <c r="B133">
        <v>66</v>
      </c>
      <c r="C133">
        <v>149</v>
      </c>
      <c r="D133">
        <v>33</v>
      </c>
      <c r="E133">
        <v>403.7</v>
      </c>
      <c r="F133">
        <v>13322.1</v>
      </c>
    </row>
    <row r="134" spans="1:6" x14ac:dyDescent="0.2">
      <c r="A134">
        <v>133</v>
      </c>
      <c r="B134">
        <v>67</v>
      </c>
      <c r="C134">
        <v>134</v>
      </c>
      <c r="D134">
        <v>27</v>
      </c>
      <c r="E134">
        <v>268.39999999999998</v>
      </c>
      <c r="F134">
        <v>7246.8</v>
      </c>
    </row>
    <row r="135" spans="1:6" x14ac:dyDescent="0.2">
      <c r="A135">
        <v>134</v>
      </c>
      <c r="B135">
        <v>67</v>
      </c>
      <c r="C135">
        <v>151</v>
      </c>
      <c r="D135">
        <v>40</v>
      </c>
      <c r="E135">
        <v>422</v>
      </c>
      <c r="F135">
        <v>16880</v>
      </c>
    </row>
    <row r="136" spans="1:6" x14ac:dyDescent="0.2">
      <c r="A136">
        <v>135</v>
      </c>
      <c r="B136">
        <v>68</v>
      </c>
      <c r="C136">
        <v>136</v>
      </c>
      <c r="D136">
        <v>34</v>
      </c>
      <c r="E136">
        <v>286.7</v>
      </c>
      <c r="F136">
        <v>9747.7999999999993</v>
      </c>
    </row>
    <row r="137" spans="1:6" x14ac:dyDescent="0.2">
      <c r="A137">
        <v>136</v>
      </c>
      <c r="B137">
        <v>68</v>
      </c>
      <c r="C137">
        <v>153</v>
      </c>
      <c r="D137">
        <v>47</v>
      </c>
      <c r="E137">
        <v>440.3</v>
      </c>
      <c r="F137">
        <v>20694.099999999999</v>
      </c>
    </row>
    <row r="138" spans="1:6" x14ac:dyDescent="0.2">
      <c r="A138">
        <v>137</v>
      </c>
      <c r="B138">
        <v>69</v>
      </c>
      <c r="C138">
        <v>138</v>
      </c>
      <c r="D138">
        <v>41</v>
      </c>
      <c r="E138">
        <v>305</v>
      </c>
      <c r="F138">
        <v>12505</v>
      </c>
    </row>
    <row r="139" spans="1:6" x14ac:dyDescent="0.2">
      <c r="A139">
        <v>138</v>
      </c>
      <c r="B139">
        <v>69</v>
      </c>
      <c r="C139">
        <v>155</v>
      </c>
      <c r="D139">
        <v>8</v>
      </c>
      <c r="E139">
        <v>458.6</v>
      </c>
      <c r="F139">
        <v>3668.8</v>
      </c>
    </row>
    <row r="140" spans="1:6" x14ac:dyDescent="0.2">
      <c r="A140">
        <v>139</v>
      </c>
      <c r="B140">
        <v>70</v>
      </c>
      <c r="C140">
        <v>140</v>
      </c>
      <c r="D140">
        <v>48</v>
      </c>
      <c r="E140">
        <v>323.3</v>
      </c>
      <c r="F140">
        <v>15518.4</v>
      </c>
    </row>
    <row r="141" spans="1:6" x14ac:dyDescent="0.2">
      <c r="A141">
        <v>140</v>
      </c>
      <c r="B141">
        <v>70</v>
      </c>
      <c r="C141">
        <v>157</v>
      </c>
      <c r="D141">
        <v>15</v>
      </c>
      <c r="E141">
        <v>476.9</v>
      </c>
      <c r="F141">
        <v>7153.5</v>
      </c>
    </row>
    <row r="142" spans="1:6" x14ac:dyDescent="0.2">
      <c r="A142">
        <v>141</v>
      </c>
      <c r="B142">
        <v>71</v>
      </c>
      <c r="C142">
        <v>142</v>
      </c>
      <c r="D142">
        <v>9</v>
      </c>
      <c r="E142">
        <v>341.6</v>
      </c>
      <c r="F142">
        <v>3074.4</v>
      </c>
    </row>
    <row r="143" spans="1:6" x14ac:dyDescent="0.2">
      <c r="A143">
        <v>142</v>
      </c>
      <c r="B143">
        <v>71</v>
      </c>
      <c r="C143">
        <v>159</v>
      </c>
      <c r="D143">
        <v>22</v>
      </c>
      <c r="E143">
        <v>495.2</v>
      </c>
      <c r="F143">
        <v>10894.4</v>
      </c>
    </row>
    <row r="144" spans="1:6" x14ac:dyDescent="0.2">
      <c r="A144">
        <v>143</v>
      </c>
      <c r="B144">
        <v>72</v>
      </c>
      <c r="C144">
        <v>144</v>
      </c>
      <c r="D144">
        <v>16</v>
      </c>
      <c r="E144">
        <v>359.9</v>
      </c>
      <c r="F144">
        <v>5758.4</v>
      </c>
    </row>
    <row r="145" spans="1:6" x14ac:dyDescent="0.2">
      <c r="A145">
        <v>144</v>
      </c>
      <c r="B145">
        <v>72</v>
      </c>
      <c r="C145">
        <v>1</v>
      </c>
      <c r="D145">
        <v>29</v>
      </c>
      <c r="E145">
        <v>165.7</v>
      </c>
      <c r="F145">
        <v>4805.3</v>
      </c>
    </row>
    <row r="146" spans="1:6" x14ac:dyDescent="0.2">
      <c r="A146">
        <v>145</v>
      </c>
      <c r="B146">
        <v>73</v>
      </c>
      <c r="C146">
        <v>146</v>
      </c>
      <c r="D146">
        <v>23</v>
      </c>
      <c r="E146">
        <v>378.2</v>
      </c>
      <c r="F146">
        <v>8698.6</v>
      </c>
    </row>
    <row r="147" spans="1:6" x14ac:dyDescent="0.2">
      <c r="A147">
        <v>146</v>
      </c>
      <c r="B147">
        <v>73</v>
      </c>
      <c r="C147">
        <v>3</v>
      </c>
      <c r="D147">
        <v>36</v>
      </c>
      <c r="E147">
        <v>184</v>
      </c>
      <c r="F147">
        <v>6624</v>
      </c>
    </row>
    <row r="148" spans="1:6" x14ac:dyDescent="0.2">
      <c r="A148">
        <v>147</v>
      </c>
      <c r="B148">
        <v>74</v>
      </c>
      <c r="C148">
        <v>148</v>
      </c>
      <c r="D148">
        <v>30</v>
      </c>
      <c r="E148">
        <v>396.5</v>
      </c>
      <c r="F148">
        <v>11895</v>
      </c>
    </row>
    <row r="149" spans="1:6" x14ac:dyDescent="0.2">
      <c r="A149">
        <v>148</v>
      </c>
      <c r="B149">
        <v>74</v>
      </c>
      <c r="C149">
        <v>5</v>
      </c>
      <c r="D149">
        <v>43</v>
      </c>
      <c r="E149">
        <v>202.3</v>
      </c>
      <c r="F149">
        <v>8698.9</v>
      </c>
    </row>
    <row r="150" spans="1:6" x14ac:dyDescent="0.2">
      <c r="A150">
        <v>149</v>
      </c>
      <c r="B150">
        <v>75</v>
      </c>
      <c r="C150">
        <v>150</v>
      </c>
      <c r="D150">
        <v>37</v>
      </c>
      <c r="E150">
        <v>414.8</v>
      </c>
      <c r="F150">
        <v>15347.6</v>
      </c>
    </row>
    <row r="151" spans="1:6" x14ac:dyDescent="0.2">
      <c r="A151">
        <v>150</v>
      </c>
      <c r="B151">
        <v>75</v>
      </c>
      <c r="C151">
        <v>7</v>
      </c>
      <c r="D151">
        <v>50</v>
      </c>
      <c r="E151">
        <v>220.6</v>
      </c>
      <c r="F151">
        <v>11030</v>
      </c>
    </row>
    <row r="152" spans="1:6" x14ac:dyDescent="0.2">
      <c r="A152">
        <v>151</v>
      </c>
      <c r="B152">
        <v>76</v>
      </c>
      <c r="C152">
        <v>152</v>
      </c>
      <c r="D152">
        <v>44</v>
      </c>
      <c r="E152">
        <v>433.1</v>
      </c>
      <c r="F152">
        <v>19056.400000000001</v>
      </c>
    </row>
    <row r="153" spans="1:6" x14ac:dyDescent="0.2">
      <c r="A153">
        <v>152</v>
      </c>
      <c r="B153">
        <v>76</v>
      </c>
      <c r="C153">
        <v>9</v>
      </c>
      <c r="D153">
        <v>11</v>
      </c>
      <c r="E153">
        <v>238.9</v>
      </c>
      <c r="F153">
        <v>2627.9</v>
      </c>
    </row>
    <row r="154" spans="1:6" x14ac:dyDescent="0.2">
      <c r="A154">
        <v>153</v>
      </c>
      <c r="B154">
        <v>77</v>
      </c>
      <c r="C154">
        <v>154</v>
      </c>
      <c r="D154">
        <v>5</v>
      </c>
      <c r="E154">
        <v>451.4</v>
      </c>
      <c r="F154">
        <v>2257</v>
      </c>
    </row>
    <row r="155" spans="1:6" x14ac:dyDescent="0.2">
      <c r="A155">
        <v>154</v>
      </c>
      <c r="B155">
        <v>77</v>
      </c>
      <c r="C155">
        <v>11</v>
      </c>
      <c r="D155">
        <v>18</v>
      </c>
      <c r="E155">
        <v>257.2</v>
      </c>
      <c r="F155">
        <v>4629.6000000000004</v>
      </c>
    </row>
    <row r="156" spans="1:6" x14ac:dyDescent="0.2">
      <c r="A156">
        <v>155</v>
      </c>
      <c r="B156">
        <v>78</v>
      </c>
      <c r="C156">
        <v>156</v>
      </c>
      <c r="D156">
        <v>12</v>
      </c>
      <c r="E156">
        <v>469.7</v>
      </c>
      <c r="F156">
        <v>5636.4</v>
      </c>
    </row>
    <row r="157" spans="1:6" x14ac:dyDescent="0.2">
      <c r="A157">
        <v>156</v>
      </c>
      <c r="B157">
        <v>78</v>
      </c>
      <c r="C157">
        <v>13</v>
      </c>
      <c r="D157">
        <v>25</v>
      </c>
      <c r="E157">
        <v>275.5</v>
      </c>
      <c r="F157">
        <v>6887.5</v>
      </c>
    </row>
    <row r="158" spans="1:6" x14ac:dyDescent="0.2">
      <c r="A158">
        <v>157</v>
      </c>
      <c r="B158">
        <v>79</v>
      </c>
      <c r="C158">
        <v>158</v>
      </c>
      <c r="D158">
        <v>19</v>
      </c>
      <c r="E158">
        <v>488</v>
      </c>
      <c r="F158">
        <v>9272</v>
      </c>
    </row>
    <row r="159" spans="1:6" x14ac:dyDescent="0.2">
      <c r="A159">
        <v>158</v>
      </c>
      <c r="B159">
        <v>79</v>
      </c>
      <c r="C159">
        <v>15</v>
      </c>
      <c r="D159">
        <v>32</v>
      </c>
      <c r="E159">
        <v>293.8</v>
      </c>
      <c r="F159">
        <v>9401.6</v>
      </c>
    </row>
    <row r="160" spans="1:6" x14ac:dyDescent="0.2">
      <c r="A160">
        <v>159</v>
      </c>
      <c r="B160">
        <v>80</v>
      </c>
      <c r="C160">
        <v>160</v>
      </c>
      <c r="D160">
        <v>26</v>
      </c>
      <c r="E160">
        <v>16.2</v>
      </c>
      <c r="F160">
        <v>421.2</v>
      </c>
    </row>
    <row r="161" spans="1:6" x14ac:dyDescent="0.2">
      <c r="A161">
        <v>160</v>
      </c>
      <c r="B161">
        <v>80</v>
      </c>
      <c r="C161">
        <v>17</v>
      </c>
      <c r="D161">
        <v>39</v>
      </c>
      <c r="E161">
        <v>312.10000000000002</v>
      </c>
      <c r="F161">
        <v>12171.9</v>
      </c>
    </row>
    <row r="162" spans="1:6" x14ac:dyDescent="0.2">
      <c r="A162">
        <v>161</v>
      </c>
      <c r="B162">
        <v>81</v>
      </c>
      <c r="C162">
        <v>2</v>
      </c>
      <c r="D162">
        <v>33</v>
      </c>
      <c r="E162">
        <v>176.8</v>
      </c>
      <c r="F162">
        <v>5834.4</v>
      </c>
    </row>
    <row r="163" spans="1:6" x14ac:dyDescent="0.2">
      <c r="A163">
        <v>162</v>
      </c>
      <c r="B163">
        <v>81</v>
      </c>
      <c r="C163">
        <v>19</v>
      </c>
      <c r="D163">
        <v>46</v>
      </c>
      <c r="E163">
        <v>330.4</v>
      </c>
      <c r="F163">
        <v>15198.4</v>
      </c>
    </row>
    <row r="164" spans="1:6" x14ac:dyDescent="0.2">
      <c r="A164">
        <v>163</v>
      </c>
      <c r="B164">
        <v>82</v>
      </c>
      <c r="C164">
        <v>4</v>
      </c>
      <c r="D164">
        <v>40</v>
      </c>
      <c r="E164">
        <v>195.1</v>
      </c>
      <c r="F164">
        <v>7804</v>
      </c>
    </row>
    <row r="165" spans="1:6" x14ac:dyDescent="0.2">
      <c r="A165">
        <v>164</v>
      </c>
      <c r="B165">
        <v>82</v>
      </c>
      <c r="C165">
        <v>21</v>
      </c>
      <c r="D165">
        <v>7</v>
      </c>
      <c r="E165">
        <v>348.7</v>
      </c>
      <c r="F165">
        <v>2440.9</v>
      </c>
    </row>
    <row r="166" spans="1:6" x14ac:dyDescent="0.2">
      <c r="A166">
        <v>165</v>
      </c>
      <c r="B166">
        <v>83</v>
      </c>
      <c r="C166">
        <v>6</v>
      </c>
      <c r="D166">
        <v>47</v>
      </c>
      <c r="E166">
        <v>213.4</v>
      </c>
      <c r="F166">
        <v>10029.799999999999</v>
      </c>
    </row>
    <row r="167" spans="1:6" x14ac:dyDescent="0.2">
      <c r="A167">
        <v>166</v>
      </c>
      <c r="B167">
        <v>83</v>
      </c>
      <c r="C167">
        <v>23</v>
      </c>
      <c r="D167">
        <v>14</v>
      </c>
      <c r="E167">
        <v>367</v>
      </c>
      <c r="F167">
        <v>5138</v>
      </c>
    </row>
    <row r="168" spans="1:6" x14ac:dyDescent="0.2">
      <c r="A168">
        <v>167</v>
      </c>
      <c r="B168">
        <v>84</v>
      </c>
      <c r="C168">
        <v>8</v>
      </c>
      <c r="D168">
        <v>8</v>
      </c>
      <c r="E168">
        <v>231.7</v>
      </c>
      <c r="F168">
        <v>1853.6</v>
      </c>
    </row>
    <row r="169" spans="1:6" x14ac:dyDescent="0.2">
      <c r="A169">
        <v>168</v>
      </c>
      <c r="B169">
        <v>84</v>
      </c>
      <c r="C169">
        <v>25</v>
      </c>
      <c r="D169">
        <v>21</v>
      </c>
      <c r="E169">
        <v>385.3</v>
      </c>
      <c r="F169">
        <v>8091.3</v>
      </c>
    </row>
    <row r="170" spans="1:6" x14ac:dyDescent="0.2">
      <c r="A170">
        <v>169</v>
      </c>
      <c r="B170">
        <v>85</v>
      </c>
      <c r="C170">
        <v>10</v>
      </c>
      <c r="D170">
        <v>15</v>
      </c>
      <c r="E170">
        <v>250</v>
      </c>
      <c r="F170">
        <v>3750</v>
      </c>
    </row>
    <row r="171" spans="1:6" x14ac:dyDescent="0.2">
      <c r="A171">
        <v>170</v>
      </c>
      <c r="B171">
        <v>85</v>
      </c>
      <c r="C171">
        <v>27</v>
      </c>
      <c r="D171">
        <v>28</v>
      </c>
      <c r="E171">
        <v>403.6</v>
      </c>
      <c r="F171">
        <v>11300.8</v>
      </c>
    </row>
    <row r="172" spans="1:6" x14ac:dyDescent="0.2">
      <c r="A172">
        <v>171</v>
      </c>
      <c r="B172">
        <v>86</v>
      </c>
      <c r="C172">
        <v>12</v>
      </c>
      <c r="D172">
        <v>22</v>
      </c>
      <c r="E172">
        <v>268.3</v>
      </c>
      <c r="F172">
        <v>5902.6</v>
      </c>
    </row>
    <row r="173" spans="1:6" x14ac:dyDescent="0.2">
      <c r="A173">
        <v>172</v>
      </c>
      <c r="B173">
        <v>86</v>
      </c>
      <c r="C173">
        <v>29</v>
      </c>
      <c r="D173">
        <v>35</v>
      </c>
      <c r="E173">
        <v>421.9</v>
      </c>
      <c r="F173">
        <v>14766.5</v>
      </c>
    </row>
    <row r="174" spans="1:6" x14ac:dyDescent="0.2">
      <c r="A174">
        <v>173</v>
      </c>
      <c r="B174">
        <v>87</v>
      </c>
      <c r="C174">
        <v>14</v>
      </c>
      <c r="D174">
        <v>29</v>
      </c>
      <c r="E174">
        <v>286.60000000000002</v>
      </c>
      <c r="F174">
        <v>8311.4</v>
      </c>
    </row>
    <row r="175" spans="1:6" x14ac:dyDescent="0.2">
      <c r="A175">
        <v>174</v>
      </c>
      <c r="B175">
        <v>87</v>
      </c>
      <c r="C175">
        <v>31</v>
      </c>
      <c r="D175">
        <v>42</v>
      </c>
      <c r="E175">
        <v>440.2</v>
      </c>
      <c r="F175">
        <v>18488.400000000001</v>
      </c>
    </row>
    <row r="176" spans="1:6" x14ac:dyDescent="0.2">
      <c r="A176">
        <v>175</v>
      </c>
      <c r="B176">
        <v>88</v>
      </c>
      <c r="C176">
        <v>16</v>
      </c>
      <c r="D176">
        <v>36</v>
      </c>
      <c r="E176">
        <v>304.89999999999998</v>
      </c>
      <c r="F176">
        <v>10976.4</v>
      </c>
    </row>
    <row r="177" spans="1:6" x14ac:dyDescent="0.2">
      <c r="A177">
        <v>176</v>
      </c>
      <c r="B177">
        <v>88</v>
      </c>
      <c r="C177">
        <v>33</v>
      </c>
      <c r="D177">
        <v>49</v>
      </c>
      <c r="E177">
        <v>458.5</v>
      </c>
      <c r="F177">
        <v>22466.5</v>
      </c>
    </row>
    <row r="178" spans="1:6" x14ac:dyDescent="0.2">
      <c r="A178">
        <v>177</v>
      </c>
      <c r="B178">
        <v>89</v>
      </c>
      <c r="C178">
        <v>18</v>
      </c>
      <c r="D178">
        <v>43</v>
      </c>
      <c r="E178">
        <v>323.2</v>
      </c>
      <c r="F178">
        <v>13897.6</v>
      </c>
    </row>
    <row r="179" spans="1:6" x14ac:dyDescent="0.2">
      <c r="A179">
        <v>178</v>
      </c>
      <c r="B179">
        <v>89</v>
      </c>
      <c r="C179">
        <v>35</v>
      </c>
      <c r="D179">
        <v>10</v>
      </c>
      <c r="E179">
        <v>476.8</v>
      </c>
      <c r="F179">
        <v>4768</v>
      </c>
    </row>
    <row r="180" spans="1:6" x14ac:dyDescent="0.2">
      <c r="A180">
        <v>179</v>
      </c>
      <c r="B180">
        <v>90</v>
      </c>
      <c r="C180">
        <v>20</v>
      </c>
      <c r="D180">
        <v>50</v>
      </c>
      <c r="E180">
        <v>341.5</v>
      </c>
      <c r="F180">
        <v>17075</v>
      </c>
    </row>
    <row r="181" spans="1:6" x14ac:dyDescent="0.2">
      <c r="A181">
        <v>180</v>
      </c>
      <c r="B181">
        <v>90</v>
      </c>
      <c r="C181">
        <v>37</v>
      </c>
      <c r="D181">
        <v>17</v>
      </c>
      <c r="E181">
        <v>495.1</v>
      </c>
      <c r="F181">
        <v>8416.7000000000007</v>
      </c>
    </row>
    <row r="182" spans="1:6" x14ac:dyDescent="0.2">
      <c r="A182">
        <v>181</v>
      </c>
      <c r="B182">
        <v>91</v>
      </c>
      <c r="C182">
        <v>22</v>
      </c>
      <c r="D182">
        <v>11</v>
      </c>
      <c r="E182">
        <v>359.8</v>
      </c>
      <c r="F182">
        <v>3957.8</v>
      </c>
    </row>
    <row r="183" spans="1:6" x14ac:dyDescent="0.2">
      <c r="A183">
        <v>182</v>
      </c>
      <c r="B183">
        <v>91</v>
      </c>
      <c r="C183">
        <v>39</v>
      </c>
      <c r="D183">
        <v>24</v>
      </c>
      <c r="E183">
        <v>23.3</v>
      </c>
      <c r="F183">
        <v>559.20000000000005</v>
      </c>
    </row>
    <row r="184" spans="1:6" x14ac:dyDescent="0.2">
      <c r="A184">
        <v>183</v>
      </c>
      <c r="B184">
        <v>92</v>
      </c>
      <c r="C184">
        <v>24</v>
      </c>
      <c r="D184">
        <v>18</v>
      </c>
      <c r="E184">
        <v>378.1</v>
      </c>
      <c r="F184">
        <v>6805.8</v>
      </c>
    </row>
    <row r="185" spans="1:6" x14ac:dyDescent="0.2">
      <c r="A185">
        <v>184</v>
      </c>
      <c r="B185">
        <v>92</v>
      </c>
      <c r="C185">
        <v>41</v>
      </c>
      <c r="D185">
        <v>31</v>
      </c>
      <c r="E185">
        <v>41.6</v>
      </c>
      <c r="F185">
        <v>1289.5999999999999</v>
      </c>
    </row>
    <row r="186" spans="1:6" x14ac:dyDescent="0.2">
      <c r="A186">
        <v>185</v>
      </c>
      <c r="B186">
        <v>93</v>
      </c>
      <c r="C186">
        <v>26</v>
      </c>
      <c r="D186">
        <v>25</v>
      </c>
      <c r="E186">
        <v>396.4</v>
      </c>
      <c r="F186">
        <v>9910</v>
      </c>
    </row>
    <row r="187" spans="1:6" x14ac:dyDescent="0.2">
      <c r="A187">
        <v>186</v>
      </c>
      <c r="B187">
        <v>93</v>
      </c>
      <c r="C187">
        <v>43</v>
      </c>
      <c r="D187">
        <v>38</v>
      </c>
      <c r="E187">
        <v>59.9</v>
      </c>
      <c r="F187">
        <v>2276.1999999999998</v>
      </c>
    </row>
    <row r="188" spans="1:6" x14ac:dyDescent="0.2">
      <c r="A188">
        <v>187</v>
      </c>
      <c r="B188">
        <v>94</v>
      </c>
      <c r="C188">
        <v>28</v>
      </c>
      <c r="D188">
        <v>32</v>
      </c>
      <c r="E188">
        <v>414.7</v>
      </c>
      <c r="F188">
        <v>13270.4</v>
      </c>
    </row>
    <row r="189" spans="1:6" x14ac:dyDescent="0.2">
      <c r="A189">
        <v>188</v>
      </c>
      <c r="B189">
        <v>94</v>
      </c>
      <c r="C189">
        <v>45</v>
      </c>
      <c r="D189">
        <v>45</v>
      </c>
      <c r="E189">
        <v>78.2</v>
      </c>
      <c r="F189">
        <v>3519</v>
      </c>
    </row>
    <row r="190" spans="1:6" x14ac:dyDescent="0.2">
      <c r="A190">
        <v>189</v>
      </c>
      <c r="B190">
        <v>95</v>
      </c>
      <c r="C190">
        <v>30</v>
      </c>
      <c r="D190">
        <v>39</v>
      </c>
      <c r="E190">
        <v>433</v>
      </c>
      <c r="F190">
        <v>16887</v>
      </c>
    </row>
    <row r="191" spans="1:6" x14ac:dyDescent="0.2">
      <c r="A191">
        <v>190</v>
      </c>
      <c r="B191">
        <v>95</v>
      </c>
      <c r="C191">
        <v>47</v>
      </c>
      <c r="D191">
        <v>6</v>
      </c>
      <c r="E191">
        <v>96.5</v>
      </c>
      <c r="F191">
        <v>579</v>
      </c>
    </row>
    <row r="192" spans="1:6" x14ac:dyDescent="0.2">
      <c r="A192">
        <v>191</v>
      </c>
      <c r="B192">
        <v>96</v>
      </c>
      <c r="C192">
        <v>32</v>
      </c>
      <c r="D192">
        <v>46</v>
      </c>
      <c r="E192">
        <v>451.3</v>
      </c>
      <c r="F192">
        <v>20759.8</v>
      </c>
    </row>
    <row r="193" spans="1:6" x14ac:dyDescent="0.2">
      <c r="A193">
        <v>192</v>
      </c>
      <c r="B193">
        <v>96</v>
      </c>
      <c r="C193">
        <v>49</v>
      </c>
      <c r="D193">
        <v>13</v>
      </c>
      <c r="E193">
        <v>114.8</v>
      </c>
      <c r="F193">
        <v>1492.4</v>
      </c>
    </row>
    <row r="194" spans="1:6" x14ac:dyDescent="0.2">
      <c r="A194">
        <v>193</v>
      </c>
      <c r="B194">
        <v>97</v>
      </c>
      <c r="C194">
        <v>34</v>
      </c>
      <c r="D194">
        <v>7</v>
      </c>
      <c r="E194">
        <v>469.6</v>
      </c>
      <c r="F194">
        <v>3287.2</v>
      </c>
    </row>
    <row r="195" spans="1:6" x14ac:dyDescent="0.2">
      <c r="A195">
        <v>194</v>
      </c>
      <c r="B195">
        <v>97</v>
      </c>
      <c r="C195">
        <v>51</v>
      </c>
      <c r="D195">
        <v>20</v>
      </c>
      <c r="E195">
        <v>133.1</v>
      </c>
      <c r="F195">
        <v>2662</v>
      </c>
    </row>
    <row r="196" spans="1:6" x14ac:dyDescent="0.2">
      <c r="A196">
        <v>195</v>
      </c>
      <c r="B196">
        <v>98</v>
      </c>
      <c r="C196">
        <v>36</v>
      </c>
      <c r="D196">
        <v>14</v>
      </c>
      <c r="E196">
        <v>487.9</v>
      </c>
      <c r="F196">
        <v>6830.6</v>
      </c>
    </row>
    <row r="197" spans="1:6" x14ac:dyDescent="0.2">
      <c r="A197">
        <v>196</v>
      </c>
      <c r="B197">
        <v>98</v>
      </c>
      <c r="C197">
        <v>53</v>
      </c>
      <c r="D197">
        <v>27</v>
      </c>
      <c r="E197">
        <v>151.4</v>
      </c>
      <c r="F197">
        <v>4087.8</v>
      </c>
    </row>
    <row r="198" spans="1:6" x14ac:dyDescent="0.2">
      <c r="A198">
        <v>197</v>
      </c>
      <c r="B198">
        <v>99</v>
      </c>
      <c r="C198">
        <v>38</v>
      </c>
      <c r="D198">
        <v>21</v>
      </c>
      <c r="E198">
        <v>16.100000000000001</v>
      </c>
      <c r="F198">
        <v>338.1</v>
      </c>
    </row>
    <row r="199" spans="1:6" x14ac:dyDescent="0.2">
      <c r="A199">
        <v>198</v>
      </c>
      <c r="B199">
        <v>99</v>
      </c>
      <c r="C199">
        <v>55</v>
      </c>
      <c r="D199">
        <v>34</v>
      </c>
      <c r="E199">
        <v>169.7</v>
      </c>
      <c r="F199">
        <v>5769.8</v>
      </c>
    </row>
    <row r="200" spans="1:6" x14ac:dyDescent="0.2">
      <c r="A200">
        <v>199</v>
      </c>
      <c r="B200">
        <v>100</v>
      </c>
      <c r="C200">
        <v>40</v>
      </c>
      <c r="D200">
        <v>28</v>
      </c>
      <c r="E200">
        <v>34.4</v>
      </c>
      <c r="F200">
        <v>963.2</v>
      </c>
    </row>
    <row r="201" spans="1:6" x14ac:dyDescent="0.2">
      <c r="A201">
        <v>200</v>
      </c>
      <c r="B201">
        <v>100</v>
      </c>
      <c r="C201">
        <v>57</v>
      </c>
      <c r="D201">
        <v>41</v>
      </c>
      <c r="E201">
        <v>188</v>
      </c>
      <c r="F201">
        <v>7708</v>
      </c>
    </row>
    <row r="202" spans="1:6" x14ac:dyDescent="0.2">
      <c r="A202">
        <v>201</v>
      </c>
      <c r="B202">
        <v>101</v>
      </c>
      <c r="C202">
        <v>42</v>
      </c>
      <c r="D202">
        <v>35</v>
      </c>
      <c r="E202">
        <v>52.7</v>
      </c>
      <c r="F202">
        <v>1844.5</v>
      </c>
    </row>
    <row r="203" spans="1:6" x14ac:dyDescent="0.2">
      <c r="A203">
        <v>202</v>
      </c>
      <c r="B203">
        <v>101</v>
      </c>
      <c r="C203">
        <v>59</v>
      </c>
      <c r="D203">
        <v>48</v>
      </c>
      <c r="E203">
        <v>206.3</v>
      </c>
      <c r="F203">
        <v>9902.4</v>
      </c>
    </row>
    <row r="204" spans="1:6" x14ac:dyDescent="0.2">
      <c r="A204">
        <v>203</v>
      </c>
      <c r="B204">
        <v>102</v>
      </c>
      <c r="C204">
        <v>44</v>
      </c>
      <c r="D204">
        <v>42</v>
      </c>
      <c r="E204">
        <v>71</v>
      </c>
      <c r="F204">
        <v>2982</v>
      </c>
    </row>
    <row r="205" spans="1:6" x14ac:dyDescent="0.2">
      <c r="A205">
        <v>204</v>
      </c>
      <c r="B205">
        <v>102</v>
      </c>
      <c r="C205">
        <v>61</v>
      </c>
      <c r="D205">
        <v>9</v>
      </c>
      <c r="E205">
        <v>224.6</v>
      </c>
      <c r="F205">
        <v>2021.4</v>
      </c>
    </row>
    <row r="206" spans="1:6" x14ac:dyDescent="0.2">
      <c r="A206">
        <v>205</v>
      </c>
      <c r="B206">
        <v>103</v>
      </c>
      <c r="C206">
        <v>46</v>
      </c>
      <c r="D206">
        <v>49</v>
      </c>
      <c r="E206">
        <v>89.3</v>
      </c>
      <c r="F206">
        <v>4375.7</v>
      </c>
    </row>
    <row r="207" spans="1:6" x14ac:dyDescent="0.2">
      <c r="A207">
        <v>206</v>
      </c>
      <c r="B207">
        <v>103</v>
      </c>
      <c r="C207">
        <v>63</v>
      </c>
      <c r="D207">
        <v>16</v>
      </c>
      <c r="E207">
        <v>242.9</v>
      </c>
      <c r="F207">
        <v>3886.4</v>
      </c>
    </row>
    <row r="208" spans="1:6" x14ac:dyDescent="0.2">
      <c r="A208">
        <v>207</v>
      </c>
      <c r="B208">
        <v>104</v>
      </c>
      <c r="C208">
        <v>48</v>
      </c>
      <c r="D208">
        <v>10</v>
      </c>
      <c r="E208">
        <v>107.6</v>
      </c>
      <c r="F208">
        <v>1076</v>
      </c>
    </row>
    <row r="209" spans="1:6" x14ac:dyDescent="0.2">
      <c r="A209">
        <v>208</v>
      </c>
      <c r="B209">
        <v>104</v>
      </c>
      <c r="C209">
        <v>65</v>
      </c>
      <c r="D209">
        <v>23</v>
      </c>
      <c r="E209">
        <v>261.2</v>
      </c>
      <c r="F209">
        <v>6007.6</v>
      </c>
    </row>
    <row r="210" spans="1:6" x14ac:dyDescent="0.2">
      <c r="A210">
        <v>209</v>
      </c>
      <c r="B210">
        <v>105</v>
      </c>
      <c r="C210">
        <v>50</v>
      </c>
      <c r="D210">
        <v>17</v>
      </c>
      <c r="E210">
        <v>125.9</v>
      </c>
      <c r="F210">
        <v>2140.3000000000002</v>
      </c>
    </row>
    <row r="211" spans="1:6" x14ac:dyDescent="0.2">
      <c r="A211">
        <v>210</v>
      </c>
      <c r="B211">
        <v>105</v>
      </c>
      <c r="C211">
        <v>67</v>
      </c>
      <c r="D211">
        <v>30</v>
      </c>
      <c r="E211">
        <v>279.5</v>
      </c>
      <c r="F211">
        <v>8385</v>
      </c>
    </row>
    <row r="212" spans="1:6" x14ac:dyDescent="0.2">
      <c r="A212">
        <v>211</v>
      </c>
      <c r="B212">
        <v>106</v>
      </c>
      <c r="C212">
        <v>52</v>
      </c>
      <c r="D212">
        <v>24</v>
      </c>
      <c r="E212">
        <v>144.19999999999999</v>
      </c>
      <c r="F212">
        <v>3460.8</v>
      </c>
    </row>
    <row r="213" spans="1:6" x14ac:dyDescent="0.2">
      <c r="A213">
        <v>212</v>
      </c>
      <c r="B213">
        <v>106</v>
      </c>
      <c r="C213">
        <v>69</v>
      </c>
      <c r="D213">
        <v>37</v>
      </c>
      <c r="E213">
        <v>297.8</v>
      </c>
      <c r="F213">
        <v>11018.6</v>
      </c>
    </row>
    <row r="214" spans="1:6" x14ac:dyDescent="0.2">
      <c r="A214">
        <v>213</v>
      </c>
      <c r="B214">
        <v>107</v>
      </c>
      <c r="C214">
        <v>54</v>
      </c>
      <c r="D214">
        <v>31</v>
      </c>
      <c r="E214">
        <v>162.5</v>
      </c>
      <c r="F214">
        <v>5037.5</v>
      </c>
    </row>
    <row r="215" spans="1:6" x14ac:dyDescent="0.2">
      <c r="A215">
        <v>214</v>
      </c>
      <c r="B215">
        <v>107</v>
      </c>
      <c r="C215">
        <v>71</v>
      </c>
      <c r="D215">
        <v>44</v>
      </c>
      <c r="E215">
        <v>316.10000000000002</v>
      </c>
      <c r="F215">
        <v>13908.4</v>
      </c>
    </row>
    <row r="216" spans="1:6" x14ac:dyDescent="0.2">
      <c r="A216">
        <v>215</v>
      </c>
      <c r="B216">
        <v>108</v>
      </c>
      <c r="C216">
        <v>56</v>
      </c>
      <c r="D216">
        <v>38</v>
      </c>
      <c r="E216">
        <v>180.8</v>
      </c>
      <c r="F216">
        <v>6870.4</v>
      </c>
    </row>
    <row r="217" spans="1:6" x14ac:dyDescent="0.2">
      <c r="A217">
        <v>216</v>
      </c>
      <c r="B217">
        <v>108</v>
      </c>
      <c r="C217">
        <v>73</v>
      </c>
      <c r="D217">
        <v>5</v>
      </c>
      <c r="E217">
        <v>334.4</v>
      </c>
      <c r="F217">
        <v>1672</v>
      </c>
    </row>
    <row r="218" spans="1:6" x14ac:dyDescent="0.2">
      <c r="A218">
        <v>217</v>
      </c>
      <c r="B218">
        <v>109</v>
      </c>
      <c r="C218">
        <v>58</v>
      </c>
      <c r="D218">
        <v>45</v>
      </c>
      <c r="E218">
        <v>199.1</v>
      </c>
      <c r="F218">
        <v>8959.5</v>
      </c>
    </row>
    <row r="219" spans="1:6" x14ac:dyDescent="0.2">
      <c r="A219">
        <v>218</v>
      </c>
      <c r="B219">
        <v>109</v>
      </c>
      <c r="C219">
        <v>75</v>
      </c>
      <c r="D219">
        <v>12</v>
      </c>
      <c r="E219">
        <v>352.7</v>
      </c>
      <c r="F219">
        <v>4232.3999999999996</v>
      </c>
    </row>
    <row r="220" spans="1:6" x14ac:dyDescent="0.2">
      <c r="A220">
        <v>219</v>
      </c>
      <c r="B220">
        <v>110</v>
      </c>
      <c r="C220">
        <v>60</v>
      </c>
      <c r="D220">
        <v>6</v>
      </c>
      <c r="E220">
        <v>217.4</v>
      </c>
      <c r="F220">
        <v>1304.4000000000001</v>
      </c>
    </row>
    <row r="221" spans="1:6" x14ac:dyDescent="0.2">
      <c r="A221">
        <v>220</v>
      </c>
      <c r="B221">
        <v>110</v>
      </c>
      <c r="C221">
        <v>77</v>
      </c>
      <c r="D221">
        <v>19</v>
      </c>
      <c r="E221">
        <v>371</v>
      </c>
      <c r="F221">
        <v>7049</v>
      </c>
    </row>
    <row r="222" spans="1:6" x14ac:dyDescent="0.2">
      <c r="A222">
        <v>221</v>
      </c>
      <c r="B222">
        <v>111</v>
      </c>
      <c r="C222">
        <v>62</v>
      </c>
      <c r="D222">
        <v>13</v>
      </c>
      <c r="E222">
        <v>235.7</v>
      </c>
      <c r="F222">
        <v>3064.1</v>
      </c>
    </row>
    <row r="223" spans="1:6" x14ac:dyDescent="0.2">
      <c r="A223">
        <v>222</v>
      </c>
      <c r="B223">
        <v>111</v>
      </c>
      <c r="C223">
        <v>79</v>
      </c>
      <c r="D223">
        <v>26</v>
      </c>
      <c r="E223">
        <v>389.3</v>
      </c>
      <c r="F223">
        <v>10121.799999999999</v>
      </c>
    </row>
    <row r="224" spans="1:6" x14ac:dyDescent="0.2">
      <c r="A224">
        <v>223</v>
      </c>
      <c r="B224">
        <v>112</v>
      </c>
      <c r="C224">
        <v>64</v>
      </c>
      <c r="D224">
        <v>20</v>
      </c>
      <c r="E224">
        <v>254</v>
      </c>
      <c r="F224">
        <v>5080</v>
      </c>
    </row>
    <row r="225" spans="1:6" x14ac:dyDescent="0.2">
      <c r="A225">
        <v>224</v>
      </c>
      <c r="B225">
        <v>112</v>
      </c>
      <c r="C225">
        <v>81</v>
      </c>
      <c r="D225">
        <v>33</v>
      </c>
      <c r="E225">
        <v>407.6</v>
      </c>
      <c r="F225">
        <v>13450.8</v>
      </c>
    </row>
    <row r="226" spans="1:6" x14ac:dyDescent="0.2">
      <c r="A226">
        <v>225</v>
      </c>
      <c r="B226">
        <v>113</v>
      </c>
      <c r="C226">
        <v>66</v>
      </c>
      <c r="D226">
        <v>27</v>
      </c>
      <c r="E226">
        <v>272.3</v>
      </c>
      <c r="F226">
        <v>7352.1</v>
      </c>
    </row>
    <row r="227" spans="1:6" x14ac:dyDescent="0.2">
      <c r="A227">
        <v>226</v>
      </c>
      <c r="B227">
        <v>113</v>
      </c>
      <c r="C227">
        <v>83</v>
      </c>
      <c r="D227">
        <v>40</v>
      </c>
      <c r="E227">
        <v>425.9</v>
      </c>
      <c r="F227">
        <v>17036</v>
      </c>
    </row>
    <row r="228" spans="1:6" x14ac:dyDescent="0.2">
      <c r="A228">
        <v>227</v>
      </c>
      <c r="B228">
        <v>114</v>
      </c>
      <c r="C228">
        <v>68</v>
      </c>
      <c r="D228">
        <v>34</v>
      </c>
      <c r="E228">
        <v>290.60000000000002</v>
      </c>
      <c r="F228">
        <v>9880.4</v>
      </c>
    </row>
    <row r="229" spans="1:6" x14ac:dyDescent="0.2">
      <c r="A229">
        <v>228</v>
      </c>
      <c r="B229">
        <v>114</v>
      </c>
      <c r="C229">
        <v>85</v>
      </c>
      <c r="D229">
        <v>47</v>
      </c>
      <c r="E229">
        <v>444.2</v>
      </c>
      <c r="F229">
        <v>20877.400000000001</v>
      </c>
    </row>
    <row r="230" spans="1:6" x14ac:dyDescent="0.2">
      <c r="A230">
        <v>229</v>
      </c>
      <c r="B230">
        <v>115</v>
      </c>
      <c r="C230">
        <v>70</v>
      </c>
      <c r="D230">
        <v>41</v>
      </c>
      <c r="E230">
        <v>308.89999999999998</v>
      </c>
      <c r="F230">
        <v>12664.9</v>
      </c>
    </row>
    <row r="231" spans="1:6" x14ac:dyDescent="0.2">
      <c r="A231">
        <v>230</v>
      </c>
      <c r="B231">
        <v>115</v>
      </c>
      <c r="C231">
        <v>87</v>
      </c>
      <c r="D231">
        <v>8</v>
      </c>
      <c r="E231">
        <v>462.5</v>
      </c>
      <c r="F231">
        <v>3700</v>
      </c>
    </row>
    <row r="232" spans="1:6" x14ac:dyDescent="0.2">
      <c r="A232">
        <v>231</v>
      </c>
      <c r="B232">
        <v>116</v>
      </c>
      <c r="C232">
        <v>72</v>
      </c>
      <c r="D232">
        <v>48</v>
      </c>
      <c r="E232">
        <v>327.2</v>
      </c>
      <c r="F232">
        <v>15705.6</v>
      </c>
    </row>
    <row r="233" spans="1:6" x14ac:dyDescent="0.2">
      <c r="A233">
        <v>232</v>
      </c>
      <c r="B233">
        <v>116</v>
      </c>
      <c r="C233">
        <v>89</v>
      </c>
      <c r="D233">
        <v>15</v>
      </c>
      <c r="E233">
        <v>480.8</v>
      </c>
      <c r="F233">
        <v>7212</v>
      </c>
    </row>
    <row r="234" spans="1:6" x14ac:dyDescent="0.2">
      <c r="A234">
        <v>233</v>
      </c>
      <c r="B234">
        <v>117</v>
      </c>
      <c r="C234">
        <v>74</v>
      </c>
      <c r="D234">
        <v>9</v>
      </c>
      <c r="E234">
        <v>345.5</v>
      </c>
      <c r="F234">
        <v>3109.5</v>
      </c>
    </row>
    <row r="235" spans="1:6" x14ac:dyDescent="0.2">
      <c r="A235">
        <v>234</v>
      </c>
      <c r="B235">
        <v>117</v>
      </c>
      <c r="C235">
        <v>91</v>
      </c>
      <c r="D235">
        <v>22</v>
      </c>
      <c r="E235">
        <v>499.1</v>
      </c>
      <c r="F235">
        <v>10980.2</v>
      </c>
    </row>
    <row r="236" spans="1:6" x14ac:dyDescent="0.2">
      <c r="A236">
        <v>235</v>
      </c>
      <c r="B236">
        <v>118</v>
      </c>
      <c r="C236">
        <v>76</v>
      </c>
      <c r="D236">
        <v>16</v>
      </c>
      <c r="E236">
        <v>363.8</v>
      </c>
      <c r="F236">
        <v>5820.8</v>
      </c>
    </row>
    <row r="237" spans="1:6" x14ac:dyDescent="0.2">
      <c r="A237">
        <v>236</v>
      </c>
      <c r="B237">
        <v>118</v>
      </c>
      <c r="C237">
        <v>93</v>
      </c>
      <c r="D237">
        <v>29</v>
      </c>
      <c r="E237">
        <v>27.3</v>
      </c>
      <c r="F237">
        <v>791.7</v>
      </c>
    </row>
    <row r="238" spans="1:6" x14ac:dyDescent="0.2">
      <c r="A238">
        <v>237</v>
      </c>
      <c r="B238">
        <v>119</v>
      </c>
      <c r="C238">
        <v>78</v>
      </c>
      <c r="D238">
        <v>23</v>
      </c>
      <c r="E238">
        <v>382.1</v>
      </c>
      <c r="F238">
        <v>8788.2999999999993</v>
      </c>
    </row>
    <row r="239" spans="1:6" x14ac:dyDescent="0.2">
      <c r="A239">
        <v>238</v>
      </c>
      <c r="B239">
        <v>119</v>
      </c>
      <c r="C239">
        <v>95</v>
      </c>
      <c r="D239">
        <v>36</v>
      </c>
      <c r="E239">
        <v>45.6</v>
      </c>
      <c r="F239">
        <v>1641.6</v>
      </c>
    </row>
    <row r="240" spans="1:6" x14ac:dyDescent="0.2">
      <c r="A240">
        <v>239</v>
      </c>
      <c r="B240">
        <v>120</v>
      </c>
      <c r="C240">
        <v>80</v>
      </c>
      <c r="D240">
        <v>30</v>
      </c>
      <c r="E240">
        <v>400.4</v>
      </c>
      <c r="F240">
        <v>12012</v>
      </c>
    </row>
    <row r="241" spans="1:6" x14ac:dyDescent="0.2">
      <c r="A241">
        <v>240</v>
      </c>
      <c r="B241">
        <v>120</v>
      </c>
      <c r="C241">
        <v>97</v>
      </c>
      <c r="D241">
        <v>43</v>
      </c>
      <c r="E241">
        <v>63.9</v>
      </c>
      <c r="F241">
        <v>2747.7</v>
      </c>
    </row>
    <row r="242" spans="1:6" x14ac:dyDescent="0.2">
      <c r="A242">
        <v>241</v>
      </c>
      <c r="B242">
        <v>121</v>
      </c>
      <c r="C242">
        <v>82</v>
      </c>
      <c r="D242">
        <v>37</v>
      </c>
      <c r="E242">
        <v>418.7</v>
      </c>
      <c r="F242">
        <v>15491.9</v>
      </c>
    </row>
    <row r="243" spans="1:6" x14ac:dyDescent="0.2">
      <c r="A243">
        <v>242</v>
      </c>
      <c r="B243">
        <v>121</v>
      </c>
      <c r="C243">
        <v>99</v>
      </c>
      <c r="D243">
        <v>50</v>
      </c>
      <c r="E243">
        <v>82.2</v>
      </c>
      <c r="F243">
        <v>4110</v>
      </c>
    </row>
    <row r="244" spans="1:6" x14ac:dyDescent="0.2">
      <c r="A244">
        <v>243</v>
      </c>
      <c r="B244">
        <v>122</v>
      </c>
      <c r="C244">
        <v>84</v>
      </c>
      <c r="D244">
        <v>44</v>
      </c>
      <c r="E244">
        <v>437</v>
      </c>
      <c r="F244">
        <v>19228</v>
      </c>
    </row>
    <row r="245" spans="1:6" x14ac:dyDescent="0.2">
      <c r="A245">
        <v>244</v>
      </c>
      <c r="B245">
        <v>122</v>
      </c>
      <c r="C245">
        <v>101</v>
      </c>
      <c r="D245">
        <v>11</v>
      </c>
      <c r="E245">
        <v>100.5</v>
      </c>
      <c r="F245">
        <v>1105.5</v>
      </c>
    </row>
    <row r="246" spans="1:6" x14ac:dyDescent="0.2">
      <c r="A246">
        <v>245</v>
      </c>
      <c r="B246">
        <v>123</v>
      </c>
      <c r="C246">
        <v>86</v>
      </c>
      <c r="D246">
        <v>5</v>
      </c>
      <c r="E246">
        <v>455.3</v>
      </c>
      <c r="F246">
        <v>2276.5</v>
      </c>
    </row>
    <row r="247" spans="1:6" x14ac:dyDescent="0.2">
      <c r="A247">
        <v>246</v>
      </c>
      <c r="B247">
        <v>123</v>
      </c>
      <c r="C247">
        <v>103</v>
      </c>
      <c r="D247">
        <v>18</v>
      </c>
      <c r="E247">
        <v>118.8</v>
      </c>
      <c r="F247">
        <v>2138.4</v>
      </c>
    </row>
    <row r="248" spans="1:6" x14ac:dyDescent="0.2">
      <c r="A248">
        <v>247</v>
      </c>
      <c r="B248">
        <v>124</v>
      </c>
      <c r="C248">
        <v>88</v>
      </c>
      <c r="D248">
        <v>12</v>
      </c>
      <c r="E248">
        <v>473.6</v>
      </c>
      <c r="F248">
        <v>5683.2</v>
      </c>
    </row>
    <row r="249" spans="1:6" x14ac:dyDescent="0.2">
      <c r="A249">
        <v>248</v>
      </c>
      <c r="B249">
        <v>124</v>
      </c>
      <c r="C249">
        <v>105</v>
      </c>
      <c r="D249">
        <v>25</v>
      </c>
      <c r="E249">
        <v>137.1</v>
      </c>
      <c r="F249">
        <v>3427.5</v>
      </c>
    </row>
    <row r="250" spans="1:6" x14ac:dyDescent="0.2">
      <c r="A250">
        <v>249</v>
      </c>
      <c r="B250">
        <v>125</v>
      </c>
      <c r="C250">
        <v>90</v>
      </c>
      <c r="D250">
        <v>19</v>
      </c>
      <c r="E250">
        <v>491.9</v>
      </c>
      <c r="F250">
        <v>9346.1</v>
      </c>
    </row>
    <row r="251" spans="1:6" x14ac:dyDescent="0.2">
      <c r="A251">
        <v>250</v>
      </c>
      <c r="B251">
        <v>125</v>
      </c>
      <c r="C251">
        <v>107</v>
      </c>
      <c r="D251">
        <v>32</v>
      </c>
      <c r="E251">
        <v>155.4</v>
      </c>
      <c r="F251">
        <v>4972.8</v>
      </c>
    </row>
    <row r="252" spans="1:6" x14ac:dyDescent="0.2">
      <c r="A252">
        <v>251</v>
      </c>
      <c r="B252">
        <v>126</v>
      </c>
      <c r="C252">
        <v>92</v>
      </c>
      <c r="D252">
        <v>26</v>
      </c>
      <c r="E252">
        <v>20.100000000000001</v>
      </c>
      <c r="F252">
        <v>522.6</v>
      </c>
    </row>
    <row r="253" spans="1:6" x14ac:dyDescent="0.2">
      <c r="A253">
        <v>252</v>
      </c>
      <c r="B253">
        <v>126</v>
      </c>
      <c r="C253">
        <v>109</v>
      </c>
      <c r="D253">
        <v>39</v>
      </c>
      <c r="E253">
        <v>173.7</v>
      </c>
      <c r="F253">
        <v>6774.3</v>
      </c>
    </row>
    <row r="254" spans="1:6" x14ac:dyDescent="0.2">
      <c r="A254">
        <v>253</v>
      </c>
      <c r="B254">
        <v>127</v>
      </c>
      <c r="C254">
        <v>94</v>
      </c>
      <c r="D254">
        <v>33</v>
      </c>
      <c r="E254">
        <v>38.4</v>
      </c>
      <c r="F254">
        <v>1267.2</v>
      </c>
    </row>
    <row r="255" spans="1:6" x14ac:dyDescent="0.2">
      <c r="A255">
        <v>254</v>
      </c>
      <c r="B255">
        <v>127</v>
      </c>
      <c r="C255">
        <v>111</v>
      </c>
      <c r="D255">
        <v>46</v>
      </c>
      <c r="E255">
        <v>192</v>
      </c>
      <c r="F255">
        <v>8832</v>
      </c>
    </row>
    <row r="256" spans="1:6" x14ac:dyDescent="0.2">
      <c r="A256">
        <v>255</v>
      </c>
      <c r="B256">
        <v>128</v>
      </c>
      <c r="C256">
        <v>96</v>
      </c>
      <c r="D256">
        <v>40</v>
      </c>
      <c r="E256">
        <v>56.7</v>
      </c>
      <c r="F256">
        <v>2268</v>
      </c>
    </row>
    <row r="257" spans="1:6" x14ac:dyDescent="0.2">
      <c r="A257">
        <v>256</v>
      </c>
      <c r="B257">
        <v>128</v>
      </c>
      <c r="C257">
        <v>113</v>
      </c>
      <c r="D257">
        <v>7</v>
      </c>
      <c r="E257">
        <v>210.3</v>
      </c>
      <c r="F257">
        <v>1472.1</v>
      </c>
    </row>
    <row r="258" spans="1:6" x14ac:dyDescent="0.2">
      <c r="A258">
        <v>257</v>
      </c>
      <c r="B258">
        <v>129</v>
      </c>
      <c r="C258">
        <v>98</v>
      </c>
      <c r="D258">
        <v>47</v>
      </c>
      <c r="E258">
        <v>75</v>
      </c>
      <c r="F258">
        <v>3525</v>
      </c>
    </row>
    <row r="259" spans="1:6" x14ac:dyDescent="0.2">
      <c r="A259">
        <v>258</v>
      </c>
      <c r="B259">
        <v>129</v>
      </c>
      <c r="C259">
        <v>115</v>
      </c>
      <c r="D259">
        <v>14</v>
      </c>
      <c r="E259">
        <v>228.6</v>
      </c>
      <c r="F259">
        <v>3200.4</v>
      </c>
    </row>
    <row r="260" spans="1:6" x14ac:dyDescent="0.2">
      <c r="A260">
        <v>259</v>
      </c>
      <c r="B260">
        <v>130</v>
      </c>
      <c r="C260">
        <v>100</v>
      </c>
      <c r="D260">
        <v>8</v>
      </c>
      <c r="E260">
        <v>93.3</v>
      </c>
      <c r="F260">
        <v>746.4</v>
      </c>
    </row>
    <row r="261" spans="1:6" x14ac:dyDescent="0.2">
      <c r="A261">
        <v>260</v>
      </c>
      <c r="B261">
        <v>130</v>
      </c>
      <c r="C261">
        <v>117</v>
      </c>
      <c r="D261">
        <v>21</v>
      </c>
      <c r="E261">
        <v>246.9</v>
      </c>
      <c r="F261">
        <v>5184.8999999999996</v>
      </c>
    </row>
    <row r="262" spans="1:6" x14ac:dyDescent="0.2">
      <c r="A262">
        <v>261</v>
      </c>
      <c r="B262">
        <v>131</v>
      </c>
      <c r="C262">
        <v>102</v>
      </c>
      <c r="D262">
        <v>15</v>
      </c>
      <c r="E262">
        <v>111.6</v>
      </c>
      <c r="F262">
        <v>1674</v>
      </c>
    </row>
    <row r="263" spans="1:6" x14ac:dyDescent="0.2">
      <c r="A263">
        <v>262</v>
      </c>
      <c r="B263">
        <v>131</v>
      </c>
      <c r="C263">
        <v>119</v>
      </c>
      <c r="D263">
        <v>28</v>
      </c>
      <c r="E263">
        <v>265.2</v>
      </c>
      <c r="F263">
        <v>7425.6</v>
      </c>
    </row>
    <row r="264" spans="1:6" x14ac:dyDescent="0.2">
      <c r="A264">
        <v>263</v>
      </c>
      <c r="B264">
        <v>132</v>
      </c>
      <c r="C264">
        <v>104</v>
      </c>
      <c r="D264">
        <v>22</v>
      </c>
      <c r="E264">
        <v>129.9</v>
      </c>
      <c r="F264">
        <v>2857.8</v>
      </c>
    </row>
    <row r="265" spans="1:6" x14ac:dyDescent="0.2">
      <c r="A265">
        <v>264</v>
      </c>
      <c r="B265">
        <v>132</v>
      </c>
      <c r="C265">
        <v>121</v>
      </c>
      <c r="D265">
        <v>35</v>
      </c>
      <c r="E265">
        <v>283.5</v>
      </c>
      <c r="F265">
        <v>9922.5</v>
      </c>
    </row>
    <row r="266" spans="1:6" x14ac:dyDescent="0.2">
      <c r="A266">
        <v>265</v>
      </c>
      <c r="B266">
        <v>133</v>
      </c>
      <c r="C266">
        <v>106</v>
      </c>
      <c r="D266">
        <v>29</v>
      </c>
      <c r="E266">
        <v>148.19999999999999</v>
      </c>
      <c r="F266">
        <v>4297.8</v>
      </c>
    </row>
    <row r="267" spans="1:6" x14ac:dyDescent="0.2">
      <c r="A267">
        <v>266</v>
      </c>
      <c r="B267">
        <v>133</v>
      </c>
      <c r="C267">
        <v>123</v>
      </c>
      <c r="D267">
        <v>42</v>
      </c>
      <c r="E267">
        <v>301.8</v>
      </c>
      <c r="F267">
        <v>12675.6</v>
      </c>
    </row>
    <row r="268" spans="1:6" x14ac:dyDescent="0.2">
      <c r="A268">
        <v>267</v>
      </c>
      <c r="B268">
        <v>134</v>
      </c>
      <c r="C268">
        <v>108</v>
      </c>
      <c r="D268">
        <v>36</v>
      </c>
      <c r="E268">
        <v>166.5</v>
      </c>
      <c r="F268">
        <v>5994</v>
      </c>
    </row>
    <row r="269" spans="1:6" x14ac:dyDescent="0.2">
      <c r="A269">
        <v>268</v>
      </c>
      <c r="B269">
        <v>134</v>
      </c>
      <c r="C269">
        <v>125</v>
      </c>
      <c r="D269">
        <v>49</v>
      </c>
      <c r="E269">
        <v>320.10000000000002</v>
      </c>
      <c r="F269">
        <v>15684.9</v>
      </c>
    </row>
    <row r="270" spans="1:6" x14ac:dyDescent="0.2">
      <c r="A270">
        <v>269</v>
      </c>
      <c r="B270">
        <v>135</v>
      </c>
      <c r="C270">
        <v>110</v>
      </c>
      <c r="D270">
        <v>43</v>
      </c>
      <c r="E270">
        <v>184.8</v>
      </c>
      <c r="F270">
        <v>7946.4</v>
      </c>
    </row>
    <row r="271" spans="1:6" x14ac:dyDescent="0.2">
      <c r="A271">
        <v>270</v>
      </c>
      <c r="B271">
        <v>135</v>
      </c>
      <c r="C271">
        <v>127</v>
      </c>
      <c r="D271">
        <v>10</v>
      </c>
      <c r="E271">
        <v>338.4</v>
      </c>
      <c r="F271">
        <v>3384</v>
      </c>
    </row>
    <row r="272" spans="1:6" x14ac:dyDescent="0.2">
      <c r="A272">
        <v>271</v>
      </c>
      <c r="B272">
        <v>136</v>
      </c>
      <c r="C272">
        <v>112</v>
      </c>
      <c r="D272">
        <v>50</v>
      </c>
      <c r="E272">
        <v>203.1</v>
      </c>
      <c r="F272">
        <v>10155</v>
      </c>
    </row>
    <row r="273" spans="1:6" x14ac:dyDescent="0.2">
      <c r="A273">
        <v>272</v>
      </c>
      <c r="B273">
        <v>136</v>
      </c>
      <c r="C273">
        <v>129</v>
      </c>
      <c r="D273">
        <v>17</v>
      </c>
      <c r="E273">
        <v>356.7</v>
      </c>
      <c r="F273">
        <v>6063.9</v>
      </c>
    </row>
    <row r="274" spans="1:6" x14ac:dyDescent="0.2">
      <c r="A274">
        <v>273</v>
      </c>
      <c r="B274">
        <v>137</v>
      </c>
      <c r="C274">
        <v>114</v>
      </c>
      <c r="D274">
        <v>11</v>
      </c>
      <c r="E274">
        <v>221.4</v>
      </c>
      <c r="F274">
        <v>2435.4</v>
      </c>
    </row>
    <row r="275" spans="1:6" x14ac:dyDescent="0.2">
      <c r="A275">
        <v>274</v>
      </c>
      <c r="B275">
        <v>137</v>
      </c>
      <c r="C275">
        <v>131</v>
      </c>
      <c r="D275">
        <v>24</v>
      </c>
      <c r="E275">
        <v>375</v>
      </c>
      <c r="F275">
        <v>9000</v>
      </c>
    </row>
    <row r="276" spans="1:6" x14ac:dyDescent="0.2">
      <c r="A276">
        <v>275</v>
      </c>
      <c r="B276">
        <v>138</v>
      </c>
      <c r="C276">
        <v>116</v>
      </c>
      <c r="D276">
        <v>18</v>
      </c>
      <c r="E276">
        <v>239.7</v>
      </c>
      <c r="F276">
        <v>4314.6000000000004</v>
      </c>
    </row>
    <row r="277" spans="1:6" x14ac:dyDescent="0.2">
      <c r="A277">
        <v>276</v>
      </c>
      <c r="B277">
        <v>138</v>
      </c>
      <c r="C277">
        <v>133</v>
      </c>
      <c r="D277">
        <v>31</v>
      </c>
      <c r="E277">
        <v>393.3</v>
      </c>
      <c r="F277">
        <v>12192.3</v>
      </c>
    </row>
    <row r="278" spans="1:6" x14ac:dyDescent="0.2">
      <c r="A278">
        <v>277</v>
      </c>
      <c r="B278">
        <v>139</v>
      </c>
      <c r="C278">
        <v>118</v>
      </c>
      <c r="D278">
        <v>25</v>
      </c>
      <c r="E278">
        <v>258</v>
      </c>
      <c r="F278">
        <v>6450</v>
      </c>
    </row>
    <row r="279" spans="1:6" x14ac:dyDescent="0.2">
      <c r="A279">
        <v>278</v>
      </c>
      <c r="B279">
        <v>139</v>
      </c>
      <c r="C279">
        <v>135</v>
      </c>
      <c r="D279">
        <v>38</v>
      </c>
      <c r="E279">
        <v>411.6</v>
      </c>
      <c r="F279">
        <v>15640.8</v>
      </c>
    </row>
    <row r="280" spans="1:6" x14ac:dyDescent="0.2">
      <c r="A280">
        <v>279</v>
      </c>
      <c r="B280">
        <v>140</v>
      </c>
      <c r="C280">
        <v>120</v>
      </c>
      <c r="D280">
        <v>32</v>
      </c>
      <c r="E280">
        <v>276.3</v>
      </c>
      <c r="F280">
        <v>8841.6</v>
      </c>
    </row>
    <row r="281" spans="1:6" x14ac:dyDescent="0.2">
      <c r="A281">
        <v>280</v>
      </c>
      <c r="B281">
        <v>140</v>
      </c>
      <c r="C281">
        <v>137</v>
      </c>
      <c r="D281">
        <v>45</v>
      </c>
      <c r="E281">
        <v>429.9</v>
      </c>
      <c r="F281">
        <v>19345.5</v>
      </c>
    </row>
    <row r="282" spans="1:6" x14ac:dyDescent="0.2">
      <c r="A282">
        <v>281</v>
      </c>
      <c r="B282">
        <v>141</v>
      </c>
      <c r="C282">
        <v>122</v>
      </c>
      <c r="D282">
        <v>39</v>
      </c>
      <c r="E282">
        <v>294.60000000000002</v>
      </c>
      <c r="F282">
        <v>11489.4</v>
      </c>
    </row>
    <row r="283" spans="1:6" x14ac:dyDescent="0.2">
      <c r="A283">
        <v>282</v>
      </c>
      <c r="B283">
        <v>141</v>
      </c>
      <c r="C283">
        <v>139</v>
      </c>
      <c r="D283">
        <v>6</v>
      </c>
      <c r="E283">
        <v>448.2</v>
      </c>
      <c r="F283">
        <v>2689.2</v>
      </c>
    </row>
    <row r="284" spans="1:6" x14ac:dyDescent="0.2">
      <c r="A284">
        <v>283</v>
      </c>
      <c r="B284">
        <v>142</v>
      </c>
      <c r="C284">
        <v>124</v>
      </c>
      <c r="D284">
        <v>46</v>
      </c>
      <c r="E284">
        <v>312.89999999999998</v>
      </c>
      <c r="F284">
        <v>14393.4</v>
      </c>
    </row>
    <row r="285" spans="1:6" x14ac:dyDescent="0.2">
      <c r="A285">
        <v>284</v>
      </c>
      <c r="B285">
        <v>142</v>
      </c>
      <c r="C285">
        <v>141</v>
      </c>
      <c r="D285">
        <v>13</v>
      </c>
      <c r="E285">
        <v>466.5</v>
      </c>
      <c r="F285">
        <v>6064.5</v>
      </c>
    </row>
    <row r="286" spans="1:6" x14ac:dyDescent="0.2">
      <c r="A286">
        <v>285</v>
      </c>
      <c r="B286">
        <v>143</v>
      </c>
      <c r="C286">
        <v>126</v>
      </c>
      <c r="D286">
        <v>7</v>
      </c>
      <c r="E286">
        <v>331.2</v>
      </c>
      <c r="F286">
        <v>2318.4</v>
      </c>
    </row>
    <row r="287" spans="1:6" x14ac:dyDescent="0.2">
      <c r="A287">
        <v>286</v>
      </c>
      <c r="B287">
        <v>143</v>
      </c>
      <c r="C287">
        <v>143</v>
      </c>
      <c r="D287">
        <v>20</v>
      </c>
      <c r="E287">
        <v>484.8</v>
      </c>
      <c r="F287">
        <v>9696</v>
      </c>
    </row>
    <row r="288" spans="1:6" x14ac:dyDescent="0.2">
      <c r="A288">
        <v>287</v>
      </c>
      <c r="B288">
        <v>144</v>
      </c>
      <c r="C288">
        <v>128</v>
      </c>
      <c r="D288">
        <v>14</v>
      </c>
      <c r="E288">
        <v>349.5</v>
      </c>
      <c r="F288">
        <v>4893</v>
      </c>
    </row>
    <row r="289" spans="1:6" x14ac:dyDescent="0.2">
      <c r="A289">
        <v>288</v>
      </c>
      <c r="B289">
        <v>144</v>
      </c>
      <c r="C289">
        <v>145</v>
      </c>
      <c r="D289">
        <v>27</v>
      </c>
      <c r="E289">
        <v>13</v>
      </c>
      <c r="F289">
        <v>351</v>
      </c>
    </row>
    <row r="290" spans="1:6" x14ac:dyDescent="0.2">
      <c r="A290">
        <v>289</v>
      </c>
      <c r="B290">
        <v>145</v>
      </c>
      <c r="C290">
        <v>130</v>
      </c>
      <c r="D290">
        <v>21</v>
      </c>
      <c r="E290">
        <v>367.8</v>
      </c>
      <c r="F290">
        <v>7723.8</v>
      </c>
    </row>
    <row r="291" spans="1:6" x14ac:dyDescent="0.2">
      <c r="A291">
        <v>290</v>
      </c>
      <c r="B291">
        <v>145</v>
      </c>
      <c r="C291">
        <v>147</v>
      </c>
      <c r="D291">
        <v>34</v>
      </c>
      <c r="E291">
        <v>31.3</v>
      </c>
      <c r="F291">
        <v>1064.2</v>
      </c>
    </row>
    <row r="292" spans="1:6" x14ac:dyDescent="0.2">
      <c r="A292">
        <v>291</v>
      </c>
      <c r="B292">
        <v>146</v>
      </c>
      <c r="C292">
        <v>132</v>
      </c>
      <c r="D292">
        <v>28</v>
      </c>
      <c r="E292">
        <v>386.1</v>
      </c>
      <c r="F292">
        <v>10810.8</v>
      </c>
    </row>
    <row r="293" spans="1:6" x14ac:dyDescent="0.2">
      <c r="A293">
        <v>292</v>
      </c>
      <c r="B293">
        <v>146</v>
      </c>
      <c r="C293">
        <v>149</v>
      </c>
      <c r="D293">
        <v>41</v>
      </c>
      <c r="E293">
        <v>49.6</v>
      </c>
      <c r="F293">
        <v>2033.6</v>
      </c>
    </row>
    <row r="294" spans="1:6" x14ac:dyDescent="0.2">
      <c r="A294">
        <v>293</v>
      </c>
      <c r="B294">
        <v>147</v>
      </c>
      <c r="C294">
        <v>134</v>
      </c>
      <c r="D294">
        <v>35</v>
      </c>
      <c r="E294">
        <v>404.4</v>
      </c>
      <c r="F294">
        <v>14154</v>
      </c>
    </row>
    <row r="295" spans="1:6" x14ac:dyDescent="0.2">
      <c r="A295">
        <v>294</v>
      </c>
      <c r="B295">
        <v>147</v>
      </c>
      <c r="C295">
        <v>151</v>
      </c>
      <c r="D295">
        <v>48</v>
      </c>
      <c r="E295">
        <v>67.900000000000006</v>
      </c>
      <c r="F295">
        <v>3259.2</v>
      </c>
    </row>
    <row r="296" spans="1:6" x14ac:dyDescent="0.2">
      <c r="A296">
        <v>295</v>
      </c>
      <c r="B296">
        <v>148</v>
      </c>
      <c r="C296">
        <v>136</v>
      </c>
      <c r="D296">
        <v>42</v>
      </c>
      <c r="E296">
        <v>422.7</v>
      </c>
      <c r="F296">
        <v>17753.400000000001</v>
      </c>
    </row>
    <row r="297" spans="1:6" x14ac:dyDescent="0.2">
      <c r="A297">
        <v>296</v>
      </c>
      <c r="B297">
        <v>148</v>
      </c>
      <c r="C297">
        <v>153</v>
      </c>
      <c r="D297">
        <v>9</v>
      </c>
      <c r="E297">
        <v>86.2</v>
      </c>
      <c r="F297">
        <v>775.8</v>
      </c>
    </row>
    <row r="298" spans="1:6" x14ac:dyDescent="0.2">
      <c r="A298">
        <v>297</v>
      </c>
      <c r="B298">
        <v>149</v>
      </c>
      <c r="C298">
        <v>138</v>
      </c>
      <c r="D298">
        <v>49</v>
      </c>
      <c r="E298">
        <v>441</v>
      </c>
      <c r="F298">
        <v>21609</v>
      </c>
    </row>
    <row r="299" spans="1:6" x14ac:dyDescent="0.2">
      <c r="A299">
        <v>298</v>
      </c>
      <c r="B299">
        <v>149</v>
      </c>
      <c r="C299">
        <v>155</v>
      </c>
      <c r="D299">
        <v>16</v>
      </c>
      <c r="E299">
        <v>104.5</v>
      </c>
      <c r="F299">
        <v>1672</v>
      </c>
    </row>
    <row r="300" spans="1:6" x14ac:dyDescent="0.2">
      <c r="A300">
        <v>299</v>
      </c>
      <c r="B300">
        <v>150</v>
      </c>
      <c r="C300">
        <v>140</v>
      </c>
      <c r="D300">
        <v>10</v>
      </c>
      <c r="E300">
        <v>459.3</v>
      </c>
      <c r="F300">
        <v>4593</v>
      </c>
    </row>
    <row r="301" spans="1:6" x14ac:dyDescent="0.2">
      <c r="A301">
        <v>300</v>
      </c>
      <c r="B301">
        <v>150</v>
      </c>
      <c r="C301">
        <v>157</v>
      </c>
      <c r="D301">
        <v>23</v>
      </c>
      <c r="E301">
        <v>122.8</v>
      </c>
      <c r="F301">
        <v>2824.4</v>
      </c>
    </row>
    <row r="302" spans="1:6" x14ac:dyDescent="0.2">
      <c r="A302">
        <v>301</v>
      </c>
      <c r="B302">
        <v>151</v>
      </c>
      <c r="C302">
        <v>142</v>
      </c>
      <c r="D302">
        <v>17</v>
      </c>
      <c r="E302">
        <v>477.6</v>
      </c>
      <c r="F302">
        <v>8119.2</v>
      </c>
    </row>
    <row r="303" spans="1:6" x14ac:dyDescent="0.2">
      <c r="A303">
        <v>302</v>
      </c>
      <c r="B303">
        <v>151</v>
      </c>
      <c r="C303">
        <v>159</v>
      </c>
      <c r="D303">
        <v>30</v>
      </c>
      <c r="E303">
        <v>141.1</v>
      </c>
      <c r="F303">
        <v>4233</v>
      </c>
    </row>
    <row r="304" spans="1:6" x14ac:dyDescent="0.2">
      <c r="A304">
        <v>303</v>
      </c>
      <c r="B304">
        <v>152</v>
      </c>
      <c r="C304">
        <v>144</v>
      </c>
      <c r="D304">
        <v>24</v>
      </c>
      <c r="E304">
        <v>495.9</v>
      </c>
      <c r="F304">
        <v>11901.6</v>
      </c>
    </row>
    <row r="305" spans="1:6" x14ac:dyDescent="0.2">
      <c r="A305">
        <v>304</v>
      </c>
      <c r="B305">
        <v>152</v>
      </c>
      <c r="C305">
        <v>1</v>
      </c>
      <c r="D305">
        <v>37</v>
      </c>
      <c r="E305">
        <v>301.7</v>
      </c>
      <c r="F305">
        <v>11162.9</v>
      </c>
    </row>
    <row r="306" spans="1:6" x14ac:dyDescent="0.2">
      <c r="A306">
        <v>305</v>
      </c>
      <c r="B306">
        <v>153</v>
      </c>
      <c r="C306">
        <v>146</v>
      </c>
      <c r="D306">
        <v>31</v>
      </c>
      <c r="E306">
        <v>24.1</v>
      </c>
      <c r="F306">
        <v>747.1</v>
      </c>
    </row>
    <row r="307" spans="1:6" x14ac:dyDescent="0.2">
      <c r="A307">
        <v>306</v>
      </c>
      <c r="B307">
        <v>153</v>
      </c>
      <c r="C307">
        <v>3</v>
      </c>
      <c r="D307">
        <v>44</v>
      </c>
      <c r="E307">
        <v>320</v>
      </c>
      <c r="F307">
        <v>14080</v>
      </c>
    </row>
    <row r="308" spans="1:6" x14ac:dyDescent="0.2">
      <c r="A308">
        <v>307</v>
      </c>
      <c r="B308">
        <v>154</v>
      </c>
      <c r="C308">
        <v>148</v>
      </c>
      <c r="D308">
        <v>38</v>
      </c>
      <c r="E308">
        <v>42.4</v>
      </c>
      <c r="F308">
        <v>1611.2</v>
      </c>
    </row>
    <row r="309" spans="1:6" x14ac:dyDescent="0.2">
      <c r="A309">
        <v>308</v>
      </c>
      <c r="B309">
        <v>154</v>
      </c>
      <c r="C309">
        <v>5</v>
      </c>
      <c r="D309">
        <v>5</v>
      </c>
      <c r="E309">
        <v>338.3</v>
      </c>
      <c r="F309">
        <v>1691.5</v>
      </c>
    </row>
    <row r="310" spans="1:6" x14ac:dyDescent="0.2">
      <c r="A310">
        <v>309</v>
      </c>
      <c r="B310">
        <v>155</v>
      </c>
      <c r="C310">
        <v>150</v>
      </c>
      <c r="D310">
        <v>45</v>
      </c>
      <c r="E310">
        <v>60.7</v>
      </c>
      <c r="F310">
        <v>2731.5</v>
      </c>
    </row>
    <row r="311" spans="1:6" x14ac:dyDescent="0.2">
      <c r="A311">
        <v>310</v>
      </c>
      <c r="B311">
        <v>155</v>
      </c>
      <c r="C311">
        <v>7</v>
      </c>
      <c r="D311">
        <v>12</v>
      </c>
      <c r="E311">
        <v>356.6</v>
      </c>
      <c r="F311">
        <v>4279.2</v>
      </c>
    </row>
    <row r="312" spans="1:6" x14ac:dyDescent="0.2">
      <c r="A312">
        <v>311</v>
      </c>
      <c r="B312">
        <v>156</v>
      </c>
      <c r="C312">
        <v>152</v>
      </c>
      <c r="D312">
        <v>6</v>
      </c>
      <c r="E312">
        <v>79</v>
      </c>
      <c r="F312">
        <v>474</v>
      </c>
    </row>
    <row r="313" spans="1:6" x14ac:dyDescent="0.2">
      <c r="A313">
        <v>312</v>
      </c>
      <c r="B313">
        <v>156</v>
      </c>
      <c r="C313">
        <v>9</v>
      </c>
      <c r="D313">
        <v>19</v>
      </c>
      <c r="E313">
        <v>374.9</v>
      </c>
      <c r="F313">
        <v>7123.1</v>
      </c>
    </row>
    <row r="314" spans="1:6" x14ac:dyDescent="0.2">
      <c r="A314">
        <v>313</v>
      </c>
      <c r="B314">
        <v>157</v>
      </c>
      <c r="C314">
        <v>154</v>
      </c>
      <c r="D314">
        <v>13</v>
      </c>
      <c r="E314">
        <v>97.3</v>
      </c>
      <c r="F314">
        <v>1264.9000000000001</v>
      </c>
    </row>
    <row r="315" spans="1:6" x14ac:dyDescent="0.2">
      <c r="A315">
        <v>314</v>
      </c>
      <c r="B315">
        <v>157</v>
      </c>
      <c r="C315">
        <v>11</v>
      </c>
      <c r="D315">
        <v>26</v>
      </c>
      <c r="E315">
        <v>393.2</v>
      </c>
      <c r="F315">
        <v>10223.200000000001</v>
      </c>
    </row>
    <row r="316" spans="1:6" x14ac:dyDescent="0.2">
      <c r="A316">
        <v>315</v>
      </c>
      <c r="B316">
        <v>158</v>
      </c>
      <c r="C316">
        <v>156</v>
      </c>
      <c r="D316">
        <v>20</v>
      </c>
      <c r="E316">
        <v>115.6</v>
      </c>
      <c r="F316">
        <v>2312</v>
      </c>
    </row>
    <row r="317" spans="1:6" x14ac:dyDescent="0.2">
      <c r="A317">
        <v>316</v>
      </c>
      <c r="B317">
        <v>158</v>
      </c>
      <c r="C317">
        <v>13</v>
      </c>
      <c r="D317">
        <v>33</v>
      </c>
      <c r="E317">
        <v>411.5</v>
      </c>
      <c r="F317">
        <v>13579.5</v>
      </c>
    </row>
    <row r="318" spans="1:6" x14ac:dyDescent="0.2">
      <c r="A318">
        <v>317</v>
      </c>
      <c r="B318">
        <v>159</v>
      </c>
      <c r="C318">
        <v>158</v>
      </c>
      <c r="D318">
        <v>27</v>
      </c>
      <c r="E318">
        <v>133.9</v>
      </c>
      <c r="F318">
        <v>3615.3</v>
      </c>
    </row>
    <row r="319" spans="1:6" x14ac:dyDescent="0.2">
      <c r="A319">
        <v>318</v>
      </c>
      <c r="B319">
        <v>159</v>
      </c>
      <c r="C319">
        <v>15</v>
      </c>
      <c r="D319">
        <v>40</v>
      </c>
      <c r="E319">
        <v>429.8</v>
      </c>
      <c r="F319">
        <v>17192</v>
      </c>
    </row>
    <row r="320" spans="1:6" x14ac:dyDescent="0.2">
      <c r="A320">
        <v>319</v>
      </c>
      <c r="B320">
        <v>160</v>
      </c>
      <c r="C320">
        <v>160</v>
      </c>
      <c r="D320">
        <v>34</v>
      </c>
      <c r="E320">
        <v>152.19999999999999</v>
      </c>
      <c r="F320">
        <v>5174.8</v>
      </c>
    </row>
    <row r="321" spans="1:6" x14ac:dyDescent="0.2">
      <c r="A321">
        <v>320</v>
      </c>
      <c r="B321">
        <v>160</v>
      </c>
      <c r="C321">
        <v>17</v>
      </c>
      <c r="D321">
        <v>47</v>
      </c>
      <c r="E321">
        <v>448.1</v>
      </c>
      <c r="F321">
        <v>21060.7</v>
      </c>
    </row>
    <row r="322" spans="1:6" x14ac:dyDescent="0.2">
      <c r="A322">
        <v>321</v>
      </c>
      <c r="B322">
        <v>161</v>
      </c>
      <c r="C322">
        <v>2</v>
      </c>
      <c r="D322">
        <v>41</v>
      </c>
      <c r="E322">
        <v>312.8</v>
      </c>
      <c r="F322">
        <v>12824.8</v>
      </c>
    </row>
    <row r="323" spans="1:6" x14ac:dyDescent="0.2">
      <c r="A323">
        <v>322</v>
      </c>
      <c r="B323">
        <v>161</v>
      </c>
      <c r="C323">
        <v>19</v>
      </c>
      <c r="D323">
        <v>8</v>
      </c>
      <c r="E323">
        <v>466.4</v>
      </c>
      <c r="F323">
        <v>3731.2</v>
      </c>
    </row>
    <row r="324" spans="1:6" x14ac:dyDescent="0.2">
      <c r="A324">
        <v>323</v>
      </c>
      <c r="B324">
        <v>162</v>
      </c>
      <c r="C324">
        <v>4</v>
      </c>
      <c r="D324">
        <v>48</v>
      </c>
      <c r="E324">
        <v>331.1</v>
      </c>
      <c r="F324">
        <v>15892.8</v>
      </c>
    </row>
    <row r="325" spans="1:6" x14ac:dyDescent="0.2">
      <c r="A325">
        <v>324</v>
      </c>
      <c r="B325">
        <v>162</v>
      </c>
      <c r="C325">
        <v>21</v>
      </c>
      <c r="D325">
        <v>15</v>
      </c>
      <c r="E325">
        <v>484.7</v>
      </c>
      <c r="F325">
        <v>7270.5</v>
      </c>
    </row>
    <row r="326" spans="1:6" x14ac:dyDescent="0.2">
      <c r="A326">
        <v>325</v>
      </c>
      <c r="B326">
        <v>163</v>
      </c>
      <c r="C326">
        <v>6</v>
      </c>
      <c r="D326">
        <v>9</v>
      </c>
      <c r="E326">
        <v>349.4</v>
      </c>
      <c r="F326">
        <v>3144.6</v>
      </c>
    </row>
    <row r="327" spans="1:6" x14ac:dyDescent="0.2">
      <c r="A327">
        <v>326</v>
      </c>
      <c r="B327">
        <v>163</v>
      </c>
      <c r="C327">
        <v>23</v>
      </c>
      <c r="D327">
        <v>22</v>
      </c>
      <c r="E327">
        <v>12.9</v>
      </c>
      <c r="F327">
        <v>283.8</v>
      </c>
    </row>
    <row r="328" spans="1:6" x14ac:dyDescent="0.2">
      <c r="A328">
        <v>327</v>
      </c>
      <c r="B328">
        <v>164</v>
      </c>
      <c r="C328">
        <v>8</v>
      </c>
      <c r="D328">
        <v>16</v>
      </c>
      <c r="E328">
        <v>367.7</v>
      </c>
      <c r="F328">
        <v>5883.2</v>
      </c>
    </row>
    <row r="329" spans="1:6" x14ac:dyDescent="0.2">
      <c r="A329">
        <v>328</v>
      </c>
      <c r="B329">
        <v>164</v>
      </c>
      <c r="C329">
        <v>25</v>
      </c>
      <c r="D329">
        <v>29</v>
      </c>
      <c r="E329">
        <v>31.2</v>
      </c>
      <c r="F329">
        <v>904.8</v>
      </c>
    </row>
    <row r="330" spans="1:6" x14ac:dyDescent="0.2">
      <c r="A330">
        <v>329</v>
      </c>
      <c r="B330">
        <v>165</v>
      </c>
      <c r="C330">
        <v>10</v>
      </c>
      <c r="D330">
        <v>23</v>
      </c>
      <c r="E330">
        <v>386</v>
      </c>
      <c r="F330">
        <v>8878</v>
      </c>
    </row>
    <row r="331" spans="1:6" x14ac:dyDescent="0.2">
      <c r="A331">
        <v>330</v>
      </c>
      <c r="B331">
        <v>165</v>
      </c>
      <c r="C331">
        <v>27</v>
      </c>
      <c r="D331">
        <v>36</v>
      </c>
      <c r="E331">
        <v>49.5</v>
      </c>
      <c r="F331">
        <v>1782</v>
      </c>
    </row>
    <row r="332" spans="1:6" x14ac:dyDescent="0.2">
      <c r="A332">
        <v>331</v>
      </c>
      <c r="B332">
        <v>166</v>
      </c>
      <c r="C332">
        <v>12</v>
      </c>
      <c r="D332">
        <v>30</v>
      </c>
      <c r="E332">
        <v>404.3</v>
      </c>
      <c r="F332">
        <v>12129</v>
      </c>
    </row>
    <row r="333" spans="1:6" x14ac:dyDescent="0.2">
      <c r="A333">
        <v>332</v>
      </c>
      <c r="B333">
        <v>166</v>
      </c>
      <c r="C333">
        <v>29</v>
      </c>
      <c r="D333">
        <v>43</v>
      </c>
      <c r="E333">
        <v>67.8</v>
      </c>
      <c r="F333">
        <v>2915.4</v>
      </c>
    </row>
    <row r="334" spans="1:6" x14ac:dyDescent="0.2">
      <c r="A334">
        <v>333</v>
      </c>
      <c r="B334">
        <v>167</v>
      </c>
      <c r="C334">
        <v>14</v>
      </c>
      <c r="D334">
        <v>37</v>
      </c>
      <c r="E334">
        <v>422.6</v>
      </c>
      <c r="F334">
        <v>15636.2</v>
      </c>
    </row>
    <row r="335" spans="1:6" x14ac:dyDescent="0.2">
      <c r="A335">
        <v>334</v>
      </c>
      <c r="B335">
        <v>167</v>
      </c>
      <c r="C335">
        <v>31</v>
      </c>
      <c r="D335">
        <v>50</v>
      </c>
      <c r="E335">
        <v>86.1</v>
      </c>
      <c r="F335">
        <v>4305</v>
      </c>
    </row>
    <row r="336" spans="1:6" x14ac:dyDescent="0.2">
      <c r="A336">
        <v>335</v>
      </c>
      <c r="B336">
        <v>168</v>
      </c>
      <c r="C336">
        <v>16</v>
      </c>
      <c r="D336">
        <v>44</v>
      </c>
      <c r="E336">
        <v>440.9</v>
      </c>
      <c r="F336">
        <v>19399.599999999999</v>
      </c>
    </row>
    <row r="337" spans="1:6" x14ac:dyDescent="0.2">
      <c r="A337">
        <v>336</v>
      </c>
      <c r="B337">
        <v>168</v>
      </c>
      <c r="C337">
        <v>33</v>
      </c>
      <c r="D337">
        <v>11</v>
      </c>
      <c r="E337">
        <v>104.4</v>
      </c>
      <c r="F337">
        <v>1148.4000000000001</v>
      </c>
    </row>
    <row r="338" spans="1:6" x14ac:dyDescent="0.2">
      <c r="A338">
        <v>337</v>
      </c>
      <c r="B338">
        <v>169</v>
      </c>
      <c r="C338">
        <v>18</v>
      </c>
      <c r="D338">
        <v>5</v>
      </c>
      <c r="E338">
        <v>459.2</v>
      </c>
      <c r="F338">
        <v>2296</v>
      </c>
    </row>
    <row r="339" spans="1:6" x14ac:dyDescent="0.2">
      <c r="A339">
        <v>338</v>
      </c>
      <c r="B339">
        <v>169</v>
      </c>
      <c r="C339">
        <v>35</v>
      </c>
      <c r="D339">
        <v>18</v>
      </c>
      <c r="E339">
        <v>122.7</v>
      </c>
      <c r="F339">
        <v>2208.6</v>
      </c>
    </row>
    <row r="340" spans="1:6" x14ac:dyDescent="0.2">
      <c r="A340">
        <v>339</v>
      </c>
      <c r="B340">
        <v>170</v>
      </c>
      <c r="C340">
        <v>20</v>
      </c>
      <c r="D340">
        <v>12</v>
      </c>
      <c r="E340">
        <v>477.5</v>
      </c>
      <c r="F340">
        <v>5730</v>
      </c>
    </row>
    <row r="341" spans="1:6" x14ac:dyDescent="0.2">
      <c r="A341">
        <v>340</v>
      </c>
      <c r="B341">
        <v>170</v>
      </c>
      <c r="C341">
        <v>37</v>
      </c>
      <c r="D341">
        <v>25</v>
      </c>
      <c r="E341">
        <v>141</v>
      </c>
      <c r="F341">
        <v>3525</v>
      </c>
    </row>
    <row r="342" spans="1:6" x14ac:dyDescent="0.2">
      <c r="A342">
        <v>341</v>
      </c>
      <c r="B342">
        <v>171</v>
      </c>
      <c r="C342">
        <v>22</v>
      </c>
      <c r="D342">
        <v>19</v>
      </c>
      <c r="E342">
        <v>495.8</v>
      </c>
      <c r="F342">
        <v>9420.2000000000007</v>
      </c>
    </row>
    <row r="343" spans="1:6" x14ac:dyDescent="0.2">
      <c r="A343">
        <v>342</v>
      </c>
      <c r="B343">
        <v>171</v>
      </c>
      <c r="C343">
        <v>39</v>
      </c>
      <c r="D343">
        <v>32</v>
      </c>
      <c r="E343">
        <v>159.30000000000001</v>
      </c>
      <c r="F343">
        <v>5097.6000000000004</v>
      </c>
    </row>
    <row r="344" spans="1:6" x14ac:dyDescent="0.2">
      <c r="A344">
        <v>343</v>
      </c>
      <c r="B344">
        <v>172</v>
      </c>
      <c r="C344">
        <v>24</v>
      </c>
      <c r="D344">
        <v>26</v>
      </c>
      <c r="E344">
        <v>24</v>
      </c>
      <c r="F344">
        <v>624</v>
      </c>
    </row>
    <row r="345" spans="1:6" x14ac:dyDescent="0.2">
      <c r="A345">
        <v>344</v>
      </c>
      <c r="B345">
        <v>172</v>
      </c>
      <c r="C345">
        <v>41</v>
      </c>
      <c r="D345">
        <v>39</v>
      </c>
      <c r="E345">
        <v>177.6</v>
      </c>
      <c r="F345">
        <v>6926.4</v>
      </c>
    </row>
    <row r="346" spans="1:6" x14ac:dyDescent="0.2">
      <c r="A346">
        <v>345</v>
      </c>
      <c r="B346">
        <v>173</v>
      </c>
      <c r="C346">
        <v>26</v>
      </c>
      <c r="D346">
        <v>33</v>
      </c>
      <c r="E346">
        <v>42.3</v>
      </c>
      <c r="F346">
        <v>1395.9</v>
      </c>
    </row>
    <row r="347" spans="1:6" x14ac:dyDescent="0.2">
      <c r="A347">
        <v>346</v>
      </c>
      <c r="B347">
        <v>173</v>
      </c>
      <c r="C347">
        <v>43</v>
      </c>
      <c r="D347">
        <v>46</v>
      </c>
      <c r="E347">
        <v>195.9</v>
      </c>
      <c r="F347">
        <v>9011.4</v>
      </c>
    </row>
    <row r="348" spans="1:6" x14ac:dyDescent="0.2">
      <c r="A348">
        <v>347</v>
      </c>
      <c r="B348">
        <v>174</v>
      </c>
      <c r="C348">
        <v>28</v>
      </c>
      <c r="D348">
        <v>40</v>
      </c>
      <c r="E348">
        <v>60.6</v>
      </c>
      <c r="F348">
        <v>2424</v>
      </c>
    </row>
    <row r="349" spans="1:6" x14ac:dyDescent="0.2">
      <c r="A349">
        <v>348</v>
      </c>
      <c r="B349">
        <v>174</v>
      </c>
      <c r="C349">
        <v>45</v>
      </c>
      <c r="D349">
        <v>7</v>
      </c>
      <c r="E349">
        <v>214.2</v>
      </c>
      <c r="F349">
        <v>1499.4</v>
      </c>
    </row>
    <row r="350" spans="1:6" x14ac:dyDescent="0.2">
      <c r="A350">
        <v>349</v>
      </c>
      <c r="B350">
        <v>175</v>
      </c>
      <c r="C350">
        <v>30</v>
      </c>
      <c r="D350">
        <v>47</v>
      </c>
      <c r="E350">
        <v>78.900000000000006</v>
      </c>
      <c r="F350">
        <v>3708.3</v>
      </c>
    </row>
    <row r="351" spans="1:6" x14ac:dyDescent="0.2">
      <c r="A351">
        <v>350</v>
      </c>
      <c r="B351">
        <v>175</v>
      </c>
      <c r="C351">
        <v>47</v>
      </c>
      <c r="D351">
        <v>14</v>
      </c>
      <c r="E351">
        <v>232.5</v>
      </c>
      <c r="F351">
        <v>3255</v>
      </c>
    </row>
    <row r="352" spans="1:6" x14ac:dyDescent="0.2">
      <c r="A352">
        <v>351</v>
      </c>
      <c r="B352">
        <v>176</v>
      </c>
      <c r="C352">
        <v>32</v>
      </c>
      <c r="D352">
        <v>8</v>
      </c>
      <c r="E352">
        <v>97.2</v>
      </c>
      <c r="F352">
        <v>777.6</v>
      </c>
    </row>
    <row r="353" spans="1:6" x14ac:dyDescent="0.2">
      <c r="A353">
        <v>352</v>
      </c>
      <c r="B353">
        <v>176</v>
      </c>
      <c r="C353">
        <v>49</v>
      </c>
      <c r="D353">
        <v>21</v>
      </c>
      <c r="E353">
        <v>250.8</v>
      </c>
      <c r="F353">
        <v>5266.8</v>
      </c>
    </row>
    <row r="354" spans="1:6" x14ac:dyDescent="0.2">
      <c r="A354">
        <v>353</v>
      </c>
      <c r="B354">
        <v>177</v>
      </c>
      <c r="C354">
        <v>34</v>
      </c>
      <c r="D354">
        <v>15</v>
      </c>
      <c r="E354">
        <v>115.5</v>
      </c>
      <c r="F354">
        <v>1732.5</v>
      </c>
    </row>
    <row r="355" spans="1:6" x14ac:dyDescent="0.2">
      <c r="A355">
        <v>354</v>
      </c>
      <c r="B355">
        <v>177</v>
      </c>
      <c r="C355">
        <v>51</v>
      </c>
      <c r="D355">
        <v>28</v>
      </c>
      <c r="E355">
        <v>269.10000000000002</v>
      </c>
      <c r="F355">
        <v>7534.8</v>
      </c>
    </row>
    <row r="356" spans="1:6" x14ac:dyDescent="0.2">
      <c r="A356">
        <v>355</v>
      </c>
      <c r="B356">
        <v>178</v>
      </c>
      <c r="C356">
        <v>36</v>
      </c>
      <c r="D356">
        <v>22</v>
      </c>
      <c r="E356">
        <v>133.80000000000001</v>
      </c>
      <c r="F356">
        <v>2943.6</v>
      </c>
    </row>
    <row r="357" spans="1:6" x14ac:dyDescent="0.2">
      <c r="A357">
        <v>356</v>
      </c>
      <c r="B357">
        <v>178</v>
      </c>
      <c r="C357">
        <v>53</v>
      </c>
      <c r="D357">
        <v>35</v>
      </c>
      <c r="E357">
        <v>287.39999999999998</v>
      </c>
      <c r="F357">
        <v>10059</v>
      </c>
    </row>
    <row r="358" spans="1:6" x14ac:dyDescent="0.2">
      <c r="A358">
        <v>357</v>
      </c>
      <c r="B358">
        <v>179</v>
      </c>
      <c r="C358">
        <v>38</v>
      </c>
      <c r="D358">
        <v>29</v>
      </c>
      <c r="E358">
        <v>152.1</v>
      </c>
      <c r="F358">
        <v>4410.8999999999996</v>
      </c>
    </row>
    <row r="359" spans="1:6" x14ac:dyDescent="0.2">
      <c r="A359">
        <v>358</v>
      </c>
      <c r="B359">
        <v>179</v>
      </c>
      <c r="C359">
        <v>55</v>
      </c>
      <c r="D359">
        <v>42</v>
      </c>
      <c r="E359">
        <v>305.7</v>
      </c>
      <c r="F359">
        <v>12839.4</v>
      </c>
    </row>
    <row r="360" spans="1:6" x14ac:dyDescent="0.2">
      <c r="A360">
        <v>359</v>
      </c>
      <c r="B360">
        <v>180</v>
      </c>
      <c r="C360">
        <v>40</v>
      </c>
      <c r="D360">
        <v>36</v>
      </c>
      <c r="E360">
        <v>170.4</v>
      </c>
      <c r="F360">
        <v>6134.4</v>
      </c>
    </row>
    <row r="361" spans="1:6" x14ac:dyDescent="0.2">
      <c r="A361">
        <v>360</v>
      </c>
      <c r="B361">
        <v>180</v>
      </c>
      <c r="C361">
        <v>57</v>
      </c>
      <c r="D361">
        <v>49</v>
      </c>
      <c r="E361">
        <v>324</v>
      </c>
      <c r="F361">
        <v>15876</v>
      </c>
    </row>
    <row r="362" spans="1:6" x14ac:dyDescent="0.2">
      <c r="A362">
        <v>361</v>
      </c>
      <c r="B362">
        <v>181</v>
      </c>
      <c r="C362">
        <v>42</v>
      </c>
      <c r="D362">
        <v>43</v>
      </c>
      <c r="E362">
        <v>188.7</v>
      </c>
      <c r="F362">
        <v>8114.1</v>
      </c>
    </row>
    <row r="363" spans="1:6" x14ac:dyDescent="0.2">
      <c r="A363">
        <v>362</v>
      </c>
      <c r="B363">
        <v>181</v>
      </c>
      <c r="C363">
        <v>59</v>
      </c>
      <c r="D363">
        <v>10</v>
      </c>
      <c r="E363">
        <v>342.3</v>
      </c>
      <c r="F363">
        <v>3423</v>
      </c>
    </row>
    <row r="364" spans="1:6" x14ac:dyDescent="0.2">
      <c r="A364">
        <v>363</v>
      </c>
      <c r="B364">
        <v>182</v>
      </c>
      <c r="C364">
        <v>44</v>
      </c>
      <c r="D364">
        <v>50</v>
      </c>
      <c r="E364">
        <v>207</v>
      </c>
      <c r="F364">
        <v>10350</v>
      </c>
    </row>
    <row r="365" spans="1:6" x14ac:dyDescent="0.2">
      <c r="A365">
        <v>364</v>
      </c>
      <c r="B365">
        <v>182</v>
      </c>
      <c r="C365">
        <v>61</v>
      </c>
      <c r="D365">
        <v>17</v>
      </c>
      <c r="E365">
        <v>360.6</v>
      </c>
      <c r="F365">
        <v>6130.2</v>
      </c>
    </row>
    <row r="366" spans="1:6" x14ac:dyDescent="0.2">
      <c r="A366">
        <v>365</v>
      </c>
      <c r="B366">
        <v>183</v>
      </c>
      <c r="C366">
        <v>46</v>
      </c>
      <c r="D366">
        <v>11</v>
      </c>
      <c r="E366">
        <v>225.3</v>
      </c>
      <c r="F366">
        <v>2478.3000000000002</v>
      </c>
    </row>
    <row r="367" spans="1:6" x14ac:dyDescent="0.2">
      <c r="A367">
        <v>366</v>
      </c>
      <c r="B367">
        <v>183</v>
      </c>
      <c r="C367">
        <v>63</v>
      </c>
      <c r="D367">
        <v>24</v>
      </c>
      <c r="E367">
        <v>378.9</v>
      </c>
      <c r="F367">
        <v>9093.6</v>
      </c>
    </row>
    <row r="368" spans="1:6" x14ac:dyDescent="0.2">
      <c r="A368">
        <v>367</v>
      </c>
      <c r="B368">
        <v>184</v>
      </c>
      <c r="C368">
        <v>48</v>
      </c>
      <c r="D368">
        <v>18</v>
      </c>
      <c r="E368">
        <v>243.6</v>
      </c>
      <c r="F368">
        <v>4384.8</v>
      </c>
    </row>
    <row r="369" spans="1:6" x14ac:dyDescent="0.2">
      <c r="A369">
        <v>368</v>
      </c>
      <c r="B369">
        <v>184</v>
      </c>
      <c r="C369">
        <v>65</v>
      </c>
      <c r="D369">
        <v>31</v>
      </c>
      <c r="E369">
        <v>397.2</v>
      </c>
      <c r="F369">
        <v>12313.2</v>
      </c>
    </row>
    <row r="370" spans="1:6" x14ac:dyDescent="0.2">
      <c r="A370">
        <v>369</v>
      </c>
      <c r="B370">
        <v>185</v>
      </c>
      <c r="C370">
        <v>50</v>
      </c>
      <c r="D370">
        <v>25</v>
      </c>
      <c r="E370">
        <v>261.89999999999998</v>
      </c>
      <c r="F370">
        <v>6547.5</v>
      </c>
    </row>
    <row r="371" spans="1:6" x14ac:dyDescent="0.2">
      <c r="A371">
        <v>370</v>
      </c>
      <c r="B371">
        <v>185</v>
      </c>
      <c r="C371">
        <v>67</v>
      </c>
      <c r="D371">
        <v>38</v>
      </c>
      <c r="E371">
        <v>415.5</v>
      </c>
      <c r="F371">
        <v>15789</v>
      </c>
    </row>
    <row r="372" spans="1:6" x14ac:dyDescent="0.2">
      <c r="A372">
        <v>371</v>
      </c>
      <c r="B372">
        <v>186</v>
      </c>
      <c r="C372">
        <v>52</v>
      </c>
      <c r="D372">
        <v>32</v>
      </c>
      <c r="E372">
        <v>280.2</v>
      </c>
      <c r="F372">
        <v>8966.4</v>
      </c>
    </row>
    <row r="373" spans="1:6" x14ac:dyDescent="0.2">
      <c r="A373">
        <v>372</v>
      </c>
      <c r="B373">
        <v>186</v>
      </c>
      <c r="C373">
        <v>69</v>
      </c>
      <c r="D373">
        <v>45</v>
      </c>
      <c r="E373">
        <v>433.8</v>
      </c>
      <c r="F373">
        <v>19521</v>
      </c>
    </row>
    <row r="374" spans="1:6" x14ac:dyDescent="0.2">
      <c r="A374">
        <v>373</v>
      </c>
      <c r="B374">
        <v>187</v>
      </c>
      <c r="C374">
        <v>54</v>
      </c>
      <c r="D374">
        <v>39</v>
      </c>
      <c r="E374">
        <v>298.5</v>
      </c>
      <c r="F374">
        <v>11641.5</v>
      </c>
    </row>
    <row r="375" spans="1:6" x14ac:dyDescent="0.2">
      <c r="A375">
        <v>374</v>
      </c>
      <c r="B375">
        <v>187</v>
      </c>
      <c r="C375">
        <v>71</v>
      </c>
      <c r="D375">
        <v>6</v>
      </c>
      <c r="E375">
        <v>452.1</v>
      </c>
      <c r="F375">
        <v>2712.6</v>
      </c>
    </row>
    <row r="376" spans="1:6" x14ac:dyDescent="0.2">
      <c r="A376">
        <v>375</v>
      </c>
      <c r="B376">
        <v>188</v>
      </c>
      <c r="C376">
        <v>56</v>
      </c>
      <c r="D376">
        <v>46</v>
      </c>
      <c r="E376">
        <v>316.8</v>
      </c>
      <c r="F376">
        <v>14572.8</v>
      </c>
    </row>
    <row r="377" spans="1:6" x14ac:dyDescent="0.2">
      <c r="A377">
        <v>376</v>
      </c>
      <c r="B377">
        <v>188</v>
      </c>
      <c r="C377">
        <v>73</v>
      </c>
      <c r="D377">
        <v>13</v>
      </c>
      <c r="E377">
        <v>470.4</v>
      </c>
      <c r="F377">
        <v>6115.2</v>
      </c>
    </row>
    <row r="378" spans="1:6" x14ac:dyDescent="0.2">
      <c r="A378">
        <v>377</v>
      </c>
      <c r="B378">
        <v>189</v>
      </c>
      <c r="C378">
        <v>58</v>
      </c>
      <c r="D378">
        <v>7</v>
      </c>
      <c r="E378">
        <v>335.1</v>
      </c>
      <c r="F378">
        <v>2345.6999999999998</v>
      </c>
    </row>
    <row r="379" spans="1:6" x14ac:dyDescent="0.2">
      <c r="A379">
        <v>378</v>
      </c>
      <c r="B379">
        <v>189</v>
      </c>
      <c r="C379">
        <v>75</v>
      </c>
      <c r="D379">
        <v>20</v>
      </c>
      <c r="E379">
        <v>488.7</v>
      </c>
      <c r="F379">
        <v>9774</v>
      </c>
    </row>
    <row r="380" spans="1:6" x14ac:dyDescent="0.2">
      <c r="A380">
        <v>379</v>
      </c>
      <c r="B380">
        <v>190</v>
      </c>
      <c r="C380">
        <v>60</v>
      </c>
      <c r="D380">
        <v>14</v>
      </c>
      <c r="E380">
        <v>353.4</v>
      </c>
      <c r="F380">
        <v>4947.6000000000004</v>
      </c>
    </row>
    <row r="381" spans="1:6" x14ac:dyDescent="0.2">
      <c r="A381">
        <v>380</v>
      </c>
      <c r="B381">
        <v>190</v>
      </c>
      <c r="C381">
        <v>77</v>
      </c>
      <c r="D381">
        <v>27</v>
      </c>
      <c r="E381">
        <v>16.899999999999999</v>
      </c>
      <c r="F381">
        <v>456.3</v>
      </c>
    </row>
    <row r="382" spans="1:6" x14ac:dyDescent="0.2">
      <c r="A382">
        <v>381</v>
      </c>
      <c r="B382">
        <v>191</v>
      </c>
      <c r="C382">
        <v>62</v>
      </c>
      <c r="D382">
        <v>21</v>
      </c>
      <c r="E382">
        <v>371.7</v>
      </c>
      <c r="F382">
        <v>7805.7</v>
      </c>
    </row>
    <row r="383" spans="1:6" x14ac:dyDescent="0.2">
      <c r="A383">
        <v>382</v>
      </c>
      <c r="B383">
        <v>191</v>
      </c>
      <c r="C383">
        <v>79</v>
      </c>
      <c r="D383">
        <v>34</v>
      </c>
      <c r="E383">
        <v>35.200000000000003</v>
      </c>
      <c r="F383">
        <v>1196.8</v>
      </c>
    </row>
    <row r="384" spans="1:6" x14ac:dyDescent="0.2">
      <c r="A384">
        <v>383</v>
      </c>
      <c r="B384">
        <v>192</v>
      </c>
      <c r="C384">
        <v>64</v>
      </c>
      <c r="D384">
        <v>28</v>
      </c>
      <c r="E384">
        <v>390</v>
      </c>
      <c r="F384">
        <v>10920</v>
      </c>
    </row>
    <row r="385" spans="1:6" x14ac:dyDescent="0.2">
      <c r="A385">
        <v>384</v>
      </c>
      <c r="B385">
        <v>192</v>
      </c>
      <c r="C385">
        <v>81</v>
      </c>
      <c r="D385">
        <v>41</v>
      </c>
      <c r="E385">
        <v>53.5</v>
      </c>
      <c r="F385">
        <v>2193.5</v>
      </c>
    </row>
    <row r="386" spans="1:6" x14ac:dyDescent="0.2">
      <c r="A386">
        <v>385</v>
      </c>
      <c r="B386">
        <v>193</v>
      </c>
      <c r="C386">
        <v>66</v>
      </c>
      <c r="D386">
        <v>35</v>
      </c>
      <c r="E386">
        <v>408.3</v>
      </c>
      <c r="F386">
        <v>14290.5</v>
      </c>
    </row>
    <row r="387" spans="1:6" x14ac:dyDescent="0.2">
      <c r="A387">
        <v>386</v>
      </c>
      <c r="B387">
        <v>193</v>
      </c>
      <c r="C387">
        <v>83</v>
      </c>
      <c r="D387">
        <v>48</v>
      </c>
      <c r="E387">
        <v>71.8</v>
      </c>
      <c r="F387">
        <v>3446.4</v>
      </c>
    </row>
    <row r="388" spans="1:6" x14ac:dyDescent="0.2">
      <c r="A388">
        <v>387</v>
      </c>
      <c r="B388">
        <v>194</v>
      </c>
      <c r="C388">
        <v>68</v>
      </c>
      <c r="D388">
        <v>42</v>
      </c>
      <c r="E388">
        <v>426.6</v>
      </c>
      <c r="F388">
        <v>17917.2</v>
      </c>
    </row>
    <row r="389" spans="1:6" x14ac:dyDescent="0.2">
      <c r="A389">
        <v>388</v>
      </c>
      <c r="B389">
        <v>194</v>
      </c>
      <c r="C389">
        <v>85</v>
      </c>
      <c r="D389">
        <v>9</v>
      </c>
      <c r="E389">
        <v>90.1</v>
      </c>
      <c r="F389">
        <v>810.9</v>
      </c>
    </row>
    <row r="390" spans="1:6" x14ac:dyDescent="0.2">
      <c r="A390">
        <v>389</v>
      </c>
      <c r="B390">
        <v>195</v>
      </c>
      <c r="C390">
        <v>70</v>
      </c>
      <c r="D390">
        <v>49</v>
      </c>
      <c r="E390">
        <v>444.9</v>
      </c>
      <c r="F390">
        <v>21800.1</v>
      </c>
    </row>
    <row r="391" spans="1:6" x14ac:dyDescent="0.2">
      <c r="A391">
        <v>390</v>
      </c>
      <c r="B391">
        <v>195</v>
      </c>
      <c r="C391">
        <v>87</v>
      </c>
      <c r="D391">
        <v>16</v>
      </c>
      <c r="E391">
        <v>108.4</v>
      </c>
      <c r="F391">
        <v>1734.4</v>
      </c>
    </row>
    <row r="392" spans="1:6" x14ac:dyDescent="0.2">
      <c r="A392">
        <v>391</v>
      </c>
      <c r="B392">
        <v>196</v>
      </c>
      <c r="C392">
        <v>72</v>
      </c>
      <c r="D392">
        <v>10</v>
      </c>
      <c r="E392">
        <v>463.2</v>
      </c>
      <c r="F392">
        <v>4632</v>
      </c>
    </row>
    <row r="393" spans="1:6" x14ac:dyDescent="0.2">
      <c r="A393">
        <v>392</v>
      </c>
      <c r="B393">
        <v>196</v>
      </c>
      <c r="C393">
        <v>89</v>
      </c>
      <c r="D393">
        <v>23</v>
      </c>
      <c r="E393">
        <v>126.7</v>
      </c>
      <c r="F393">
        <v>2914.1</v>
      </c>
    </row>
    <row r="394" spans="1:6" x14ac:dyDescent="0.2">
      <c r="A394">
        <v>393</v>
      </c>
      <c r="B394">
        <v>197</v>
      </c>
      <c r="C394">
        <v>74</v>
      </c>
      <c r="D394">
        <v>17</v>
      </c>
      <c r="E394">
        <v>481.5</v>
      </c>
      <c r="F394">
        <v>8185.5</v>
      </c>
    </row>
    <row r="395" spans="1:6" x14ac:dyDescent="0.2">
      <c r="A395">
        <v>394</v>
      </c>
      <c r="B395">
        <v>197</v>
      </c>
      <c r="C395">
        <v>91</v>
      </c>
      <c r="D395">
        <v>30</v>
      </c>
      <c r="E395">
        <v>145</v>
      </c>
      <c r="F395">
        <v>4350</v>
      </c>
    </row>
    <row r="396" spans="1:6" x14ac:dyDescent="0.2">
      <c r="A396">
        <v>395</v>
      </c>
      <c r="B396">
        <v>198</v>
      </c>
      <c r="C396">
        <v>76</v>
      </c>
      <c r="D396">
        <v>24</v>
      </c>
      <c r="E396">
        <v>499.8</v>
      </c>
      <c r="F396">
        <v>11995.2</v>
      </c>
    </row>
    <row r="397" spans="1:6" x14ac:dyDescent="0.2">
      <c r="A397">
        <v>396</v>
      </c>
      <c r="B397">
        <v>198</v>
      </c>
      <c r="C397">
        <v>93</v>
      </c>
      <c r="D397">
        <v>37</v>
      </c>
      <c r="E397">
        <v>163.30000000000001</v>
      </c>
      <c r="F397">
        <v>6042.1</v>
      </c>
    </row>
    <row r="398" spans="1:6" x14ac:dyDescent="0.2">
      <c r="A398">
        <v>397</v>
      </c>
      <c r="B398">
        <v>199</v>
      </c>
      <c r="C398">
        <v>78</v>
      </c>
      <c r="D398">
        <v>31</v>
      </c>
      <c r="E398">
        <v>28</v>
      </c>
      <c r="F398">
        <v>868</v>
      </c>
    </row>
    <row r="399" spans="1:6" x14ac:dyDescent="0.2">
      <c r="A399">
        <v>398</v>
      </c>
      <c r="B399">
        <v>199</v>
      </c>
      <c r="C399">
        <v>95</v>
      </c>
      <c r="D399">
        <v>44</v>
      </c>
      <c r="E399">
        <v>181.6</v>
      </c>
      <c r="F399">
        <v>7990.4</v>
      </c>
    </row>
    <row r="400" spans="1:6" x14ac:dyDescent="0.2">
      <c r="A400">
        <v>399</v>
      </c>
      <c r="B400">
        <v>200</v>
      </c>
      <c r="C400">
        <v>80</v>
      </c>
      <c r="D400">
        <v>38</v>
      </c>
      <c r="E400">
        <v>46.3</v>
      </c>
      <c r="F400">
        <v>1759.4</v>
      </c>
    </row>
    <row r="401" spans="1:6" x14ac:dyDescent="0.2">
      <c r="A401">
        <v>400</v>
      </c>
      <c r="B401">
        <v>200</v>
      </c>
      <c r="C401">
        <v>97</v>
      </c>
      <c r="D401">
        <v>5</v>
      </c>
      <c r="E401">
        <v>199.9</v>
      </c>
      <c r="F401">
        <v>999.5</v>
      </c>
    </row>
    <row r="402" spans="1:6" x14ac:dyDescent="0.2">
      <c r="A402">
        <v>401</v>
      </c>
      <c r="B402">
        <v>201</v>
      </c>
      <c r="C402">
        <v>82</v>
      </c>
      <c r="D402">
        <v>45</v>
      </c>
      <c r="E402">
        <v>64.599999999999994</v>
      </c>
      <c r="F402">
        <v>2907</v>
      </c>
    </row>
    <row r="403" spans="1:6" x14ac:dyDescent="0.2">
      <c r="A403">
        <v>402</v>
      </c>
      <c r="B403">
        <v>201</v>
      </c>
      <c r="C403">
        <v>99</v>
      </c>
      <c r="D403">
        <v>12</v>
      </c>
      <c r="E403">
        <v>218.2</v>
      </c>
      <c r="F403">
        <v>2618.4</v>
      </c>
    </row>
    <row r="404" spans="1:6" x14ac:dyDescent="0.2">
      <c r="A404">
        <v>403</v>
      </c>
      <c r="B404">
        <v>202</v>
      </c>
      <c r="C404">
        <v>84</v>
      </c>
      <c r="D404">
        <v>6</v>
      </c>
      <c r="E404">
        <v>82.9</v>
      </c>
      <c r="F404">
        <v>497.4</v>
      </c>
    </row>
    <row r="405" spans="1:6" x14ac:dyDescent="0.2">
      <c r="A405">
        <v>404</v>
      </c>
      <c r="B405">
        <v>202</v>
      </c>
      <c r="C405">
        <v>101</v>
      </c>
      <c r="D405">
        <v>19</v>
      </c>
      <c r="E405">
        <v>236.5</v>
      </c>
      <c r="F405">
        <v>4493.5</v>
      </c>
    </row>
    <row r="406" spans="1:6" x14ac:dyDescent="0.2">
      <c r="A406">
        <v>405</v>
      </c>
      <c r="B406">
        <v>203</v>
      </c>
      <c r="C406">
        <v>86</v>
      </c>
      <c r="D406">
        <v>13</v>
      </c>
      <c r="E406">
        <v>101.2</v>
      </c>
      <c r="F406">
        <v>1315.6</v>
      </c>
    </row>
    <row r="407" spans="1:6" x14ac:dyDescent="0.2">
      <c r="A407">
        <v>406</v>
      </c>
      <c r="B407">
        <v>203</v>
      </c>
      <c r="C407">
        <v>103</v>
      </c>
      <c r="D407">
        <v>26</v>
      </c>
      <c r="E407">
        <v>254.8</v>
      </c>
      <c r="F407">
        <v>6624.8</v>
      </c>
    </row>
    <row r="408" spans="1:6" x14ac:dyDescent="0.2">
      <c r="A408">
        <v>407</v>
      </c>
      <c r="B408">
        <v>204</v>
      </c>
      <c r="C408">
        <v>88</v>
      </c>
      <c r="D408">
        <v>20</v>
      </c>
      <c r="E408">
        <v>119.5</v>
      </c>
      <c r="F408">
        <v>2390</v>
      </c>
    </row>
    <row r="409" spans="1:6" x14ac:dyDescent="0.2">
      <c r="A409">
        <v>408</v>
      </c>
      <c r="B409">
        <v>204</v>
      </c>
      <c r="C409">
        <v>105</v>
      </c>
      <c r="D409">
        <v>33</v>
      </c>
      <c r="E409">
        <v>273.10000000000002</v>
      </c>
      <c r="F409">
        <v>9012.2999999999993</v>
      </c>
    </row>
    <row r="410" spans="1:6" x14ac:dyDescent="0.2">
      <c r="A410">
        <v>409</v>
      </c>
      <c r="B410">
        <v>205</v>
      </c>
      <c r="C410">
        <v>90</v>
      </c>
      <c r="D410">
        <v>27</v>
      </c>
      <c r="E410">
        <v>137.80000000000001</v>
      </c>
      <c r="F410">
        <v>3720.6</v>
      </c>
    </row>
    <row r="411" spans="1:6" x14ac:dyDescent="0.2">
      <c r="A411">
        <v>410</v>
      </c>
      <c r="B411">
        <v>205</v>
      </c>
      <c r="C411">
        <v>107</v>
      </c>
      <c r="D411">
        <v>40</v>
      </c>
      <c r="E411">
        <v>291.39999999999998</v>
      </c>
      <c r="F411">
        <v>11656</v>
      </c>
    </row>
    <row r="412" spans="1:6" x14ac:dyDescent="0.2">
      <c r="A412">
        <v>411</v>
      </c>
      <c r="B412">
        <v>206</v>
      </c>
      <c r="C412">
        <v>92</v>
      </c>
      <c r="D412">
        <v>34</v>
      </c>
      <c r="E412">
        <v>156.1</v>
      </c>
      <c r="F412">
        <v>5307.4</v>
      </c>
    </row>
    <row r="413" spans="1:6" x14ac:dyDescent="0.2">
      <c r="A413">
        <v>412</v>
      </c>
      <c r="B413">
        <v>206</v>
      </c>
      <c r="C413">
        <v>109</v>
      </c>
      <c r="D413">
        <v>47</v>
      </c>
      <c r="E413">
        <v>309.7</v>
      </c>
      <c r="F413">
        <v>14555.9</v>
      </c>
    </row>
    <row r="414" spans="1:6" x14ac:dyDescent="0.2">
      <c r="A414">
        <v>413</v>
      </c>
      <c r="B414">
        <v>207</v>
      </c>
      <c r="C414">
        <v>94</v>
      </c>
      <c r="D414">
        <v>41</v>
      </c>
      <c r="E414">
        <v>174.4</v>
      </c>
      <c r="F414">
        <v>7150.4</v>
      </c>
    </row>
    <row r="415" spans="1:6" x14ac:dyDescent="0.2">
      <c r="A415">
        <v>414</v>
      </c>
      <c r="B415">
        <v>207</v>
      </c>
      <c r="C415">
        <v>111</v>
      </c>
      <c r="D415">
        <v>8</v>
      </c>
      <c r="E415">
        <v>328</v>
      </c>
      <c r="F415">
        <v>2624</v>
      </c>
    </row>
    <row r="416" spans="1:6" x14ac:dyDescent="0.2">
      <c r="A416">
        <v>415</v>
      </c>
      <c r="B416">
        <v>208</v>
      </c>
      <c r="C416">
        <v>96</v>
      </c>
      <c r="D416">
        <v>48</v>
      </c>
      <c r="E416">
        <v>192.7</v>
      </c>
      <c r="F416">
        <v>9249.6</v>
      </c>
    </row>
    <row r="417" spans="1:6" x14ac:dyDescent="0.2">
      <c r="A417">
        <v>416</v>
      </c>
      <c r="B417">
        <v>208</v>
      </c>
      <c r="C417">
        <v>113</v>
      </c>
      <c r="D417">
        <v>15</v>
      </c>
      <c r="E417">
        <v>346.3</v>
      </c>
      <c r="F417">
        <v>5194.5</v>
      </c>
    </row>
    <row r="418" spans="1:6" x14ac:dyDescent="0.2">
      <c r="A418">
        <v>417</v>
      </c>
      <c r="B418">
        <v>209</v>
      </c>
      <c r="C418">
        <v>98</v>
      </c>
      <c r="D418">
        <v>9</v>
      </c>
      <c r="E418">
        <v>211</v>
      </c>
      <c r="F418">
        <v>1899</v>
      </c>
    </row>
    <row r="419" spans="1:6" x14ac:dyDescent="0.2">
      <c r="A419">
        <v>418</v>
      </c>
      <c r="B419">
        <v>209</v>
      </c>
      <c r="C419">
        <v>115</v>
      </c>
      <c r="D419">
        <v>22</v>
      </c>
      <c r="E419">
        <v>364.6</v>
      </c>
      <c r="F419">
        <v>8021.2</v>
      </c>
    </row>
    <row r="420" spans="1:6" x14ac:dyDescent="0.2">
      <c r="A420">
        <v>419</v>
      </c>
      <c r="B420">
        <v>210</v>
      </c>
      <c r="C420">
        <v>100</v>
      </c>
      <c r="D420">
        <v>16</v>
      </c>
      <c r="E420">
        <v>229.3</v>
      </c>
      <c r="F420">
        <v>3668.8</v>
      </c>
    </row>
    <row r="421" spans="1:6" x14ac:dyDescent="0.2">
      <c r="A421">
        <v>420</v>
      </c>
      <c r="B421">
        <v>210</v>
      </c>
      <c r="C421">
        <v>117</v>
      </c>
      <c r="D421">
        <v>29</v>
      </c>
      <c r="E421">
        <v>382.9</v>
      </c>
      <c r="F421">
        <v>11104.1</v>
      </c>
    </row>
    <row r="422" spans="1:6" x14ac:dyDescent="0.2">
      <c r="A422">
        <v>421</v>
      </c>
      <c r="B422">
        <v>211</v>
      </c>
      <c r="C422">
        <v>102</v>
      </c>
      <c r="D422">
        <v>23</v>
      </c>
      <c r="E422">
        <v>247.6</v>
      </c>
      <c r="F422">
        <v>5694.8</v>
      </c>
    </row>
    <row r="423" spans="1:6" x14ac:dyDescent="0.2">
      <c r="A423">
        <v>422</v>
      </c>
      <c r="B423">
        <v>211</v>
      </c>
      <c r="C423">
        <v>119</v>
      </c>
      <c r="D423">
        <v>36</v>
      </c>
      <c r="E423">
        <v>401.2</v>
      </c>
      <c r="F423">
        <v>14443.2</v>
      </c>
    </row>
    <row r="424" spans="1:6" x14ac:dyDescent="0.2">
      <c r="A424">
        <v>423</v>
      </c>
      <c r="B424">
        <v>212</v>
      </c>
      <c r="C424">
        <v>104</v>
      </c>
      <c r="D424">
        <v>30</v>
      </c>
      <c r="E424">
        <v>265.89999999999998</v>
      </c>
      <c r="F424">
        <v>7977</v>
      </c>
    </row>
    <row r="425" spans="1:6" x14ac:dyDescent="0.2">
      <c r="A425">
        <v>424</v>
      </c>
      <c r="B425">
        <v>212</v>
      </c>
      <c r="C425">
        <v>121</v>
      </c>
      <c r="D425">
        <v>43</v>
      </c>
      <c r="E425">
        <v>419.5</v>
      </c>
      <c r="F425">
        <v>18038.5</v>
      </c>
    </row>
    <row r="426" spans="1:6" x14ac:dyDescent="0.2">
      <c r="A426">
        <v>425</v>
      </c>
      <c r="B426">
        <v>213</v>
      </c>
      <c r="C426">
        <v>106</v>
      </c>
      <c r="D426">
        <v>37</v>
      </c>
      <c r="E426">
        <v>284.2</v>
      </c>
      <c r="F426">
        <v>10515.4</v>
      </c>
    </row>
    <row r="427" spans="1:6" x14ac:dyDescent="0.2">
      <c r="A427">
        <v>426</v>
      </c>
      <c r="B427">
        <v>213</v>
      </c>
      <c r="C427">
        <v>123</v>
      </c>
      <c r="D427">
        <v>50</v>
      </c>
      <c r="E427">
        <v>437.8</v>
      </c>
      <c r="F427">
        <v>21890</v>
      </c>
    </row>
    <row r="428" spans="1:6" x14ac:dyDescent="0.2">
      <c r="A428">
        <v>427</v>
      </c>
      <c r="B428">
        <v>214</v>
      </c>
      <c r="C428">
        <v>108</v>
      </c>
      <c r="D428">
        <v>44</v>
      </c>
      <c r="E428">
        <v>302.5</v>
      </c>
      <c r="F428">
        <v>13310</v>
      </c>
    </row>
    <row r="429" spans="1:6" x14ac:dyDescent="0.2">
      <c r="A429">
        <v>428</v>
      </c>
      <c r="B429">
        <v>214</v>
      </c>
      <c r="C429">
        <v>125</v>
      </c>
      <c r="D429">
        <v>11</v>
      </c>
      <c r="E429">
        <v>456.1</v>
      </c>
      <c r="F429">
        <v>5017.1000000000004</v>
      </c>
    </row>
    <row r="430" spans="1:6" x14ac:dyDescent="0.2">
      <c r="A430">
        <v>429</v>
      </c>
      <c r="B430">
        <v>215</v>
      </c>
      <c r="C430">
        <v>110</v>
      </c>
      <c r="D430">
        <v>5</v>
      </c>
      <c r="E430">
        <v>320.8</v>
      </c>
      <c r="F430">
        <v>1604</v>
      </c>
    </row>
    <row r="431" spans="1:6" x14ac:dyDescent="0.2">
      <c r="A431">
        <v>430</v>
      </c>
      <c r="B431">
        <v>215</v>
      </c>
      <c r="C431">
        <v>127</v>
      </c>
      <c r="D431">
        <v>18</v>
      </c>
      <c r="E431">
        <v>474.4</v>
      </c>
      <c r="F431">
        <v>8539.2000000000007</v>
      </c>
    </row>
    <row r="432" spans="1:6" x14ac:dyDescent="0.2">
      <c r="A432">
        <v>431</v>
      </c>
      <c r="B432">
        <v>216</v>
      </c>
      <c r="C432">
        <v>112</v>
      </c>
      <c r="D432">
        <v>12</v>
      </c>
      <c r="E432">
        <v>339.1</v>
      </c>
      <c r="F432">
        <v>4069.2</v>
      </c>
    </row>
    <row r="433" spans="1:6" x14ac:dyDescent="0.2">
      <c r="A433">
        <v>432</v>
      </c>
      <c r="B433">
        <v>216</v>
      </c>
      <c r="C433">
        <v>129</v>
      </c>
      <c r="D433">
        <v>25</v>
      </c>
      <c r="E433">
        <v>492.7</v>
      </c>
      <c r="F433">
        <v>12317.5</v>
      </c>
    </row>
    <row r="434" spans="1:6" x14ac:dyDescent="0.2">
      <c r="A434">
        <v>433</v>
      </c>
      <c r="B434">
        <v>217</v>
      </c>
      <c r="C434">
        <v>114</v>
      </c>
      <c r="D434">
        <v>19</v>
      </c>
      <c r="E434">
        <v>357.4</v>
      </c>
      <c r="F434">
        <v>6790.6</v>
      </c>
    </row>
    <row r="435" spans="1:6" x14ac:dyDescent="0.2">
      <c r="A435">
        <v>434</v>
      </c>
      <c r="B435">
        <v>217</v>
      </c>
      <c r="C435">
        <v>131</v>
      </c>
      <c r="D435">
        <v>32</v>
      </c>
      <c r="E435">
        <v>20.9</v>
      </c>
      <c r="F435">
        <v>668.8</v>
      </c>
    </row>
    <row r="436" spans="1:6" x14ac:dyDescent="0.2">
      <c r="A436">
        <v>435</v>
      </c>
      <c r="B436">
        <v>218</v>
      </c>
      <c r="C436">
        <v>116</v>
      </c>
      <c r="D436">
        <v>26</v>
      </c>
      <c r="E436">
        <v>375.7</v>
      </c>
      <c r="F436">
        <v>9768.2000000000007</v>
      </c>
    </row>
    <row r="437" spans="1:6" x14ac:dyDescent="0.2">
      <c r="A437">
        <v>436</v>
      </c>
      <c r="B437">
        <v>218</v>
      </c>
      <c r="C437">
        <v>133</v>
      </c>
      <c r="D437">
        <v>39</v>
      </c>
      <c r="E437">
        <v>39.200000000000003</v>
      </c>
      <c r="F437">
        <v>1528.8</v>
      </c>
    </row>
    <row r="438" spans="1:6" x14ac:dyDescent="0.2">
      <c r="A438">
        <v>437</v>
      </c>
      <c r="B438">
        <v>219</v>
      </c>
      <c r="C438">
        <v>118</v>
      </c>
      <c r="D438">
        <v>33</v>
      </c>
      <c r="E438">
        <v>394</v>
      </c>
      <c r="F438">
        <v>13002</v>
      </c>
    </row>
    <row r="439" spans="1:6" x14ac:dyDescent="0.2">
      <c r="A439">
        <v>438</v>
      </c>
      <c r="B439">
        <v>219</v>
      </c>
      <c r="C439">
        <v>135</v>
      </c>
      <c r="D439">
        <v>46</v>
      </c>
      <c r="E439">
        <v>57.5</v>
      </c>
      <c r="F439">
        <v>2645</v>
      </c>
    </row>
    <row r="440" spans="1:6" x14ac:dyDescent="0.2">
      <c r="A440">
        <v>439</v>
      </c>
      <c r="B440">
        <v>220</v>
      </c>
      <c r="C440">
        <v>120</v>
      </c>
      <c r="D440">
        <v>40</v>
      </c>
      <c r="E440">
        <v>412.3</v>
      </c>
      <c r="F440">
        <v>16492</v>
      </c>
    </row>
    <row r="441" spans="1:6" x14ac:dyDescent="0.2">
      <c r="A441">
        <v>440</v>
      </c>
      <c r="B441">
        <v>220</v>
      </c>
      <c r="C441">
        <v>137</v>
      </c>
      <c r="D441">
        <v>7</v>
      </c>
      <c r="E441">
        <v>75.8</v>
      </c>
      <c r="F441">
        <v>530.6</v>
      </c>
    </row>
    <row r="442" spans="1:6" x14ac:dyDescent="0.2">
      <c r="A442">
        <v>441</v>
      </c>
      <c r="B442">
        <v>221</v>
      </c>
      <c r="C442">
        <v>122</v>
      </c>
      <c r="D442">
        <v>47</v>
      </c>
      <c r="E442">
        <v>430.6</v>
      </c>
      <c r="F442">
        <v>20238.2</v>
      </c>
    </row>
    <row r="443" spans="1:6" x14ac:dyDescent="0.2">
      <c r="A443">
        <v>442</v>
      </c>
      <c r="B443">
        <v>221</v>
      </c>
      <c r="C443">
        <v>139</v>
      </c>
      <c r="D443">
        <v>14</v>
      </c>
      <c r="E443">
        <v>94.1</v>
      </c>
      <c r="F443">
        <v>1317.4</v>
      </c>
    </row>
    <row r="444" spans="1:6" x14ac:dyDescent="0.2">
      <c r="A444">
        <v>443</v>
      </c>
      <c r="B444">
        <v>222</v>
      </c>
      <c r="C444">
        <v>124</v>
      </c>
      <c r="D444">
        <v>8</v>
      </c>
      <c r="E444">
        <v>448.9</v>
      </c>
      <c r="F444">
        <v>3591.2</v>
      </c>
    </row>
    <row r="445" spans="1:6" x14ac:dyDescent="0.2">
      <c r="A445">
        <v>444</v>
      </c>
      <c r="B445">
        <v>222</v>
      </c>
      <c r="C445">
        <v>141</v>
      </c>
      <c r="D445">
        <v>21</v>
      </c>
      <c r="E445">
        <v>112.4</v>
      </c>
      <c r="F445">
        <v>2360.4</v>
      </c>
    </row>
    <row r="446" spans="1:6" x14ac:dyDescent="0.2">
      <c r="A446">
        <v>445</v>
      </c>
      <c r="B446">
        <v>223</v>
      </c>
      <c r="C446">
        <v>126</v>
      </c>
      <c r="D446">
        <v>15</v>
      </c>
      <c r="E446">
        <v>467.2</v>
      </c>
      <c r="F446">
        <v>7008</v>
      </c>
    </row>
    <row r="447" spans="1:6" x14ac:dyDescent="0.2">
      <c r="A447">
        <v>446</v>
      </c>
      <c r="B447">
        <v>223</v>
      </c>
      <c r="C447">
        <v>143</v>
      </c>
      <c r="D447">
        <v>28</v>
      </c>
      <c r="E447">
        <v>130.69999999999999</v>
      </c>
      <c r="F447">
        <v>3659.6</v>
      </c>
    </row>
    <row r="448" spans="1:6" x14ac:dyDescent="0.2">
      <c r="A448">
        <v>447</v>
      </c>
      <c r="B448">
        <v>224</v>
      </c>
      <c r="C448">
        <v>128</v>
      </c>
      <c r="D448">
        <v>22</v>
      </c>
      <c r="E448">
        <v>485.5</v>
      </c>
      <c r="F448">
        <v>10681</v>
      </c>
    </row>
    <row r="449" spans="1:6" x14ac:dyDescent="0.2">
      <c r="A449">
        <v>448</v>
      </c>
      <c r="B449">
        <v>224</v>
      </c>
      <c r="C449">
        <v>145</v>
      </c>
      <c r="D449">
        <v>35</v>
      </c>
      <c r="E449">
        <v>149</v>
      </c>
      <c r="F449">
        <v>5215</v>
      </c>
    </row>
    <row r="450" spans="1:6" x14ac:dyDescent="0.2">
      <c r="A450">
        <v>449</v>
      </c>
      <c r="B450">
        <v>225</v>
      </c>
      <c r="C450">
        <v>130</v>
      </c>
      <c r="D450">
        <v>29</v>
      </c>
      <c r="E450">
        <v>13.7</v>
      </c>
      <c r="F450">
        <v>397.3</v>
      </c>
    </row>
    <row r="451" spans="1:6" x14ac:dyDescent="0.2">
      <c r="A451">
        <v>450</v>
      </c>
      <c r="B451">
        <v>225</v>
      </c>
      <c r="C451">
        <v>147</v>
      </c>
      <c r="D451">
        <v>42</v>
      </c>
      <c r="E451">
        <v>167.3</v>
      </c>
      <c r="F451">
        <v>7026.6</v>
      </c>
    </row>
    <row r="452" spans="1:6" x14ac:dyDescent="0.2">
      <c r="A452">
        <v>451</v>
      </c>
      <c r="B452">
        <v>226</v>
      </c>
      <c r="C452">
        <v>132</v>
      </c>
      <c r="D452">
        <v>36</v>
      </c>
      <c r="E452">
        <v>32</v>
      </c>
      <c r="F452">
        <v>1152</v>
      </c>
    </row>
    <row r="453" spans="1:6" x14ac:dyDescent="0.2">
      <c r="A453">
        <v>452</v>
      </c>
      <c r="B453">
        <v>226</v>
      </c>
      <c r="C453">
        <v>149</v>
      </c>
      <c r="D453">
        <v>49</v>
      </c>
      <c r="E453">
        <v>185.6</v>
      </c>
      <c r="F453">
        <v>9094.4</v>
      </c>
    </row>
    <row r="454" spans="1:6" x14ac:dyDescent="0.2">
      <c r="A454">
        <v>453</v>
      </c>
      <c r="B454">
        <v>227</v>
      </c>
      <c r="C454">
        <v>134</v>
      </c>
      <c r="D454">
        <v>43</v>
      </c>
      <c r="E454">
        <v>50.3</v>
      </c>
      <c r="F454">
        <v>2162.9</v>
      </c>
    </row>
    <row r="455" spans="1:6" x14ac:dyDescent="0.2">
      <c r="A455">
        <v>454</v>
      </c>
      <c r="B455">
        <v>227</v>
      </c>
      <c r="C455">
        <v>151</v>
      </c>
      <c r="D455">
        <v>10</v>
      </c>
      <c r="E455">
        <v>203.9</v>
      </c>
      <c r="F455">
        <v>2039</v>
      </c>
    </row>
    <row r="456" spans="1:6" x14ac:dyDescent="0.2">
      <c r="A456">
        <v>455</v>
      </c>
      <c r="B456">
        <v>228</v>
      </c>
      <c r="C456">
        <v>136</v>
      </c>
      <c r="D456">
        <v>50</v>
      </c>
      <c r="E456">
        <v>68.599999999999994</v>
      </c>
      <c r="F456">
        <v>3430</v>
      </c>
    </row>
    <row r="457" spans="1:6" x14ac:dyDescent="0.2">
      <c r="A457">
        <v>456</v>
      </c>
      <c r="B457">
        <v>228</v>
      </c>
      <c r="C457">
        <v>153</v>
      </c>
      <c r="D457">
        <v>17</v>
      </c>
      <c r="E457">
        <v>222.2</v>
      </c>
      <c r="F457">
        <v>3777.4</v>
      </c>
    </row>
    <row r="458" spans="1:6" x14ac:dyDescent="0.2">
      <c r="A458">
        <v>457</v>
      </c>
      <c r="B458">
        <v>229</v>
      </c>
      <c r="C458">
        <v>138</v>
      </c>
      <c r="D458">
        <v>11</v>
      </c>
      <c r="E458">
        <v>86.9</v>
      </c>
      <c r="F458">
        <v>955.9</v>
      </c>
    </row>
    <row r="459" spans="1:6" x14ac:dyDescent="0.2">
      <c r="A459">
        <v>458</v>
      </c>
      <c r="B459">
        <v>229</v>
      </c>
      <c r="C459">
        <v>155</v>
      </c>
      <c r="D459">
        <v>24</v>
      </c>
      <c r="E459">
        <v>240.5</v>
      </c>
      <c r="F459">
        <v>5772</v>
      </c>
    </row>
    <row r="460" spans="1:6" x14ac:dyDescent="0.2">
      <c r="A460">
        <v>459</v>
      </c>
      <c r="B460">
        <v>230</v>
      </c>
      <c r="C460">
        <v>140</v>
      </c>
      <c r="D460">
        <v>18</v>
      </c>
      <c r="E460">
        <v>105.2</v>
      </c>
      <c r="F460">
        <v>1893.6</v>
      </c>
    </row>
    <row r="461" spans="1:6" x14ac:dyDescent="0.2">
      <c r="A461">
        <v>460</v>
      </c>
      <c r="B461">
        <v>230</v>
      </c>
      <c r="C461">
        <v>157</v>
      </c>
      <c r="D461">
        <v>31</v>
      </c>
      <c r="E461">
        <v>258.8</v>
      </c>
      <c r="F461">
        <v>8022.8</v>
      </c>
    </row>
    <row r="462" spans="1:6" x14ac:dyDescent="0.2">
      <c r="A462">
        <v>461</v>
      </c>
      <c r="B462">
        <v>231</v>
      </c>
      <c r="C462">
        <v>142</v>
      </c>
      <c r="D462">
        <v>25</v>
      </c>
      <c r="E462">
        <v>123.5</v>
      </c>
      <c r="F462">
        <v>3087.5</v>
      </c>
    </row>
    <row r="463" spans="1:6" x14ac:dyDescent="0.2">
      <c r="A463">
        <v>462</v>
      </c>
      <c r="B463">
        <v>231</v>
      </c>
      <c r="C463">
        <v>159</v>
      </c>
      <c r="D463">
        <v>38</v>
      </c>
      <c r="E463">
        <v>277.10000000000002</v>
      </c>
      <c r="F463">
        <v>10529.8</v>
      </c>
    </row>
    <row r="464" spans="1:6" x14ac:dyDescent="0.2">
      <c r="A464">
        <v>463</v>
      </c>
      <c r="B464">
        <v>232</v>
      </c>
      <c r="C464">
        <v>144</v>
      </c>
      <c r="D464">
        <v>32</v>
      </c>
      <c r="E464">
        <v>141.80000000000001</v>
      </c>
      <c r="F464">
        <v>4537.6000000000004</v>
      </c>
    </row>
    <row r="465" spans="1:6" x14ac:dyDescent="0.2">
      <c r="A465">
        <v>464</v>
      </c>
      <c r="B465">
        <v>232</v>
      </c>
      <c r="C465">
        <v>1</v>
      </c>
      <c r="D465">
        <v>45</v>
      </c>
      <c r="E465">
        <v>437.7</v>
      </c>
      <c r="F465">
        <v>19696.5</v>
      </c>
    </row>
    <row r="466" spans="1:6" x14ac:dyDescent="0.2">
      <c r="A466">
        <v>465</v>
      </c>
      <c r="B466">
        <v>233</v>
      </c>
      <c r="C466">
        <v>146</v>
      </c>
      <c r="D466">
        <v>39</v>
      </c>
      <c r="E466">
        <v>160.1</v>
      </c>
      <c r="F466">
        <v>6243.9</v>
      </c>
    </row>
    <row r="467" spans="1:6" x14ac:dyDescent="0.2">
      <c r="A467">
        <v>466</v>
      </c>
      <c r="B467">
        <v>233</v>
      </c>
      <c r="C467">
        <v>3</v>
      </c>
      <c r="D467">
        <v>6</v>
      </c>
      <c r="E467">
        <v>456</v>
      </c>
      <c r="F467">
        <v>2736</v>
      </c>
    </row>
    <row r="468" spans="1:6" x14ac:dyDescent="0.2">
      <c r="A468">
        <v>467</v>
      </c>
      <c r="B468">
        <v>234</v>
      </c>
      <c r="C468">
        <v>148</v>
      </c>
      <c r="D468">
        <v>46</v>
      </c>
      <c r="E468">
        <v>178.4</v>
      </c>
      <c r="F468">
        <v>8206.4</v>
      </c>
    </row>
    <row r="469" spans="1:6" x14ac:dyDescent="0.2">
      <c r="A469">
        <v>468</v>
      </c>
      <c r="B469">
        <v>234</v>
      </c>
      <c r="C469">
        <v>5</v>
      </c>
      <c r="D469">
        <v>13</v>
      </c>
      <c r="E469">
        <v>474.3</v>
      </c>
      <c r="F469">
        <v>6165.9</v>
      </c>
    </row>
    <row r="470" spans="1:6" x14ac:dyDescent="0.2">
      <c r="A470">
        <v>469</v>
      </c>
      <c r="B470">
        <v>235</v>
      </c>
      <c r="C470">
        <v>150</v>
      </c>
      <c r="D470">
        <v>7</v>
      </c>
      <c r="E470">
        <v>196.7</v>
      </c>
      <c r="F470">
        <v>1376.9</v>
      </c>
    </row>
    <row r="471" spans="1:6" x14ac:dyDescent="0.2">
      <c r="A471">
        <v>470</v>
      </c>
      <c r="B471">
        <v>235</v>
      </c>
      <c r="C471">
        <v>7</v>
      </c>
      <c r="D471">
        <v>20</v>
      </c>
      <c r="E471">
        <v>492.6</v>
      </c>
      <c r="F471">
        <v>9852</v>
      </c>
    </row>
    <row r="472" spans="1:6" x14ac:dyDescent="0.2">
      <c r="A472">
        <v>471</v>
      </c>
      <c r="B472">
        <v>236</v>
      </c>
      <c r="C472">
        <v>152</v>
      </c>
      <c r="D472">
        <v>14</v>
      </c>
      <c r="E472">
        <v>215</v>
      </c>
      <c r="F472">
        <v>3010</v>
      </c>
    </row>
    <row r="473" spans="1:6" x14ac:dyDescent="0.2">
      <c r="A473">
        <v>472</v>
      </c>
      <c r="B473">
        <v>236</v>
      </c>
      <c r="C473">
        <v>9</v>
      </c>
      <c r="D473">
        <v>27</v>
      </c>
      <c r="E473">
        <v>20.8</v>
      </c>
      <c r="F473">
        <v>561.6</v>
      </c>
    </row>
    <row r="474" spans="1:6" x14ac:dyDescent="0.2">
      <c r="A474">
        <v>473</v>
      </c>
      <c r="B474">
        <v>237</v>
      </c>
      <c r="C474">
        <v>154</v>
      </c>
      <c r="D474">
        <v>21</v>
      </c>
      <c r="E474">
        <v>233.3</v>
      </c>
      <c r="F474">
        <v>4899.3</v>
      </c>
    </row>
    <row r="475" spans="1:6" x14ac:dyDescent="0.2">
      <c r="A475">
        <v>474</v>
      </c>
      <c r="B475">
        <v>237</v>
      </c>
      <c r="C475">
        <v>11</v>
      </c>
      <c r="D475">
        <v>34</v>
      </c>
      <c r="E475">
        <v>39.1</v>
      </c>
      <c r="F475">
        <v>1329.4</v>
      </c>
    </row>
    <row r="476" spans="1:6" x14ac:dyDescent="0.2">
      <c r="A476">
        <v>475</v>
      </c>
      <c r="B476">
        <v>238</v>
      </c>
      <c r="C476">
        <v>156</v>
      </c>
      <c r="D476">
        <v>28</v>
      </c>
      <c r="E476">
        <v>251.6</v>
      </c>
      <c r="F476">
        <v>7044.8</v>
      </c>
    </row>
    <row r="477" spans="1:6" x14ac:dyDescent="0.2">
      <c r="A477">
        <v>476</v>
      </c>
      <c r="B477">
        <v>238</v>
      </c>
      <c r="C477">
        <v>13</v>
      </c>
      <c r="D477">
        <v>41</v>
      </c>
      <c r="E477">
        <v>57.4</v>
      </c>
      <c r="F477">
        <v>2353.4</v>
      </c>
    </row>
    <row r="478" spans="1:6" x14ac:dyDescent="0.2">
      <c r="A478">
        <v>477</v>
      </c>
      <c r="B478">
        <v>239</v>
      </c>
      <c r="C478">
        <v>158</v>
      </c>
      <c r="D478">
        <v>35</v>
      </c>
      <c r="E478">
        <v>269.89999999999998</v>
      </c>
      <c r="F478">
        <v>9446.5</v>
      </c>
    </row>
    <row r="479" spans="1:6" x14ac:dyDescent="0.2">
      <c r="A479">
        <v>478</v>
      </c>
      <c r="B479">
        <v>239</v>
      </c>
      <c r="C479">
        <v>15</v>
      </c>
      <c r="D479">
        <v>48</v>
      </c>
      <c r="E479">
        <v>75.7</v>
      </c>
      <c r="F479">
        <v>3633.6</v>
      </c>
    </row>
    <row r="480" spans="1:6" x14ac:dyDescent="0.2">
      <c r="A480">
        <v>479</v>
      </c>
      <c r="B480">
        <v>240</v>
      </c>
      <c r="C480">
        <v>160</v>
      </c>
      <c r="D480">
        <v>42</v>
      </c>
      <c r="E480">
        <v>288.2</v>
      </c>
      <c r="F480">
        <v>12104.4</v>
      </c>
    </row>
    <row r="481" spans="1:6" x14ac:dyDescent="0.2">
      <c r="A481">
        <v>480</v>
      </c>
      <c r="B481">
        <v>240</v>
      </c>
      <c r="C481">
        <v>17</v>
      </c>
      <c r="D481">
        <v>9</v>
      </c>
      <c r="E481">
        <v>94</v>
      </c>
      <c r="F481">
        <v>846</v>
      </c>
    </row>
    <row r="482" spans="1:6" x14ac:dyDescent="0.2">
      <c r="A482">
        <v>481</v>
      </c>
      <c r="B482">
        <v>241</v>
      </c>
      <c r="C482">
        <v>2</v>
      </c>
      <c r="D482">
        <v>49</v>
      </c>
      <c r="E482">
        <v>448.8</v>
      </c>
      <c r="F482">
        <v>21991.200000000001</v>
      </c>
    </row>
    <row r="483" spans="1:6" x14ac:dyDescent="0.2">
      <c r="A483">
        <v>482</v>
      </c>
      <c r="B483">
        <v>241</v>
      </c>
      <c r="C483">
        <v>19</v>
      </c>
      <c r="D483">
        <v>16</v>
      </c>
      <c r="E483">
        <v>112.3</v>
      </c>
      <c r="F483">
        <v>1796.8</v>
      </c>
    </row>
    <row r="484" spans="1:6" x14ac:dyDescent="0.2">
      <c r="A484">
        <v>483</v>
      </c>
      <c r="B484">
        <v>242</v>
      </c>
      <c r="C484">
        <v>4</v>
      </c>
      <c r="D484">
        <v>10</v>
      </c>
      <c r="E484">
        <v>467.1</v>
      </c>
      <c r="F484">
        <v>4671</v>
      </c>
    </row>
    <row r="485" spans="1:6" x14ac:dyDescent="0.2">
      <c r="A485">
        <v>484</v>
      </c>
      <c r="B485">
        <v>242</v>
      </c>
      <c r="C485">
        <v>21</v>
      </c>
      <c r="D485">
        <v>23</v>
      </c>
      <c r="E485">
        <v>130.6</v>
      </c>
      <c r="F485">
        <v>3003.8</v>
      </c>
    </row>
    <row r="486" spans="1:6" x14ac:dyDescent="0.2">
      <c r="A486">
        <v>485</v>
      </c>
      <c r="B486">
        <v>243</v>
      </c>
      <c r="C486">
        <v>6</v>
      </c>
      <c r="D486">
        <v>17</v>
      </c>
      <c r="E486">
        <v>485.4</v>
      </c>
      <c r="F486">
        <v>8251.7999999999993</v>
      </c>
    </row>
    <row r="487" spans="1:6" x14ac:dyDescent="0.2">
      <c r="A487">
        <v>486</v>
      </c>
      <c r="B487">
        <v>243</v>
      </c>
      <c r="C487">
        <v>23</v>
      </c>
      <c r="D487">
        <v>30</v>
      </c>
      <c r="E487">
        <v>148.9</v>
      </c>
      <c r="F487">
        <v>4467</v>
      </c>
    </row>
    <row r="488" spans="1:6" x14ac:dyDescent="0.2">
      <c r="A488">
        <v>487</v>
      </c>
      <c r="B488">
        <v>244</v>
      </c>
      <c r="C488">
        <v>8</v>
      </c>
      <c r="D488">
        <v>24</v>
      </c>
      <c r="E488">
        <v>13.6</v>
      </c>
      <c r="F488">
        <v>326.39999999999998</v>
      </c>
    </row>
    <row r="489" spans="1:6" x14ac:dyDescent="0.2">
      <c r="A489">
        <v>488</v>
      </c>
      <c r="B489">
        <v>244</v>
      </c>
      <c r="C489">
        <v>25</v>
      </c>
      <c r="D489">
        <v>37</v>
      </c>
      <c r="E489">
        <v>167.2</v>
      </c>
      <c r="F489">
        <v>6186.4</v>
      </c>
    </row>
    <row r="490" spans="1:6" x14ac:dyDescent="0.2">
      <c r="A490">
        <v>489</v>
      </c>
      <c r="B490">
        <v>245</v>
      </c>
      <c r="C490">
        <v>10</v>
      </c>
      <c r="D490">
        <v>31</v>
      </c>
      <c r="E490">
        <v>31.9</v>
      </c>
      <c r="F490">
        <v>988.9</v>
      </c>
    </row>
    <row r="491" spans="1:6" x14ac:dyDescent="0.2">
      <c r="A491">
        <v>490</v>
      </c>
      <c r="B491">
        <v>245</v>
      </c>
      <c r="C491">
        <v>27</v>
      </c>
      <c r="D491">
        <v>44</v>
      </c>
      <c r="E491">
        <v>185.5</v>
      </c>
      <c r="F491">
        <v>8162</v>
      </c>
    </row>
    <row r="492" spans="1:6" x14ac:dyDescent="0.2">
      <c r="A492">
        <v>491</v>
      </c>
      <c r="B492">
        <v>246</v>
      </c>
      <c r="C492">
        <v>12</v>
      </c>
      <c r="D492">
        <v>38</v>
      </c>
      <c r="E492">
        <v>50.2</v>
      </c>
      <c r="F492">
        <v>1907.6</v>
      </c>
    </row>
    <row r="493" spans="1:6" x14ac:dyDescent="0.2">
      <c r="A493">
        <v>492</v>
      </c>
      <c r="B493">
        <v>246</v>
      </c>
      <c r="C493">
        <v>29</v>
      </c>
      <c r="D493">
        <v>5</v>
      </c>
      <c r="E493">
        <v>203.8</v>
      </c>
      <c r="F493">
        <v>1019</v>
      </c>
    </row>
    <row r="494" spans="1:6" x14ac:dyDescent="0.2">
      <c r="A494">
        <v>493</v>
      </c>
      <c r="B494">
        <v>247</v>
      </c>
      <c r="C494">
        <v>14</v>
      </c>
      <c r="D494">
        <v>45</v>
      </c>
      <c r="E494">
        <v>68.5</v>
      </c>
      <c r="F494">
        <v>3082.5</v>
      </c>
    </row>
    <row r="495" spans="1:6" x14ac:dyDescent="0.2">
      <c r="A495">
        <v>494</v>
      </c>
      <c r="B495">
        <v>247</v>
      </c>
      <c r="C495">
        <v>31</v>
      </c>
      <c r="D495">
        <v>12</v>
      </c>
      <c r="E495">
        <v>222.1</v>
      </c>
      <c r="F495">
        <v>2665.2</v>
      </c>
    </row>
    <row r="496" spans="1:6" x14ac:dyDescent="0.2">
      <c r="A496">
        <v>495</v>
      </c>
      <c r="B496">
        <v>248</v>
      </c>
      <c r="C496">
        <v>16</v>
      </c>
      <c r="D496">
        <v>6</v>
      </c>
      <c r="E496">
        <v>86.8</v>
      </c>
      <c r="F496">
        <v>520.79999999999995</v>
      </c>
    </row>
    <row r="497" spans="1:6" x14ac:dyDescent="0.2">
      <c r="A497">
        <v>496</v>
      </c>
      <c r="B497">
        <v>248</v>
      </c>
      <c r="C497">
        <v>33</v>
      </c>
      <c r="D497">
        <v>19</v>
      </c>
      <c r="E497">
        <v>240.4</v>
      </c>
      <c r="F497">
        <v>4567.6000000000004</v>
      </c>
    </row>
    <row r="498" spans="1:6" x14ac:dyDescent="0.2">
      <c r="A498">
        <v>497</v>
      </c>
      <c r="B498">
        <v>249</v>
      </c>
      <c r="C498">
        <v>18</v>
      </c>
      <c r="D498">
        <v>13</v>
      </c>
      <c r="E498">
        <v>105.1</v>
      </c>
      <c r="F498">
        <v>1366.3</v>
      </c>
    </row>
    <row r="499" spans="1:6" x14ac:dyDescent="0.2">
      <c r="A499">
        <v>498</v>
      </c>
      <c r="B499">
        <v>249</v>
      </c>
      <c r="C499">
        <v>35</v>
      </c>
      <c r="D499">
        <v>26</v>
      </c>
      <c r="E499">
        <v>258.7</v>
      </c>
      <c r="F499">
        <v>6726.2</v>
      </c>
    </row>
    <row r="500" spans="1:6" x14ac:dyDescent="0.2">
      <c r="A500">
        <v>499</v>
      </c>
      <c r="B500">
        <v>250</v>
      </c>
      <c r="C500">
        <v>20</v>
      </c>
      <c r="D500">
        <v>20</v>
      </c>
      <c r="E500">
        <v>123.4</v>
      </c>
      <c r="F500">
        <v>2468</v>
      </c>
    </row>
    <row r="501" spans="1:6" x14ac:dyDescent="0.2">
      <c r="A501">
        <v>500</v>
      </c>
      <c r="B501">
        <v>250</v>
      </c>
      <c r="C501">
        <v>37</v>
      </c>
      <c r="D501">
        <v>33</v>
      </c>
      <c r="E501">
        <v>277</v>
      </c>
      <c r="F501">
        <v>9141</v>
      </c>
    </row>
    <row r="502" spans="1:6" x14ac:dyDescent="0.2">
      <c r="A502">
        <v>501</v>
      </c>
      <c r="B502">
        <v>251</v>
      </c>
      <c r="C502">
        <v>22</v>
      </c>
      <c r="D502">
        <v>27</v>
      </c>
      <c r="E502">
        <v>141.69999999999999</v>
      </c>
      <c r="F502">
        <v>3825.9</v>
      </c>
    </row>
    <row r="503" spans="1:6" x14ac:dyDescent="0.2">
      <c r="A503">
        <v>502</v>
      </c>
      <c r="B503">
        <v>251</v>
      </c>
      <c r="C503">
        <v>39</v>
      </c>
      <c r="D503">
        <v>40</v>
      </c>
      <c r="E503">
        <v>295.3</v>
      </c>
      <c r="F503">
        <v>11812</v>
      </c>
    </row>
    <row r="504" spans="1:6" x14ac:dyDescent="0.2">
      <c r="A504">
        <v>503</v>
      </c>
      <c r="B504">
        <v>252</v>
      </c>
      <c r="C504">
        <v>24</v>
      </c>
      <c r="D504">
        <v>34</v>
      </c>
      <c r="E504">
        <v>160</v>
      </c>
      <c r="F504">
        <v>5440</v>
      </c>
    </row>
    <row r="505" spans="1:6" x14ac:dyDescent="0.2">
      <c r="A505">
        <v>504</v>
      </c>
      <c r="B505">
        <v>252</v>
      </c>
      <c r="C505">
        <v>41</v>
      </c>
      <c r="D505">
        <v>47</v>
      </c>
      <c r="E505">
        <v>313.60000000000002</v>
      </c>
      <c r="F505">
        <v>14739.2</v>
      </c>
    </row>
    <row r="506" spans="1:6" x14ac:dyDescent="0.2">
      <c r="A506">
        <v>505</v>
      </c>
      <c r="B506">
        <v>253</v>
      </c>
      <c r="C506">
        <v>26</v>
      </c>
      <c r="D506">
        <v>41</v>
      </c>
      <c r="E506">
        <v>178.3</v>
      </c>
      <c r="F506">
        <v>7310.3</v>
      </c>
    </row>
    <row r="507" spans="1:6" x14ac:dyDescent="0.2">
      <c r="A507">
        <v>506</v>
      </c>
      <c r="B507">
        <v>253</v>
      </c>
      <c r="C507">
        <v>43</v>
      </c>
      <c r="D507">
        <v>8</v>
      </c>
      <c r="E507">
        <v>331.9</v>
      </c>
      <c r="F507">
        <v>2655.2</v>
      </c>
    </row>
    <row r="508" spans="1:6" x14ac:dyDescent="0.2">
      <c r="A508">
        <v>507</v>
      </c>
      <c r="B508">
        <v>254</v>
      </c>
      <c r="C508">
        <v>28</v>
      </c>
      <c r="D508">
        <v>48</v>
      </c>
      <c r="E508">
        <v>196.6</v>
      </c>
      <c r="F508">
        <v>9436.7999999999993</v>
      </c>
    </row>
    <row r="509" spans="1:6" x14ac:dyDescent="0.2">
      <c r="A509">
        <v>508</v>
      </c>
      <c r="B509">
        <v>254</v>
      </c>
      <c r="C509">
        <v>45</v>
      </c>
      <c r="D509">
        <v>15</v>
      </c>
      <c r="E509">
        <v>350.2</v>
      </c>
      <c r="F509">
        <v>5253</v>
      </c>
    </row>
    <row r="510" spans="1:6" x14ac:dyDescent="0.2">
      <c r="A510">
        <v>509</v>
      </c>
      <c r="B510">
        <v>255</v>
      </c>
      <c r="C510">
        <v>30</v>
      </c>
      <c r="D510">
        <v>9</v>
      </c>
      <c r="E510">
        <v>214.9</v>
      </c>
      <c r="F510">
        <v>1934.1</v>
      </c>
    </row>
    <row r="511" spans="1:6" x14ac:dyDescent="0.2">
      <c r="A511">
        <v>510</v>
      </c>
      <c r="B511">
        <v>255</v>
      </c>
      <c r="C511">
        <v>47</v>
      </c>
      <c r="D511">
        <v>22</v>
      </c>
      <c r="E511">
        <v>368.5</v>
      </c>
      <c r="F511">
        <v>8107</v>
      </c>
    </row>
    <row r="512" spans="1:6" x14ac:dyDescent="0.2">
      <c r="A512">
        <v>511</v>
      </c>
      <c r="B512">
        <v>256</v>
      </c>
      <c r="C512">
        <v>32</v>
      </c>
      <c r="D512">
        <v>16</v>
      </c>
      <c r="E512">
        <v>233.2</v>
      </c>
      <c r="F512">
        <v>3731.2</v>
      </c>
    </row>
    <row r="513" spans="1:6" x14ac:dyDescent="0.2">
      <c r="A513">
        <v>512</v>
      </c>
      <c r="B513">
        <v>256</v>
      </c>
      <c r="C513">
        <v>49</v>
      </c>
      <c r="D513">
        <v>29</v>
      </c>
      <c r="E513">
        <v>386.8</v>
      </c>
      <c r="F513">
        <v>11217.2</v>
      </c>
    </row>
    <row r="514" spans="1:6" x14ac:dyDescent="0.2">
      <c r="A514">
        <v>513</v>
      </c>
      <c r="B514">
        <v>257</v>
      </c>
      <c r="C514">
        <v>34</v>
      </c>
      <c r="D514">
        <v>23</v>
      </c>
      <c r="E514">
        <v>251.5</v>
      </c>
      <c r="F514">
        <v>5784.5</v>
      </c>
    </row>
    <row r="515" spans="1:6" x14ac:dyDescent="0.2">
      <c r="A515">
        <v>514</v>
      </c>
      <c r="B515">
        <v>257</v>
      </c>
      <c r="C515">
        <v>51</v>
      </c>
      <c r="D515">
        <v>36</v>
      </c>
      <c r="E515">
        <v>405.1</v>
      </c>
      <c r="F515">
        <v>14583.6</v>
      </c>
    </row>
    <row r="516" spans="1:6" x14ac:dyDescent="0.2">
      <c r="A516">
        <v>515</v>
      </c>
      <c r="B516">
        <v>258</v>
      </c>
      <c r="C516">
        <v>36</v>
      </c>
      <c r="D516">
        <v>30</v>
      </c>
      <c r="E516">
        <v>269.8</v>
      </c>
      <c r="F516">
        <v>8094</v>
      </c>
    </row>
    <row r="517" spans="1:6" x14ac:dyDescent="0.2">
      <c r="A517">
        <v>516</v>
      </c>
      <c r="B517">
        <v>258</v>
      </c>
      <c r="C517">
        <v>53</v>
      </c>
      <c r="D517">
        <v>43</v>
      </c>
      <c r="E517">
        <v>423.4</v>
      </c>
      <c r="F517">
        <v>18206.2</v>
      </c>
    </row>
    <row r="518" spans="1:6" x14ac:dyDescent="0.2">
      <c r="A518">
        <v>517</v>
      </c>
      <c r="B518">
        <v>259</v>
      </c>
      <c r="C518">
        <v>38</v>
      </c>
      <c r="D518">
        <v>37</v>
      </c>
      <c r="E518">
        <v>288.10000000000002</v>
      </c>
      <c r="F518">
        <v>10659.7</v>
      </c>
    </row>
    <row r="519" spans="1:6" x14ac:dyDescent="0.2">
      <c r="A519">
        <v>518</v>
      </c>
      <c r="B519">
        <v>259</v>
      </c>
      <c r="C519">
        <v>55</v>
      </c>
      <c r="D519">
        <v>50</v>
      </c>
      <c r="E519">
        <v>441.7</v>
      </c>
      <c r="F519">
        <v>22085</v>
      </c>
    </row>
    <row r="520" spans="1:6" x14ac:dyDescent="0.2">
      <c r="A520">
        <v>519</v>
      </c>
      <c r="B520">
        <v>260</v>
      </c>
      <c r="C520">
        <v>40</v>
      </c>
      <c r="D520">
        <v>44</v>
      </c>
      <c r="E520">
        <v>306.39999999999998</v>
      </c>
      <c r="F520">
        <v>13481.6</v>
      </c>
    </row>
    <row r="521" spans="1:6" x14ac:dyDescent="0.2">
      <c r="A521">
        <v>520</v>
      </c>
      <c r="B521">
        <v>260</v>
      </c>
      <c r="C521">
        <v>57</v>
      </c>
      <c r="D521">
        <v>11</v>
      </c>
      <c r="E521">
        <v>460</v>
      </c>
      <c r="F521">
        <v>5060</v>
      </c>
    </row>
    <row r="522" spans="1:6" x14ac:dyDescent="0.2">
      <c r="A522">
        <v>521</v>
      </c>
      <c r="B522">
        <v>261</v>
      </c>
      <c r="C522">
        <v>42</v>
      </c>
      <c r="D522">
        <v>5</v>
      </c>
      <c r="E522">
        <v>324.7</v>
      </c>
      <c r="F522">
        <v>1623.5</v>
      </c>
    </row>
    <row r="523" spans="1:6" x14ac:dyDescent="0.2">
      <c r="A523">
        <v>522</v>
      </c>
      <c r="B523">
        <v>261</v>
      </c>
      <c r="C523">
        <v>59</v>
      </c>
      <c r="D523">
        <v>18</v>
      </c>
      <c r="E523">
        <v>478.3</v>
      </c>
      <c r="F523">
        <v>8609.4</v>
      </c>
    </row>
    <row r="524" spans="1:6" x14ac:dyDescent="0.2">
      <c r="A524">
        <v>523</v>
      </c>
      <c r="B524">
        <v>262</v>
      </c>
      <c r="C524">
        <v>44</v>
      </c>
      <c r="D524">
        <v>12</v>
      </c>
      <c r="E524">
        <v>343</v>
      </c>
      <c r="F524">
        <v>4116</v>
      </c>
    </row>
    <row r="525" spans="1:6" x14ac:dyDescent="0.2">
      <c r="A525">
        <v>524</v>
      </c>
      <c r="B525">
        <v>262</v>
      </c>
      <c r="C525">
        <v>61</v>
      </c>
      <c r="D525">
        <v>25</v>
      </c>
      <c r="E525">
        <v>496.6</v>
      </c>
      <c r="F525">
        <v>12415</v>
      </c>
    </row>
    <row r="526" spans="1:6" x14ac:dyDescent="0.2">
      <c r="A526">
        <v>525</v>
      </c>
      <c r="B526">
        <v>263</v>
      </c>
      <c r="C526">
        <v>46</v>
      </c>
      <c r="D526">
        <v>19</v>
      </c>
      <c r="E526">
        <v>361.3</v>
      </c>
      <c r="F526">
        <v>6864.7</v>
      </c>
    </row>
    <row r="527" spans="1:6" x14ac:dyDescent="0.2">
      <c r="A527">
        <v>526</v>
      </c>
      <c r="B527">
        <v>263</v>
      </c>
      <c r="C527">
        <v>63</v>
      </c>
      <c r="D527">
        <v>32</v>
      </c>
      <c r="E527">
        <v>24.8</v>
      </c>
      <c r="F527">
        <v>793.6</v>
      </c>
    </row>
    <row r="528" spans="1:6" x14ac:dyDescent="0.2">
      <c r="A528">
        <v>527</v>
      </c>
      <c r="B528">
        <v>264</v>
      </c>
      <c r="C528">
        <v>48</v>
      </c>
      <c r="D528">
        <v>26</v>
      </c>
      <c r="E528">
        <v>379.6</v>
      </c>
      <c r="F528">
        <v>9869.6</v>
      </c>
    </row>
    <row r="529" spans="1:6" x14ac:dyDescent="0.2">
      <c r="A529">
        <v>528</v>
      </c>
      <c r="B529">
        <v>264</v>
      </c>
      <c r="C529">
        <v>65</v>
      </c>
      <c r="D529">
        <v>39</v>
      </c>
      <c r="E529">
        <v>43.1</v>
      </c>
      <c r="F529">
        <v>1680.9</v>
      </c>
    </row>
    <row r="530" spans="1:6" x14ac:dyDescent="0.2">
      <c r="A530">
        <v>529</v>
      </c>
      <c r="B530">
        <v>265</v>
      </c>
      <c r="C530">
        <v>50</v>
      </c>
      <c r="D530">
        <v>33</v>
      </c>
      <c r="E530">
        <v>397.9</v>
      </c>
      <c r="F530">
        <v>13130.7</v>
      </c>
    </row>
    <row r="531" spans="1:6" x14ac:dyDescent="0.2">
      <c r="A531">
        <v>530</v>
      </c>
      <c r="B531">
        <v>265</v>
      </c>
      <c r="C531">
        <v>67</v>
      </c>
      <c r="D531">
        <v>46</v>
      </c>
      <c r="E531">
        <v>61.4</v>
      </c>
      <c r="F531">
        <v>2824.4</v>
      </c>
    </row>
    <row r="532" spans="1:6" x14ac:dyDescent="0.2">
      <c r="A532">
        <v>531</v>
      </c>
      <c r="B532">
        <v>266</v>
      </c>
      <c r="C532">
        <v>52</v>
      </c>
      <c r="D532">
        <v>40</v>
      </c>
      <c r="E532">
        <v>416.2</v>
      </c>
      <c r="F532">
        <v>16648</v>
      </c>
    </row>
    <row r="533" spans="1:6" x14ac:dyDescent="0.2">
      <c r="A533">
        <v>532</v>
      </c>
      <c r="B533">
        <v>266</v>
      </c>
      <c r="C533">
        <v>69</v>
      </c>
      <c r="D533">
        <v>7</v>
      </c>
      <c r="E533">
        <v>79.7</v>
      </c>
      <c r="F533">
        <v>557.9</v>
      </c>
    </row>
    <row r="534" spans="1:6" x14ac:dyDescent="0.2">
      <c r="A534">
        <v>533</v>
      </c>
      <c r="B534">
        <v>267</v>
      </c>
      <c r="C534">
        <v>54</v>
      </c>
      <c r="D534">
        <v>47</v>
      </c>
      <c r="E534">
        <v>434.5</v>
      </c>
      <c r="F534">
        <v>20421.5</v>
      </c>
    </row>
    <row r="535" spans="1:6" x14ac:dyDescent="0.2">
      <c r="A535">
        <v>534</v>
      </c>
      <c r="B535">
        <v>267</v>
      </c>
      <c r="C535">
        <v>71</v>
      </c>
      <c r="D535">
        <v>14</v>
      </c>
      <c r="E535">
        <v>98</v>
      </c>
      <c r="F535">
        <v>1372</v>
      </c>
    </row>
    <row r="536" spans="1:6" x14ac:dyDescent="0.2">
      <c r="A536">
        <v>535</v>
      </c>
      <c r="B536">
        <v>268</v>
      </c>
      <c r="C536">
        <v>56</v>
      </c>
      <c r="D536">
        <v>8</v>
      </c>
      <c r="E536">
        <v>452.8</v>
      </c>
      <c r="F536">
        <v>3622.4</v>
      </c>
    </row>
    <row r="537" spans="1:6" x14ac:dyDescent="0.2">
      <c r="A537">
        <v>536</v>
      </c>
      <c r="B537">
        <v>268</v>
      </c>
      <c r="C537">
        <v>73</v>
      </c>
      <c r="D537">
        <v>21</v>
      </c>
      <c r="E537">
        <v>116.3</v>
      </c>
      <c r="F537">
        <v>2442.3000000000002</v>
      </c>
    </row>
    <row r="538" spans="1:6" x14ac:dyDescent="0.2">
      <c r="A538">
        <v>537</v>
      </c>
      <c r="B538">
        <v>269</v>
      </c>
      <c r="C538">
        <v>58</v>
      </c>
      <c r="D538">
        <v>15</v>
      </c>
      <c r="E538">
        <v>471.1</v>
      </c>
      <c r="F538">
        <v>7066.5</v>
      </c>
    </row>
    <row r="539" spans="1:6" x14ac:dyDescent="0.2">
      <c r="A539">
        <v>538</v>
      </c>
      <c r="B539">
        <v>269</v>
      </c>
      <c r="C539">
        <v>75</v>
      </c>
      <c r="D539">
        <v>28</v>
      </c>
      <c r="E539">
        <v>134.6</v>
      </c>
      <c r="F539">
        <v>3768.8</v>
      </c>
    </row>
    <row r="540" spans="1:6" x14ac:dyDescent="0.2">
      <c r="A540">
        <v>539</v>
      </c>
      <c r="B540">
        <v>270</v>
      </c>
      <c r="C540">
        <v>60</v>
      </c>
      <c r="D540">
        <v>22</v>
      </c>
      <c r="E540">
        <v>489.4</v>
      </c>
      <c r="F540">
        <v>10766.8</v>
      </c>
    </row>
    <row r="541" spans="1:6" x14ac:dyDescent="0.2">
      <c r="A541">
        <v>540</v>
      </c>
      <c r="B541">
        <v>270</v>
      </c>
      <c r="C541">
        <v>77</v>
      </c>
      <c r="D541">
        <v>35</v>
      </c>
      <c r="E541">
        <v>152.9</v>
      </c>
      <c r="F541">
        <v>5351.5</v>
      </c>
    </row>
    <row r="542" spans="1:6" x14ac:dyDescent="0.2">
      <c r="A542">
        <v>541</v>
      </c>
      <c r="B542">
        <v>271</v>
      </c>
      <c r="C542">
        <v>62</v>
      </c>
      <c r="D542">
        <v>29</v>
      </c>
      <c r="E542">
        <v>17.600000000000001</v>
      </c>
      <c r="F542">
        <v>510.4</v>
      </c>
    </row>
    <row r="543" spans="1:6" x14ac:dyDescent="0.2">
      <c r="A543">
        <v>542</v>
      </c>
      <c r="B543">
        <v>271</v>
      </c>
      <c r="C543">
        <v>79</v>
      </c>
      <c r="D543">
        <v>42</v>
      </c>
      <c r="E543">
        <v>171.2</v>
      </c>
      <c r="F543">
        <v>7190.4</v>
      </c>
    </row>
    <row r="544" spans="1:6" x14ac:dyDescent="0.2">
      <c r="A544">
        <v>543</v>
      </c>
      <c r="B544">
        <v>272</v>
      </c>
      <c r="C544">
        <v>64</v>
      </c>
      <c r="D544">
        <v>36</v>
      </c>
      <c r="E544">
        <v>35.9</v>
      </c>
      <c r="F544">
        <v>1292.4000000000001</v>
      </c>
    </row>
    <row r="545" spans="1:6" x14ac:dyDescent="0.2">
      <c r="A545">
        <v>544</v>
      </c>
      <c r="B545">
        <v>272</v>
      </c>
      <c r="C545">
        <v>81</v>
      </c>
      <c r="D545">
        <v>49</v>
      </c>
      <c r="E545">
        <v>189.5</v>
      </c>
      <c r="F545">
        <v>9285.5</v>
      </c>
    </row>
    <row r="546" spans="1:6" x14ac:dyDescent="0.2">
      <c r="A546">
        <v>545</v>
      </c>
      <c r="B546">
        <v>273</v>
      </c>
      <c r="C546">
        <v>66</v>
      </c>
      <c r="D546">
        <v>43</v>
      </c>
      <c r="E546">
        <v>54.2</v>
      </c>
      <c r="F546">
        <v>2330.6</v>
      </c>
    </row>
    <row r="547" spans="1:6" x14ac:dyDescent="0.2">
      <c r="A547">
        <v>546</v>
      </c>
      <c r="B547">
        <v>273</v>
      </c>
      <c r="C547">
        <v>83</v>
      </c>
      <c r="D547">
        <v>10</v>
      </c>
      <c r="E547">
        <v>207.8</v>
      </c>
      <c r="F547">
        <v>2078</v>
      </c>
    </row>
    <row r="548" spans="1:6" x14ac:dyDescent="0.2">
      <c r="A548">
        <v>547</v>
      </c>
      <c r="B548">
        <v>274</v>
      </c>
      <c r="C548">
        <v>68</v>
      </c>
      <c r="D548">
        <v>50</v>
      </c>
      <c r="E548">
        <v>72.5</v>
      </c>
      <c r="F548">
        <v>3625</v>
      </c>
    </row>
    <row r="549" spans="1:6" x14ac:dyDescent="0.2">
      <c r="A549">
        <v>548</v>
      </c>
      <c r="B549">
        <v>274</v>
      </c>
      <c r="C549">
        <v>85</v>
      </c>
      <c r="D549">
        <v>17</v>
      </c>
      <c r="E549">
        <v>226.1</v>
      </c>
      <c r="F549">
        <v>3843.7</v>
      </c>
    </row>
    <row r="550" spans="1:6" x14ac:dyDescent="0.2">
      <c r="A550">
        <v>549</v>
      </c>
      <c r="B550">
        <v>275</v>
      </c>
      <c r="C550">
        <v>70</v>
      </c>
      <c r="D550">
        <v>11</v>
      </c>
      <c r="E550">
        <v>90.8</v>
      </c>
      <c r="F550">
        <v>998.8</v>
      </c>
    </row>
    <row r="551" spans="1:6" x14ac:dyDescent="0.2">
      <c r="A551">
        <v>550</v>
      </c>
      <c r="B551">
        <v>275</v>
      </c>
      <c r="C551">
        <v>87</v>
      </c>
      <c r="D551">
        <v>24</v>
      </c>
      <c r="E551">
        <v>244.4</v>
      </c>
      <c r="F551">
        <v>5865.6</v>
      </c>
    </row>
    <row r="552" spans="1:6" x14ac:dyDescent="0.2">
      <c r="A552">
        <v>551</v>
      </c>
      <c r="B552">
        <v>276</v>
      </c>
      <c r="C552">
        <v>72</v>
      </c>
      <c r="D552">
        <v>18</v>
      </c>
      <c r="E552">
        <v>109.1</v>
      </c>
      <c r="F552">
        <v>1963.8</v>
      </c>
    </row>
    <row r="553" spans="1:6" x14ac:dyDescent="0.2">
      <c r="A553">
        <v>552</v>
      </c>
      <c r="B553">
        <v>276</v>
      </c>
      <c r="C553">
        <v>89</v>
      </c>
      <c r="D553">
        <v>31</v>
      </c>
      <c r="E553">
        <v>262.7</v>
      </c>
      <c r="F553">
        <v>8143.7</v>
      </c>
    </row>
    <row r="554" spans="1:6" x14ac:dyDescent="0.2">
      <c r="A554">
        <v>553</v>
      </c>
      <c r="B554">
        <v>277</v>
      </c>
      <c r="C554">
        <v>74</v>
      </c>
      <c r="D554">
        <v>25</v>
      </c>
      <c r="E554">
        <v>127.4</v>
      </c>
      <c r="F554">
        <v>3185</v>
      </c>
    </row>
    <row r="555" spans="1:6" x14ac:dyDescent="0.2">
      <c r="A555">
        <v>554</v>
      </c>
      <c r="B555">
        <v>277</v>
      </c>
      <c r="C555">
        <v>91</v>
      </c>
      <c r="D555">
        <v>38</v>
      </c>
      <c r="E555">
        <v>281</v>
      </c>
      <c r="F555">
        <v>10678</v>
      </c>
    </row>
    <row r="556" spans="1:6" x14ac:dyDescent="0.2">
      <c r="A556">
        <v>555</v>
      </c>
      <c r="B556">
        <v>278</v>
      </c>
      <c r="C556">
        <v>76</v>
      </c>
      <c r="D556">
        <v>32</v>
      </c>
      <c r="E556">
        <v>145.69999999999999</v>
      </c>
      <c r="F556">
        <v>4662.3999999999996</v>
      </c>
    </row>
    <row r="557" spans="1:6" x14ac:dyDescent="0.2">
      <c r="A557">
        <v>556</v>
      </c>
      <c r="B557">
        <v>278</v>
      </c>
      <c r="C557">
        <v>93</v>
      </c>
      <c r="D557">
        <v>45</v>
      </c>
      <c r="E557">
        <v>299.3</v>
      </c>
      <c r="F557">
        <v>13468.5</v>
      </c>
    </row>
    <row r="558" spans="1:6" x14ac:dyDescent="0.2">
      <c r="A558">
        <v>557</v>
      </c>
      <c r="B558">
        <v>279</v>
      </c>
      <c r="C558">
        <v>78</v>
      </c>
      <c r="D558">
        <v>39</v>
      </c>
      <c r="E558">
        <v>164</v>
      </c>
      <c r="F558">
        <v>6396</v>
      </c>
    </row>
    <row r="559" spans="1:6" x14ac:dyDescent="0.2">
      <c r="A559">
        <v>558</v>
      </c>
      <c r="B559">
        <v>279</v>
      </c>
      <c r="C559">
        <v>95</v>
      </c>
      <c r="D559">
        <v>6</v>
      </c>
      <c r="E559">
        <v>317.60000000000002</v>
      </c>
      <c r="F559">
        <v>1905.6</v>
      </c>
    </row>
    <row r="560" spans="1:6" x14ac:dyDescent="0.2">
      <c r="A560">
        <v>559</v>
      </c>
      <c r="B560">
        <v>280</v>
      </c>
      <c r="C560">
        <v>80</v>
      </c>
      <c r="D560">
        <v>46</v>
      </c>
      <c r="E560">
        <v>182.3</v>
      </c>
      <c r="F560">
        <v>8385.7999999999993</v>
      </c>
    </row>
    <row r="561" spans="1:6" x14ac:dyDescent="0.2">
      <c r="A561">
        <v>560</v>
      </c>
      <c r="B561">
        <v>280</v>
      </c>
      <c r="C561">
        <v>97</v>
      </c>
      <c r="D561">
        <v>13</v>
      </c>
      <c r="E561">
        <v>335.9</v>
      </c>
      <c r="F561">
        <v>4366.7</v>
      </c>
    </row>
    <row r="562" spans="1:6" x14ac:dyDescent="0.2">
      <c r="A562">
        <v>561</v>
      </c>
      <c r="B562">
        <v>281</v>
      </c>
      <c r="C562">
        <v>82</v>
      </c>
      <c r="D562">
        <v>7</v>
      </c>
      <c r="E562">
        <v>200.6</v>
      </c>
      <c r="F562">
        <v>1404.2</v>
      </c>
    </row>
    <row r="563" spans="1:6" x14ac:dyDescent="0.2">
      <c r="A563">
        <v>562</v>
      </c>
      <c r="B563">
        <v>281</v>
      </c>
      <c r="C563">
        <v>99</v>
      </c>
      <c r="D563">
        <v>20</v>
      </c>
      <c r="E563">
        <v>354.2</v>
      </c>
      <c r="F563">
        <v>7084</v>
      </c>
    </row>
    <row r="564" spans="1:6" x14ac:dyDescent="0.2">
      <c r="A564">
        <v>563</v>
      </c>
      <c r="B564">
        <v>282</v>
      </c>
      <c r="C564">
        <v>84</v>
      </c>
      <c r="D564">
        <v>14</v>
      </c>
      <c r="E564">
        <v>218.9</v>
      </c>
      <c r="F564">
        <v>3064.6</v>
      </c>
    </row>
    <row r="565" spans="1:6" x14ac:dyDescent="0.2">
      <c r="A565">
        <v>564</v>
      </c>
      <c r="B565">
        <v>282</v>
      </c>
      <c r="C565">
        <v>101</v>
      </c>
      <c r="D565">
        <v>27</v>
      </c>
      <c r="E565">
        <v>372.5</v>
      </c>
      <c r="F565">
        <v>10057.5</v>
      </c>
    </row>
    <row r="566" spans="1:6" x14ac:dyDescent="0.2">
      <c r="A566">
        <v>565</v>
      </c>
      <c r="B566">
        <v>283</v>
      </c>
      <c r="C566">
        <v>86</v>
      </c>
      <c r="D566">
        <v>21</v>
      </c>
      <c r="E566">
        <v>237.2</v>
      </c>
      <c r="F566">
        <v>4981.2</v>
      </c>
    </row>
    <row r="567" spans="1:6" x14ac:dyDescent="0.2">
      <c r="A567">
        <v>566</v>
      </c>
      <c r="B567">
        <v>283</v>
      </c>
      <c r="C567">
        <v>103</v>
      </c>
      <c r="D567">
        <v>34</v>
      </c>
      <c r="E567">
        <v>390.8</v>
      </c>
      <c r="F567">
        <v>13287.2</v>
      </c>
    </row>
    <row r="568" spans="1:6" x14ac:dyDescent="0.2">
      <c r="A568">
        <v>567</v>
      </c>
      <c r="B568">
        <v>284</v>
      </c>
      <c r="C568">
        <v>88</v>
      </c>
      <c r="D568">
        <v>28</v>
      </c>
      <c r="E568">
        <v>255.5</v>
      </c>
      <c r="F568">
        <v>7154</v>
      </c>
    </row>
    <row r="569" spans="1:6" x14ac:dyDescent="0.2">
      <c r="A569">
        <v>568</v>
      </c>
      <c r="B569">
        <v>284</v>
      </c>
      <c r="C569">
        <v>105</v>
      </c>
      <c r="D569">
        <v>41</v>
      </c>
      <c r="E569">
        <v>409.1</v>
      </c>
      <c r="F569">
        <v>16773.099999999999</v>
      </c>
    </row>
    <row r="570" spans="1:6" x14ac:dyDescent="0.2">
      <c r="A570">
        <v>569</v>
      </c>
      <c r="B570">
        <v>285</v>
      </c>
      <c r="C570">
        <v>90</v>
      </c>
      <c r="D570">
        <v>35</v>
      </c>
      <c r="E570">
        <v>273.8</v>
      </c>
      <c r="F570">
        <v>9583</v>
      </c>
    </row>
    <row r="571" spans="1:6" x14ac:dyDescent="0.2">
      <c r="A571">
        <v>570</v>
      </c>
      <c r="B571">
        <v>285</v>
      </c>
      <c r="C571">
        <v>107</v>
      </c>
      <c r="D571">
        <v>48</v>
      </c>
      <c r="E571">
        <v>427.4</v>
      </c>
      <c r="F571">
        <v>20515.2</v>
      </c>
    </row>
    <row r="572" spans="1:6" x14ac:dyDescent="0.2">
      <c r="A572">
        <v>571</v>
      </c>
      <c r="B572">
        <v>286</v>
      </c>
      <c r="C572">
        <v>92</v>
      </c>
      <c r="D572">
        <v>42</v>
      </c>
      <c r="E572">
        <v>292.10000000000002</v>
      </c>
      <c r="F572">
        <v>12268.2</v>
      </c>
    </row>
    <row r="573" spans="1:6" x14ac:dyDescent="0.2">
      <c r="A573">
        <v>572</v>
      </c>
      <c r="B573">
        <v>286</v>
      </c>
      <c r="C573">
        <v>109</v>
      </c>
      <c r="D573">
        <v>9</v>
      </c>
      <c r="E573">
        <v>445.7</v>
      </c>
      <c r="F573">
        <v>4011.3</v>
      </c>
    </row>
    <row r="574" spans="1:6" x14ac:dyDescent="0.2">
      <c r="A574">
        <v>573</v>
      </c>
      <c r="B574">
        <v>287</v>
      </c>
      <c r="C574">
        <v>94</v>
      </c>
      <c r="D574">
        <v>49</v>
      </c>
      <c r="E574">
        <v>310.39999999999998</v>
      </c>
      <c r="F574">
        <v>15209.6</v>
      </c>
    </row>
    <row r="575" spans="1:6" x14ac:dyDescent="0.2">
      <c r="A575">
        <v>574</v>
      </c>
      <c r="B575">
        <v>287</v>
      </c>
      <c r="C575">
        <v>111</v>
      </c>
      <c r="D575">
        <v>16</v>
      </c>
      <c r="E575">
        <v>464</v>
      </c>
      <c r="F575">
        <v>7424</v>
      </c>
    </row>
    <row r="576" spans="1:6" x14ac:dyDescent="0.2">
      <c r="A576">
        <v>575</v>
      </c>
      <c r="B576">
        <v>288</v>
      </c>
      <c r="C576">
        <v>96</v>
      </c>
      <c r="D576">
        <v>10</v>
      </c>
      <c r="E576">
        <v>328.7</v>
      </c>
      <c r="F576">
        <v>3287</v>
      </c>
    </row>
    <row r="577" spans="1:6" x14ac:dyDescent="0.2">
      <c r="A577">
        <v>576</v>
      </c>
      <c r="B577">
        <v>288</v>
      </c>
      <c r="C577">
        <v>113</v>
      </c>
      <c r="D577">
        <v>23</v>
      </c>
      <c r="E577">
        <v>482.3</v>
      </c>
      <c r="F577">
        <v>11092.9</v>
      </c>
    </row>
    <row r="578" spans="1:6" x14ac:dyDescent="0.2">
      <c r="A578">
        <v>577</v>
      </c>
      <c r="B578">
        <v>289</v>
      </c>
      <c r="C578">
        <v>98</v>
      </c>
      <c r="D578">
        <v>17</v>
      </c>
      <c r="E578">
        <v>347</v>
      </c>
      <c r="F578">
        <v>5899</v>
      </c>
    </row>
    <row r="579" spans="1:6" x14ac:dyDescent="0.2">
      <c r="A579">
        <v>578</v>
      </c>
      <c r="B579">
        <v>289</v>
      </c>
      <c r="C579">
        <v>115</v>
      </c>
      <c r="D579">
        <v>30</v>
      </c>
      <c r="E579">
        <v>10.5</v>
      </c>
      <c r="F579">
        <v>315</v>
      </c>
    </row>
    <row r="580" spans="1:6" x14ac:dyDescent="0.2">
      <c r="A580">
        <v>579</v>
      </c>
      <c r="B580">
        <v>290</v>
      </c>
      <c r="C580">
        <v>100</v>
      </c>
      <c r="D580">
        <v>24</v>
      </c>
      <c r="E580">
        <v>365.3</v>
      </c>
      <c r="F580">
        <v>8767.2000000000007</v>
      </c>
    </row>
    <row r="581" spans="1:6" x14ac:dyDescent="0.2">
      <c r="A581">
        <v>580</v>
      </c>
      <c r="B581">
        <v>290</v>
      </c>
      <c r="C581">
        <v>117</v>
      </c>
      <c r="D581">
        <v>37</v>
      </c>
      <c r="E581">
        <v>28.8</v>
      </c>
      <c r="F581">
        <v>1065.5999999999999</v>
      </c>
    </row>
    <row r="582" spans="1:6" x14ac:dyDescent="0.2">
      <c r="A582">
        <v>581</v>
      </c>
      <c r="B582">
        <v>291</v>
      </c>
      <c r="C582">
        <v>102</v>
      </c>
      <c r="D582">
        <v>31</v>
      </c>
      <c r="E582">
        <v>383.6</v>
      </c>
      <c r="F582">
        <v>11891.6</v>
      </c>
    </row>
    <row r="583" spans="1:6" x14ac:dyDescent="0.2">
      <c r="A583">
        <v>582</v>
      </c>
      <c r="B583">
        <v>291</v>
      </c>
      <c r="C583">
        <v>119</v>
      </c>
      <c r="D583">
        <v>44</v>
      </c>
      <c r="E583">
        <v>47.1</v>
      </c>
      <c r="F583">
        <v>2072.4</v>
      </c>
    </row>
    <row r="584" spans="1:6" x14ac:dyDescent="0.2">
      <c r="A584">
        <v>583</v>
      </c>
      <c r="B584">
        <v>292</v>
      </c>
      <c r="C584">
        <v>104</v>
      </c>
      <c r="D584">
        <v>38</v>
      </c>
      <c r="E584">
        <v>401.9</v>
      </c>
      <c r="F584">
        <v>15272.2</v>
      </c>
    </row>
    <row r="585" spans="1:6" x14ac:dyDescent="0.2">
      <c r="A585">
        <v>584</v>
      </c>
      <c r="B585">
        <v>292</v>
      </c>
      <c r="C585">
        <v>121</v>
      </c>
      <c r="D585">
        <v>5</v>
      </c>
      <c r="E585">
        <v>65.400000000000006</v>
      </c>
      <c r="F585">
        <v>327</v>
      </c>
    </row>
    <row r="586" spans="1:6" x14ac:dyDescent="0.2">
      <c r="A586">
        <v>585</v>
      </c>
      <c r="B586">
        <v>293</v>
      </c>
      <c r="C586">
        <v>106</v>
      </c>
      <c r="D586">
        <v>45</v>
      </c>
      <c r="E586">
        <v>420.2</v>
      </c>
      <c r="F586">
        <v>18909</v>
      </c>
    </row>
    <row r="587" spans="1:6" x14ac:dyDescent="0.2">
      <c r="A587">
        <v>586</v>
      </c>
      <c r="B587">
        <v>293</v>
      </c>
      <c r="C587">
        <v>123</v>
      </c>
      <c r="D587">
        <v>12</v>
      </c>
      <c r="E587">
        <v>83.7</v>
      </c>
      <c r="F587">
        <v>1004.4</v>
      </c>
    </row>
    <row r="588" spans="1:6" x14ac:dyDescent="0.2">
      <c r="A588">
        <v>587</v>
      </c>
      <c r="B588">
        <v>294</v>
      </c>
      <c r="C588">
        <v>108</v>
      </c>
      <c r="D588">
        <v>6</v>
      </c>
      <c r="E588">
        <v>438.5</v>
      </c>
      <c r="F588">
        <v>2631</v>
      </c>
    </row>
    <row r="589" spans="1:6" x14ac:dyDescent="0.2">
      <c r="A589">
        <v>588</v>
      </c>
      <c r="B589">
        <v>294</v>
      </c>
      <c r="C589">
        <v>125</v>
      </c>
      <c r="D589">
        <v>19</v>
      </c>
      <c r="E589">
        <v>102</v>
      </c>
      <c r="F589">
        <v>1938</v>
      </c>
    </row>
    <row r="590" spans="1:6" x14ac:dyDescent="0.2">
      <c r="A590">
        <v>589</v>
      </c>
      <c r="B590">
        <v>295</v>
      </c>
      <c r="C590">
        <v>110</v>
      </c>
      <c r="D590">
        <v>13</v>
      </c>
      <c r="E590">
        <v>456.8</v>
      </c>
      <c r="F590">
        <v>5938.4</v>
      </c>
    </row>
    <row r="591" spans="1:6" x14ac:dyDescent="0.2">
      <c r="A591">
        <v>590</v>
      </c>
      <c r="B591">
        <v>295</v>
      </c>
      <c r="C591">
        <v>127</v>
      </c>
      <c r="D591">
        <v>26</v>
      </c>
      <c r="E591">
        <v>120.3</v>
      </c>
      <c r="F591">
        <v>3127.8</v>
      </c>
    </row>
    <row r="592" spans="1:6" x14ac:dyDescent="0.2">
      <c r="A592">
        <v>591</v>
      </c>
      <c r="B592">
        <v>296</v>
      </c>
      <c r="C592">
        <v>112</v>
      </c>
      <c r="D592">
        <v>20</v>
      </c>
      <c r="E592">
        <v>475.1</v>
      </c>
      <c r="F592">
        <v>9502</v>
      </c>
    </row>
    <row r="593" spans="1:6" x14ac:dyDescent="0.2">
      <c r="A593">
        <v>592</v>
      </c>
      <c r="B593">
        <v>296</v>
      </c>
      <c r="C593">
        <v>129</v>
      </c>
      <c r="D593">
        <v>33</v>
      </c>
      <c r="E593">
        <v>138.6</v>
      </c>
      <c r="F593">
        <v>4573.8</v>
      </c>
    </row>
    <row r="594" spans="1:6" x14ac:dyDescent="0.2">
      <c r="A594">
        <v>593</v>
      </c>
      <c r="B594">
        <v>297</v>
      </c>
      <c r="C594">
        <v>114</v>
      </c>
      <c r="D594">
        <v>27</v>
      </c>
      <c r="E594">
        <v>493.4</v>
      </c>
      <c r="F594">
        <v>13321.8</v>
      </c>
    </row>
    <row r="595" spans="1:6" x14ac:dyDescent="0.2">
      <c r="A595">
        <v>594</v>
      </c>
      <c r="B595">
        <v>297</v>
      </c>
      <c r="C595">
        <v>131</v>
      </c>
      <c r="D595">
        <v>40</v>
      </c>
      <c r="E595">
        <v>156.9</v>
      </c>
      <c r="F595">
        <v>6276</v>
      </c>
    </row>
    <row r="596" spans="1:6" x14ac:dyDescent="0.2">
      <c r="A596">
        <v>595</v>
      </c>
      <c r="B596">
        <v>298</v>
      </c>
      <c r="C596">
        <v>116</v>
      </c>
      <c r="D596">
        <v>34</v>
      </c>
      <c r="E596">
        <v>21.6</v>
      </c>
      <c r="F596">
        <v>734.4</v>
      </c>
    </row>
    <row r="597" spans="1:6" x14ac:dyDescent="0.2">
      <c r="A597">
        <v>596</v>
      </c>
      <c r="B597">
        <v>298</v>
      </c>
      <c r="C597">
        <v>133</v>
      </c>
      <c r="D597">
        <v>47</v>
      </c>
      <c r="E597">
        <v>175.2</v>
      </c>
      <c r="F597">
        <v>8234.4</v>
      </c>
    </row>
    <row r="598" spans="1:6" x14ac:dyDescent="0.2">
      <c r="A598">
        <v>597</v>
      </c>
      <c r="B598">
        <v>299</v>
      </c>
      <c r="C598">
        <v>118</v>
      </c>
      <c r="D598">
        <v>41</v>
      </c>
      <c r="E598">
        <v>39.9</v>
      </c>
      <c r="F598">
        <v>1635.9</v>
      </c>
    </row>
    <row r="599" spans="1:6" x14ac:dyDescent="0.2">
      <c r="A599">
        <v>598</v>
      </c>
      <c r="B599">
        <v>299</v>
      </c>
      <c r="C599">
        <v>135</v>
      </c>
      <c r="D599">
        <v>8</v>
      </c>
      <c r="E599">
        <v>193.5</v>
      </c>
      <c r="F599">
        <v>1548</v>
      </c>
    </row>
    <row r="600" spans="1:6" x14ac:dyDescent="0.2">
      <c r="A600">
        <v>599</v>
      </c>
      <c r="B600">
        <v>300</v>
      </c>
      <c r="C600">
        <v>120</v>
      </c>
      <c r="D600">
        <v>48</v>
      </c>
      <c r="E600">
        <v>58.2</v>
      </c>
      <c r="F600">
        <v>2793.6</v>
      </c>
    </row>
    <row r="601" spans="1:6" x14ac:dyDescent="0.2">
      <c r="A601">
        <v>600</v>
      </c>
      <c r="B601">
        <v>300</v>
      </c>
      <c r="C601">
        <v>137</v>
      </c>
      <c r="D601">
        <v>15</v>
      </c>
      <c r="E601">
        <v>211.8</v>
      </c>
      <c r="F601">
        <v>3177</v>
      </c>
    </row>
    <row r="602" spans="1:6" x14ac:dyDescent="0.2">
      <c r="A602">
        <v>601</v>
      </c>
      <c r="B602">
        <v>301</v>
      </c>
      <c r="C602">
        <v>122</v>
      </c>
      <c r="D602">
        <v>9</v>
      </c>
      <c r="E602">
        <v>76.5</v>
      </c>
      <c r="F602">
        <v>688.5</v>
      </c>
    </row>
    <row r="603" spans="1:6" x14ac:dyDescent="0.2">
      <c r="A603">
        <v>602</v>
      </c>
      <c r="B603">
        <v>301</v>
      </c>
      <c r="C603">
        <v>139</v>
      </c>
      <c r="D603">
        <v>22</v>
      </c>
      <c r="E603">
        <v>230.1</v>
      </c>
      <c r="F603">
        <v>5062.2</v>
      </c>
    </row>
    <row r="604" spans="1:6" x14ac:dyDescent="0.2">
      <c r="A604">
        <v>603</v>
      </c>
      <c r="B604">
        <v>302</v>
      </c>
      <c r="C604">
        <v>124</v>
      </c>
      <c r="D604">
        <v>16</v>
      </c>
      <c r="E604">
        <v>94.8</v>
      </c>
      <c r="F604">
        <v>1516.8</v>
      </c>
    </row>
    <row r="605" spans="1:6" x14ac:dyDescent="0.2">
      <c r="A605">
        <v>604</v>
      </c>
      <c r="B605">
        <v>302</v>
      </c>
      <c r="C605">
        <v>141</v>
      </c>
      <c r="D605">
        <v>29</v>
      </c>
      <c r="E605">
        <v>248.4</v>
      </c>
      <c r="F605">
        <v>7203.6</v>
      </c>
    </row>
    <row r="606" spans="1:6" x14ac:dyDescent="0.2">
      <c r="A606">
        <v>605</v>
      </c>
      <c r="B606">
        <v>303</v>
      </c>
      <c r="C606">
        <v>126</v>
      </c>
      <c r="D606">
        <v>23</v>
      </c>
      <c r="E606">
        <v>113.1</v>
      </c>
      <c r="F606">
        <v>2601.3000000000002</v>
      </c>
    </row>
    <row r="607" spans="1:6" x14ac:dyDescent="0.2">
      <c r="A607">
        <v>606</v>
      </c>
      <c r="B607">
        <v>303</v>
      </c>
      <c r="C607">
        <v>143</v>
      </c>
      <c r="D607">
        <v>36</v>
      </c>
      <c r="E607">
        <v>266.7</v>
      </c>
      <c r="F607">
        <v>9601.2000000000007</v>
      </c>
    </row>
    <row r="608" spans="1:6" x14ac:dyDescent="0.2">
      <c r="A608">
        <v>607</v>
      </c>
      <c r="B608">
        <v>304</v>
      </c>
      <c r="C608">
        <v>128</v>
      </c>
      <c r="D608">
        <v>30</v>
      </c>
      <c r="E608">
        <v>131.4</v>
      </c>
      <c r="F608">
        <v>3942</v>
      </c>
    </row>
    <row r="609" spans="1:6" x14ac:dyDescent="0.2">
      <c r="A609">
        <v>608</v>
      </c>
      <c r="B609">
        <v>304</v>
      </c>
      <c r="C609">
        <v>145</v>
      </c>
      <c r="D609">
        <v>43</v>
      </c>
      <c r="E609">
        <v>285</v>
      </c>
      <c r="F609">
        <v>12255</v>
      </c>
    </row>
    <row r="610" spans="1:6" x14ac:dyDescent="0.2">
      <c r="A610">
        <v>609</v>
      </c>
      <c r="B610">
        <v>305</v>
      </c>
      <c r="C610">
        <v>130</v>
      </c>
      <c r="D610">
        <v>37</v>
      </c>
      <c r="E610">
        <v>149.69999999999999</v>
      </c>
      <c r="F610">
        <v>5538.9</v>
      </c>
    </row>
    <row r="611" spans="1:6" x14ac:dyDescent="0.2">
      <c r="A611">
        <v>610</v>
      </c>
      <c r="B611">
        <v>305</v>
      </c>
      <c r="C611">
        <v>147</v>
      </c>
      <c r="D611">
        <v>50</v>
      </c>
      <c r="E611">
        <v>303.3</v>
      </c>
      <c r="F611">
        <v>15165</v>
      </c>
    </row>
    <row r="612" spans="1:6" x14ac:dyDescent="0.2">
      <c r="A612">
        <v>611</v>
      </c>
      <c r="B612">
        <v>306</v>
      </c>
      <c r="C612">
        <v>132</v>
      </c>
      <c r="D612">
        <v>44</v>
      </c>
      <c r="E612">
        <v>168</v>
      </c>
      <c r="F612">
        <v>7392</v>
      </c>
    </row>
    <row r="613" spans="1:6" x14ac:dyDescent="0.2">
      <c r="A613">
        <v>612</v>
      </c>
      <c r="B613">
        <v>306</v>
      </c>
      <c r="C613">
        <v>149</v>
      </c>
      <c r="D613">
        <v>11</v>
      </c>
      <c r="E613">
        <v>321.60000000000002</v>
      </c>
      <c r="F613">
        <v>3537.6</v>
      </c>
    </row>
    <row r="614" spans="1:6" x14ac:dyDescent="0.2">
      <c r="A614">
        <v>613</v>
      </c>
      <c r="B614">
        <v>307</v>
      </c>
      <c r="C614">
        <v>134</v>
      </c>
      <c r="D614">
        <v>5</v>
      </c>
      <c r="E614">
        <v>186.3</v>
      </c>
      <c r="F614">
        <v>931.5</v>
      </c>
    </row>
    <row r="615" spans="1:6" x14ac:dyDescent="0.2">
      <c r="A615">
        <v>614</v>
      </c>
      <c r="B615">
        <v>307</v>
      </c>
      <c r="C615">
        <v>151</v>
      </c>
      <c r="D615">
        <v>18</v>
      </c>
      <c r="E615">
        <v>339.9</v>
      </c>
      <c r="F615">
        <v>6118.2</v>
      </c>
    </row>
    <row r="616" spans="1:6" x14ac:dyDescent="0.2">
      <c r="A616">
        <v>615</v>
      </c>
      <c r="B616">
        <v>308</v>
      </c>
      <c r="C616">
        <v>136</v>
      </c>
      <c r="D616">
        <v>12</v>
      </c>
      <c r="E616">
        <v>204.6</v>
      </c>
      <c r="F616">
        <v>2455.1999999999998</v>
      </c>
    </row>
    <row r="617" spans="1:6" x14ac:dyDescent="0.2">
      <c r="A617">
        <v>616</v>
      </c>
      <c r="B617">
        <v>308</v>
      </c>
      <c r="C617">
        <v>153</v>
      </c>
      <c r="D617">
        <v>25</v>
      </c>
      <c r="E617">
        <v>358.2</v>
      </c>
      <c r="F617">
        <v>8955</v>
      </c>
    </row>
    <row r="618" spans="1:6" x14ac:dyDescent="0.2">
      <c r="A618">
        <v>617</v>
      </c>
      <c r="B618">
        <v>309</v>
      </c>
      <c r="C618">
        <v>138</v>
      </c>
      <c r="D618">
        <v>19</v>
      </c>
      <c r="E618">
        <v>222.9</v>
      </c>
      <c r="F618">
        <v>4235.1000000000004</v>
      </c>
    </row>
    <row r="619" spans="1:6" x14ac:dyDescent="0.2">
      <c r="A619">
        <v>618</v>
      </c>
      <c r="B619">
        <v>309</v>
      </c>
      <c r="C619">
        <v>155</v>
      </c>
      <c r="D619">
        <v>32</v>
      </c>
      <c r="E619">
        <v>376.5</v>
      </c>
      <c r="F619">
        <v>12048</v>
      </c>
    </row>
    <row r="620" spans="1:6" x14ac:dyDescent="0.2">
      <c r="A620">
        <v>619</v>
      </c>
      <c r="B620">
        <v>310</v>
      </c>
      <c r="C620">
        <v>140</v>
      </c>
      <c r="D620">
        <v>26</v>
      </c>
      <c r="E620">
        <v>241.2</v>
      </c>
      <c r="F620">
        <v>6271.2</v>
      </c>
    </row>
    <row r="621" spans="1:6" x14ac:dyDescent="0.2">
      <c r="A621">
        <v>620</v>
      </c>
      <c r="B621">
        <v>310</v>
      </c>
      <c r="C621">
        <v>157</v>
      </c>
      <c r="D621">
        <v>39</v>
      </c>
      <c r="E621">
        <v>394.8</v>
      </c>
      <c r="F621">
        <v>15397.2</v>
      </c>
    </row>
    <row r="622" spans="1:6" x14ac:dyDescent="0.2">
      <c r="A622">
        <v>621</v>
      </c>
      <c r="B622">
        <v>311</v>
      </c>
      <c r="C622">
        <v>142</v>
      </c>
      <c r="D622">
        <v>33</v>
      </c>
      <c r="E622">
        <v>259.5</v>
      </c>
      <c r="F622">
        <v>8563.5</v>
      </c>
    </row>
    <row r="623" spans="1:6" x14ac:dyDescent="0.2">
      <c r="A623">
        <v>622</v>
      </c>
      <c r="B623">
        <v>311</v>
      </c>
      <c r="C623">
        <v>159</v>
      </c>
      <c r="D623">
        <v>46</v>
      </c>
      <c r="E623">
        <v>413.1</v>
      </c>
      <c r="F623">
        <v>19002.599999999999</v>
      </c>
    </row>
    <row r="624" spans="1:6" x14ac:dyDescent="0.2">
      <c r="A624">
        <v>623</v>
      </c>
      <c r="B624">
        <v>312</v>
      </c>
      <c r="C624">
        <v>144</v>
      </c>
      <c r="D624">
        <v>40</v>
      </c>
      <c r="E624">
        <v>277.8</v>
      </c>
      <c r="F624">
        <v>11112</v>
      </c>
    </row>
    <row r="625" spans="1:6" x14ac:dyDescent="0.2">
      <c r="A625">
        <v>624</v>
      </c>
      <c r="B625">
        <v>312</v>
      </c>
      <c r="C625">
        <v>1</v>
      </c>
      <c r="D625">
        <v>7</v>
      </c>
      <c r="E625">
        <v>83.6</v>
      </c>
      <c r="F625">
        <v>585.20000000000005</v>
      </c>
    </row>
    <row r="626" spans="1:6" x14ac:dyDescent="0.2">
      <c r="A626">
        <v>625</v>
      </c>
      <c r="B626">
        <v>313</v>
      </c>
      <c r="C626">
        <v>146</v>
      </c>
      <c r="D626">
        <v>47</v>
      </c>
      <c r="E626">
        <v>296.10000000000002</v>
      </c>
      <c r="F626">
        <v>13916.7</v>
      </c>
    </row>
    <row r="627" spans="1:6" x14ac:dyDescent="0.2">
      <c r="A627">
        <v>626</v>
      </c>
      <c r="B627">
        <v>313</v>
      </c>
      <c r="C627">
        <v>3</v>
      </c>
      <c r="D627">
        <v>14</v>
      </c>
      <c r="E627">
        <v>101.9</v>
      </c>
      <c r="F627">
        <v>1426.6</v>
      </c>
    </row>
    <row r="628" spans="1:6" x14ac:dyDescent="0.2">
      <c r="A628">
        <v>627</v>
      </c>
      <c r="B628">
        <v>314</v>
      </c>
      <c r="C628">
        <v>148</v>
      </c>
      <c r="D628">
        <v>8</v>
      </c>
      <c r="E628">
        <v>314.39999999999998</v>
      </c>
      <c r="F628">
        <v>2515.1999999999998</v>
      </c>
    </row>
    <row r="629" spans="1:6" x14ac:dyDescent="0.2">
      <c r="A629">
        <v>628</v>
      </c>
      <c r="B629">
        <v>314</v>
      </c>
      <c r="C629">
        <v>5</v>
      </c>
      <c r="D629">
        <v>21</v>
      </c>
      <c r="E629">
        <v>120.2</v>
      </c>
      <c r="F629">
        <v>2524.1999999999998</v>
      </c>
    </row>
    <row r="630" spans="1:6" x14ac:dyDescent="0.2">
      <c r="A630">
        <v>629</v>
      </c>
      <c r="B630">
        <v>315</v>
      </c>
      <c r="C630">
        <v>150</v>
      </c>
      <c r="D630">
        <v>15</v>
      </c>
      <c r="E630">
        <v>332.7</v>
      </c>
      <c r="F630">
        <v>4990.5</v>
      </c>
    </row>
    <row r="631" spans="1:6" x14ac:dyDescent="0.2">
      <c r="A631">
        <v>630</v>
      </c>
      <c r="B631">
        <v>315</v>
      </c>
      <c r="C631">
        <v>7</v>
      </c>
      <c r="D631">
        <v>28</v>
      </c>
      <c r="E631">
        <v>138.5</v>
      </c>
      <c r="F631">
        <v>3878</v>
      </c>
    </row>
    <row r="632" spans="1:6" x14ac:dyDescent="0.2">
      <c r="A632">
        <v>631</v>
      </c>
      <c r="B632">
        <v>316</v>
      </c>
      <c r="C632">
        <v>152</v>
      </c>
      <c r="D632">
        <v>22</v>
      </c>
      <c r="E632">
        <v>351</v>
      </c>
      <c r="F632">
        <v>7722</v>
      </c>
    </row>
    <row r="633" spans="1:6" x14ac:dyDescent="0.2">
      <c r="A633">
        <v>632</v>
      </c>
      <c r="B633">
        <v>316</v>
      </c>
      <c r="C633">
        <v>9</v>
      </c>
      <c r="D633">
        <v>35</v>
      </c>
      <c r="E633">
        <v>156.80000000000001</v>
      </c>
      <c r="F633">
        <v>5488</v>
      </c>
    </row>
    <row r="634" spans="1:6" x14ac:dyDescent="0.2">
      <c r="A634">
        <v>633</v>
      </c>
      <c r="B634">
        <v>317</v>
      </c>
      <c r="C634">
        <v>154</v>
      </c>
      <c r="D634">
        <v>29</v>
      </c>
      <c r="E634">
        <v>369.3</v>
      </c>
      <c r="F634">
        <v>10709.7</v>
      </c>
    </row>
    <row r="635" spans="1:6" x14ac:dyDescent="0.2">
      <c r="A635">
        <v>634</v>
      </c>
      <c r="B635">
        <v>317</v>
      </c>
      <c r="C635">
        <v>11</v>
      </c>
      <c r="D635">
        <v>42</v>
      </c>
      <c r="E635">
        <v>175.1</v>
      </c>
      <c r="F635">
        <v>7354.2</v>
      </c>
    </row>
    <row r="636" spans="1:6" x14ac:dyDescent="0.2">
      <c r="A636">
        <v>635</v>
      </c>
      <c r="B636">
        <v>318</v>
      </c>
      <c r="C636">
        <v>156</v>
      </c>
      <c r="D636">
        <v>36</v>
      </c>
      <c r="E636">
        <v>387.6</v>
      </c>
      <c r="F636">
        <v>13953.6</v>
      </c>
    </row>
    <row r="637" spans="1:6" x14ac:dyDescent="0.2">
      <c r="A637">
        <v>636</v>
      </c>
      <c r="B637">
        <v>318</v>
      </c>
      <c r="C637">
        <v>13</v>
      </c>
      <c r="D637">
        <v>49</v>
      </c>
      <c r="E637">
        <v>193.4</v>
      </c>
      <c r="F637">
        <v>9476.6</v>
      </c>
    </row>
    <row r="638" spans="1:6" x14ac:dyDescent="0.2">
      <c r="A638">
        <v>637</v>
      </c>
      <c r="B638">
        <v>319</v>
      </c>
      <c r="C638">
        <v>158</v>
      </c>
      <c r="D638">
        <v>43</v>
      </c>
      <c r="E638">
        <v>405.9</v>
      </c>
      <c r="F638">
        <v>17453.7</v>
      </c>
    </row>
    <row r="639" spans="1:6" x14ac:dyDescent="0.2">
      <c r="A639">
        <v>638</v>
      </c>
      <c r="B639">
        <v>319</v>
      </c>
      <c r="C639">
        <v>15</v>
      </c>
      <c r="D639">
        <v>10</v>
      </c>
      <c r="E639">
        <v>211.7</v>
      </c>
      <c r="F639">
        <v>2117</v>
      </c>
    </row>
    <row r="640" spans="1:6" x14ac:dyDescent="0.2">
      <c r="A640">
        <v>639</v>
      </c>
      <c r="B640">
        <v>320</v>
      </c>
      <c r="C640">
        <v>160</v>
      </c>
      <c r="D640">
        <v>50</v>
      </c>
      <c r="E640">
        <v>424.2</v>
      </c>
      <c r="F640">
        <v>21210</v>
      </c>
    </row>
    <row r="641" spans="1:6" x14ac:dyDescent="0.2">
      <c r="A641">
        <v>640</v>
      </c>
      <c r="B641">
        <v>320</v>
      </c>
      <c r="C641">
        <v>17</v>
      </c>
      <c r="D641">
        <v>17</v>
      </c>
      <c r="E641">
        <v>230</v>
      </c>
      <c r="F641">
        <v>3910</v>
      </c>
    </row>
    <row r="642" spans="1:6" x14ac:dyDescent="0.2">
      <c r="A642">
        <v>641</v>
      </c>
      <c r="B642">
        <v>321</v>
      </c>
      <c r="C642">
        <v>2</v>
      </c>
      <c r="D642">
        <v>11</v>
      </c>
      <c r="E642">
        <v>94.7</v>
      </c>
      <c r="F642">
        <v>1041.7</v>
      </c>
    </row>
    <row r="643" spans="1:6" x14ac:dyDescent="0.2">
      <c r="A643">
        <v>642</v>
      </c>
      <c r="B643">
        <v>321</v>
      </c>
      <c r="C643">
        <v>19</v>
      </c>
      <c r="D643">
        <v>24</v>
      </c>
      <c r="E643">
        <v>248.3</v>
      </c>
      <c r="F643">
        <v>5959.2</v>
      </c>
    </row>
    <row r="644" spans="1:6" x14ac:dyDescent="0.2">
      <c r="A644">
        <v>643</v>
      </c>
      <c r="B644">
        <v>322</v>
      </c>
      <c r="C644">
        <v>4</v>
      </c>
      <c r="D644">
        <v>18</v>
      </c>
      <c r="E644">
        <v>113</v>
      </c>
      <c r="F644">
        <v>2034</v>
      </c>
    </row>
    <row r="645" spans="1:6" x14ac:dyDescent="0.2">
      <c r="A645">
        <v>644</v>
      </c>
      <c r="B645">
        <v>322</v>
      </c>
      <c r="C645">
        <v>21</v>
      </c>
      <c r="D645">
        <v>31</v>
      </c>
      <c r="E645">
        <v>266.60000000000002</v>
      </c>
      <c r="F645">
        <v>8264.6</v>
      </c>
    </row>
    <row r="646" spans="1:6" x14ac:dyDescent="0.2">
      <c r="A646">
        <v>645</v>
      </c>
      <c r="B646">
        <v>323</v>
      </c>
      <c r="C646">
        <v>6</v>
      </c>
      <c r="D646">
        <v>25</v>
      </c>
      <c r="E646">
        <v>131.30000000000001</v>
      </c>
      <c r="F646">
        <v>3282.5</v>
      </c>
    </row>
    <row r="647" spans="1:6" x14ac:dyDescent="0.2">
      <c r="A647">
        <v>646</v>
      </c>
      <c r="B647">
        <v>323</v>
      </c>
      <c r="C647">
        <v>23</v>
      </c>
      <c r="D647">
        <v>38</v>
      </c>
      <c r="E647">
        <v>284.89999999999998</v>
      </c>
      <c r="F647">
        <v>10826.2</v>
      </c>
    </row>
    <row r="648" spans="1:6" x14ac:dyDescent="0.2">
      <c r="A648">
        <v>647</v>
      </c>
      <c r="B648">
        <v>324</v>
      </c>
      <c r="C648">
        <v>8</v>
      </c>
      <c r="D648">
        <v>32</v>
      </c>
      <c r="E648">
        <v>149.6</v>
      </c>
      <c r="F648">
        <v>4787.2</v>
      </c>
    </row>
    <row r="649" spans="1:6" x14ac:dyDescent="0.2">
      <c r="A649">
        <v>648</v>
      </c>
      <c r="B649">
        <v>324</v>
      </c>
      <c r="C649">
        <v>25</v>
      </c>
      <c r="D649">
        <v>45</v>
      </c>
      <c r="E649">
        <v>303.2</v>
      </c>
      <c r="F649">
        <v>13644</v>
      </c>
    </row>
    <row r="650" spans="1:6" x14ac:dyDescent="0.2">
      <c r="A650">
        <v>649</v>
      </c>
      <c r="B650">
        <v>325</v>
      </c>
      <c r="C650">
        <v>10</v>
      </c>
      <c r="D650">
        <v>39</v>
      </c>
      <c r="E650">
        <v>167.9</v>
      </c>
      <c r="F650">
        <v>6548.1</v>
      </c>
    </row>
    <row r="651" spans="1:6" x14ac:dyDescent="0.2">
      <c r="A651">
        <v>650</v>
      </c>
      <c r="B651">
        <v>325</v>
      </c>
      <c r="C651">
        <v>27</v>
      </c>
      <c r="D651">
        <v>6</v>
      </c>
      <c r="E651">
        <v>321.5</v>
      </c>
      <c r="F651">
        <v>1929</v>
      </c>
    </row>
    <row r="652" spans="1:6" x14ac:dyDescent="0.2">
      <c r="A652">
        <v>651</v>
      </c>
      <c r="B652">
        <v>326</v>
      </c>
      <c r="C652">
        <v>12</v>
      </c>
      <c r="D652">
        <v>46</v>
      </c>
      <c r="E652">
        <v>186.2</v>
      </c>
      <c r="F652">
        <v>8565.2000000000007</v>
      </c>
    </row>
    <row r="653" spans="1:6" x14ac:dyDescent="0.2">
      <c r="A653">
        <v>652</v>
      </c>
      <c r="B653">
        <v>326</v>
      </c>
      <c r="C653">
        <v>29</v>
      </c>
      <c r="D653">
        <v>13</v>
      </c>
      <c r="E653">
        <v>339.8</v>
      </c>
      <c r="F653">
        <v>4417.3999999999996</v>
      </c>
    </row>
    <row r="654" spans="1:6" x14ac:dyDescent="0.2">
      <c r="A654">
        <v>653</v>
      </c>
      <c r="B654">
        <v>327</v>
      </c>
      <c r="C654">
        <v>14</v>
      </c>
      <c r="D654">
        <v>7</v>
      </c>
      <c r="E654">
        <v>204.5</v>
      </c>
      <c r="F654">
        <v>1431.5</v>
      </c>
    </row>
    <row r="655" spans="1:6" x14ac:dyDescent="0.2">
      <c r="A655">
        <v>654</v>
      </c>
      <c r="B655">
        <v>327</v>
      </c>
      <c r="C655">
        <v>31</v>
      </c>
      <c r="D655">
        <v>20</v>
      </c>
      <c r="E655">
        <v>358.1</v>
      </c>
      <c r="F655">
        <v>7162</v>
      </c>
    </row>
    <row r="656" spans="1:6" x14ac:dyDescent="0.2">
      <c r="A656">
        <v>655</v>
      </c>
      <c r="B656">
        <v>328</v>
      </c>
      <c r="C656">
        <v>16</v>
      </c>
      <c r="D656">
        <v>14</v>
      </c>
      <c r="E656">
        <v>222.8</v>
      </c>
      <c r="F656">
        <v>3119.2</v>
      </c>
    </row>
    <row r="657" spans="1:6" x14ac:dyDescent="0.2">
      <c r="A657">
        <v>656</v>
      </c>
      <c r="B657">
        <v>328</v>
      </c>
      <c r="C657">
        <v>33</v>
      </c>
      <c r="D657">
        <v>27</v>
      </c>
      <c r="E657">
        <v>376.4</v>
      </c>
      <c r="F657">
        <v>10162.799999999999</v>
      </c>
    </row>
    <row r="658" spans="1:6" x14ac:dyDescent="0.2">
      <c r="A658">
        <v>657</v>
      </c>
      <c r="B658">
        <v>329</v>
      </c>
      <c r="C658">
        <v>18</v>
      </c>
      <c r="D658">
        <v>21</v>
      </c>
      <c r="E658">
        <v>241.1</v>
      </c>
      <c r="F658">
        <v>5063.1000000000004</v>
      </c>
    </row>
    <row r="659" spans="1:6" x14ac:dyDescent="0.2">
      <c r="A659">
        <v>658</v>
      </c>
      <c r="B659">
        <v>329</v>
      </c>
      <c r="C659">
        <v>35</v>
      </c>
      <c r="D659">
        <v>34</v>
      </c>
      <c r="E659">
        <v>394.7</v>
      </c>
      <c r="F659">
        <v>13419.8</v>
      </c>
    </row>
    <row r="660" spans="1:6" x14ac:dyDescent="0.2">
      <c r="A660">
        <v>659</v>
      </c>
      <c r="B660">
        <v>330</v>
      </c>
      <c r="C660">
        <v>20</v>
      </c>
      <c r="D660">
        <v>28</v>
      </c>
      <c r="E660">
        <v>259.39999999999998</v>
      </c>
      <c r="F660">
        <v>7263.2</v>
      </c>
    </row>
    <row r="661" spans="1:6" x14ac:dyDescent="0.2">
      <c r="A661">
        <v>660</v>
      </c>
      <c r="B661">
        <v>330</v>
      </c>
      <c r="C661">
        <v>37</v>
      </c>
      <c r="D661">
        <v>41</v>
      </c>
      <c r="E661">
        <v>413</v>
      </c>
      <c r="F661">
        <v>16933</v>
      </c>
    </row>
    <row r="662" spans="1:6" x14ac:dyDescent="0.2">
      <c r="A662">
        <v>661</v>
      </c>
      <c r="B662">
        <v>331</v>
      </c>
      <c r="C662">
        <v>22</v>
      </c>
      <c r="D662">
        <v>35</v>
      </c>
      <c r="E662">
        <v>277.7</v>
      </c>
      <c r="F662">
        <v>9719.5</v>
      </c>
    </row>
    <row r="663" spans="1:6" x14ac:dyDescent="0.2">
      <c r="A663">
        <v>662</v>
      </c>
      <c r="B663">
        <v>331</v>
      </c>
      <c r="C663">
        <v>39</v>
      </c>
      <c r="D663">
        <v>48</v>
      </c>
      <c r="E663">
        <v>431.3</v>
      </c>
      <c r="F663">
        <v>20702.400000000001</v>
      </c>
    </row>
    <row r="664" spans="1:6" x14ac:dyDescent="0.2">
      <c r="A664">
        <v>663</v>
      </c>
      <c r="B664">
        <v>332</v>
      </c>
      <c r="C664">
        <v>24</v>
      </c>
      <c r="D664">
        <v>42</v>
      </c>
      <c r="E664">
        <v>296</v>
      </c>
      <c r="F664">
        <v>12432</v>
      </c>
    </row>
    <row r="665" spans="1:6" x14ac:dyDescent="0.2">
      <c r="A665">
        <v>664</v>
      </c>
      <c r="B665">
        <v>332</v>
      </c>
      <c r="C665">
        <v>41</v>
      </c>
      <c r="D665">
        <v>9</v>
      </c>
      <c r="E665">
        <v>449.6</v>
      </c>
      <c r="F665">
        <v>4046.4</v>
      </c>
    </row>
    <row r="666" spans="1:6" x14ac:dyDescent="0.2">
      <c r="A666">
        <v>665</v>
      </c>
      <c r="B666">
        <v>333</v>
      </c>
      <c r="C666">
        <v>26</v>
      </c>
      <c r="D666">
        <v>49</v>
      </c>
      <c r="E666">
        <v>314.3</v>
      </c>
      <c r="F666">
        <v>15400.7</v>
      </c>
    </row>
    <row r="667" spans="1:6" x14ac:dyDescent="0.2">
      <c r="A667">
        <v>666</v>
      </c>
      <c r="B667">
        <v>333</v>
      </c>
      <c r="C667">
        <v>43</v>
      </c>
      <c r="D667">
        <v>16</v>
      </c>
      <c r="E667">
        <v>467.9</v>
      </c>
      <c r="F667">
        <v>7486.4</v>
      </c>
    </row>
    <row r="668" spans="1:6" x14ac:dyDescent="0.2">
      <c r="A668">
        <v>667</v>
      </c>
      <c r="B668">
        <v>334</v>
      </c>
      <c r="C668">
        <v>28</v>
      </c>
      <c r="D668">
        <v>10</v>
      </c>
      <c r="E668">
        <v>332.6</v>
      </c>
      <c r="F668">
        <v>3326</v>
      </c>
    </row>
    <row r="669" spans="1:6" x14ac:dyDescent="0.2">
      <c r="A669">
        <v>668</v>
      </c>
      <c r="B669">
        <v>334</v>
      </c>
      <c r="C669">
        <v>45</v>
      </c>
      <c r="D669">
        <v>23</v>
      </c>
      <c r="E669">
        <v>486.2</v>
      </c>
      <c r="F669">
        <v>11182.6</v>
      </c>
    </row>
    <row r="670" spans="1:6" x14ac:dyDescent="0.2">
      <c r="A670">
        <v>669</v>
      </c>
      <c r="B670">
        <v>335</v>
      </c>
      <c r="C670">
        <v>30</v>
      </c>
      <c r="D670">
        <v>17</v>
      </c>
      <c r="E670">
        <v>350.9</v>
      </c>
      <c r="F670">
        <v>5965.3</v>
      </c>
    </row>
    <row r="671" spans="1:6" x14ac:dyDescent="0.2">
      <c r="A671">
        <v>670</v>
      </c>
      <c r="B671">
        <v>335</v>
      </c>
      <c r="C671">
        <v>47</v>
      </c>
      <c r="D671">
        <v>30</v>
      </c>
      <c r="E671">
        <v>14.4</v>
      </c>
      <c r="F671">
        <v>432</v>
      </c>
    </row>
    <row r="672" spans="1:6" x14ac:dyDescent="0.2">
      <c r="A672">
        <v>671</v>
      </c>
      <c r="B672">
        <v>336</v>
      </c>
      <c r="C672">
        <v>32</v>
      </c>
      <c r="D672">
        <v>24</v>
      </c>
      <c r="E672">
        <v>369.2</v>
      </c>
      <c r="F672">
        <v>8860.7999999999993</v>
      </c>
    </row>
    <row r="673" spans="1:6" x14ac:dyDescent="0.2">
      <c r="A673">
        <v>672</v>
      </c>
      <c r="B673">
        <v>336</v>
      </c>
      <c r="C673">
        <v>49</v>
      </c>
      <c r="D673">
        <v>37</v>
      </c>
      <c r="E673">
        <v>32.700000000000003</v>
      </c>
      <c r="F673">
        <v>1209.9000000000001</v>
      </c>
    </row>
    <row r="674" spans="1:6" x14ac:dyDescent="0.2">
      <c r="A674">
        <v>673</v>
      </c>
      <c r="B674">
        <v>337</v>
      </c>
      <c r="C674">
        <v>34</v>
      </c>
      <c r="D674">
        <v>31</v>
      </c>
      <c r="E674">
        <v>387.5</v>
      </c>
      <c r="F674">
        <v>12012.5</v>
      </c>
    </row>
    <row r="675" spans="1:6" x14ac:dyDescent="0.2">
      <c r="A675">
        <v>674</v>
      </c>
      <c r="B675">
        <v>337</v>
      </c>
      <c r="C675">
        <v>51</v>
      </c>
      <c r="D675">
        <v>44</v>
      </c>
      <c r="E675">
        <v>51</v>
      </c>
      <c r="F675">
        <v>2244</v>
      </c>
    </row>
    <row r="676" spans="1:6" x14ac:dyDescent="0.2">
      <c r="A676">
        <v>675</v>
      </c>
      <c r="B676">
        <v>338</v>
      </c>
      <c r="C676">
        <v>36</v>
      </c>
      <c r="D676">
        <v>38</v>
      </c>
      <c r="E676">
        <v>405.8</v>
      </c>
      <c r="F676">
        <v>15420.4</v>
      </c>
    </row>
    <row r="677" spans="1:6" x14ac:dyDescent="0.2">
      <c r="A677">
        <v>676</v>
      </c>
      <c r="B677">
        <v>338</v>
      </c>
      <c r="C677">
        <v>53</v>
      </c>
      <c r="D677">
        <v>5</v>
      </c>
      <c r="E677">
        <v>69.3</v>
      </c>
      <c r="F677">
        <v>346.5</v>
      </c>
    </row>
    <row r="678" spans="1:6" x14ac:dyDescent="0.2">
      <c r="A678">
        <v>677</v>
      </c>
      <c r="B678">
        <v>339</v>
      </c>
      <c r="C678">
        <v>38</v>
      </c>
      <c r="D678">
        <v>45</v>
      </c>
      <c r="E678">
        <v>424.1</v>
      </c>
      <c r="F678">
        <v>19084.5</v>
      </c>
    </row>
    <row r="679" spans="1:6" x14ac:dyDescent="0.2">
      <c r="A679">
        <v>678</v>
      </c>
      <c r="B679">
        <v>339</v>
      </c>
      <c r="C679">
        <v>55</v>
      </c>
      <c r="D679">
        <v>12</v>
      </c>
      <c r="E679">
        <v>87.6</v>
      </c>
      <c r="F679">
        <v>1051.2</v>
      </c>
    </row>
    <row r="680" spans="1:6" x14ac:dyDescent="0.2">
      <c r="A680">
        <v>679</v>
      </c>
      <c r="B680">
        <v>340</v>
      </c>
      <c r="C680">
        <v>40</v>
      </c>
      <c r="D680">
        <v>6</v>
      </c>
      <c r="E680">
        <v>442.4</v>
      </c>
      <c r="F680">
        <v>2654.4</v>
      </c>
    </row>
    <row r="681" spans="1:6" x14ac:dyDescent="0.2">
      <c r="A681">
        <v>680</v>
      </c>
      <c r="B681">
        <v>340</v>
      </c>
      <c r="C681">
        <v>57</v>
      </c>
      <c r="D681">
        <v>19</v>
      </c>
      <c r="E681">
        <v>105.9</v>
      </c>
      <c r="F681">
        <v>2012.1</v>
      </c>
    </row>
    <row r="682" spans="1:6" x14ac:dyDescent="0.2">
      <c r="A682">
        <v>681</v>
      </c>
      <c r="B682">
        <v>341</v>
      </c>
      <c r="C682">
        <v>42</v>
      </c>
      <c r="D682">
        <v>13</v>
      </c>
      <c r="E682">
        <v>460.7</v>
      </c>
      <c r="F682">
        <v>5989.1</v>
      </c>
    </row>
    <row r="683" spans="1:6" x14ac:dyDescent="0.2">
      <c r="A683">
        <v>682</v>
      </c>
      <c r="B683">
        <v>341</v>
      </c>
      <c r="C683">
        <v>59</v>
      </c>
      <c r="D683">
        <v>26</v>
      </c>
      <c r="E683">
        <v>124.2</v>
      </c>
      <c r="F683">
        <v>3229.2</v>
      </c>
    </row>
    <row r="684" spans="1:6" x14ac:dyDescent="0.2">
      <c r="A684">
        <v>683</v>
      </c>
      <c r="B684">
        <v>342</v>
      </c>
      <c r="C684">
        <v>44</v>
      </c>
      <c r="D684">
        <v>20</v>
      </c>
      <c r="E684">
        <v>479</v>
      </c>
      <c r="F684">
        <v>9580</v>
      </c>
    </row>
    <row r="685" spans="1:6" x14ac:dyDescent="0.2">
      <c r="A685">
        <v>684</v>
      </c>
      <c r="B685">
        <v>342</v>
      </c>
      <c r="C685">
        <v>61</v>
      </c>
      <c r="D685">
        <v>33</v>
      </c>
      <c r="E685">
        <v>142.5</v>
      </c>
      <c r="F685">
        <v>4702.5</v>
      </c>
    </row>
    <row r="686" spans="1:6" x14ac:dyDescent="0.2">
      <c r="A686">
        <v>685</v>
      </c>
      <c r="B686">
        <v>343</v>
      </c>
      <c r="C686">
        <v>46</v>
      </c>
      <c r="D686">
        <v>27</v>
      </c>
      <c r="E686">
        <v>497.3</v>
      </c>
      <c r="F686">
        <v>13427.1</v>
      </c>
    </row>
    <row r="687" spans="1:6" x14ac:dyDescent="0.2">
      <c r="A687">
        <v>686</v>
      </c>
      <c r="B687">
        <v>343</v>
      </c>
      <c r="C687">
        <v>63</v>
      </c>
      <c r="D687">
        <v>40</v>
      </c>
      <c r="E687">
        <v>160.80000000000001</v>
      </c>
      <c r="F687">
        <v>6432</v>
      </c>
    </row>
    <row r="688" spans="1:6" x14ac:dyDescent="0.2">
      <c r="A688">
        <v>687</v>
      </c>
      <c r="B688">
        <v>344</v>
      </c>
      <c r="C688">
        <v>48</v>
      </c>
      <c r="D688">
        <v>34</v>
      </c>
      <c r="E688">
        <v>25.5</v>
      </c>
      <c r="F688">
        <v>867</v>
      </c>
    </row>
    <row r="689" spans="1:6" x14ac:dyDescent="0.2">
      <c r="A689">
        <v>688</v>
      </c>
      <c r="B689">
        <v>344</v>
      </c>
      <c r="C689">
        <v>65</v>
      </c>
      <c r="D689">
        <v>47</v>
      </c>
      <c r="E689">
        <v>179.1</v>
      </c>
      <c r="F689">
        <v>8417.7000000000007</v>
      </c>
    </row>
    <row r="690" spans="1:6" x14ac:dyDescent="0.2">
      <c r="A690">
        <v>689</v>
      </c>
      <c r="B690">
        <v>345</v>
      </c>
      <c r="C690">
        <v>50</v>
      </c>
      <c r="D690">
        <v>41</v>
      </c>
      <c r="E690">
        <v>43.8</v>
      </c>
      <c r="F690">
        <v>1795.8</v>
      </c>
    </row>
    <row r="691" spans="1:6" x14ac:dyDescent="0.2">
      <c r="A691">
        <v>690</v>
      </c>
      <c r="B691">
        <v>345</v>
      </c>
      <c r="C691">
        <v>67</v>
      </c>
      <c r="D691">
        <v>8</v>
      </c>
      <c r="E691">
        <v>197.4</v>
      </c>
      <c r="F691">
        <v>1579.2</v>
      </c>
    </row>
    <row r="692" spans="1:6" x14ac:dyDescent="0.2">
      <c r="A692">
        <v>691</v>
      </c>
      <c r="B692">
        <v>346</v>
      </c>
      <c r="C692">
        <v>52</v>
      </c>
      <c r="D692">
        <v>48</v>
      </c>
      <c r="E692">
        <v>62.1</v>
      </c>
      <c r="F692">
        <v>2980.8</v>
      </c>
    </row>
    <row r="693" spans="1:6" x14ac:dyDescent="0.2">
      <c r="A693">
        <v>692</v>
      </c>
      <c r="B693">
        <v>346</v>
      </c>
      <c r="C693">
        <v>69</v>
      </c>
      <c r="D693">
        <v>15</v>
      </c>
      <c r="E693">
        <v>215.7</v>
      </c>
      <c r="F693">
        <v>3235.5</v>
      </c>
    </row>
    <row r="694" spans="1:6" x14ac:dyDescent="0.2">
      <c r="A694">
        <v>693</v>
      </c>
      <c r="B694">
        <v>347</v>
      </c>
      <c r="C694">
        <v>54</v>
      </c>
      <c r="D694">
        <v>9</v>
      </c>
      <c r="E694">
        <v>80.400000000000006</v>
      </c>
      <c r="F694">
        <v>723.6</v>
      </c>
    </row>
    <row r="695" spans="1:6" x14ac:dyDescent="0.2">
      <c r="A695">
        <v>694</v>
      </c>
      <c r="B695">
        <v>347</v>
      </c>
      <c r="C695">
        <v>71</v>
      </c>
      <c r="D695">
        <v>22</v>
      </c>
      <c r="E695">
        <v>234</v>
      </c>
      <c r="F695">
        <v>5148</v>
      </c>
    </row>
    <row r="696" spans="1:6" x14ac:dyDescent="0.2">
      <c r="A696">
        <v>695</v>
      </c>
      <c r="B696">
        <v>348</v>
      </c>
      <c r="C696">
        <v>56</v>
      </c>
      <c r="D696">
        <v>16</v>
      </c>
      <c r="E696">
        <v>98.7</v>
      </c>
      <c r="F696">
        <v>1579.2</v>
      </c>
    </row>
    <row r="697" spans="1:6" x14ac:dyDescent="0.2">
      <c r="A697">
        <v>696</v>
      </c>
      <c r="B697">
        <v>348</v>
      </c>
      <c r="C697">
        <v>73</v>
      </c>
      <c r="D697">
        <v>29</v>
      </c>
      <c r="E697">
        <v>252.3</v>
      </c>
      <c r="F697">
        <v>7316.7</v>
      </c>
    </row>
    <row r="698" spans="1:6" x14ac:dyDescent="0.2">
      <c r="A698">
        <v>697</v>
      </c>
      <c r="B698">
        <v>349</v>
      </c>
      <c r="C698">
        <v>58</v>
      </c>
      <c r="D698">
        <v>23</v>
      </c>
      <c r="E698">
        <v>117</v>
      </c>
      <c r="F698">
        <v>2691</v>
      </c>
    </row>
    <row r="699" spans="1:6" x14ac:dyDescent="0.2">
      <c r="A699">
        <v>698</v>
      </c>
      <c r="B699">
        <v>349</v>
      </c>
      <c r="C699">
        <v>75</v>
      </c>
      <c r="D699">
        <v>36</v>
      </c>
      <c r="E699">
        <v>270.60000000000002</v>
      </c>
      <c r="F699">
        <v>9741.6</v>
      </c>
    </row>
    <row r="700" spans="1:6" x14ac:dyDescent="0.2">
      <c r="A700">
        <v>699</v>
      </c>
      <c r="B700">
        <v>350</v>
      </c>
      <c r="C700">
        <v>60</v>
      </c>
      <c r="D700">
        <v>30</v>
      </c>
      <c r="E700">
        <v>135.30000000000001</v>
      </c>
      <c r="F700">
        <v>4059</v>
      </c>
    </row>
    <row r="701" spans="1:6" x14ac:dyDescent="0.2">
      <c r="A701">
        <v>700</v>
      </c>
      <c r="B701">
        <v>350</v>
      </c>
      <c r="C701">
        <v>77</v>
      </c>
      <c r="D701">
        <v>43</v>
      </c>
      <c r="E701">
        <v>288.89999999999998</v>
      </c>
      <c r="F701">
        <v>12422.7</v>
      </c>
    </row>
    <row r="702" spans="1:6" x14ac:dyDescent="0.2">
      <c r="A702">
        <v>701</v>
      </c>
      <c r="B702">
        <v>351</v>
      </c>
      <c r="C702">
        <v>62</v>
      </c>
      <c r="D702">
        <v>37</v>
      </c>
      <c r="E702">
        <v>153.6</v>
      </c>
      <c r="F702">
        <v>5683.2</v>
      </c>
    </row>
    <row r="703" spans="1:6" x14ac:dyDescent="0.2">
      <c r="A703">
        <v>702</v>
      </c>
      <c r="B703">
        <v>351</v>
      </c>
      <c r="C703">
        <v>79</v>
      </c>
      <c r="D703">
        <v>50</v>
      </c>
      <c r="E703">
        <v>307.2</v>
      </c>
      <c r="F703">
        <v>15360</v>
      </c>
    </row>
    <row r="704" spans="1:6" x14ac:dyDescent="0.2">
      <c r="A704">
        <v>703</v>
      </c>
      <c r="B704">
        <v>352</v>
      </c>
      <c r="C704">
        <v>64</v>
      </c>
      <c r="D704">
        <v>44</v>
      </c>
      <c r="E704">
        <v>171.9</v>
      </c>
      <c r="F704">
        <v>7563.6</v>
      </c>
    </row>
    <row r="705" spans="1:6" x14ac:dyDescent="0.2">
      <c r="A705">
        <v>704</v>
      </c>
      <c r="B705">
        <v>352</v>
      </c>
      <c r="C705">
        <v>81</v>
      </c>
      <c r="D705">
        <v>11</v>
      </c>
      <c r="E705">
        <v>325.5</v>
      </c>
      <c r="F705">
        <v>3580.5</v>
      </c>
    </row>
    <row r="706" spans="1:6" x14ac:dyDescent="0.2">
      <c r="A706">
        <v>705</v>
      </c>
      <c r="B706">
        <v>353</v>
      </c>
      <c r="C706">
        <v>66</v>
      </c>
      <c r="D706">
        <v>5</v>
      </c>
      <c r="E706">
        <v>190.2</v>
      </c>
      <c r="F706">
        <v>951</v>
      </c>
    </row>
    <row r="707" spans="1:6" x14ac:dyDescent="0.2">
      <c r="A707">
        <v>706</v>
      </c>
      <c r="B707">
        <v>353</v>
      </c>
      <c r="C707">
        <v>83</v>
      </c>
      <c r="D707">
        <v>18</v>
      </c>
      <c r="E707">
        <v>343.8</v>
      </c>
      <c r="F707">
        <v>6188.4</v>
      </c>
    </row>
    <row r="708" spans="1:6" x14ac:dyDescent="0.2">
      <c r="A708">
        <v>707</v>
      </c>
      <c r="B708">
        <v>354</v>
      </c>
      <c r="C708">
        <v>68</v>
      </c>
      <c r="D708">
        <v>12</v>
      </c>
      <c r="E708">
        <v>208.5</v>
      </c>
      <c r="F708">
        <v>2502</v>
      </c>
    </row>
    <row r="709" spans="1:6" x14ac:dyDescent="0.2">
      <c r="A709">
        <v>708</v>
      </c>
      <c r="B709">
        <v>354</v>
      </c>
      <c r="C709">
        <v>85</v>
      </c>
      <c r="D709">
        <v>25</v>
      </c>
      <c r="E709">
        <v>362.1</v>
      </c>
      <c r="F709">
        <v>9052.5</v>
      </c>
    </row>
    <row r="710" spans="1:6" x14ac:dyDescent="0.2">
      <c r="A710">
        <v>709</v>
      </c>
      <c r="B710">
        <v>355</v>
      </c>
      <c r="C710">
        <v>70</v>
      </c>
      <c r="D710">
        <v>19</v>
      </c>
      <c r="E710">
        <v>226.8</v>
      </c>
      <c r="F710">
        <v>4309.2</v>
      </c>
    </row>
    <row r="711" spans="1:6" x14ac:dyDescent="0.2">
      <c r="A711">
        <v>710</v>
      </c>
      <c r="B711">
        <v>355</v>
      </c>
      <c r="C711">
        <v>87</v>
      </c>
      <c r="D711">
        <v>32</v>
      </c>
      <c r="E711">
        <v>380.4</v>
      </c>
      <c r="F711">
        <v>12172.8</v>
      </c>
    </row>
    <row r="712" spans="1:6" x14ac:dyDescent="0.2">
      <c r="A712">
        <v>711</v>
      </c>
      <c r="B712">
        <v>356</v>
      </c>
      <c r="C712">
        <v>72</v>
      </c>
      <c r="D712">
        <v>26</v>
      </c>
      <c r="E712">
        <v>245.1</v>
      </c>
      <c r="F712">
        <v>6372.6</v>
      </c>
    </row>
    <row r="713" spans="1:6" x14ac:dyDescent="0.2">
      <c r="A713">
        <v>712</v>
      </c>
      <c r="B713">
        <v>356</v>
      </c>
      <c r="C713">
        <v>89</v>
      </c>
      <c r="D713">
        <v>39</v>
      </c>
      <c r="E713">
        <v>398.7</v>
      </c>
      <c r="F713">
        <v>15549.3</v>
      </c>
    </row>
    <row r="714" spans="1:6" x14ac:dyDescent="0.2">
      <c r="A714">
        <v>713</v>
      </c>
      <c r="B714">
        <v>357</v>
      </c>
      <c r="C714">
        <v>74</v>
      </c>
      <c r="D714">
        <v>33</v>
      </c>
      <c r="E714">
        <v>263.39999999999998</v>
      </c>
      <c r="F714">
        <v>8692.2000000000007</v>
      </c>
    </row>
    <row r="715" spans="1:6" x14ac:dyDescent="0.2">
      <c r="A715">
        <v>714</v>
      </c>
      <c r="B715">
        <v>357</v>
      </c>
      <c r="C715">
        <v>91</v>
      </c>
      <c r="D715">
        <v>46</v>
      </c>
      <c r="E715">
        <v>417</v>
      </c>
      <c r="F715">
        <v>19182</v>
      </c>
    </row>
    <row r="716" spans="1:6" x14ac:dyDescent="0.2">
      <c r="A716">
        <v>715</v>
      </c>
      <c r="B716">
        <v>358</v>
      </c>
      <c r="C716">
        <v>76</v>
      </c>
      <c r="D716">
        <v>40</v>
      </c>
      <c r="E716">
        <v>281.7</v>
      </c>
      <c r="F716">
        <v>11268</v>
      </c>
    </row>
    <row r="717" spans="1:6" x14ac:dyDescent="0.2">
      <c r="A717">
        <v>716</v>
      </c>
      <c r="B717">
        <v>358</v>
      </c>
      <c r="C717">
        <v>93</v>
      </c>
      <c r="D717">
        <v>7</v>
      </c>
      <c r="E717">
        <v>435.3</v>
      </c>
      <c r="F717">
        <v>3047.1</v>
      </c>
    </row>
    <row r="718" spans="1:6" x14ac:dyDescent="0.2">
      <c r="A718">
        <v>717</v>
      </c>
      <c r="B718">
        <v>359</v>
      </c>
      <c r="C718">
        <v>78</v>
      </c>
      <c r="D718">
        <v>47</v>
      </c>
      <c r="E718">
        <v>300</v>
      </c>
      <c r="F718">
        <v>14100</v>
      </c>
    </row>
    <row r="719" spans="1:6" x14ac:dyDescent="0.2">
      <c r="A719">
        <v>718</v>
      </c>
      <c r="B719">
        <v>359</v>
      </c>
      <c r="C719">
        <v>95</v>
      </c>
      <c r="D719">
        <v>14</v>
      </c>
      <c r="E719">
        <v>453.6</v>
      </c>
      <c r="F719">
        <v>6350.4</v>
      </c>
    </row>
    <row r="720" spans="1:6" x14ac:dyDescent="0.2">
      <c r="A720">
        <v>719</v>
      </c>
      <c r="B720">
        <v>360</v>
      </c>
      <c r="C720">
        <v>80</v>
      </c>
      <c r="D720">
        <v>8</v>
      </c>
      <c r="E720">
        <v>318.3</v>
      </c>
      <c r="F720">
        <v>2546.4</v>
      </c>
    </row>
    <row r="721" spans="1:6" x14ac:dyDescent="0.2">
      <c r="A721">
        <v>720</v>
      </c>
      <c r="B721">
        <v>360</v>
      </c>
      <c r="C721">
        <v>97</v>
      </c>
      <c r="D721">
        <v>21</v>
      </c>
      <c r="E721">
        <v>471.9</v>
      </c>
      <c r="F721">
        <v>9909.9</v>
      </c>
    </row>
    <row r="722" spans="1:6" x14ac:dyDescent="0.2">
      <c r="A722">
        <v>721</v>
      </c>
      <c r="B722">
        <v>361</v>
      </c>
      <c r="C722">
        <v>82</v>
      </c>
      <c r="D722">
        <v>15</v>
      </c>
      <c r="E722">
        <v>336.6</v>
      </c>
      <c r="F722">
        <v>5049</v>
      </c>
    </row>
    <row r="723" spans="1:6" x14ac:dyDescent="0.2">
      <c r="A723">
        <v>722</v>
      </c>
      <c r="B723">
        <v>361</v>
      </c>
      <c r="C723">
        <v>99</v>
      </c>
      <c r="D723">
        <v>28</v>
      </c>
      <c r="E723">
        <v>490.2</v>
      </c>
      <c r="F723">
        <v>13725.6</v>
      </c>
    </row>
    <row r="724" spans="1:6" x14ac:dyDescent="0.2">
      <c r="A724">
        <v>723</v>
      </c>
      <c r="B724">
        <v>362</v>
      </c>
      <c r="C724">
        <v>84</v>
      </c>
      <c r="D724">
        <v>22</v>
      </c>
      <c r="E724">
        <v>354.9</v>
      </c>
      <c r="F724">
        <v>7807.8</v>
      </c>
    </row>
    <row r="725" spans="1:6" x14ac:dyDescent="0.2">
      <c r="A725">
        <v>724</v>
      </c>
      <c r="B725">
        <v>362</v>
      </c>
      <c r="C725">
        <v>101</v>
      </c>
      <c r="D725">
        <v>35</v>
      </c>
      <c r="E725">
        <v>18.399999999999999</v>
      </c>
      <c r="F725">
        <v>644</v>
      </c>
    </row>
    <row r="726" spans="1:6" x14ac:dyDescent="0.2">
      <c r="A726">
        <v>725</v>
      </c>
      <c r="B726">
        <v>363</v>
      </c>
      <c r="C726">
        <v>86</v>
      </c>
      <c r="D726">
        <v>29</v>
      </c>
      <c r="E726">
        <v>373.2</v>
      </c>
      <c r="F726">
        <v>10822.8</v>
      </c>
    </row>
    <row r="727" spans="1:6" x14ac:dyDescent="0.2">
      <c r="A727">
        <v>726</v>
      </c>
      <c r="B727">
        <v>363</v>
      </c>
      <c r="C727">
        <v>103</v>
      </c>
      <c r="D727">
        <v>42</v>
      </c>
      <c r="E727">
        <v>36.700000000000003</v>
      </c>
      <c r="F727">
        <v>1541.4</v>
      </c>
    </row>
    <row r="728" spans="1:6" x14ac:dyDescent="0.2">
      <c r="A728">
        <v>727</v>
      </c>
      <c r="B728">
        <v>364</v>
      </c>
      <c r="C728">
        <v>88</v>
      </c>
      <c r="D728">
        <v>36</v>
      </c>
      <c r="E728">
        <v>391.5</v>
      </c>
      <c r="F728">
        <v>14094</v>
      </c>
    </row>
    <row r="729" spans="1:6" x14ac:dyDescent="0.2">
      <c r="A729">
        <v>728</v>
      </c>
      <c r="B729">
        <v>364</v>
      </c>
      <c r="C729">
        <v>105</v>
      </c>
      <c r="D729">
        <v>49</v>
      </c>
      <c r="E729">
        <v>55</v>
      </c>
      <c r="F729">
        <v>2695</v>
      </c>
    </row>
    <row r="730" spans="1:6" x14ac:dyDescent="0.2">
      <c r="A730">
        <v>729</v>
      </c>
      <c r="B730">
        <v>365</v>
      </c>
      <c r="C730">
        <v>90</v>
      </c>
      <c r="D730">
        <v>43</v>
      </c>
      <c r="E730">
        <v>409.8</v>
      </c>
      <c r="F730">
        <v>17621.400000000001</v>
      </c>
    </row>
    <row r="731" spans="1:6" x14ac:dyDescent="0.2">
      <c r="A731">
        <v>730</v>
      </c>
      <c r="B731">
        <v>365</v>
      </c>
      <c r="C731">
        <v>107</v>
      </c>
      <c r="D731">
        <v>10</v>
      </c>
      <c r="E731">
        <v>73.3</v>
      </c>
      <c r="F731">
        <v>733</v>
      </c>
    </row>
    <row r="732" spans="1:6" x14ac:dyDescent="0.2">
      <c r="A732">
        <v>731</v>
      </c>
      <c r="B732">
        <v>366</v>
      </c>
      <c r="C732">
        <v>92</v>
      </c>
      <c r="D732">
        <v>50</v>
      </c>
      <c r="E732">
        <v>428.1</v>
      </c>
      <c r="F732">
        <v>21405</v>
      </c>
    </row>
    <row r="733" spans="1:6" x14ac:dyDescent="0.2">
      <c r="A733">
        <v>732</v>
      </c>
      <c r="B733">
        <v>366</v>
      </c>
      <c r="C733">
        <v>109</v>
      </c>
      <c r="D733">
        <v>17</v>
      </c>
      <c r="E733">
        <v>91.6</v>
      </c>
      <c r="F733">
        <v>1557.2</v>
      </c>
    </row>
    <row r="734" spans="1:6" x14ac:dyDescent="0.2">
      <c r="A734">
        <v>733</v>
      </c>
      <c r="B734">
        <v>367</v>
      </c>
      <c r="C734">
        <v>94</v>
      </c>
      <c r="D734">
        <v>11</v>
      </c>
      <c r="E734">
        <v>446.4</v>
      </c>
      <c r="F734">
        <v>4910.3999999999996</v>
      </c>
    </row>
    <row r="735" spans="1:6" x14ac:dyDescent="0.2">
      <c r="A735">
        <v>734</v>
      </c>
      <c r="B735">
        <v>367</v>
      </c>
      <c r="C735">
        <v>111</v>
      </c>
      <c r="D735">
        <v>24</v>
      </c>
      <c r="E735">
        <v>109.9</v>
      </c>
      <c r="F735">
        <v>2637.6</v>
      </c>
    </row>
    <row r="736" spans="1:6" x14ac:dyDescent="0.2">
      <c r="A736">
        <v>735</v>
      </c>
      <c r="B736">
        <v>368</v>
      </c>
      <c r="C736">
        <v>96</v>
      </c>
      <c r="D736">
        <v>18</v>
      </c>
      <c r="E736">
        <v>464.7</v>
      </c>
      <c r="F736">
        <v>8364.6</v>
      </c>
    </row>
    <row r="737" spans="1:6" x14ac:dyDescent="0.2">
      <c r="A737">
        <v>736</v>
      </c>
      <c r="B737">
        <v>368</v>
      </c>
      <c r="C737">
        <v>113</v>
      </c>
      <c r="D737">
        <v>31</v>
      </c>
      <c r="E737">
        <v>128.19999999999999</v>
      </c>
      <c r="F737">
        <v>3974.2</v>
      </c>
    </row>
    <row r="738" spans="1:6" x14ac:dyDescent="0.2">
      <c r="A738">
        <v>737</v>
      </c>
      <c r="B738">
        <v>369</v>
      </c>
      <c r="C738">
        <v>98</v>
      </c>
      <c r="D738">
        <v>25</v>
      </c>
      <c r="E738">
        <v>483</v>
      </c>
      <c r="F738">
        <v>12075</v>
      </c>
    </row>
    <row r="739" spans="1:6" x14ac:dyDescent="0.2">
      <c r="A739">
        <v>738</v>
      </c>
      <c r="B739">
        <v>369</v>
      </c>
      <c r="C739">
        <v>115</v>
      </c>
      <c r="D739">
        <v>38</v>
      </c>
      <c r="E739">
        <v>146.5</v>
      </c>
      <c r="F739">
        <v>5567</v>
      </c>
    </row>
    <row r="740" spans="1:6" x14ac:dyDescent="0.2">
      <c r="A740">
        <v>739</v>
      </c>
      <c r="B740">
        <v>370</v>
      </c>
      <c r="C740">
        <v>100</v>
      </c>
      <c r="D740">
        <v>32</v>
      </c>
      <c r="E740">
        <v>11.2</v>
      </c>
      <c r="F740">
        <v>358.4</v>
      </c>
    </row>
    <row r="741" spans="1:6" x14ac:dyDescent="0.2">
      <c r="A741">
        <v>740</v>
      </c>
      <c r="B741">
        <v>370</v>
      </c>
      <c r="C741">
        <v>117</v>
      </c>
      <c r="D741">
        <v>45</v>
      </c>
      <c r="E741">
        <v>164.8</v>
      </c>
      <c r="F741">
        <v>7416</v>
      </c>
    </row>
    <row r="742" spans="1:6" x14ac:dyDescent="0.2">
      <c r="A742">
        <v>741</v>
      </c>
      <c r="B742">
        <v>371</v>
      </c>
      <c r="C742">
        <v>102</v>
      </c>
      <c r="D742">
        <v>39</v>
      </c>
      <c r="E742">
        <v>29.5</v>
      </c>
      <c r="F742">
        <v>1150.5</v>
      </c>
    </row>
    <row r="743" spans="1:6" x14ac:dyDescent="0.2">
      <c r="A743">
        <v>742</v>
      </c>
      <c r="B743">
        <v>371</v>
      </c>
      <c r="C743">
        <v>119</v>
      </c>
      <c r="D743">
        <v>6</v>
      </c>
      <c r="E743">
        <v>183.1</v>
      </c>
      <c r="F743">
        <v>1098.5999999999999</v>
      </c>
    </row>
    <row r="744" spans="1:6" x14ac:dyDescent="0.2">
      <c r="A744">
        <v>743</v>
      </c>
      <c r="B744">
        <v>372</v>
      </c>
      <c r="C744">
        <v>104</v>
      </c>
      <c r="D744">
        <v>46</v>
      </c>
      <c r="E744">
        <v>47.8</v>
      </c>
      <c r="F744">
        <v>2198.8000000000002</v>
      </c>
    </row>
    <row r="745" spans="1:6" x14ac:dyDescent="0.2">
      <c r="A745">
        <v>744</v>
      </c>
      <c r="B745">
        <v>372</v>
      </c>
      <c r="C745">
        <v>121</v>
      </c>
      <c r="D745">
        <v>13</v>
      </c>
      <c r="E745">
        <v>201.4</v>
      </c>
      <c r="F745">
        <v>2618.1999999999998</v>
      </c>
    </row>
    <row r="746" spans="1:6" x14ac:dyDescent="0.2">
      <c r="A746">
        <v>745</v>
      </c>
      <c r="B746">
        <v>373</v>
      </c>
      <c r="C746">
        <v>106</v>
      </c>
      <c r="D746">
        <v>7</v>
      </c>
      <c r="E746">
        <v>66.099999999999994</v>
      </c>
      <c r="F746">
        <v>462.7</v>
      </c>
    </row>
    <row r="747" spans="1:6" x14ac:dyDescent="0.2">
      <c r="A747">
        <v>746</v>
      </c>
      <c r="B747">
        <v>373</v>
      </c>
      <c r="C747">
        <v>123</v>
      </c>
      <c r="D747">
        <v>20</v>
      </c>
      <c r="E747">
        <v>219.7</v>
      </c>
      <c r="F747">
        <v>4394</v>
      </c>
    </row>
    <row r="748" spans="1:6" x14ac:dyDescent="0.2">
      <c r="A748">
        <v>747</v>
      </c>
      <c r="B748">
        <v>374</v>
      </c>
      <c r="C748">
        <v>108</v>
      </c>
      <c r="D748">
        <v>14</v>
      </c>
      <c r="E748">
        <v>84.4</v>
      </c>
      <c r="F748">
        <v>1181.5999999999999</v>
      </c>
    </row>
    <row r="749" spans="1:6" x14ac:dyDescent="0.2">
      <c r="A749">
        <v>748</v>
      </c>
      <c r="B749">
        <v>374</v>
      </c>
      <c r="C749">
        <v>125</v>
      </c>
      <c r="D749">
        <v>27</v>
      </c>
      <c r="E749">
        <v>238</v>
      </c>
      <c r="F749">
        <v>6426</v>
      </c>
    </row>
    <row r="750" spans="1:6" x14ac:dyDescent="0.2">
      <c r="A750">
        <v>749</v>
      </c>
      <c r="B750">
        <v>375</v>
      </c>
      <c r="C750">
        <v>110</v>
      </c>
      <c r="D750">
        <v>21</v>
      </c>
      <c r="E750">
        <v>102.7</v>
      </c>
      <c r="F750">
        <v>2156.6999999999998</v>
      </c>
    </row>
    <row r="751" spans="1:6" x14ac:dyDescent="0.2">
      <c r="A751">
        <v>750</v>
      </c>
      <c r="B751">
        <v>375</v>
      </c>
      <c r="C751">
        <v>127</v>
      </c>
      <c r="D751">
        <v>34</v>
      </c>
      <c r="E751">
        <v>256.3</v>
      </c>
      <c r="F751">
        <v>8714.2000000000007</v>
      </c>
    </row>
    <row r="752" spans="1:6" x14ac:dyDescent="0.2">
      <c r="A752">
        <v>751</v>
      </c>
      <c r="B752">
        <v>376</v>
      </c>
      <c r="C752">
        <v>112</v>
      </c>
      <c r="D752">
        <v>28</v>
      </c>
      <c r="E752">
        <v>121</v>
      </c>
      <c r="F752">
        <v>3388</v>
      </c>
    </row>
    <row r="753" spans="1:6" x14ac:dyDescent="0.2">
      <c r="A753">
        <v>752</v>
      </c>
      <c r="B753">
        <v>376</v>
      </c>
      <c r="C753">
        <v>129</v>
      </c>
      <c r="D753">
        <v>41</v>
      </c>
      <c r="E753">
        <v>274.60000000000002</v>
      </c>
      <c r="F753">
        <v>11258.6</v>
      </c>
    </row>
    <row r="754" spans="1:6" x14ac:dyDescent="0.2">
      <c r="A754">
        <v>753</v>
      </c>
      <c r="B754">
        <v>377</v>
      </c>
      <c r="C754">
        <v>114</v>
      </c>
      <c r="D754">
        <v>35</v>
      </c>
      <c r="E754">
        <v>139.30000000000001</v>
      </c>
      <c r="F754">
        <v>4875.5</v>
      </c>
    </row>
    <row r="755" spans="1:6" x14ac:dyDescent="0.2">
      <c r="A755">
        <v>754</v>
      </c>
      <c r="B755">
        <v>377</v>
      </c>
      <c r="C755">
        <v>131</v>
      </c>
      <c r="D755">
        <v>48</v>
      </c>
      <c r="E755">
        <v>292.89999999999998</v>
      </c>
      <c r="F755">
        <v>14059.2</v>
      </c>
    </row>
    <row r="756" spans="1:6" x14ac:dyDescent="0.2">
      <c r="A756">
        <v>755</v>
      </c>
      <c r="B756">
        <v>378</v>
      </c>
      <c r="C756">
        <v>116</v>
      </c>
      <c r="D756">
        <v>42</v>
      </c>
      <c r="E756">
        <v>157.6</v>
      </c>
      <c r="F756">
        <v>6619.2</v>
      </c>
    </row>
    <row r="757" spans="1:6" x14ac:dyDescent="0.2">
      <c r="A757">
        <v>756</v>
      </c>
      <c r="B757">
        <v>378</v>
      </c>
      <c r="C757">
        <v>133</v>
      </c>
      <c r="D757">
        <v>9</v>
      </c>
      <c r="E757">
        <v>311.2</v>
      </c>
      <c r="F757">
        <v>2800.8</v>
      </c>
    </row>
    <row r="758" spans="1:6" x14ac:dyDescent="0.2">
      <c r="A758">
        <v>757</v>
      </c>
      <c r="B758">
        <v>379</v>
      </c>
      <c r="C758">
        <v>118</v>
      </c>
      <c r="D758">
        <v>49</v>
      </c>
      <c r="E758">
        <v>175.9</v>
      </c>
      <c r="F758">
        <v>8619.1</v>
      </c>
    </row>
    <row r="759" spans="1:6" x14ac:dyDescent="0.2">
      <c r="A759">
        <v>758</v>
      </c>
      <c r="B759">
        <v>379</v>
      </c>
      <c r="C759">
        <v>135</v>
      </c>
      <c r="D759">
        <v>16</v>
      </c>
      <c r="E759">
        <v>329.5</v>
      </c>
      <c r="F759">
        <v>5272</v>
      </c>
    </row>
    <row r="760" spans="1:6" x14ac:dyDescent="0.2">
      <c r="A760">
        <v>759</v>
      </c>
      <c r="B760">
        <v>380</v>
      </c>
      <c r="C760">
        <v>120</v>
      </c>
      <c r="D760">
        <v>10</v>
      </c>
      <c r="E760">
        <v>194.2</v>
      </c>
      <c r="F760">
        <v>1942</v>
      </c>
    </row>
    <row r="761" spans="1:6" x14ac:dyDescent="0.2">
      <c r="A761">
        <v>760</v>
      </c>
      <c r="B761">
        <v>380</v>
      </c>
      <c r="C761">
        <v>137</v>
      </c>
      <c r="D761">
        <v>23</v>
      </c>
      <c r="E761">
        <v>347.8</v>
      </c>
      <c r="F761">
        <v>7999.4</v>
      </c>
    </row>
    <row r="762" spans="1:6" x14ac:dyDescent="0.2">
      <c r="A762">
        <v>761</v>
      </c>
      <c r="B762">
        <v>381</v>
      </c>
      <c r="C762">
        <v>122</v>
      </c>
      <c r="D762">
        <v>17</v>
      </c>
      <c r="E762">
        <v>212.5</v>
      </c>
      <c r="F762">
        <v>3612.5</v>
      </c>
    </row>
    <row r="763" spans="1:6" x14ac:dyDescent="0.2">
      <c r="A763">
        <v>762</v>
      </c>
      <c r="B763">
        <v>381</v>
      </c>
      <c r="C763">
        <v>139</v>
      </c>
      <c r="D763">
        <v>30</v>
      </c>
      <c r="E763">
        <v>366.1</v>
      </c>
      <c r="F763">
        <v>10983</v>
      </c>
    </row>
    <row r="764" spans="1:6" x14ac:dyDescent="0.2">
      <c r="A764">
        <v>763</v>
      </c>
      <c r="B764">
        <v>382</v>
      </c>
      <c r="C764">
        <v>124</v>
      </c>
      <c r="D764">
        <v>24</v>
      </c>
      <c r="E764">
        <v>230.8</v>
      </c>
      <c r="F764">
        <v>5539.2</v>
      </c>
    </row>
    <row r="765" spans="1:6" x14ac:dyDescent="0.2">
      <c r="A765">
        <v>764</v>
      </c>
      <c r="B765">
        <v>382</v>
      </c>
      <c r="C765">
        <v>141</v>
      </c>
      <c r="D765">
        <v>37</v>
      </c>
      <c r="E765">
        <v>384.4</v>
      </c>
      <c r="F765">
        <v>14222.8</v>
      </c>
    </row>
    <row r="766" spans="1:6" x14ac:dyDescent="0.2">
      <c r="A766">
        <v>765</v>
      </c>
      <c r="B766">
        <v>383</v>
      </c>
      <c r="C766">
        <v>126</v>
      </c>
      <c r="D766">
        <v>31</v>
      </c>
      <c r="E766">
        <v>249.1</v>
      </c>
      <c r="F766">
        <v>7722.1</v>
      </c>
    </row>
    <row r="767" spans="1:6" x14ac:dyDescent="0.2">
      <c r="A767">
        <v>766</v>
      </c>
      <c r="B767">
        <v>383</v>
      </c>
      <c r="C767">
        <v>143</v>
      </c>
      <c r="D767">
        <v>44</v>
      </c>
      <c r="E767">
        <v>402.7</v>
      </c>
      <c r="F767">
        <v>17718.8</v>
      </c>
    </row>
    <row r="768" spans="1:6" x14ac:dyDescent="0.2">
      <c r="A768">
        <v>767</v>
      </c>
      <c r="B768">
        <v>384</v>
      </c>
      <c r="C768">
        <v>128</v>
      </c>
      <c r="D768">
        <v>38</v>
      </c>
      <c r="E768">
        <v>267.39999999999998</v>
      </c>
      <c r="F768">
        <v>10161.200000000001</v>
      </c>
    </row>
    <row r="769" spans="1:6" x14ac:dyDescent="0.2">
      <c r="A769">
        <v>768</v>
      </c>
      <c r="B769">
        <v>384</v>
      </c>
      <c r="C769">
        <v>145</v>
      </c>
      <c r="D769">
        <v>5</v>
      </c>
      <c r="E769">
        <v>421</v>
      </c>
      <c r="F769">
        <v>2105</v>
      </c>
    </row>
    <row r="770" spans="1:6" x14ac:dyDescent="0.2">
      <c r="A770">
        <v>769</v>
      </c>
      <c r="B770">
        <v>385</v>
      </c>
      <c r="C770">
        <v>130</v>
      </c>
      <c r="D770">
        <v>45</v>
      </c>
      <c r="E770">
        <v>285.7</v>
      </c>
      <c r="F770">
        <v>12856.5</v>
      </c>
    </row>
    <row r="771" spans="1:6" x14ac:dyDescent="0.2">
      <c r="A771">
        <v>770</v>
      </c>
      <c r="B771">
        <v>385</v>
      </c>
      <c r="C771">
        <v>147</v>
      </c>
      <c r="D771">
        <v>12</v>
      </c>
      <c r="E771">
        <v>439.3</v>
      </c>
      <c r="F771">
        <v>5271.6</v>
      </c>
    </row>
    <row r="772" spans="1:6" x14ac:dyDescent="0.2">
      <c r="A772">
        <v>771</v>
      </c>
      <c r="B772">
        <v>386</v>
      </c>
      <c r="C772">
        <v>132</v>
      </c>
      <c r="D772">
        <v>6</v>
      </c>
      <c r="E772">
        <v>304</v>
      </c>
      <c r="F772">
        <v>1824</v>
      </c>
    </row>
    <row r="773" spans="1:6" x14ac:dyDescent="0.2">
      <c r="A773">
        <v>772</v>
      </c>
      <c r="B773">
        <v>386</v>
      </c>
      <c r="C773">
        <v>149</v>
      </c>
      <c r="D773">
        <v>19</v>
      </c>
      <c r="E773">
        <v>457.6</v>
      </c>
      <c r="F773">
        <v>8694.4</v>
      </c>
    </row>
    <row r="774" spans="1:6" x14ac:dyDescent="0.2">
      <c r="A774">
        <v>773</v>
      </c>
      <c r="B774">
        <v>387</v>
      </c>
      <c r="C774">
        <v>134</v>
      </c>
      <c r="D774">
        <v>13</v>
      </c>
      <c r="E774">
        <v>322.3</v>
      </c>
      <c r="F774">
        <v>4189.8999999999996</v>
      </c>
    </row>
    <row r="775" spans="1:6" x14ac:dyDescent="0.2">
      <c r="A775">
        <v>774</v>
      </c>
      <c r="B775">
        <v>387</v>
      </c>
      <c r="C775">
        <v>151</v>
      </c>
      <c r="D775">
        <v>26</v>
      </c>
      <c r="E775">
        <v>475.9</v>
      </c>
      <c r="F775">
        <v>12373.4</v>
      </c>
    </row>
    <row r="776" spans="1:6" x14ac:dyDescent="0.2">
      <c r="A776">
        <v>775</v>
      </c>
      <c r="B776">
        <v>388</v>
      </c>
      <c r="C776">
        <v>136</v>
      </c>
      <c r="D776">
        <v>20</v>
      </c>
      <c r="E776">
        <v>340.6</v>
      </c>
      <c r="F776">
        <v>6812</v>
      </c>
    </row>
    <row r="777" spans="1:6" x14ac:dyDescent="0.2">
      <c r="A777">
        <v>776</v>
      </c>
      <c r="B777">
        <v>388</v>
      </c>
      <c r="C777">
        <v>153</v>
      </c>
      <c r="D777">
        <v>33</v>
      </c>
      <c r="E777">
        <v>494.2</v>
      </c>
      <c r="F777">
        <v>16308.6</v>
      </c>
    </row>
    <row r="778" spans="1:6" x14ac:dyDescent="0.2">
      <c r="A778">
        <v>777</v>
      </c>
      <c r="B778">
        <v>389</v>
      </c>
      <c r="C778">
        <v>138</v>
      </c>
      <c r="D778">
        <v>27</v>
      </c>
      <c r="E778">
        <v>358.9</v>
      </c>
      <c r="F778">
        <v>9690.2999999999993</v>
      </c>
    </row>
    <row r="779" spans="1:6" x14ac:dyDescent="0.2">
      <c r="A779">
        <v>778</v>
      </c>
      <c r="B779">
        <v>389</v>
      </c>
      <c r="C779">
        <v>155</v>
      </c>
      <c r="D779">
        <v>40</v>
      </c>
      <c r="E779">
        <v>22.4</v>
      </c>
      <c r="F779">
        <v>896</v>
      </c>
    </row>
    <row r="780" spans="1:6" x14ac:dyDescent="0.2">
      <c r="A780">
        <v>779</v>
      </c>
      <c r="B780">
        <v>390</v>
      </c>
      <c r="C780">
        <v>140</v>
      </c>
      <c r="D780">
        <v>34</v>
      </c>
      <c r="E780">
        <v>377.2</v>
      </c>
      <c r="F780">
        <v>12824.8</v>
      </c>
    </row>
    <row r="781" spans="1:6" x14ac:dyDescent="0.2">
      <c r="A781">
        <v>780</v>
      </c>
      <c r="B781">
        <v>390</v>
      </c>
      <c r="C781">
        <v>157</v>
      </c>
      <c r="D781">
        <v>47</v>
      </c>
      <c r="E781">
        <v>40.700000000000003</v>
      </c>
      <c r="F781">
        <v>1912.9</v>
      </c>
    </row>
    <row r="782" spans="1:6" x14ac:dyDescent="0.2">
      <c r="A782">
        <v>781</v>
      </c>
      <c r="B782">
        <v>391</v>
      </c>
      <c r="C782">
        <v>142</v>
      </c>
      <c r="D782">
        <v>41</v>
      </c>
      <c r="E782">
        <v>395.5</v>
      </c>
      <c r="F782">
        <v>16215.5</v>
      </c>
    </row>
    <row r="783" spans="1:6" x14ac:dyDescent="0.2">
      <c r="A783">
        <v>782</v>
      </c>
      <c r="B783">
        <v>391</v>
      </c>
      <c r="C783">
        <v>159</v>
      </c>
      <c r="D783">
        <v>8</v>
      </c>
      <c r="E783">
        <v>59</v>
      </c>
      <c r="F783">
        <v>472</v>
      </c>
    </row>
    <row r="784" spans="1:6" x14ac:dyDescent="0.2">
      <c r="A784">
        <v>783</v>
      </c>
      <c r="B784">
        <v>392</v>
      </c>
      <c r="C784">
        <v>144</v>
      </c>
      <c r="D784">
        <v>48</v>
      </c>
      <c r="E784">
        <v>413.8</v>
      </c>
      <c r="F784">
        <v>19862.400000000001</v>
      </c>
    </row>
    <row r="785" spans="1:6" x14ac:dyDescent="0.2">
      <c r="A785">
        <v>784</v>
      </c>
      <c r="B785">
        <v>392</v>
      </c>
      <c r="C785">
        <v>1</v>
      </c>
      <c r="D785">
        <v>15</v>
      </c>
      <c r="E785">
        <v>219.6</v>
      </c>
      <c r="F785">
        <v>3294</v>
      </c>
    </row>
    <row r="786" spans="1:6" x14ac:dyDescent="0.2">
      <c r="A786">
        <v>785</v>
      </c>
      <c r="B786">
        <v>393</v>
      </c>
      <c r="C786">
        <v>146</v>
      </c>
      <c r="D786">
        <v>9</v>
      </c>
      <c r="E786">
        <v>432.1</v>
      </c>
      <c r="F786">
        <v>3888.9</v>
      </c>
    </row>
    <row r="787" spans="1:6" x14ac:dyDescent="0.2">
      <c r="A787">
        <v>786</v>
      </c>
      <c r="B787">
        <v>393</v>
      </c>
      <c r="C787">
        <v>3</v>
      </c>
      <c r="D787">
        <v>22</v>
      </c>
      <c r="E787">
        <v>237.9</v>
      </c>
      <c r="F787">
        <v>5233.8</v>
      </c>
    </row>
    <row r="788" spans="1:6" x14ac:dyDescent="0.2">
      <c r="A788">
        <v>787</v>
      </c>
      <c r="B788">
        <v>394</v>
      </c>
      <c r="C788">
        <v>148</v>
      </c>
      <c r="D788">
        <v>16</v>
      </c>
      <c r="E788">
        <v>450.4</v>
      </c>
      <c r="F788">
        <v>7206.4</v>
      </c>
    </row>
    <row r="789" spans="1:6" x14ac:dyDescent="0.2">
      <c r="A789">
        <v>788</v>
      </c>
      <c r="B789">
        <v>394</v>
      </c>
      <c r="C789">
        <v>5</v>
      </c>
      <c r="D789">
        <v>29</v>
      </c>
      <c r="E789">
        <v>256.2</v>
      </c>
      <c r="F789">
        <v>7429.8</v>
      </c>
    </row>
    <row r="790" spans="1:6" x14ac:dyDescent="0.2">
      <c r="A790">
        <v>789</v>
      </c>
      <c r="B790">
        <v>395</v>
      </c>
      <c r="C790">
        <v>150</v>
      </c>
      <c r="D790">
        <v>23</v>
      </c>
      <c r="E790">
        <v>468.7</v>
      </c>
      <c r="F790">
        <v>10780.1</v>
      </c>
    </row>
    <row r="791" spans="1:6" x14ac:dyDescent="0.2">
      <c r="A791">
        <v>790</v>
      </c>
      <c r="B791">
        <v>395</v>
      </c>
      <c r="C791">
        <v>7</v>
      </c>
      <c r="D791">
        <v>36</v>
      </c>
      <c r="E791">
        <v>274.5</v>
      </c>
      <c r="F791">
        <v>9882</v>
      </c>
    </row>
    <row r="792" spans="1:6" x14ac:dyDescent="0.2">
      <c r="A792">
        <v>791</v>
      </c>
      <c r="B792">
        <v>396</v>
      </c>
      <c r="C792">
        <v>152</v>
      </c>
      <c r="D792">
        <v>30</v>
      </c>
      <c r="E792">
        <v>487</v>
      </c>
      <c r="F792">
        <v>14610</v>
      </c>
    </row>
    <row r="793" spans="1:6" x14ac:dyDescent="0.2">
      <c r="A793">
        <v>792</v>
      </c>
      <c r="B793">
        <v>396</v>
      </c>
      <c r="C793">
        <v>9</v>
      </c>
      <c r="D793">
        <v>43</v>
      </c>
      <c r="E793">
        <v>292.8</v>
      </c>
      <c r="F793">
        <v>12590.4</v>
      </c>
    </row>
    <row r="794" spans="1:6" x14ac:dyDescent="0.2">
      <c r="A794">
        <v>793</v>
      </c>
      <c r="B794">
        <v>397</v>
      </c>
      <c r="C794">
        <v>154</v>
      </c>
      <c r="D794">
        <v>37</v>
      </c>
      <c r="E794">
        <v>15.2</v>
      </c>
      <c r="F794">
        <v>562.4</v>
      </c>
    </row>
    <row r="795" spans="1:6" x14ac:dyDescent="0.2">
      <c r="A795">
        <v>794</v>
      </c>
      <c r="B795">
        <v>397</v>
      </c>
      <c r="C795">
        <v>11</v>
      </c>
      <c r="D795">
        <v>50</v>
      </c>
      <c r="E795">
        <v>311.10000000000002</v>
      </c>
      <c r="F795">
        <v>15555</v>
      </c>
    </row>
    <row r="796" spans="1:6" x14ac:dyDescent="0.2">
      <c r="A796">
        <v>795</v>
      </c>
      <c r="B796">
        <v>398</v>
      </c>
      <c r="C796">
        <v>156</v>
      </c>
      <c r="D796">
        <v>44</v>
      </c>
      <c r="E796">
        <v>33.5</v>
      </c>
      <c r="F796">
        <v>1474</v>
      </c>
    </row>
    <row r="797" spans="1:6" x14ac:dyDescent="0.2">
      <c r="A797">
        <v>796</v>
      </c>
      <c r="B797">
        <v>398</v>
      </c>
      <c r="C797">
        <v>13</v>
      </c>
      <c r="D797">
        <v>11</v>
      </c>
      <c r="E797">
        <v>329.4</v>
      </c>
      <c r="F797">
        <v>3623.4</v>
      </c>
    </row>
    <row r="798" spans="1:6" x14ac:dyDescent="0.2">
      <c r="A798">
        <v>797</v>
      </c>
      <c r="B798">
        <v>399</v>
      </c>
      <c r="C798">
        <v>158</v>
      </c>
      <c r="D798">
        <v>5</v>
      </c>
      <c r="E798">
        <v>51.8</v>
      </c>
      <c r="F798">
        <v>259</v>
      </c>
    </row>
    <row r="799" spans="1:6" x14ac:dyDescent="0.2">
      <c r="A799">
        <v>798</v>
      </c>
      <c r="B799">
        <v>399</v>
      </c>
      <c r="C799">
        <v>15</v>
      </c>
      <c r="D799">
        <v>18</v>
      </c>
      <c r="E799">
        <v>347.7</v>
      </c>
      <c r="F799">
        <v>6258.6</v>
      </c>
    </row>
    <row r="800" spans="1:6" x14ac:dyDescent="0.2">
      <c r="A800">
        <v>799</v>
      </c>
      <c r="B800">
        <v>400</v>
      </c>
      <c r="C800">
        <v>160</v>
      </c>
      <c r="D800">
        <v>12</v>
      </c>
      <c r="E800">
        <v>70.099999999999994</v>
      </c>
      <c r="F800">
        <v>841.2</v>
      </c>
    </row>
    <row r="801" spans="1:6" x14ac:dyDescent="0.2">
      <c r="A801">
        <v>800</v>
      </c>
      <c r="B801">
        <v>400</v>
      </c>
      <c r="C801">
        <v>17</v>
      </c>
      <c r="D801">
        <v>25</v>
      </c>
      <c r="E801">
        <v>366</v>
      </c>
      <c r="F801">
        <v>9150</v>
      </c>
    </row>
    <row r="802" spans="1:6" x14ac:dyDescent="0.2">
      <c r="A802">
        <v>801</v>
      </c>
      <c r="B802">
        <v>401</v>
      </c>
      <c r="C802">
        <v>2</v>
      </c>
      <c r="D802">
        <v>19</v>
      </c>
      <c r="E802">
        <v>230.7</v>
      </c>
      <c r="F802">
        <v>4383.3</v>
      </c>
    </row>
    <row r="803" spans="1:6" x14ac:dyDescent="0.2">
      <c r="A803">
        <v>802</v>
      </c>
      <c r="B803">
        <v>401</v>
      </c>
      <c r="C803">
        <v>19</v>
      </c>
      <c r="D803">
        <v>32</v>
      </c>
      <c r="E803">
        <v>384.3</v>
      </c>
      <c r="F803">
        <v>12297.6</v>
      </c>
    </row>
    <row r="804" spans="1:6" x14ac:dyDescent="0.2">
      <c r="A804">
        <v>803</v>
      </c>
      <c r="B804">
        <v>402</v>
      </c>
      <c r="C804">
        <v>4</v>
      </c>
      <c r="D804">
        <v>26</v>
      </c>
      <c r="E804">
        <v>249</v>
      </c>
      <c r="F804">
        <v>6474</v>
      </c>
    </row>
    <row r="805" spans="1:6" x14ac:dyDescent="0.2">
      <c r="A805">
        <v>804</v>
      </c>
      <c r="B805">
        <v>402</v>
      </c>
      <c r="C805">
        <v>21</v>
      </c>
      <c r="D805">
        <v>39</v>
      </c>
      <c r="E805">
        <v>402.6</v>
      </c>
      <c r="F805">
        <v>15701.4</v>
      </c>
    </row>
    <row r="806" spans="1:6" x14ac:dyDescent="0.2">
      <c r="A806">
        <v>805</v>
      </c>
      <c r="B806">
        <v>403</v>
      </c>
      <c r="C806">
        <v>6</v>
      </c>
      <c r="D806">
        <v>33</v>
      </c>
      <c r="E806">
        <v>267.3</v>
      </c>
      <c r="F806">
        <v>8820.9</v>
      </c>
    </row>
    <row r="807" spans="1:6" x14ac:dyDescent="0.2">
      <c r="A807">
        <v>806</v>
      </c>
      <c r="B807">
        <v>403</v>
      </c>
      <c r="C807">
        <v>23</v>
      </c>
      <c r="D807">
        <v>46</v>
      </c>
      <c r="E807">
        <v>420.9</v>
      </c>
      <c r="F807">
        <v>19361.400000000001</v>
      </c>
    </row>
    <row r="808" spans="1:6" x14ac:dyDescent="0.2">
      <c r="A808">
        <v>807</v>
      </c>
      <c r="B808">
        <v>404</v>
      </c>
      <c r="C808">
        <v>8</v>
      </c>
      <c r="D808">
        <v>40</v>
      </c>
      <c r="E808">
        <v>285.60000000000002</v>
      </c>
      <c r="F808">
        <v>11424</v>
      </c>
    </row>
    <row r="809" spans="1:6" x14ac:dyDescent="0.2">
      <c r="A809">
        <v>808</v>
      </c>
      <c r="B809">
        <v>404</v>
      </c>
      <c r="C809">
        <v>25</v>
      </c>
      <c r="D809">
        <v>7</v>
      </c>
      <c r="E809">
        <v>439.2</v>
      </c>
      <c r="F809">
        <v>3074.4</v>
      </c>
    </row>
    <row r="810" spans="1:6" x14ac:dyDescent="0.2">
      <c r="A810">
        <v>809</v>
      </c>
      <c r="B810">
        <v>405</v>
      </c>
      <c r="C810">
        <v>10</v>
      </c>
      <c r="D810">
        <v>47</v>
      </c>
      <c r="E810">
        <v>303.89999999999998</v>
      </c>
      <c r="F810">
        <v>14283.3</v>
      </c>
    </row>
    <row r="811" spans="1:6" x14ac:dyDescent="0.2">
      <c r="A811">
        <v>810</v>
      </c>
      <c r="B811">
        <v>405</v>
      </c>
      <c r="C811">
        <v>27</v>
      </c>
      <c r="D811">
        <v>14</v>
      </c>
      <c r="E811">
        <v>457.5</v>
      </c>
      <c r="F811">
        <v>6405</v>
      </c>
    </row>
    <row r="812" spans="1:6" x14ac:dyDescent="0.2">
      <c r="A812">
        <v>811</v>
      </c>
      <c r="B812">
        <v>406</v>
      </c>
      <c r="C812">
        <v>12</v>
      </c>
      <c r="D812">
        <v>8</v>
      </c>
      <c r="E812">
        <v>322.2</v>
      </c>
      <c r="F812">
        <v>2577.6</v>
      </c>
    </row>
    <row r="813" spans="1:6" x14ac:dyDescent="0.2">
      <c r="A813">
        <v>812</v>
      </c>
      <c r="B813">
        <v>406</v>
      </c>
      <c r="C813">
        <v>29</v>
      </c>
      <c r="D813">
        <v>21</v>
      </c>
      <c r="E813">
        <v>475.8</v>
      </c>
      <c r="F813">
        <v>9991.7999999999993</v>
      </c>
    </row>
    <row r="814" spans="1:6" x14ac:dyDescent="0.2">
      <c r="A814">
        <v>813</v>
      </c>
      <c r="B814">
        <v>407</v>
      </c>
      <c r="C814">
        <v>14</v>
      </c>
      <c r="D814">
        <v>15</v>
      </c>
      <c r="E814">
        <v>340.5</v>
      </c>
      <c r="F814">
        <v>5107.5</v>
      </c>
    </row>
    <row r="815" spans="1:6" x14ac:dyDescent="0.2">
      <c r="A815">
        <v>814</v>
      </c>
      <c r="B815">
        <v>407</v>
      </c>
      <c r="C815">
        <v>31</v>
      </c>
      <c r="D815">
        <v>28</v>
      </c>
      <c r="E815">
        <v>494.1</v>
      </c>
      <c r="F815">
        <v>13834.8</v>
      </c>
    </row>
    <row r="816" spans="1:6" x14ac:dyDescent="0.2">
      <c r="A816">
        <v>815</v>
      </c>
      <c r="B816">
        <v>408</v>
      </c>
      <c r="C816">
        <v>16</v>
      </c>
      <c r="D816">
        <v>22</v>
      </c>
      <c r="E816">
        <v>358.8</v>
      </c>
      <c r="F816">
        <v>7893.6</v>
      </c>
    </row>
    <row r="817" spans="1:6" x14ac:dyDescent="0.2">
      <c r="A817">
        <v>816</v>
      </c>
      <c r="B817">
        <v>408</v>
      </c>
      <c r="C817">
        <v>33</v>
      </c>
      <c r="D817">
        <v>35</v>
      </c>
      <c r="E817">
        <v>22.3</v>
      </c>
      <c r="F817">
        <v>780.5</v>
      </c>
    </row>
    <row r="818" spans="1:6" x14ac:dyDescent="0.2">
      <c r="A818">
        <v>817</v>
      </c>
      <c r="B818">
        <v>409</v>
      </c>
      <c r="C818">
        <v>18</v>
      </c>
      <c r="D818">
        <v>29</v>
      </c>
      <c r="E818">
        <v>377.1</v>
      </c>
      <c r="F818">
        <v>10935.9</v>
      </c>
    </row>
    <row r="819" spans="1:6" x14ac:dyDescent="0.2">
      <c r="A819">
        <v>818</v>
      </c>
      <c r="B819">
        <v>409</v>
      </c>
      <c r="C819">
        <v>35</v>
      </c>
      <c r="D819">
        <v>42</v>
      </c>
      <c r="E819">
        <v>40.6</v>
      </c>
      <c r="F819">
        <v>1705.2</v>
      </c>
    </row>
    <row r="820" spans="1:6" x14ac:dyDescent="0.2">
      <c r="A820">
        <v>819</v>
      </c>
      <c r="B820">
        <v>410</v>
      </c>
      <c r="C820">
        <v>20</v>
      </c>
      <c r="D820">
        <v>36</v>
      </c>
      <c r="E820">
        <v>395.4</v>
      </c>
      <c r="F820">
        <v>14234.4</v>
      </c>
    </row>
    <row r="821" spans="1:6" x14ac:dyDescent="0.2">
      <c r="A821">
        <v>820</v>
      </c>
      <c r="B821">
        <v>410</v>
      </c>
      <c r="C821">
        <v>37</v>
      </c>
      <c r="D821">
        <v>49</v>
      </c>
      <c r="E821">
        <v>58.9</v>
      </c>
      <c r="F821">
        <v>2886.1</v>
      </c>
    </row>
    <row r="822" spans="1:6" x14ac:dyDescent="0.2">
      <c r="A822">
        <v>821</v>
      </c>
      <c r="B822">
        <v>411</v>
      </c>
      <c r="C822">
        <v>22</v>
      </c>
      <c r="D822">
        <v>43</v>
      </c>
      <c r="E822">
        <v>413.7</v>
      </c>
      <c r="F822">
        <v>17789.099999999999</v>
      </c>
    </row>
    <row r="823" spans="1:6" x14ac:dyDescent="0.2">
      <c r="A823">
        <v>822</v>
      </c>
      <c r="B823">
        <v>411</v>
      </c>
      <c r="C823">
        <v>39</v>
      </c>
      <c r="D823">
        <v>10</v>
      </c>
      <c r="E823">
        <v>77.2</v>
      </c>
      <c r="F823">
        <v>772</v>
      </c>
    </row>
    <row r="824" spans="1:6" x14ac:dyDescent="0.2">
      <c r="A824">
        <v>823</v>
      </c>
      <c r="B824">
        <v>412</v>
      </c>
      <c r="C824">
        <v>24</v>
      </c>
      <c r="D824">
        <v>50</v>
      </c>
      <c r="E824">
        <v>432</v>
      </c>
      <c r="F824">
        <v>21600</v>
      </c>
    </row>
    <row r="825" spans="1:6" x14ac:dyDescent="0.2">
      <c r="A825">
        <v>824</v>
      </c>
      <c r="B825">
        <v>412</v>
      </c>
      <c r="C825">
        <v>41</v>
      </c>
      <c r="D825">
        <v>17</v>
      </c>
      <c r="E825">
        <v>95.5</v>
      </c>
      <c r="F825">
        <v>1623.5</v>
      </c>
    </row>
    <row r="826" spans="1:6" x14ac:dyDescent="0.2">
      <c r="A826">
        <v>825</v>
      </c>
      <c r="B826">
        <v>413</v>
      </c>
      <c r="C826">
        <v>26</v>
      </c>
      <c r="D826">
        <v>11</v>
      </c>
      <c r="E826">
        <v>450.3</v>
      </c>
      <c r="F826">
        <v>4953.3</v>
      </c>
    </row>
    <row r="827" spans="1:6" x14ac:dyDescent="0.2">
      <c r="A827">
        <v>826</v>
      </c>
      <c r="B827">
        <v>413</v>
      </c>
      <c r="C827">
        <v>43</v>
      </c>
      <c r="D827">
        <v>24</v>
      </c>
      <c r="E827">
        <v>113.8</v>
      </c>
      <c r="F827">
        <v>2731.2</v>
      </c>
    </row>
    <row r="828" spans="1:6" x14ac:dyDescent="0.2">
      <c r="A828">
        <v>827</v>
      </c>
      <c r="B828">
        <v>414</v>
      </c>
      <c r="C828">
        <v>28</v>
      </c>
      <c r="D828">
        <v>18</v>
      </c>
      <c r="E828">
        <v>468.6</v>
      </c>
      <c r="F828">
        <v>8434.7999999999993</v>
      </c>
    </row>
    <row r="829" spans="1:6" x14ac:dyDescent="0.2">
      <c r="A829">
        <v>828</v>
      </c>
      <c r="B829">
        <v>414</v>
      </c>
      <c r="C829">
        <v>45</v>
      </c>
      <c r="D829">
        <v>31</v>
      </c>
      <c r="E829">
        <v>132.1</v>
      </c>
      <c r="F829">
        <v>4095.1</v>
      </c>
    </row>
    <row r="830" spans="1:6" x14ac:dyDescent="0.2">
      <c r="A830">
        <v>829</v>
      </c>
      <c r="B830">
        <v>415</v>
      </c>
      <c r="C830">
        <v>30</v>
      </c>
      <c r="D830">
        <v>25</v>
      </c>
      <c r="E830">
        <v>486.9</v>
      </c>
      <c r="F830">
        <v>12172.5</v>
      </c>
    </row>
    <row r="831" spans="1:6" x14ac:dyDescent="0.2">
      <c r="A831">
        <v>830</v>
      </c>
      <c r="B831">
        <v>415</v>
      </c>
      <c r="C831">
        <v>47</v>
      </c>
      <c r="D831">
        <v>38</v>
      </c>
      <c r="E831">
        <v>150.4</v>
      </c>
      <c r="F831">
        <v>5715.2</v>
      </c>
    </row>
    <row r="832" spans="1:6" x14ac:dyDescent="0.2">
      <c r="A832">
        <v>831</v>
      </c>
      <c r="B832">
        <v>416</v>
      </c>
      <c r="C832">
        <v>32</v>
      </c>
      <c r="D832">
        <v>32</v>
      </c>
      <c r="E832">
        <v>15.1</v>
      </c>
      <c r="F832">
        <v>483.2</v>
      </c>
    </row>
    <row r="833" spans="1:6" x14ac:dyDescent="0.2">
      <c r="A833">
        <v>832</v>
      </c>
      <c r="B833">
        <v>416</v>
      </c>
      <c r="C833">
        <v>49</v>
      </c>
      <c r="D833">
        <v>45</v>
      </c>
      <c r="E833">
        <v>168.7</v>
      </c>
      <c r="F833">
        <v>7591.5</v>
      </c>
    </row>
    <row r="834" spans="1:6" x14ac:dyDescent="0.2">
      <c r="A834">
        <v>833</v>
      </c>
      <c r="B834">
        <v>417</v>
      </c>
      <c r="C834">
        <v>34</v>
      </c>
      <c r="D834">
        <v>39</v>
      </c>
      <c r="E834">
        <v>33.4</v>
      </c>
      <c r="F834">
        <v>1302.5999999999999</v>
      </c>
    </row>
    <row r="835" spans="1:6" x14ac:dyDescent="0.2">
      <c r="A835">
        <v>834</v>
      </c>
      <c r="B835">
        <v>417</v>
      </c>
      <c r="C835">
        <v>51</v>
      </c>
      <c r="D835">
        <v>6</v>
      </c>
      <c r="E835">
        <v>187</v>
      </c>
      <c r="F835">
        <v>1122</v>
      </c>
    </row>
    <row r="836" spans="1:6" x14ac:dyDescent="0.2">
      <c r="A836">
        <v>835</v>
      </c>
      <c r="B836">
        <v>418</v>
      </c>
      <c r="C836">
        <v>36</v>
      </c>
      <c r="D836">
        <v>46</v>
      </c>
      <c r="E836">
        <v>51.7</v>
      </c>
      <c r="F836">
        <v>2378.1999999999998</v>
      </c>
    </row>
    <row r="837" spans="1:6" x14ac:dyDescent="0.2">
      <c r="A837">
        <v>836</v>
      </c>
      <c r="B837">
        <v>418</v>
      </c>
      <c r="C837">
        <v>53</v>
      </c>
      <c r="D837">
        <v>13</v>
      </c>
      <c r="E837">
        <v>205.3</v>
      </c>
      <c r="F837">
        <v>2668.9</v>
      </c>
    </row>
    <row r="838" spans="1:6" x14ac:dyDescent="0.2">
      <c r="A838">
        <v>837</v>
      </c>
      <c r="B838">
        <v>419</v>
      </c>
      <c r="C838">
        <v>38</v>
      </c>
      <c r="D838">
        <v>7</v>
      </c>
      <c r="E838">
        <v>70</v>
      </c>
      <c r="F838">
        <v>490</v>
      </c>
    </row>
    <row r="839" spans="1:6" x14ac:dyDescent="0.2">
      <c r="A839">
        <v>838</v>
      </c>
      <c r="B839">
        <v>419</v>
      </c>
      <c r="C839">
        <v>55</v>
      </c>
      <c r="D839">
        <v>20</v>
      </c>
      <c r="E839">
        <v>223.6</v>
      </c>
      <c r="F839">
        <v>4472</v>
      </c>
    </row>
    <row r="840" spans="1:6" x14ac:dyDescent="0.2">
      <c r="A840">
        <v>839</v>
      </c>
      <c r="B840">
        <v>420</v>
      </c>
      <c r="C840">
        <v>40</v>
      </c>
      <c r="D840">
        <v>14</v>
      </c>
      <c r="E840">
        <v>88.3</v>
      </c>
      <c r="F840">
        <v>1236.2</v>
      </c>
    </row>
    <row r="841" spans="1:6" x14ac:dyDescent="0.2">
      <c r="A841">
        <v>840</v>
      </c>
      <c r="B841">
        <v>420</v>
      </c>
      <c r="C841">
        <v>57</v>
      </c>
      <c r="D841">
        <v>27</v>
      </c>
      <c r="E841">
        <v>241.9</v>
      </c>
      <c r="F841">
        <v>6531.3</v>
      </c>
    </row>
    <row r="842" spans="1:6" x14ac:dyDescent="0.2">
      <c r="A842">
        <v>841</v>
      </c>
      <c r="B842">
        <v>421</v>
      </c>
      <c r="C842">
        <v>42</v>
      </c>
      <c r="D842">
        <v>21</v>
      </c>
      <c r="E842">
        <v>106.6</v>
      </c>
      <c r="F842">
        <v>2238.6</v>
      </c>
    </row>
    <row r="843" spans="1:6" x14ac:dyDescent="0.2">
      <c r="A843">
        <v>842</v>
      </c>
      <c r="B843">
        <v>421</v>
      </c>
      <c r="C843">
        <v>59</v>
      </c>
      <c r="D843">
        <v>34</v>
      </c>
      <c r="E843">
        <v>260.2</v>
      </c>
      <c r="F843">
        <v>8846.7999999999993</v>
      </c>
    </row>
    <row r="844" spans="1:6" x14ac:dyDescent="0.2">
      <c r="A844">
        <v>843</v>
      </c>
      <c r="B844">
        <v>422</v>
      </c>
      <c r="C844">
        <v>44</v>
      </c>
      <c r="D844">
        <v>28</v>
      </c>
      <c r="E844">
        <v>124.9</v>
      </c>
      <c r="F844">
        <v>3497.2</v>
      </c>
    </row>
    <row r="845" spans="1:6" x14ac:dyDescent="0.2">
      <c r="A845">
        <v>844</v>
      </c>
      <c r="B845">
        <v>422</v>
      </c>
      <c r="C845">
        <v>61</v>
      </c>
      <c r="D845">
        <v>41</v>
      </c>
      <c r="E845">
        <v>278.5</v>
      </c>
      <c r="F845">
        <v>11418.5</v>
      </c>
    </row>
    <row r="846" spans="1:6" x14ac:dyDescent="0.2">
      <c r="A846">
        <v>845</v>
      </c>
      <c r="B846">
        <v>423</v>
      </c>
      <c r="C846">
        <v>46</v>
      </c>
      <c r="D846">
        <v>35</v>
      </c>
      <c r="E846">
        <v>143.19999999999999</v>
      </c>
      <c r="F846">
        <v>5012</v>
      </c>
    </row>
    <row r="847" spans="1:6" x14ac:dyDescent="0.2">
      <c r="A847">
        <v>846</v>
      </c>
      <c r="B847">
        <v>423</v>
      </c>
      <c r="C847">
        <v>63</v>
      </c>
      <c r="D847">
        <v>48</v>
      </c>
      <c r="E847">
        <v>296.8</v>
      </c>
      <c r="F847">
        <v>14246.4</v>
      </c>
    </row>
    <row r="848" spans="1:6" x14ac:dyDescent="0.2">
      <c r="A848">
        <v>847</v>
      </c>
      <c r="B848">
        <v>424</v>
      </c>
      <c r="C848">
        <v>48</v>
      </c>
      <c r="D848">
        <v>42</v>
      </c>
      <c r="E848">
        <v>161.5</v>
      </c>
      <c r="F848">
        <v>6783</v>
      </c>
    </row>
    <row r="849" spans="1:6" x14ac:dyDescent="0.2">
      <c r="A849">
        <v>848</v>
      </c>
      <c r="B849">
        <v>424</v>
      </c>
      <c r="C849">
        <v>65</v>
      </c>
      <c r="D849">
        <v>9</v>
      </c>
      <c r="E849">
        <v>315.10000000000002</v>
      </c>
      <c r="F849">
        <v>2835.9</v>
      </c>
    </row>
    <row r="850" spans="1:6" x14ac:dyDescent="0.2">
      <c r="A850">
        <v>849</v>
      </c>
      <c r="B850">
        <v>425</v>
      </c>
      <c r="C850">
        <v>50</v>
      </c>
      <c r="D850">
        <v>49</v>
      </c>
      <c r="E850">
        <v>179.8</v>
      </c>
      <c r="F850">
        <v>8810.2000000000007</v>
      </c>
    </row>
    <row r="851" spans="1:6" x14ac:dyDescent="0.2">
      <c r="A851">
        <v>850</v>
      </c>
      <c r="B851">
        <v>425</v>
      </c>
      <c r="C851">
        <v>67</v>
      </c>
      <c r="D851">
        <v>16</v>
      </c>
      <c r="E851">
        <v>333.4</v>
      </c>
      <c r="F851">
        <v>5334.4</v>
      </c>
    </row>
    <row r="852" spans="1:6" x14ac:dyDescent="0.2">
      <c r="A852">
        <v>851</v>
      </c>
      <c r="B852">
        <v>426</v>
      </c>
      <c r="C852">
        <v>52</v>
      </c>
      <c r="D852">
        <v>10</v>
      </c>
      <c r="E852">
        <v>198.1</v>
      </c>
      <c r="F852">
        <v>1981</v>
      </c>
    </row>
    <row r="853" spans="1:6" x14ac:dyDescent="0.2">
      <c r="A853">
        <v>852</v>
      </c>
      <c r="B853">
        <v>426</v>
      </c>
      <c r="C853">
        <v>69</v>
      </c>
      <c r="D853">
        <v>23</v>
      </c>
      <c r="E853">
        <v>351.7</v>
      </c>
      <c r="F853">
        <v>8089.1</v>
      </c>
    </row>
    <row r="854" spans="1:6" x14ac:dyDescent="0.2">
      <c r="A854">
        <v>853</v>
      </c>
      <c r="B854">
        <v>427</v>
      </c>
      <c r="C854">
        <v>54</v>
      </c>
      <c r="D854">
        <v>17</v>
      </c>
      <c r="E854">
        <v>216.4</v>
      </c>
      <c r="F854">
        <v>3678.8</v>
      </c>
    </row>
    <row r="855" spans="1:6" x14ac:dyDescent="0.2">
      <c r="A855">
        <v>854</v>
      </c>
      <c r="B855">
        <v>427</v>
      </c>
      <c r="C855">
        <v>71</v>
      </c>
      <c r="D855">
        <v>30</v>
      </c>
      <c r="E855">
        <v>370</v>
      </c>
      <c r="F855">
        <v>11100</v>
      </c>
    </row>
    <row r="856" spans="1:6" x14ac:dyDescent="0.2">
      <c r="A856">
        <v>855</v>
      </c>
      <c r="B856">
        <v>428</v>
      </c>
      <c r="C856">
        <v>56</v>
      </c>
      <c r="D856">
        <v>24</v>
      </c>
      <c r="E856">
        <v>234.7</v>
      </c>
      <c r="F856">
        <v>5632.8</v>
      </c>
    </row>
    <row r="857" spans="1:6" x14ac:dyDescent="0.2">
      <c r="A857">
        <v>856</v>
      </c>
      <c r="B857">
        <v>428</v>
      </c>
      <c r="C857">
        <v>73</v>
      </c>
      <c r="D857">
        <v>37</v>
      </c>
      <c r="E857">
        <v>388.3</v>
      </c>
      <c r="F857">
        <v>14367.1</v>
      </c>
    </row>
    <row r="858" spans="1:6" x14ac:dyDescent="0.2">
      <c r="A858">
        <v>857</v>
      </c>
      <c r="B858">
        <v>429</v>
      </c>
      <c r="C858">
        <v>58</v>
      </c>
      <c r="D858">
        <v>31</v>
      </c>
      <c r="E858">
        <v>253</v>
      </c>
      <c r="F858">
        <v>7843</v>
      </c>
    </row>
    <row r="859" spans="1:6" x14ac:dyDescent="0.2">
      <c r="A859">
        <v>858</v>
      </c>
      <c r="B859">
        <v>429</v>
      </c>
      <c r="C859">
        <v>75</v>
      </c>
      <c r="D859">
        <v>44</v>
      </c>
      <c r="E859">
        <v>406.6</v>
      </c>
      <c r="F859">
        <v>17890.400000000001</v>
      </c>
    </row>
    <row r="860" spans="1:6" x14ac:dyDescent="0.2">
      <c r="A860">
        <v>859</v>
      </c>
      <c r="B860">
        <v>430</v>
      </c>
      <c r="C860">
        <v>60</v>
      </c>
      <c r="D860">
        <v>38</v>
      </c>
      <c r="E860">
        <v>271.3</v>
      </c>
      <c r="F860">
        <v>10309.4</v>
      </c>
    </row>
    <row r="861" spans="1:6" x14ac:dyDescent="0.2">
      <c r="A861">
        <v>860</v>
      </c>
      <c r="B861">
        <v>430</v>
      </c>
      <c r="C861">
        <v>77</v>
      </c>
      <c r="D861">
        <v>5</v>
      </c>
      <c r="E861">
        <v>424.9</v>
      </c>
      <c r="F861">
        <v>2124.5</v>
      </c>
    </row>
    <row r="862" spans="1:6" x14ac:dyDescent="0.2">
      <c r="A862">
        <v>861</v>
      </c>
      <c r="B862">
        <v>431</v>
      </c>
      <c r="C862">
        <v>62</v>
      </c>
      <c r="D862">
        <v>45</v>
      </c>
      <c r="E862">
        <v>289.60000000000002</v>
      </c>
      <c r="F862">
        <v>13032</v>
      </c>
    </row>
    <row r="863" spans="1:6" x14ac:dyDescent="0.2">
      <c r="A863">
        <v>862</v>
      </c>
      <c r="B863">
        <v>431</v>
      </c>
      <c r="C863">
        <v>79</v>
      </c>
      <c r="D863">
        <v>12</v>
      </c>
      <c r="E863">
        <v>443.2</v>
      </c>
      <c r="F863">
        <v>5318.4</v>
      </c>
    </row>
    <row r="864" spans="1:6" x14ac:dyDescent="0.2">
      <c r="A864">
        <v>863</v>
      </c>
      <c r="B864">
        <v>432</v>
      </c>
      <c r="C864">
        <v>64</v>
      </c>
      <c r="D864">
        <v>6</v>
      </c>
      <c r="E864">
        <v>307.89999999999998</v>
      </c>
      <c r="F864">
        <v>1847.4</v>
      </c>
    </row>
    <row r="865" spans="1:6" x14ac:dyDescent="0.2">
      <c r="A865">
        <v>864</v>
      </c>
      <c r="B865">
        <v>432</v>
      </c>
      <c r="C865">
        <v>81</v>
      </c>
      <c r="D865">
        <v>19</v>
      </c>
      <c r="E865">
        <v>461.5</v>
      </c>
      <c r="F865">
        <v>8768.5</v>
      </c>
    </row>
    <row r="866" spans="1:6" x14ac:dyDescent="0.2">
      <c r="A866">
        <v>865</v>
      </c>
      <c r="B866">
        <v>433</v>
      </c>
      <c r="C866">
        <v>66</v>
      </c>
      <c r="D866">
        <v>13</v>
      </c>
      <c r="E866">
        <v>326.2</v>
      </c>
      <c r="F866">
        <v>4240.6000000000004</v>
      </c>
    </row>
    <row r="867" spans="1:6" x14ac:dyDescent="0.2">
      <c r="A867">
        <v>866</v>
      </c>
      <c r="B867">
        <v>433</v>
      </c>
      <c r="C867">
        <v>83</v>
      </c>
      <c r="D867">
        <v>26</v>
      </c>
      <c r="E867">
        <v>479.8</v>
      </c>
      <c r="F867">
        <v>12474.8</v>
      </c>
    </row>
    <row r="868" spans="1:6" x14ac:dyDescent="0.2">
      <c r="A868">
        <v>867</v>
      </c>
      <c r="B868">
        <v>434</v>
      </c>
      <c r="C868">
        <v>68</v>
      </c>
      <c r="D868">
        <v>20</v>
      </c>
      <c r="E868">
        <v>344.5</v>
      </c>
      <c r="F868">
        <v>6890</v>
      </c>
    </row>
    <row r="869" spans="1:6" x14ac:dyDescent="0.2">
      <c r="A869">
        <v>868</v>
      </c>
      <c r="B869">
        <v>434</v>
      </c>
      <c r="C869">
        <v>85</v>
      </c>
      <c r="D869">
        <v>33</v>
      </c>
      <c r="E869">
        <v>498.1</v>
      </c>
      <c r="F869">
        <v>16437.3</v>
      </c>
    </row>
    <row r="870" spans="1:6" x14ac:dyDescent="0.2">
      <c r="A870">
        <v>869</v>
      </c>
      <c r="B870">
        <v>435</v>
      </c>
      <c r="C870">
        <v>70</v>
      </c>
      <c r="D870">
        <v>27</v>
      </c>
      <c r="E870">
        <v>362.8</v>
      </c>
      <c r="F870">
        <v>9795.6</v>
      </c>
    </row>
    <row r="871" spans="1:6" x14ac:dyDescent="0.2">
      <c r="A871">
        <v>870</v>
      </c>
      <c r="B871">
        <v>435</v>
      </c>
      <c r="C871">
        <v>87</v>
      </c>
      <c r="D871">
        <v>40</v>
      </c>
      <c r="E871">
        <v>26.3</v>
      </c>
      <c r="F871">
        <v>1052</v>
      </c>
    </row>
    <row r="872" spans="1:6" x14ac:dyDescent="0.2">
      <c r="A872">
        <v>871</v>
      </c>
      <c r="B872">
        <v>436</v>
      </c>
      <c r="C872">
        <v>72</v>
      </c>
      <c r="D872">
        <v>34</v>
      </c>
      <c r="E872">
        <v>381.1</v>
      </c>
      <c r="F872">
        <v>12957.4</v>
      </c>
    </row>
    <row r="873" spans="1:6" x14ac:dyDescent="0.2">
      <c r="A873">
        <v>872</v>
      </c>
      <c r="B873">
        <v>436</v>
      </c>
      <c r="C873">
        <v>89</v>
      </c>
      <c r="D873">
        <v>47</v>
      </c>
      <c r="E873">
        <v>44.6</v>
      </c>
      <c r="F873">
        <v>2096.1999999999998</v>
      </c>
    </row>
    <row r="874" spans="1:6" x14ac:dyDescent="0.2">
      <c r="A874">
        <v>873</v>
      </c>
      <c r="B874">
        <v>437</v>
      </c>
      <c r="C874">
        <v>74</v>
      </c>
      <c r="D874">
        <v>41</v>
      </c>
      <c r="E874">
        <v>399.4</v>
      </c>
      <c r="F874">
        <v>16375.4</v>
      </c>
    </row>
    <row r="875" spans="1:6" x14ac:dyDescent="0.2">
      <c r="A875">
        <v>874</v>
      </c>
      <c r="B875">
        <v>437</v>
      </c>
      <c r="C875">
        <v>91</v>
      </c>
      <c r="D875">
        <v>8</v>
      </c>
      <c r="E875">
        <v>62.9</v>
      </c>
      <c r="F875">
        <v>503.2</v>
      </c>
    </row>
    <row r="876" spans="1:6" x14ac:dyDescent="0.2">
      <c r="A876">
        <v>875</v>
      </c>
      <c r="B876">
        <v>438</v>
      </c>
      <c r="C876">
        <v>76</v>
      </c>
      <c r="D876">
        <v>48</v>
      </c>
      <c r="E876">
        <v>417.7</v>
      </c>
      <c r="F876">
        <v>20049.599999999999</v>
      </c>
    </row>
    <row r="877" spans="1:6" x14ac:dyDescent="0.2">
      <c r="A877">
        <v>876</v>
      </c>
      <c r="B877">
        <v>438</v>
      </c>
      <c r="C877">
        <v>93</v>
      </c>
      <c r="D877">
        <v>15</v>
      </c>
      <c r="E877">
        <v>81.2</v>
      </c>
      <c r="F877">
        <v>1218</v>
      </c>
    </row>
    <row r="878" spans="1:6" x14ac:dyDescent="0.2">
      <c r="A878">
        <v>877</v>
      </c>
      <c r="B878">
        <v>439</v>
      </c>
      <c r="C878">
        <v>78</v>
      </c>
      <c r="D878">
        <v>9</v>
      </c>
      <c r="E878">
        <v>436</v>
      </c>
      <c r="F878">
        <v>3924</v>
      </c>
    </row>
    <row r="879" spans="1:6" x14ac:dyDescent="0.2">
      <c r="A879">
        <v>878</v>
      </c>
      <c r="B879">
        <v>439</v>
      </c>
      <c r="C879">
        <v>95</v>
      </c>
      <c r="D879">
        <v>22</v>
      </c>
      <c r="E879">
        <v>99.5</v>
      </c>
      <c r="F879">
        <v>2189</v>
      </c>
    </row>
    <row r="880" spans="1:6" x14ac:dyDescent="0.2">
      <c r="A880">
        <v>879</v>
      </c>
      <c r="B880">
        <v>440</v>
      </c>
      <c r="C880">
        <v>80</v>
      </c>
      <c r="D880">
        <v>16</v>
      </c>
      <c r="E880">
        <v>454.3</v>
      </c>
      <c r="F880">
        <v>7268.8</v>
      </c>
    </row>
    <row r="881" spans="1:6" x14ac:dyDescent="0.2">
      <c r="A881">
        <v>880</v>
      </c>
      <c r="B881">
        <v>440</v>
      </c>
      <c r="C881">
        <v>97</v>
      </c>
      <c r="D881">
        <v>29</v>
      </c>
      <c r="E881">
        <v>117.8</v>
      </c>
      <c r="F881">
        <v>3416.2</v>
      </c>
    </row>
    <row r="882" spans="1:6" x14ac:dyDescent="0.2">
      <c r="A882">
        <v>881</v>
      </c>
      <c r="B882">
        <v>441</v>
      </c>
      <c r="C882">
        <v>82</v>
      </c>
      <c r="D882">
        <v>23</v>
      </c>
      <c r="E882">
        <v>472.6</v>
      </c>
      <c r="F882">
        <v>10869.8</v>
      </c>
    </row>
    <row r="883" spans="1:6" x14ac:dyDescent="0.2">
      <c r="A883">
        <v>882</v>
      </c>
      <c r="B883">
        <v>441</v>
      </c>
      <c r="C883">
        <v>99</v>
      </c>
      <c r="D883">
        <v>36</v>
      </c>
      <c r="E883">
        <v>136.1</v>
      </c>
      <c r="F883">
        <v>4899.6000000000004</v>
      </c>
    </row>
    <row r="884" spans="1:6" x14ac:dyDescent="0.2">
      <c r="A884">
        <v>883</v>
      </c>
      <c r="B884">
        <v>442</v>
      </c>
      <c r="C884">
        <v>84</v>
      </c>
      <c r="D884">
        <v>30</v>
      </c>
      <c r="E884">
        <v>490.9</v>
      </c>
      <c r="F884">
        <v>14727</v>
      </c>
    </row>
    <row r="885" spans="1:6" x14ac:dyDescent="0.2">
      <c r="A885">
        <v>884</v>
      </c>
      <c r="B885">
        <v>442</v>
      </c>
      <c r="C885">
        <v>101</v>
      </c>
      <c r="D885">
        <v>43</v>
      </c>
      <c r="E885">
        <v>154.4</v>
      </c>
      <c r="F885">
        <v>6639.2</v>
      </c>
    </row>
    <row r="886" spans="1:6" x14ac:dyDescent="0.2">
      <c r="A886">
        <v>885</v>
      </c>
      <c r="B886">
        <v>443</v>
      </c>
      <c r="C886">
        <v>86</v>
      </c>
      <c r="D886">
        <v>37</v>
      </c>
      <c r="E886">
        <v>19.100000000000001</v>
      </c>
      <c r="F886">
        <v>706.7</v>
      </c>
    </row>
    <row r="887" spans="1:6" x14ac:dyDescent="0.2">
      <c r="A887">
        <v>886</v>
      </c>
      <c r="B887">
        <v>443</v>
      </c>
      <c r="C887">
        <v>103</v>
      </c>
      <c r="D887">
        <v>50</v>
      </c>
      <c r="E887">
        <v>172.7</v>
      </c>
      <c r="F887">
        <v>8635</v>
      </c>
    </row>
    <row r="888" spans="1:6" x14ac:dyDescent="0.2">
      <c r="A888">
        <v>887</v>
      </c>
      <c r="B888">
        <v>444</v>
      </c>
      <c r="C888">
        <v>88</v>
      </c>
      <c r="D888">
        <v>44</v>
      </c>
      <c r="E888">
        <v>37.4</v>
      </c>
      <c r="F888">
        <v>1645.6</v>
      </c>
    </row>
    <row r="889" spans="1:6" x14ac:dyDescent="0.2">
      <c r="A889">
        <v>888</v>
      </c>
      <c r="B889">
        <v>444</v>
      </c>
      <c r="C889">
        <v>105</v>
      </c>
      <c r="D889">
        <v>11</v>
      </c>
      <c r="E889">
        <v>191</v>
      </c>
      <c r="F889">
        <v>2101</v>
      </c>
    </row>
    <row r="890" spans="1:6" x14ac:dyDescent="0.2">
      <c r="A890">
        <v>889</v>
      </c>
      <c r="B890">
        <v>445</v>
      </c>
      <c r="C890">
        <v>90</v>
      </c>
      <c r="D890">
        <v>5</v>
      </c>
      <c r="E890">
        <v>55.7</v>
      </c>
      <c r="F890">
        <v>278.5</v>
      </c>
    </row>
    <row r="891" spans="1:6" x14ac:dyDescent="0.2">
      <c r="A891">
        <v>890</v>
      </c>
      <c r="B891">
        <v>445</v>
      </c>
      <c r="C891">
        <v>107</v>
      </c>
      <c r="D891">
        <v>18</v>
      </c>
      <c r="E891">
        <v>209.3</v>
      </c>
      <c r="F891">
        <v>3767.4</v>
      </c>
    </row>
    <row r="892" spans="1:6" x14ac:dyDescent="0.2">
      <c r="A892">
        <v>891</v>
      </c>
      <c r="B892">
        <v>446</v>
      </c>
      <c r="C892">
        <v>92</v>
      </c>
      <c r="D892">
        <v>12</v>
      </c>
      <c r="E892">
        <v>74</v>
      </c>
      <c r="F892">
        <v>888</v>
      </c>
    </row>
    <row r="893" spans="1:6" x14ac:dyDescent="0.2">
      <c r="A893">
        <v>892</v>
      </c>
      <c r="B893">
        <v>446</v>
      </c>
      <c r="C893">
        <v>109</v>
      </c>
      <c r="D893">
        <v>25</v>
      </c>
      <c r="E893">
        <v>227.6</v>
      </c>
      <c r="F893">
        <v>5690</v>
      </c>
    </row>
    <row r="894" spans="1:6" x14ac:dyDescent="0.2">
      <c r="A894">
        <v>893</v>
      </c>
      <c r="B894">
        <v>447</v>
      </c>
      <c r="C894">
        <v>94</v>
      </c>
      <c r="D894">
        <v>19</v>
      </c>
      <c r="E894">
        <v>92.3</v>
      </c>
      <c r="F894">
        <v>1753.7</v>
      </c>
    </row>
    <row r="895" spans="1:6" x14ac:dyDescent="0.2">
      <c r="A895">
        <v>894</v>
      </c>
      <c r="B895">
        <v>447</v>
      </c>
      <c r="C895">
        <v>111</v>
      </c>
      <c r="D895">
        <v>32</v>
      </c>
      <c r="E895">
        <v>245.9</v>
      </c>
      <c r="F895">
        <v>7868.8</v>
      </c>
    </row>
    <row r="896" spans="1:6" x14ac:dyDescent="0.2">
      <c r="A896">
        <v>895</v>
      </c>
      <c r="B896">
        <v>448</v>
      </c>
      <c r="C896">
        <v>96</v>
      </c>
      <c r="D896">
        <v>26</v>
      </c>
      <c r="E896">
        <v>110.6</v>
      </c>
      <c r="F896">
        <v>2875.6</v>
      </c>
    </row>
    <row r="897" spans="1:6" x14ac:dyDescent="0.2">
      <c r="A897">
        <v>896</v>
      </c>
      <c r="B897">
        <v>448</v>
      </c>
      <c r="C897">
        <v>113</v>
      </c>
      <c r="D897">
        <v>39</v>
      </c>
      <c r="E897">
        <v>264.2</v>
      </c>
      <c r="F897">
        <v>10303.799999999999</v>
      </c>
    </row>
    <row r="898" spans="1:6" x14ac:dyDescent="0.2">
      <c r="A898">
        <v>897</v>
      </c>
      <c r="B898">
        <v>449</v>
      </c>
      <c r="C898">
        <v>98</v>
      </c>
      <c r="D898">
        <v>33</v>
      </c>
      <c r="E898">
        <v>128.9</v>
      </c>
      <c r="F898">
        <v>4253.7</v>
      </c>
    </row>
    <row r="899" spans="1:6" x14ac:dyDescent="0.2">
      <c r="A899">
        <v>898</v>
      </c>
      <c r="B899">
        <v>449</v>
      </c>
      <c r="C899">
        <v>115</v>
      </c>
      <c r="D899">
        <v>46</v>
      </c>
      <c r="E899">
        <v>282.5</v>
      </c>
      <c r="F899">
        <v>12995</v>
      </c>
    </row>
    <row r="900" spans="1:6" x14ac:dyDescent="0.2">
      <c r="A900">
        <v>899</v>
      </c>
      <c r="B900">
        <v>450</v>
      </c>
      <c r="C900">
        <v>100</v>
      </c>
      <c r="D900">
        <v>40</v>
      </c>
      <c r="E900">
        <v>147.19999999999999</v>
      </c>
      <c r="F900">
        <v>5888</v>
      </c>
    </row>
    <row r="901" spans="1:6" x14ac:dyDescent="0.2">
      <c r="A901">
        <v>900</v>
      </c>
      <c r="B901">
        <v>450</v>
      </c>
      <c r="C901">
        <v>117</v>
      </c>
      <c r="D901">
        <v>7</v>
      </c>
      <c r="E901">
        <v>300.8</v>
      </c>
      <c r="F901">
        <v>2105.6</v>
      </c>
    </row>
    <row r="902" spans="1:6" x14ac:dyDescent="0.2">
      <c r="A902">
        <v>901</v>
      </c>
      <c r="B902">
        <v>451</v>
      </c>
      <c r="C902">
        <v>102</v>
      </c>
      <c r="D902">
        <v>47</v>
      </c>
      <c r="E902">
        <v>165.5</v>
      </c>
      <c r="F902">
        <v>7778.5</v>
      </c>
    </row>
    <row r="903" spans="1:6" x14ac:dyDescent="0.2">
      <c r="A903">
        <v>902</v>
      </c>
      <c r="B903">
        <v>451</v>
      </c>
      <c r="C903">
        <v>119</v>
      </c>
      <c r="D903">
        <v>14</v>
      </c>
      <c r="E903">
        <v>319.10000000000002</v>
      </c>
      <c r="F903">
        <v>4467.3999999999996</v>
      </c>
    </row>
    <row r="904" spans="1:6" x14ac:dyDescent="0.2">
      <c r="A904">
        <v>903</v>
      </c>
      <c r="B904">
        <v>452</v>
      </c>
      <c r="C904">
        <v>104</v>
      </c>
      <c r="D904">
        <v>8</v>
      </c>
      <c r="E904">
        <v>183.8</v>
      </c>
      <c r="F904">
        <v>1470.4</v>
      </c>
    </row>
    <row r="905" spans="1:6" x14ac:dyDescent="0.2">
      <c r="A905">
        <v>904</v>
      </c>
      <c r="B905">
        <v>452</v>
      </c>
      <c r="C905">
        <v>121</v>
      </c>
      <c r="D905">
        <v>21</v>
      </c>
      <c r="E905">
        <v>337.4</v>
      </c>
      <c r="F905">
        <v>7085.4</v>
      </c>
    </row>
    <row r="906" spans="1:6" x14ac:dyDescent="0.2">
      <c r="A906">
        <v>905</v>
      </c>
      <c r="B906">
        <v>453</v>
      </c>
      <c r="C906">
        <v>106</v>
      </c>
      <c r="D906">
        <v>15</v>
      </c>
      <c r="E906">
        <v>202.1</v>
      </c>
      <c r="F906">
        <v>3031.5</v>
      </c>
    </row>
    <row r="907" spans="1:6" x14ac:dyDescent="0.2">
      <c r="A907">
        <v>906</v>
      </c>
      <c r="B907">
        <v>453</v>
      </c>
      <c r="C907">
        <v>123</v>
      </c>
      <c r="D907">
        <v>28</v>
      </c>
      <c r="E907">
        <v>355.7</v>
      </c>
      <c r="F907">
        <v>9959.6</v>
      </c>
    </row>
    <row r="908" spans="1:6" x14ac:dyDescent="0.2">
      <c r="A908">
        <v>907</v>
      </c>
      <c r="B908">
        <v>454</v>
      </c>
      <c r="C908">
        <v>108</v>
      </c>
      <c r="D908">
        <v>22</v>
      </c>
      <c r="E908">
        <v>220.4</v>
      </c>
      <c r="F908">
        <v>4848.8</v>
      </c>
    </row>
    <row r="909" spans="1:6" x14ac:dyDescent="0.2">
      <c r="A909">
        <v>908</v>
      </c>
      <c r="B909">
        <v>454</v>
      </c>
      <c r="C909">
        <v>125</v>
      </c>
      <c r="D909">
        <v>35</v>
      </c>
      <c r="E909">
        <v>374</v>
      </c>
      <c r="F909">
        <v>13090</v>
      </c>
    </row>
    <row r="910" spans="1:6" x14ac:dyDescent="0.2">
      <c r="A910">
        <v>909</v>
      </c>
      <c r="B910">
        <v>455</v>
      </c>
      <c r="C910">
        <v>110</v>
      </c>
      <c r="D910">
        <v>29</v>
      </c>
      <c r="E910">
        <v>238.7</v>
      </c>
      <c r="F910">
        <v>6922.3</v>
      </c>
    </row>
    <row r="911" spans="1:6" x14ac:dyDescent="0.2">
      <c r="A911">
        <v>910</v>
      </c>
      <c r="B911">
        <v>455</v>
      </c>
      <c r="C911">
        <v>127</v>
      </c>
      <c r="D911">
        <v>42</v>
      </c>
      <c r="E911">
        <v>392.3</v>
      </c>
      <c r="F911">
        <v>16476.599999999999</v>
      </c>
    </row>
    <row r="912" spans="1:6" x14ac:dyDescent="0.2">
      <c r="A912">
        <v>911</v>
      </c>
      <c r="B912">
        <v>456</v>
      </c>
      <c r="C912">
        <v>112</v>
      </c>
      <c r="D912">
        <v>36</v>
      </c>
      <c r="E912">
        <v>257</v>
      </c>
      <c r="F912">
        <v>9252</v>
      </c>
    </row>
    <row r="913" spans="1:6" x14ac:dyDescent="0.2">
      <c r="A913">
        <v>912</v>
      </c>
      <c r="B913">
        <v>456</v>
      </c>
      <c r="C913">
        <v>129</v>
      </c>
      <c r="D913">
        <v>49</v>
      </c>
      <c r="E913">
        <v>410.6</v>
      </c>
      <c r="F913">
        <v>20119.400000000001</v>
      </c>
    </row>
    <row r="914" spans="1:6" x14ac:dyDescent="0.2">
      <c r="A914">
        <v>913</v>
      </c>
      <c r="B914">
        <v>457</v>
      </c>
      <c r="C914">
        <v>114</v>
      </c>
      <c r="D914">
        <v>43</v>
      </c>
      <c r="E914">
        <v>275.3</v>
      </c>
      <c r="F914">
        <v>11837.9</v>
      </c>
    </row>
    <row r="915" spans="1:6" x14ac:dyDescent="0.2">
      <c r="A915">
        <v>914</v>
      </c>
      <c r="B915">
        <v>457</v>
      </c>
      <c r="C915">
        <v>131</v>
      </c>
      <c r="D915">
        <v>10</v>
      </c>
      <c r="E915">
        <v>428.9</v>
      </c>
      <c r="F915">
        <v>4289</v>
      </c>
    </row>
    <row r="916" spans="1:6" x14ac:dyDescent="0.2">
      <c r="A916">
        <v>915</v>
      </c>
      <c r="B916">
        <v>458</v>
      </c>
      <c r="C916">
        <v>116</v>
      </c>
      <c r="D916">
        <v>50</v>
      </c>
      <c r="E916">
        <v>293.60000000000002</v>
      </c>
      <c r="F916">
        <v>14680</v>
      </c>
    </row>
    <row r="917" spans="1:6" x14ac:dyDescent="0.2">
      <c r="A917">
        <v>916</v>
      </c>
      <c r="B917">
        <v>458</v>
      </c>
      <c r="C917">
        <v>133</v>
      </c>
      <c r="D917">
        <v>17</v>
      </c>
      <c r="E917">
        <v>447.2</v>
      </c>
      <c r="F917">
        <v>7602.4</v>
      </c>
    </row>
    <row r="918" spans="1:6" x14ac:dyDescent="0.2">
      <c r="A918">
        <v>917</v>
      </c>
      <c r="B918">
        <v>459</v>
      </c>
      <c r="C918">
        <v>118</v>
      </c>
      <c r="D918">
        <v>11</v>
      </c>
      <c r="E918">
        <v>311.89999999999998</v>
      </c>
      <c r="F918">
        <v>3430.9</v>
      </c>
    </row>
    <row r="919" spans="1:6" x14ac:dyDescent="0.2">
      <c r="A919">
        <v>918</v>
      </c>
      <c r="B919">
        <v>459</v>
      </c>
      <c r="C919">
        <v>135</v>
      </c>
      <c r="D919">
        <v>24</v>
      </c>
      <c r="E919">
        <v>465.5</v>
      </c>
      <c r="F919">
        <v>11172</v>
      </c>
    </row>
    <row r="920" spans="1:6" x14ac:dyDescent="0.2">
      <c r="A920">
        <v>919</v>
      </c>
      <c r="B920">
        <v>460</v>
      </c>
      <c r="C920">
        <v>120</v>
      </c>
      <c r="D920">
        <v>18</v>
      </c>
      <c r="E920">
        <v>330.2</v>
      </c>
      <c r="F920">
        <v>5943.6</v>
      </c>
    </row>
    <row r="921" spans="1:6" x14ac:dyDescent="0.2">
      <c r="A921">
        <v>920</v>
      </c>
      <c r="B921">
        <v>460</v>
      </c>
      <c r="C921">
        <v>137</v>
      </c>
      <c r="D921">
        <v>31</v>
      </c>
      <c r="E921">
        <v>483.8</v>
      </c>
      <c r="F921">
        <v>14997.8</v>
      </c>
    </row>
    <row r="922" spans="1:6" x14ac:dyDescent="0.2">
      <c r="A922">
        <v>921</v>
      </c>
      <c r="B922">
        <v>461</v>
      </c>
      <c r="C922">
        <v>122</v>
      </c>
      <c r="D922">
        <v>25</v>
      </c>
      <c r="E922">
        <v>348.5</v>
      </c>
      <c r="F922">
        <v>8712.5</v>
      </c>
    </row>
    <row r="923" spans="1:6" x14ac:dyDescent="0.2">
      <c r="A923">
        <v>922</v>
      </c>
      <c r="B923">
        <v>461</v>
      </c>
      <c r="C923">
        <v>139</v>
      </c>
      <c r="D923">
        <v>38</v>
      </c>
      <c r="E923">
        <v>12</v>
      </c>
      <c r="F923">
        <v>456</v>
      </c>
    </row>
    <row r="924" spans="1:6" x14ac:dyDescent="0.2">
      <c r="A924">
        <v>923</v>
      </c>
      <c r="B924">
        <v>462</v>
      </c>
      <c r="C924">
        <v>124</v>
      </c>
      <c r="D924">
        <v>32</v>
      </c>
      <c r="E924">
        <v>366.8</v>
      </c>
      <c r="F924">
        <v>11737.6</v>
      </c>
    </row>
    <row r="925" spans="1:6" x14ac:dyDescent="0.2">
      <c r="A925">
        <v>924</v>
      </c>
      <c r="B925">
        <v>462</v>
      </c>
      <c r="C925">
        <v>141</v>
      </c>
      <c r="D925">
        <v>45</v>
      </c>
      <c r="E925">
        <v>30.3</v>
      </c>
      <c r="F925">
        <v>1363.5</v>
      </c>
    </row>
    <row r="926" spans="1:6" x14ac:dyDescent="0.2">
      <c r="A926">
        <v>925</v>
      </c>
      <c r="B926">
        <v>463</v>
      </c>
      <c r="C926">
        <v>126</v>
      </c>
      <c r="D926">
        <v>39</v>
      </c>
      <c r="E926">
        <v>385.1</v>
      </c>
      <c r="F926">
        <v>15018.9</v>
      </c>
    </row>
    <row r="927" spans="1:6" x14ac:dyDescent="0.2">
      <c r="A927">
        <v>926</v>
      </c>
      <c r="B927">
        <v>463</v>
      </c>
      <c r="C927">
        <v>143</v>
      </c>
      <c r="D927">
        <v>6</v>
      </c>
      <c r="E927">
        <v>48.6</v>
      </c>
      <c r="F927">
        <v>291.60000000000002</v>
      </c>
    </row>
    <row r="928" spans="1:6" x14ac:dyDescent="0.2">
      <c r="A928">
        <v>927</v>
      </c>
      <c r="B928">
        <v>464</v>
      </c>
      <c r="C928">
        <v>128</v>
      </c>
      <c r="D928">
        <v>46</v>
      </c>
      <c r="E928">
        <v>403.4</v>
      </c>
      <c r="F928">
        <v>18556.400000000001</v>
      </c>
    </row>
    <row r="929" spans="1:6" x14ac:dyDescent="0.2">
      <c r="A929">
        <v>928</v>
      </c>
      <c r="B929">
        <v>464</v>
      </c>
      <c r="C929">
        <v>145</v>
      </c>
      <c r="D929">
        <v>13</v>
      </c>
      <c r="E929">
        <v>66.900000000000006</v>
      </c>
      <c r="F929">
        <v>869.7</v>
      </c>
    </row>
    <row r="930" spans="1:6" x14ac:dyDescent="0.2">
      <c r="A930">
        <v>929</v>
      </c>
      <c r="B930">
        <v>465</v>
      </c>
      <c r="C930">
        <v>130</v>
      </c>
      <c r="D930">
        <v>7</v>
      </c>
      <c r="E930">
        <v>421.7</v>
      </c>
      <c r="F930">
        <v>2951.9</v>
      </c>
    </row>
    <row r="931" spans="1:6" x14ac:dyDescent="0.2">
      <c r="A931">
        <v>930</v>
      </c>
      <c r="B931">
        <v>465</v>
      </c>
      <c r="C931">
        <v>147</v>
      </c>
      <c r="D931">
        <v>20</v>
      </c>
      <c r="E931">
        <v>85.2</v>
      </c>
      <c r="F931">
        <v>1704</v>
      </c>
    </row>
    <row r="932" spans="1:6" x14ac:dyDescent="0.2">
      <c r="A932">
        <v>931</v>
      </c>
      <c r="B932">
        <v>466</v>
      </c>
      <c r="C932">
        <v>132</v>
      </c>
      <c r="D932">
        <v>14</v>
      </c>
      <c r="E932">
        <v>440</v>
      </c>
      <c r="F932">
        <v>6160</v>
      </c>
    </row>
    <row r="933" spans="1:6" x14ac:dyDescent="0.2">
      <c r="A933">
        <v>932</v>
      </c>
      <c r="B933">
        <v>466</v>
      </c>
      <c r="C933">
        <v>149</v>
      </c>
      <c r="D933">
        <v>27</v>
      </c>
      <c r="E933">
        <v>103.5</v>
      </c>
      <c r="F933">
        <v>2794.5</v>
      </c>
    </row>
    <row r="934" spans="1:6" x14ac:dyDescent="0.2">
      <c r="A934">
        <v>933</v>
      </c>
      <c r="B934">
        <v>467</v>
      </c>
      <c r="C934">
        <v>134</v>
      </c>
      <c r="D934">
        <v>21</v>
      </c>
      <c r="E934">
        <v>458.3</v>
      </c>
      <c r="F934">
        <v>9624.2999999999993</v>
      </c>
    </row>
    <row r="935" spans="1:6" x14ac:dyDescent="0.2">
      <c r="A935">
        <v>934</v>
      </c>
      <c r="B935">
        <v>467</v>
      </c>
      <c r="C935">
        <v>151</v>
      </c>
      <c r="D935">
        <v>34</v>
      </c>
      <c r="E935">
        <v>121.8</v>
      </c>
      <c r="F935">
        <v>4141.2</v>
      </c>
    </row>
    <row r="936" spans="1:6" x14ac:dyDescent="0.2">
      <c r="A936">
        <v>935</v>
      </c>
      <c r="B936">
        <v>468</v>
      </c>
      <c r="C936">
        <v>136</v>
      </c>
      <c r="D936">
        <v>28</v>
      </c>
      <c r="E936">
        <v>476.6</v>
      </c>
      <c r="F936">
        <v>13344.8</v>
      </c>
    </row>
    <row r="937" spans="1:6" x14ac:dyDescent="0.2">
      <c r="A937">
        <v>936</v>
      </c>
      <c r="B937">
        <v>468</v>
      </c>
      <c r="C937">
        <v>153</v>
      </c>
      <c r="D937">
        <v>41</v>
      </c>
      <c r="E937">
        <v>140.1</v>
      </c>
      <c r="F937">
        <v>5744.1</v>
      </c>
    </row>
    <row r="938" spans="1:6" x14ac:dyDescent="0.2">
      <c r="A938">
        <v>937</v>
      </c>
      <c r="B938">
        <v>469</v>
      </c>
      <c r="C938">
        <v>138</v>
      </c>
      <c r="D938">
        <v>35</v>
      </c>
      <c r="E938">
        <v>494.9</v>
      </c>
      <c r="F938">
        <v>17321.5</v>
      </c>
    </row>
    <row r="939" spans="1:6" x14ac:dyDescent="0.2">
      <c r="A939">
        <v>938</v>
      </c>
      <c r="B939">
        <v>469</v>
      </c>
      <c r="C939">
        <v>155</v>
      </c>
      <c r="D939">
        <v>48</v>
      </c>
      <c r="E939">
        <v>158.4</v>
      </c>
      <c r="F939">
        <v>7603.2</v>
      </c>
    </row>
    <row r="940" spans="1:6" x14ac:dyDescent="0.2">
      <c r="A940">
        <v>939</v>
      </c>
      <c r="B940">
        <v>470</v>
      </c>
      <c r="C940">
        <v>140</v>
      </c>
      <c r="D940">
        <v>42</v>
      </c>
      <c r="E940">
        <v>23.1</v>
      </c>
      <c r="F940">
        <v>970.2</v>
      </c>
    </row>
    <row r="941" spans="1:6" x14ac:dyDescent="0.2">
      <c r="A941">
        <v>940</v>
      </c>
      <c r="B941">
        <v>470</v>
      </c>
      <c r="C941">
        <v>157</v>
      </c>
      <c r="D941">
        <v>9</v>
      </c>
      <c r="E941">
        <v>176.7</v>
      </c>
      <c r="F941">
        <v>1590.3</v>
      </c>
    </row>
    <row r="942" spans="1:6" x14ac:dyDescent="0.2">
      <c r="A942">
        <v>941</v>
      </c>
      <c r="B942">
        <v>471</v>
      </c>
      <c r="C942">
        <v>142</v>
      </c>
      <c r="D942">
        <v>49</v>
      </c>
      <c r="E942">
        <v>41.4</v>
      </c>
      <c r="F942">
        <v>2028.6</v>
      </c>
    </row>
    <row r="943" spans="1:6" x14ac:dyDescent="0.2">
      <c r="A943">
        <v>942</v>
      </c>
      <c r="B943">
        <v>471</v>
      </c>
      <c r="C943">
        <v>159</v>
      </c>
      <c r="D943">
        <v>16</v>
      </c>
      <c r="E943">
        <v>195</v>
      </c>
      <c r="F943">
        <v>3120</v>
      </c>
    </row>
    <row r="944" spans="1:6" x14ac:dyDescent="0.2">
      <c r="A944">
        <v>943</v>
      </c>
      <c r="B944">
        <v>472</v>
      </c>
      <c r="C944">
        <v>144</v>
      </c>
      <c r="D944">
        <v>10</v>
      </c>
      <c r="E944">
        <v>59.7</v>
      </c>
      <c r="F944">
        <v>597</v>
      </c>
    </row>
    <row r="945" spans="1:6" x14ac:dyDescent="0.2">
      <c r="A945">
        <v>944</v>
      </c>
      <c r="B945">
        <v>472</v>
      </c>
      <c r="C945">
        <v>1</v>
      </c>
      <c r="D945">
        <v>23</v>
      </c>
      <c r="E945">
        <v>355.6</v>
      </c>
      <c r="F945">
        <v>8178.8</v>
      </c>
    </row>
    <row r="946" spans="1:6" x14ac:dyDescent="0.2">
      <c r="A946">
        <v>945</v>
      </c>
      <c r="B946">
        <v>473</v>
      </c>
      <c r="C946">
        <v>146</v>
      </c>
      <c r="D946">
        <v>17</v>
      </c>
      <c r="E946">
        <v>78</v>
      </c>
      <c r="F946">
        <v>1326</v>
      </c>
    </row>
    <row r="947" spans="1:6" x14ac:dyDescent="0.2">
      <c r="A947">
        <v>946</v>
      </c>
      <c r="B947">
        <v>473</v>
      </c>
      <c r="C947">
        <v>3</v>
      </c>
      <c r="D947">
        <v>30</v>
      </c>
      <c r="E947">
        <v>373.9</v>
      </c>
      <c r="F947">
        <v>11217</v>
      </c>
    </row>
    <row r="948" spans="1:6" x14ac:dyDescent="0.2">
      <c r="A948">
        <v>947</v>
      </c>
      <c r="B948">
        <v>474</v>
      </c>
      <c r="C948">
        <v>148</v>
      </c>
      <c r="D948">
        <v>24</v>
      </c>
      <c r="E948">
        <v>96.3</v>
      </c>
      <c r="F948">
        <v>2311.1999999999998</v>
      </c>
    </row>
    <row r="949" spans="1:6" x14ac:dyDescent="0.2">
      <c r="A949">
        <v>948</v>
      </c>
      <c r="B949">
        <v>474</v>
      </c>
      <c r="C949">
        <v>5</v>
      </c>
      <c r="D949">
        <v>37</v>
      </c>
      <c r="E949">
        <v>392.2</v>
      </c>
      <c r="F949">
        <v>14511.4</v>
      </c>
    </row>
    <row r="950" spans="1:6" x14ac:dyDescent="0.2">
      <c r="A950">
        <v>949</v>
      </c>
      <c r="B950">
        <v>475</v>
      </c>
      <c r="C950">
        <v>150</v>
      </c>
      <c r="D950">
        <v>31</v>
      </c>
      <c r="E950">
        <v>114.6</v>
      </c>
      <c r="F950">
        <v>3552.6</v>
      </c>
    </row>
    <row r="951" spans="1:6" x14ac:dyDescent="0.2">
      <c r="A951">
        <v>950</v>
      </c>
      <c r="B951">
        <v>475</v>
      </c>
      <c r="C951">
        <v>7</v>
      </c>
      <c r="D951">
        <v>44</v>
      </c>
      <c r="E951">
        <v>410.5</v>
      </c>
      <c r="F951">
        <v>18062</v>
      </c>
    </row>
    <row r="952" spans="1:6" x14ac:dyDescent="0.2">
      <c r="A952">
        <v>951</v>
      </c>
      <c r="B952">
        <v>476</v>
      </c>
      <c r="C952">
        <v>152</v>
      </c>
      <c r="D952">
        <v>38</v>
      </c>
      <c r="E952">
        <v>132.9</v>
      </c>
      <c r="F952">
        <v>5050.2</v>
      </c>
    </row>
    <row r="953" spans="1:6" x14ac:dyDescent="0.2">
      <c r="A953">
        <v>952</v>
      </c>
      <c r="B953">
        <v>476</v>
      </c>
      <c r="C953">
        <v>9</v>
      </c>
      <c r="D953">
        <v>5</v>
      </c>
      <c r="E953">
        <v>428.8</v>
      </c>
      <c r="F953">
        <v>2144</v>
      </c>
    </row>
    <row r="954" spans="1:6" x14ac:dyDescent="0.2">
      <c r="A954">
        <v>953</v>
      </c>
      <c r="B954">
        <v>477</v>
      </c>
      <c r="C954">
        <v>154</v>
      </c>
      <c r="D954">
        <v>45</v>
      </c>
      <c r="E954">
        <v>151.19999999999999</v>
      </c>
      <c r="F954">
        <v>6804</v>
      </c>
    </row>
    <row r="955" spans="1:6" x14ac:dyDescent="0.2">
      <c r="A955">
        <v>954</v>
      </c>
      <c r="B955">
        <v>477</v>
      </c>
      <c r="C955">
        <v>11</v>
      </c>
      <c r="D955">
        <v>12</v>
      </c>
      <c r="E955">
        <v>447.1</v>
      </c>
      <c r="F955">
        <v>5365.2</v>
      </c>
    </row>
    <row r="956" spans="1:6" x14ac:dyDescent="0.2">
      <c r="A956">
        <v>955</v>
      </c>
      <c r="B956">
        <v>478</v>
      </c>
      <c r="C956">
        <v>156</v>
      </c>
      <c r="D956">
        <v>6</v>
      </c>
      <c r="E956">
        <v>169.5</v>
      </c>
      <c r="F956">
        <v>1017</v>
      </c>
    </row>
    <row r="957" spans="1:6" x14ac:dyDescent="0.2">
      <c r="A957">
        <v>956</v>
      </c>
      <c r="B957">
        <v>478</v>
      </c>
      <c r="C957">
        <v>13</v>
      </c>
      <c r="D957">
        <v>19</v>
      </c>
      <c r="E957">
        <v>465.4</v>
      </c>
      <c r="F957">
        <v>8842.6</v>
      </c>
    </row>
    <row r="958" spans="1:6" x14ac:dyDescent="0.2">
      <c r="A958">
        <v>957</v>
      </c>
      <c r="B958">
        <v>479</v>
      </c>
      <c r="C958">
        <v>158</v>
      </c>
      <c r="D958">
        <v>13</v>
      </c>
      <c r="E958">
        <v>187.8</v>
      </c>
      <c r="F958">
        <v>2441.4</v>
      </c>
    </row>
    <row r="959" spans="1:6" x14ac:dyDescent="0.2">
      <c r="A959">
        <v>958</v>
      </c>
      <c r="B959">
        <v>479</v>
      </c>
      <c r="C959">
        <v>15</v>
      </c>
      <c r="D959">
        <v>26</v>
      </c>
      <c r="E959">
        <v>483.7</v>
      </c>
      <c r="F959">
        <v>12576.2</v>
      </c>
    </row>
    <row r="960" spans="1:6" x14ac:dyDescent="0.2">
      <c r="A960">
        <v>959</v>
      </c>
      <c r="B960">
        <v>480</v>
      </c>
      <c r="C960">
        <v>160</v>
      </c>
      <c r="D960">
        <v>20</v>
      </c>
      <c r="E960">
        <v>206.1</v>
      </c>
      <c r="F960">
        <v>4122</v>
      </c>
    </row>
    <row r="961" spans="1:6" x14ac:dyDescent="0.2">
      <c r="A961">
        <v>960</v>
      </c>
      <c r="B961">
        <v>480</v>
      </c>
      <c r="C961">
        <v>17</v>
      </c>
      <c r="D961">
        <v>33</v>
      </c>
      <c r="E961">
        <v>11.9</v>
      </c>
      <c r="F961">
        <v>392.7</v>
      </c>
    </row>
    <row r="962" spans="1:6" x14ac:dyDescent="0.2">
      <c r="A962">
        <v>961</v>
      </c>
      <c r="B962">
        <v>481</v>
      </c>
      <c r="C962">
        <v>2</v>
      </c>
      <c r="D962">
        <v>27</v>
      </c>
      <c r="E962">
        <v>366.7</v>
      </c>
      <c r="F962">
        <v>9900.9</v>
      </c>
    </row>
    <row r="963" spans="1:6" x14ac:dyDescent="0.2">
      <c r="A963">
        <v>962</v>
      </c>
      <c r="B963">
        <v>481</v>
      </c>
      <c r="C963">
        <v>19</v>
      </c>
      <c r="D963">
        <v>40</v>
      </c>
      <c r="E963">
        <v>30.2</v>
      </c>
      <c r="F963">
        <v>1208</v>
      </c>
    </row>
    <row r="964" spans="1:6" x14ac:dyDescent="0.2">
      <c r="A964">
        <v>963</v>
      </c>
      <c r="B964">
        <v>482</v>
      </c>
      <c r="C964">
        <v>4</v>
      </c>
      <c r="D964">
        <v>34</v>
      </c>
      <c r="E964">
        <v>385</v>
      </c>
      <c r="F964">
        <v>13090</v>
      </c>
    </row>
    <row r="965" spans="1:6" x14ac:dyDescent="0.2">
      <c r="A965">
        <v>964</v>
      </c>
      <c r="B965">
        <v>482</v>
      </c>
      <c r="C965">
        <v>21</v>
      </c>
      <c r="D965">
        <v>47</v>
      </c>
      <c r="E965">
        <v>48.5</v>
      </c>
      <c r="F965">
        <v>2279.5</v>
      </c>
    </row>
    <row r="966" spans="1:6" x14ac:dyDescent="0.2">
      <c r="A966">
        <v>965</v>
      </c>
      <c r="B966">
        <v>483</v>
      </c>
      <c r="C966">
        <v>6</v>
      </c>
      <c r="D966">
        <v>41</v>
      </c>
      <c r="E966">
        <v>403.3</v>
      </c>
      <c r="F966">
        <v>16535.3</v>
      </c>
    </row>
    <row r="967" spans="1:6" x14ac:dyDescent="0.2">
      <c r="A967">
        <v>966</v>
      </c>
      <c r="B967">
        <v>483</v>
      </c>
      <c r="C967">
        <v>23</v>
      </c>
      <c r="D967">
        <v>8</v>
      </c>
      <c r="E967">
        <v>66.8</v>
      </c>
      <c r="F967">
        <v>534.4</v>
      </c>
    </row>
    <row r="968" spans="1:6" x14ac:dyDescent="0.2">
      <c r="A968">
        <v>967</v>
      </c>
      <c r="B968">
        <v>484</v>
      </c>
      <c r="C968">
        <v>8</v>
      </c>
      <c r="D968">
        <v>48</v>
      </c>
      <c r="E968">
        <v>421.6</v>
      </c>
      <c r="F968">
        <v>20236.8</v>
      </c>
    </row>
    <row r="969" spans="1:6" x14ac:dyDescent="0.2">
      <c r="A969">
        <v>968</v>
      </c>
      <c r="B969">
        <v>484</v>
      </c>
      <c r="C969">
        <v>25</v>
      </c>
      <c r="D969">
        <v>15</v>
      </c>
      <c r="E969">
        <v>85.1</v>
      </c>
      <c r="F969">
        <v>1276.5</v>
      </c>
    </row>
    <row r="970" spans="1:6" x14ac:dyDescent="0.2">
      <c r="A970">
        <v>969</v>
      </c>
      <c r="B970">
        <v>485</v>
      </c>
      <c r="C970">
        <v>10</v>
      </c>
      <c r="D970">
        <v>9</v>
      </c>
      <c r="E970">
        <v>439.9</v>
      </c>
      <c r="F970">
        <v>3959.1</v>
      </c>
    </row>
    <row r="971" spans="1:6" x14ac:dyDescent="0.2">
      <c r="A971">
        <v>970</v>
      </c>
      <c r="B971">
        <v>485</v>
      </c>
      <c r="C971">
        <v>27</v>
      </c>
      <c r="D971">
        <v>22</v>
      </c>
      <c r="E971">
        <v>103.4</v>
      </c>
      <c r="F971">
        <v>2274.8000000000002</v>
      </c>
    </row>
    <row r="972" spans="1:6" x14ac:dyDescent="0.2">
      <c r="A972">
        <v>971</v>
      </c>
      <c r="B972">
        <v>486</v>
      </c>
      <c r="C972">
        <v>12</v>
      </c>
      <c r="D972">
        <v>16</v>
      </c>
      <c r="E972">
        <v>458.2</v>
      </c>
      <c r="F972">
        <v>7331.2</v>
      </c>
    </row>
    <row r="973" spans="1:6" x14ac:dyDescent="0.2">
      <c r="A973">
        <v>972</v>
      </c>
      <c r="B973">
        <v>486</v>
      </c>
      <c r="C973">
        <v>29</v>
      </c>
      <c r="D973">
        <v>29</v>
      </c>
      <c r="E973">
        <v>121.7</v>
      </c>
      <c r="F973">
        <v>3529.3</v>
      </c>
    </row>
    <row r="974" spans="1:6" x14ac:dyDescent="0.2">
      <c r="A974">
        <v>973</v>
      </c>
      <c r="B974">
        <v>487</v>
      </c>
      <c r="C974">
        <v>14</v>
      </c>
      <c r="D974">
        <v>23</v>
      </c>
      <c r="E974">
        <v>476.5</v>
      </c>
      <c r="F974">
        <v>10959.5</v>
      </c>
    </row>
    <row r="975" spans="1:6" x14ac:dyDescent="0.2">
      <c r="A975">
        <v>974</v>
      </c>
      <c r="B975">
        <v>487</v>
      </c>
      <c r="C975">
        <v>31</v>
      </c>
      <c r="D975">
        <v>36</v>
      </c>
      <c r="E975">
        <v>140</v>
      </c>
      <c r="F975">
        <v>5040</v>
      </c>
    </row>
    <row r="976" spans="1:6" x14ac:dyDescent="0.2">
      <c r="A976">
        <v>975</v>
      </c>
      <c r="B976">
        <v>488</v>
      </c>
      <c r="C976">
        <v>16</v>
      </c>
      <c r="D976">
        <v>30</v>
      </c>
      <c r="E976">
        <v>494.8</v>
      </c>
      <c r="F976">
        <v>14844</v>
      </c>
    </row>
    <row r="977" spans="1:6" x14ac:dyDescent="0.2">
      <c r="A977">
        <v>976</v>
      </c>
      <c r="B977">
        <v>488</v>
      </c>
      <c r="C977">
        <v>33</v>
      </c>
      <c r="D977">
        <v>43</v>
      </c>
      <c r="E977">
        <v>158.30000000000001</v>
      </c>
      <c r="F977">
        <v>6806.9</v>
      </c>
    </row>
    <row r="978" spans="1:6" x14ac:dyDescent="0.2">
      <c r="A978">
        <v>977</v>
      </c>
      <c r="B978">
        <v>489</v>
      </c>
      <c r="C978">
        <v>18</v>
      </c>
      <c r="D978">
        <v>37</v>
      </c>
      <c r="E978">
        <v>23</v>
      </c>
      <c r="F978">
        <v>851</v>
      </c>
    </row>
    <row r="979" spans="1:6" x14ac:dyDescent="0.2">
      <c r="A979">
        <v>978</v>
      </c>
      <c r="B979">
        <v>489</v>
      </c>
      <c r="C979">
        <v>35</v>
      </c>
      <c r="D979">
        <v>50</v>
      </c>
      <c r="E979">
        <v>176.6</v>
      </c>
      <c r="F979">
        <v>8830</v>
      </c>
    </row>
    <row r="980" spans="1:6" x14ac:dyDescent="0.2">
      <c r="A980">
        <v>979</v>
      </c>
      <c r="B980">
        <v>490</v>
      </c>
      <c r="C980">
        <v>20</v>
      </c>
      <c r="D980">
        <v>44</v>
      </c>
      <c r="E980">
        <v>41.3</v>
      </c>
      <c r="F980">
        <v>1817.2</v>
      </c>
    </row>
    <row r="981" spans="1:6" x14ac:dyDescent="0.2">
      <c r="A981">
        <v>980</v>
      </c>
      <c r="B981">
        <v>490</v>
      </c>
      <c r="C981">
        <v>37</v>
      </c>
      <c r="D981">
        <v>11</v>
      </c>
      <c r="E981">
        <v>194.9</v>
      </c>
      <c r="F981">
        <v>2143.9</v>
      </c>
    </row>
    <row r="982" spans="1:6" x14ac:dyDescent="0.2">
      <c r="A982">
        <v>981</v>
      </c>
      <c r="B982">
        <v>491</v>
      </c>
      <c r="C982">
        <v>22</v>
      </c>
      <c r="D982">
        <v>5</v>
      </c>
      <c r="E982">
        <v>59.6</v>
      </c>
      <c r="F982">
        <v>298</v>
      </c>
    </row>
    <row r="983" spans="1:6" x14ac:dyDescent="0.2">
      <c r="A983">
        <v>982</v>
      </c>
      <c r="B983">
        <v>491</v>
      </c>
      <c r="C983">
        <v>39</v>
      </c>
      <c r="D983">
        <v>18</v>
      </c>
      <c r="E983">
        <v>213.2</v>
      </c>
      <c r="F983">
        <v>3837.6</v>
      </c>
    </row>
    <row r="984" spans="1:6" x14ac:dyDescent="0.2">
      <c r="A984">
        <v>983</v>
      </c>
      <c r="B984">
        <v>492</v>
      </c>
      <c r="C984">
        <v>24</v>
      </c>
      <c r="D984">
        <v>12</v>
      </c>
      <c r="E984">
        <v>77.900000000000006</v>
      </c>
      <c r="F984">
        <v>934.8</v>
      </c>
    </row>
    <row r="985" spans="1:6" x14ac:dyDescent="0.2">
      <c r="A985">
        <v>984</v>
      </c>
      <c r="B985">
        <v>492</v>
      </c>
      <c r="C985">
        <v>41</v>
      </c>
      <c r="D985">
        <v>25</v>
      </c>
      <c r="E985">
        <v>231.5</v>
      </c>
      <c r="F985">
        <v>5787.5</v>
      </c>
    </row>
    <row r="986" spans="1:6" x14ac:dyDescent="0.2">
      <c r="A986">
        <v>985</v>
      </c>
      <c r="B986">
        <v>493</v>
      </c>
      <c r="C986">
        <v>26</v>
      </c>
      <c r="D986">
        <v>19</v>
      </c>
      <c r="E986">
        <v>96.2</v>
      </c>
      <c r="F986">
        <v>1827.8</v>
      </c>
    </row>
    <row r="987" spans="1:6" x14ac:dyDescent="0.2">
      <c r="A987">
        <v>986</v>
      </c>
      <c r="B987">
        <v>493</v>
      </c>
      <c r="C987">
        <v>43</v>
      </c>
      <c r="D987">
        <v>32</v>
      </c>
      <c r="E987">
        <v>249.8</v>
      </c>
      <c r="F987">
        <v>7993.6</v>
      </c>
    </row>
    <row r="988" spans="1:6" x14ac:dyDescent="0.2">
      <c r="A988">
        <v>987</v>
      </c>
      <c r="B988">
        <v>494</v>
      </c>
      <c r="C988">
        <v>28</v>
      </c>
      <c r="D988">
        <v>26</v>
      </c>
      <c r="E988">
        <v>114.5</v>
      </c>
      <c r="F988">
        <v>2977</v>
      </c>
    </row>
    <row r="989" spans="1:6" x14ac:dyDescent="0.2">
      <c r="A989">
        <v>988</v>
      </c>
      <c r="B989">
        <v>494</v>
      </c>
      <c r="C989">
        <v>45</v>
      </c>
      <c r="D989">
        <v>39</v>
      </c>
      <c r="E989">
        <v>268.10000000000002</v>
      </c>
      <c r="F989">
        <v>10455.9</v>
      </c>
    </row>
    <row r="990" spans="1:6" x14ac:dyDescent="0.2">
      <c r="A990">
        <v>989</v>
      </c>
      <c r="B990">
        <v>495</v>
      </c>
      <c r="C990">
        <v>30</v>
      </c>
      <c r="D990">
        <v>33</v>
      </c>
      <c r="E990">
        <v>132.80000000000001</v>
      </c>
      <c r="F990">
        <v>4382.3999999999996</v>
      </c>
    </row>
    <row r="991" spans="1:6" x14ac:dyDescent="0.2">
      <c r="A991">
        <v>990</v>
      </c>
      <c r="B991">
        <v>495</v>
      </c>
      <c r="C991">
        <v>47</v>
      </c>
      <c r="D991">
        <v>46</v>
      </c>
      <c r="E991">
        <v>286.39999999999998</v>
      </c>
      <c r="F991">
        <v>13174.4</v>
      </c>
    </row>
    <row r="992" spans="1:6" x14ac:dyDescent="0.2">
      <c r="A992">
        <v>991</v>
      </c>
      <c r="B992">
        <v>496</v>
      </c>
      <c r="C992">
        <v>32</v>
      </c>
      <c r="D992">
        <v>40</v>
      </c>
      <c r="E992">
        <v>151.1</v>
      </c>
      <c r="F992">
        <v>6044</v>
      </c>
    </row>
    <row r="993" spans="1:6" x14ac:dyDescent="0.2">
      <c r="A993">
        <v>992</v>
      </c>
      <c r="B993">
        <v>496</v>
      </c>
      <c r="C993">
        <v>49</v>
      </c>
      <c r="D993">
        <v>7</v>
      </c>
      <c r="E993">
        <v>304.7</v>
      </c>
      <c r="F993">
        <v>2132.9</v>
      </c>
    </row>
    <row r="994" spans="1:6" x14ac:dyDescent="0.2">
      <c r="A994">
        <v>993</v>
      </c>
      <c r="B994">
        <v>497</v>
      </c>
      <c r="C994">
        <v>34</v>
      </c>
      <c r="D994">
        <v>47</v>
      </c>
      <c r="E994">
        <v>169.4</v>
      </c>
      <c r="F994">
        <v>7961.8</v>
      </c>
    </row>
    <row r="995" spans="1:6" x14ac:dyDescent="0.2">
      <c r="A995">
        <v>994</v>
      </c>
      <c r="B995">
        <v>497</v>
      </c>
      <c r="C995">
        <v>51</v>
      </c>
      <c r="D995">
        <v>14</v>
      </c>
      <c r="E995">
        <v>323</v>
      </c>
      <c r="F995">
        <v>4522</v>
      </c>
    </row>
    <row r="996" spans="1:6" x14ac:dyDescent="0.2">
      <c r="A996">
        <v>995</v>
      </c>
      <c r="B996">
        <v>498</v>
      </c>
      <c r="C996">
        <v>36</v>
      </c>
      <c r="D996">
        <v>8</v>
      </c>
      <c r="E996">
        <v>187.7</v>
      </c>
      <c r="F996">
        <v>1501.6</v>
      </c>
    </row>
    <row r="997" spans="1:6" x14ac:dyDescent="0.2">
      <c r="A997">
        <v>996</v>
      </c>
      <c r="B997">
        <v>498</v>
      </c>
      <c r="C997">
        <v>53</v>
      </c>
      <c r="D997">
        <v>21</v>
      </c>
      <c r="E997">
        <v>341.3</v>
      </c>
      <c r="F997">
        <v>7167.3</v>
      </c>
    </row>
    <row r="998" spans="1:6" x14ac:dyDescent="0.2">
      <c r="A998">
        <v>997</v>
      </c>
      <c r="B998">
        <v>499</v>
      </c>
      <c r="C998">
        <v>38</v>
      </c>
      <c r="D998">
        <v>15</v>
      </c>
      <c r="E998">
        <v>206</v>
      </c>
      <c r="F998">
        <v>3090</v>
      </c>
    </row>
    <row r="999" spans="1:6" x14ac:dyDescent="0.2">
      <c r="A999">
        <v>998</v>
      </c>
      <c r="B999">
        <v>499</v>
      </c>
      <c r="C999">
        <v>55</v>
      </c>
      <c r="D999">
        <v>28</v>
      </c>
      <c r="E999">
        <v>359.6</v>
      </c>
      <c r="F999">
        <v>10068.799999999999</v>
      </c>
    </row>
    <row r="1000" spans="1:6" x14ac:dyDescent="0.2">
      <c r="A1000">
        <v>999</v>
      </c>
      <c r="B1000">
        <v>500</v>
      </c>
      <c r="C1000">
        <v>40</v>
      </c>
      <c r="D1000">
        <v>22</v>
      </c>
      <c r="E1000">
        <v>224.3</v>
      </c>
      <c r="F1000">
        <v>4934.6000000000004</v>
      </c>
    </row>
    <row r="1001" spans="1:6" x14ac:dyDescent="0.2">
      <c r="A1001">
        <v>1000</v>
      </c>
      <c r="B1001">
        <v>500</v>
      </c>
      <c r="C1001">
        <v>57</v>
      </c>
      <c r="D1001">
        <v>35</v>
      </c>
      <c r="E1001">
        <v>377.9</v>
      </c>
      <c r="F1001">
        <v>13226.5</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01"/>
  <sheetViews>
    <sheetView workbookViewId="0"/>
  </sheetViews>
  <sheetFormatPr defaultRowHeight="15" x14ac:dyDescent="0.2"/>
  <sheetData>
    <row r="1" spans="1:10" x14ac:dyDescent="0.2">
      <c r="A1" s="1" t="s">
        <v>408</v>
      </c>
      <c r="B1" s="1" t="s">
        <v>319</v>
      </c>
      <c r="C1" s="1" t="s">
        <v>119</v>
      </c>
      <c r="D1" s="1" t="s">
        <v>409</v>
      </c>
      <c r="E1" s="1" t="s">
        <v>410</v>
      </c>
      <c r="F1" s="1" t="s">
        <v>411</v>
      </c>
      <c r="G1" s="1" t="s">
        <v>412</v>
      </c>
      <c r="H1" s="1" t="s">
        <v>413</v>
      </c>
      <c r="I1" s="1" t="s">
        <v>414</v>
      </c>
      <c r="J1" s="1" t="s">
        <v>415</v>
      </c>
    </row>
    <row r="2" spans="1:10" x14ac:dyDescent="0.2">
      <c r="A2">
        <v>1</v>
      </c>
      <c r="B2">
        <v>1</v>
      </c>
      <c r="C2">
        <v>1</v>
      </c>
      <c r="D2" s="2">
        <v>45658</v>
      </c>
      <c r="E2">
        <v>500</v>
      </c>
      <c r="F2">
        <v>120</v>
      </c>
      <c r="G2">
        <v>80</v>
      </c>
      <c r="H2">
        <v>535</v>
      </c>
      <c r="I2">
        <v>5</v>
      </c>
      <c r="J2">
        <v>53500</v>
      </c>
    </row>
    <row r="3" spans="1:10" x14ac:dyDescent="0.2">
      <c r="A3">
        <v>2</v>
      </c>
      <c r="B3">
        <v>2</v>
      </c>
      <c r="C3">
        <v>2</v>
      </c>
      <c r="D3" s="2">
        <v>45659</v>
      </c>
      <c r="E3">
        <v>450</v>
      </c>
      <c r="F3">
        <v>100</v>
      </c>
      <c r="G3">
        <v>70</v>
      </c>
      <c r="H3">
        <v>475</v>
      </c>
      <c r="I3">
        <v>5</v>
      </c>
      <c r="J3">
        <v>52250</v>
      </c>
    </row>
    <row r="4" spans="1:10" x14ac:dyDescent="0.2">
      <c r="A4">
        <v>3</v>
      </c>
      <c r="B4">
        <v>3</v>
      </c>
      <c r="C4">
        <v>3</v>
      </c>
      <c r="D4" s="2">
        <v>45660</v>
      </c>
      <c r="E4">
        <v>600</v>
      </c>
      <c r="F4">
        <v>150</v>
      </c>
      <c r="G4">
        <v>110</v>
      </c>
      <c r="H4">
        <v>635</v>
      </c>
      <c r="I4">
        <v>5</v>
      </c>
      <c r="J4">
        <v>88900</v>
      </c>
    </row>
    <row r="5" spans="1:10" x14ac:dyDescent="0.2">
      <c r="A5">
        <v>4</v>
      </c>
      <c r="B5">
        <v>4</v>
      </c>
      <c r="C5">
        <v>4</v>
      </c>
      <c r="D5" s="2">
        <v>45661</v>
      </c>
      <c r="E5">
        <v>350</v>
      </c>
      <c r="F5">
        <v>90</v>
      </c>
      <c r="G5">
        <v>60</v>
      </c>
      <c r="H5">
        <v>375</v>
      </c>
      <c r="I5">
        <v>5</v>
      </c>
      <c r="J5">
        <v>52500</v>
      </c>
    </row>
    <row r="6" spans="1:10" x14ac:dyDescent="0.2">
      <c r="A6">
        <v>5</v>
      </c>
      <c r="B6">
        <v>5</v>
      </c>
      <c r="C6">
        <v>5</v>
      </c>
      <c r="D6" s="2">
        <v>45662</v>
      </c>
      <c r="E6">
        <v>700</v>
      </c>
      <c r="F6">
        <v>180</v>
      </c>
      <c r="G6">
        <v>130</v>
      </c>
      <c r="H6">
        <v>740</v>
      </c>
      <c r="I6">
        <v>10</v>
      </c>
      <c r="J6">
        <v>111000</v>
      </c>
    </row>
    <row r="7" spans="1:10" x14ac:dyDescent="0.2">
      <c r="A7">
        <v>6</v>
      </c>
      <c r="B7">
        <v>6</v>
      </c>
      <c r="C7">
        <v>6</v>
      </c>
      <c r="D7" s="2">
        <v>45663</v>
      </c>
      <c r="E7">
        <v>400</v>
      </c>
      <c r="F7">
        <v>100</v>
      </c>
      <c r="G7">
        <v>75</v>
      </c>
      <c r="H7">
        <v>420</v>
      </c>
      <c r="I7">
        <v>5</v>
      </c>
      <c r="J7">
        <v>71400</v>
      </c>
    </row>
    <row r="8" spans="1:10" x14ac:dyDescent="0.2">
      <c r="A8">
        <v>7</v>
      </c>
      <c r="B8">
        <v>7</v>
      </c>
      <c r="C8">
        <v>7</v>
      </c>
      <c r="D8" s="2">
        <v>45664</v>
      </c>
      <c r="E8">
        <v>550</v>
      </c>
      <c r="F8">
        <v>140</v>
      </c>
      <c r="G8">
        <v>100</v>
      </c>
      <c r="H8">
        <v>585</v>
      </c>
      <c r="I8">
        <v>5</v>
      </c>
      <c r="J8">
        <v>99450</v>
      </c>
    </row>
    <row r="9" spans="1:10" x14ac:dyDescent="0.2">
      <c r="A9">
        <v>8</v>
      </c>
      <c r="B9">
        <v>8</v>
      </c>
      <c r="C9">
        <v>8</v>
      </c>
      <c r="D9" s="2">
        <v>45665</v>
      </c>
      <c r="E9">
        <v>300</v>
      </c>
      <c r="F9">
        <v>80</v>
      </c>
      <c r="G9">
        <v>55</v>
      </c>
      <c r="H9">
        <v>320</v>
      </c>
      <c r="I9">
        <v>5</v>
      </c>
      <c r="J9">
        <v>51200</v>
      </c>
    </row>
    <row r="10" spans="1:10" x14ac:dyDescent="0.2">
      <c r="A10">
        <v>9</v>
      </c>
      <c r="B10">
        <v>1</v>
      </c>
      <c r="C10">
        <v>9</v>
      </c>
      <c r="D10" s="2">
        <v>45666</v>
      </c>
      <c r="E10">
        <v>480</v>
      </c>
      <c r="F10">
        <v>130</v>
      </c>
      <c r="G10">
        <v>90</v>
      </c>
      <c r="H10">
        <v>515</v>
      </c>
      <c r="I10">
        <v>5</v>
      </c>
      <c r="J10">
        <v>77250</v>
      </c>
    </row>
    <row r="11" spans="1:10" x14ac:dyDescent="0.2">
      <c r="A11">
        <v>10</v>
      </c>
      <c r="B11">
        <v>2</v>
      </c>
      <c r="C11">
        <v>10</v>
      </c>
      <c r="D11" s="2">
        <v>45667</v>
      </c>
      <c r="E11">
        <v>620</v>
      </c>
      <c r="F11">
        <v>160</v>
      </c>
      <c r="G11">
        <v>120</v>
      </c>
      <c r="H11">
        <v>650</v>
      </c>
      <c r="I11">
        <v>10</v>
      </c>
      <c r="J11">
        <v>104000</v>
      </c>
    </row>
    <row r="12" spans="1:10" x14ac:dyDescent="0.2">
      <c r="A12">
        <v>11</v>
      </c>
      <c r="B12">
        <v>3</v>
      </c>
      <c r="C12">
        <v>11</v>
      </c>
      <c r="D12" s="2">
        <v>45668</v>
      </c>
      <c r="E12">
        <v>390</v>
      </c>
      <c r="F12">
        <v>110</v>
      </c>
      <c r="G12">
        <v>75</v>
      </c>
      <c r="H12">
        <v>420</v>
      </c>
      <c r="I12">
        <v>5</v>
      </c>
      <c r="J12">
        <v>71400</v>
      </c>
    </row>
    <row r="13" spans="1:10" x14ac:dyDescent="0.2">
      <c r="A13">
        <v>12</v>
      </c>
      <c r="B13">
        <v>4</v>
      </c>
      <c r="C13">
        <v>12</v>
      </c>
      <c r="D13" s="2">
        <v>45669</v>
      </c>
      <c r="E13">
        <v>520</v>
      </c>
      <c r="F13">
        <v>140</v>
      </c>
      <c r="G13">
        <v>95</v>
      </c>
      <c r="H13">
        <v>555</v>
      </c>
      <c r="I13">
        <v>10</v>
      </c>
      <c r="J13">
        <v>83250</v>
      </c>
    </row>
    <row r="14" spans="1:10" x14ac:dyDescent="0.2">
      <c r="A14">
        <v>13</v>
      </c>
      <c r="B14">
        <v>5</v>
      </c>
      <c r="C14">
        <v>13</v>
      </c>
      <c r="D14" s="2">
        <v>45670</v>
      </c>
      <c r="E14">
        <v>680</v>
      </c>
      <c r="F14">
        <v>170</v>
      </c>
      <c r="G14">
        <v>125</v>
      </c>
      <c r="H14">
        <v>715</v>
      </c>
      <c r="I14">
        <v>10</v>
      </c>
      <c r="J14">
        <v>107250</v>
      </c>
    </row>
    <row r="15" spans="1:10" x14ac:dyDescent="0.2">
      <c r="A15">
        <v>14</v>
      </c>
      <c r="B15">
        <v>6</v>
      </c>
      <c r="C15">
        <v>14</v>
      </c>
      <c r="D15" s="2">
        <v>45671</v>
      </c>
      <c r="E15">
        <v>430</v>
      </c>
      <c r="F15">
        <v>100</v>
      </c>
      <c r="G15">
        <v>80</v>
      </c>
      <c r="H15">
        <v>445</v>
      </c>
      <c r="I15">
        <v>5</v>
      </c>
      <c r="J15">
        <v>66750</v>
      </c>
    </row>
    <row r="16" spans="1:10" x14ac:dyDescent="0.2">
      <c r="A16">
        <v>15</v>
      </c>
      <c r="B16">
        <v>7</v>
      </c>
      <c r="C16">
        <v>15</v>
      </c>
      <c r="D16" s="2">
        <v>45672</v>
      </c>
      <c r="E16">
        <v>570</v>
      </c>
      <c r="F16">
        <v>130</v>
      </c>
      <c r="G16">
        <v>95</v>
      </c>
      <c r="H16">
        <v>595</v>
      </c>
      <c r="I16">
        <v>10</v>
      </c>
      <c r="J16">
        <v>83300</v>
      </c>
    </row>
    <row r="17" spans="1:10" x14ac:dyDescent="0.2">
      <c r="A17">
        <v>16</v>
      </c>
      <c r="B17">
        <v>8</v>
      </c>
      <c r="C17">
        <v>16</v>
      </c>
      <c r="D17" s="2">
        <v>45673</v>
      </c>
      <c r="E17">
        <v>360</v>
      </c>
      <c r="F17">
        <v>90</v>
      </c>
      <c r="G17">
        <v>65</v>
      </c>
      <c r="H17">
        <v>380</v>
      </c>
      <c r="I17">
        <v>5</v>
      </c>
      <c r="J17">
        <v>53200</v>
      </c>
    </row>
    <row r="18" spans="1:10" x14ac:dyDescent="0.2">
      <c r="A18">
        <v>17</v>
      </c>
      <c r="B18">
        <v>1</v>
      </c>
      <c r="C18">
        <v>17</v>
      </c>
      <c r="D18" s="2">
        <v>45674</v>
      </c>
      <c r="E18">
        <v>490</v>
      </c>
      <c r="F18">
        <v>120</v>
      </c>
      <c r="G18">
        <v>85</v>
      </c>
      <c r="H18">
        <v>520</v>
      </c>
      <c r="I18">
        <v>5</v>
      </c>
      <c r="J18">
        <v>78000</v>
      </c>
    </row>
    <row r="19" spans="1:10" x14ac:dyDescent="0.2">
      <c r="A19">
        <v>18</v>
      </c>
      <c r="B19">
        <v>2</v>
      </c>
      <c r="C19">
        <v>18</v>
      </c>
      <c r="D19" s="2">
        <v>45675</v>
      </c>
      <c r="E19">
        <v>610</v>
      </c>
      <c r="F19">
        <v>150</v>
      </c>
      <c r="G19">
        <v>115</v>
      </c>
      <c r="H19">
        <v>635</v>
      </c>
      <c r="I19">
        <v>10</v>
      </c>
      <c r="J19">
        <v>101600</v>
      </c>
    </row>
    <row r="20" spans="1:10" x14ac:dyDescent="0.2">
      <c r="A20">
        <v>19</v>
      </c>
      <c r="B20">
        <v>3</v>
      </c>
      <c r="C20">
        <v>19</v>
      </c>
      <c r="D20" s="2">
        <v>45676</v>
      </c>
      <c r="E20">
        <v>370</v>
      </c>
      <c r="F20">
        <v>100</v>
      </c>
      <c r="G20">
        <v>70</v>
      </c>
      <c r="H20">
        <v>395</v>
      </c>
      <c r="I20">
        <v>5</v>
      </c>
      <c r="J20">
        <v>59250</v>
      </c>
    </row>
    <row r="21" spans="1:10" x14ac:dyDescent="0.2">
      <c r="A21">
        <v>20</v>
      </c>
      <c r="B21">
        <v>4</v>
      </c>
      <c r="C21">
        <v>20</v>
      </c>
      <c r="D21" s="2">
        <v>45677</v>
      </c>
      <c r="E21">
        <v>540</v>
      </c>
      <c r="F21">
        <v>130</v>
      </c>
      <c r="G21">
        <v>100</v>
      </c>
      <c r="H21">
        <v>560</v>
      </c>
      <c r="I21">
        <v>10</v>
      </c>
      <c r="J21">
        <v>84000</v>
      </c>
    </row>
    <row r="22" spans="1:10" x14ac:dyDescent="0.2">
      <c r="A22">
        <v>21</v>
      </c>
      <c r="B22">
        <v>5</v>
      </c>
      <c r="C22">
        <v>21</v>
      </c>
      <c r="D22" s="2">
        <v>45678</v>
      </c>
      <c r="E22">
        <v>650</v>
      </c>
      <c r="F22">
        <v>160</v>
      </c>
      <c r="G22">
        <v>120</v>
      </c>
      <c r="H22">
        <v>680</v>
      </c>
      <c r="I22">
        <v>10</v>
      </c>
      <c r="J22">
        <v>102000</v>
      </c>
    </row>
    <row r="23" spans="1:10" x14ac:dyDescent="0.2">
      <c r="A23">
        <v>22</v>
      </c>
      <c r="B23">
        <v>6</v>
      </c>
      <c r="C23">
        <v>22</v>
      </c>
      <c r="D23" s="2">
        <v>45679</v>
      </c>
      <c r="E23">
        <v>410</v>
      </c>
      <c r="F23">
        <v>110</v>
      </c>
      <c r="G23">
        <v>80</v>
      </c>
      <c r="H23">
        <v>435</v>
      </c>
      <c r="I23">
        <v>5</v>
      </c>
      <c r="J23">
        <v>65250</v>
      </c>
    </row>
    <row r="24" spans="1:10" x14ac:dyDescent="0.2">
      <c r="A24">
        <v>23</v>
      </c>
      <c r="B24">
        <v>7</v>
      </c>
      <c r="C24">
        <v>23</v>
      </c>
      <c r="D24" s="2">
        <v>45680</v>
      </c>
      <c r="E24">
        <v>590</v>
      </c>
      <c r="F24">
        <v>140</v>
      </c>
      <c r="G24">
        <v>105</v>
      </c>
      <c r="H24">
        <v>620</v>
      </c>
      <c r="I24">
        <v>5</v>
      </c>
      <c r="J24">
        <v>93000</v>
      </c>
    </row>
    <row r="25" spans="1:10" x14ac:dyDescent="0.2">
      <c r="A25">
        <v>24</v>
      </c>
      <c r="B25">
        <v>8</v>
      </c>
      <c r="C25">
        <v>24</v>
      </c>
      <c r="D25" s="2">
        <v>45681</v>
      </c>
      <c r="E25">
        <v>330</v>
      </c>
      <c r="F25">
        <v>90</v>
      </c>
      <c r="G25">
        <v>60</v>
      </c>
      <c r="H25">
        <v>355</v>
      </c>
      <c r="I25">
        <v>5</v>
      </c>
      <c r="J25">
        <v>53250</v>
      </c>
    </row>
    <row r="26" spans="1:10" x14ac:dyDescent="0.2">
      <c r="A26">
        <v>25</v>
      </c>
      <c r="B26">
        <v>1</v>
      </c>
      <c r="C26">
        <v>25</v>
      </c>
      <c r="D26" s="2">
        <v>45682</v>
      </c>
      <c r="E26">
        <v>470</v>
      </c>
      <c r="F26">
        <v>120</v>
      </c>
      <c r="G26">
        <v>85</v>
      </c>
      <c r="H26">
        <v>500</v>
      </c>
      <c r="I26">
        <v>5</v>
      </c>
      <c r="J26">
        <v>75000</v>
      </c>
    </row>
    <row r="27" spans="1:10" x14ac:dyDescent="0.2">
      <c r="A27">
        <v>26</v>
      </c>
      <c r="B27">
        <v>2</v>
      </c>
      <c r="C27">
        <v>26</v>
      </c>
      <c r="D27" s="2">
        <v>45683</v>
      </c>
      <c r="E27">
        <v>560</v>
      </c>
      <c r="F27">
        <v>140</v>
      </c>
      <c r="G27">
        <v>100</v>
      </c>
      <c r="H27">
        <v>590</v>
      </c>
      <c r="I27">
        <v>10</v>
      </c>
      <c r="J27">
        <v>88500</v>
      </c>
    </row>
    <row r="28" spans="1:10" x14ac:dyDescent="0.2">
      <c r="A28">
        <v>27</v>
      </c>
      <c r="B28">
        <v>3</v>
      </c>
      <c r="C28">
        <v>27</v>
      </c>
      <c r="D28" s="2">
        <v>45684</v>
      </c>
      <c r="E28">
        <v>440</v>
      </c>
      <c r="F28">
        <v>110</v>
      </c>
      <c r="G28">
        <v>80</v>
      </c>
      <c r="H28">
        <v>465</v>
      </c>
      <c r="I28">
        <v>5</v>
      </c>
      <c r="J28">
        <v>69750</v>
      </c>
    </row>
    <row r="29" spans="1:10" x14ac:dyDescent="0.2">
      <c r="A29">
        <v>28</v>
      </c>
      <c r="B29">
        <v>4</v>
      </c>
      <c r="C29">
        <v>28</v>
      </c>
      <c r="D29" s="2">
        <v>45685</v>
      </c>
      <c r="E29">
        <v>510</v>
      </c>
      <c r="F29">
        <v>130</v>
      </c>
      <c r="G29">
        <v>90</v>
      </c>
      <c r="H29">
        <v>540</v>
      </c>
      <c r="I29">
        <v>10</v>
      </c>
      <c r="J29">
        <v>81000</v>
      </c>
    </row>
    <row r="30" spans="1:10" x14ac:dyDescent="0.2">
      <c r="A30">
        <v>29</v>
      </c>
      <c r="B30">
        <v>5</v>
      </c>
      <c r="C30">
        <v>29</v>
      </c>
      <c r="D30" s="2">
        <v>45686</v>
      </c>
      <c r="E30">
        <v>720</v>
      </c>
      <c r="F30">
        <v>180</v>
      </c>
      <c r="G30">
        <v>140</v>
      </c>
      <c r="H30">
        <v>750</v>
      </c>
      <c r="I30">
        <v>10</v>
      </c>
      <c r="J30">
        <v>112500</v>
      </c>
    </row>
    <row r="31" spans="1:10" x14ac:dyDescent="0.2">
      <c r="A31">
        <v>30</v>
      </c>
      <c r="B31">
        <v>6</v>
      </c>
      <c r="C31">
        <v>30</v>
      </c>
      <c r="D31" s="2">
        <v>45687</v>
      </c>
      <c r="E31">
        <v>380</v>
      </c>
      <c r="F31">
        <v>100</v>
      </c>
      <c r="G31">
        <v>70</v>
      </c>
      <c r="H31">
        <v>405</v>
      </c>
      <c r="I31">
        <v>5</v>
      </c>
      <c r="J31">
        <v>60750</v>
      </c>
    </row>
    <row r="32" spans="1:10" x14ac:dyDescent="0.2">
      <c r="A32">
        <v>31</v>
      </c>
      <c r="B32">
        <v>7</v>
      </c>
      <c r="C32">
        <v>31</v>
      </c>
      <c r="D32" s="2">
        <v>45688</v>
      </c>
      <c r="E32">
        <v>530</v>
      </c>
      <c r="F32">
        <v>130</v>
      </c>
      <c r="G32">
        <v>95</v>
      </c>
      <c r="H32">
        <v>555</v>
      </c>
      <c r="I32">
        <v>10</v>
      </c>
      <c r="J32">
        <v>83250</v>
      </c>
    </row>
    <row r="33" spans="1:10" x14ac:dyDescent="0.2">
      <c r="A33">
        <v>32</v>
      </c>
      <c r="B33">
        <v>8</v>
      </c>
      <c r="C33">
        <v>32</v>
      </c>
      <c r="D33" s="2">
        <v>45689</v>
      </c>
      <c r="E33">
        <v>340</v>
      </c>
      <c r="F33">
        <v>90</v>
      </c>
      <c r="G33">
        <v>65</v>
      </c>
      <c r="H33">
        <v>360</v>
      </c>
      <c r="I33">
        <v>5</v>
      </c>
      <c r="J33">
        <v>54000</v>
      </c>
    </row>
    <row r="34" spans="1:10" x14ac:dyDescent="0.2">
      <c r="A34">
        <v>33</v>
      </c>
      <c r="B34">
        <v>1</v>
      </c>
      <c r="C34">
        <v>33</v>
      </c>
      <c r="D34" s="2">
        <v>45690</v>
      </c>
      <c r="E34">
        <v>600</v>
      </c>
      <c r="F34">
        <v>150</v>
      </c>
      <c r="G34">
        <v>110</v>
      </c>
      <c r="H34">
        <v>635</v>
      </c>
      <c r="I34">
        <v>5</v>
      </c>
      <c r="J34">
        <v>95250</v>
      </c>
    </row>
    <row r="35" spans="1:10" x14ac:dyDescent="0.2">
      <c r="A35">
        <v>34</v>
      </c>
      <c r="B35">
        <v>2</v>
      </c>
      <c r="C35">
        <v>34</v>
      </c>
      <c r="D35" s="2">
        <v>45691</v>
      </c>
      <c r="E35">
        <v>450</v>
      </c>
      <c r="F35">
        <v>120</v>
      </c>
      <c r="G35">
        <v>85</v>
      </c>
      <c r="H35">
        <v>480</v>
      </c>
      <c r="I35">
        <v>5</v>
      </c>
      <c r="J35">
        <v>72000</v>
      </c>
    </row>
    <row r="36" spans="1:10" x14ac:dyDescent="0.2">
      <c r="A36">
        <v>35</v>
      </c>
      <c r="B36">
        <v>3</v>
      </c>
      <c r="C36">
        <v>35</v>
      </c>
      <c r="D36" s="2">
        <v>45692</v>
      </c>
      <c r="E36">
        <v>520</v>
      </c>
      <c r="F36">
        <v>140</v>
      </c>
      <c r="G36">
        <v>100</v>
      </c>
      <c r="H36">
        <v>550</v>
      </c>
      <c r="I36">
        <v>10</v>
      </c>
      <c r="J36">
        <v>82500</v>
      </c>
    </row>
    <row r="37" spans="1:10" x14ac:dyDescent="0.2">
      <c r="A37">
        <v>36</v>
      </c>
      <c r="B37">
        <v>4</v>
      </c>
      <c r="C37">
        <v>36</v>
      </c>
      <c r="D37" s="2">
        <v>45693</v>
      </c>
      <c r="E37">
        <v>390</v>
      </c>
      <c r="F37">
        <v>100</v>
      </c>
      <c r="G37">
        <v>75</v>
      </c>
      <c r="H37">
        <v>410</v>
      </c>
      <c r="I37">
        <v>5</v>
      </c>
      <c r="J37">
        <v>61500</v>
      </c>
    </row>
    <row r="38" spans="1:10" x14ac:dyDescent="0.2">
      <c r="A38">
        <v>37</v>
      </c>
      <c r="B38">
        <v>5</v>
      </c>
      <c r="C38">
        <v>37</v>
      </c>
      <c r="D38" s="2">
        <v>45694</v>
      </c>
      <c r="E38">
        <v>680</v>
      </c>
      <c r="F38">
        <v>170</v>
      </c>
      <c r="G38">
        <v>130</v>
      </c>
      <c r="H38">
        <v>710</v>
      </c>
      <c r="I38">
        <v>10</v>
      </c>
      <c r="J38">
        <v>106500</v>
      </c>
    </row>
    <row r="39" spans="1:10" x14ac:dyDescent="0.2">
      <c r="A39">
        <v>38</v>
      </c>
      <c r="B39">
        <v>6</v>
      </c>
      <c r="C39">
        <v>38</v>
      </c>
      <c r="D39" s="2">
        <v>45695</v>
      </c>
      <c r="E39">
        <v>420</v>
      </c>
      <c r="F39">
        <v>110</v>
      </c>
      <c r="G39">
        <v>80</v>
      </c>
      <c r="H39">
        <v>445</v>
      </c>
      <c r="I39">
        <v>5</v>
      </c>
      <c r="J39">
        <v>66750</v>
      </c>
    </row>
    <row r="40" spans="1:10" x14ac:dyDescent="0.2">
      <c r="A40">
        <v>39</v>
      </c>
      <c r="B40">
        <v>7</v>
      </c>
      <c r="C40">
        <v>39</v>
      </c>
      <c r="D40" s="2">
        <v>45696</v>
      </c>
      <c r="E40">
        <v>570</v>
      </c>
      <c r="F40">
        <v>140</v>
      </c>
      <c r="G40">
        <v>105</v>
      </c>
      <c r="H40">
        <v>595</v>
      </c>
      <c r="I40">
        <v>10</v>
      </c>
      <c r="J40">
        <v>89250</v>
      </c>
    </row>
    <row r="41" spans="1:10" x14ac:dyDescent="0.2">
      <c r="A41">
        <v>40</v>
      </c>
      <c r="B41">
        <v>8</v>
      </c>
      <c r="C41">
        <v>40</v>
      </c>
      <c r="D41" s="2">
        <v>45697</v>
      </c>
      <c r="E41">
        <v>310</v>
      </c>
      <c r="F41">
        <v>90</v>
      </c>
      <c r="G41">
        <v>60</v>
      </c>
      <c r="H41">
        <v>335</v>
      </c>
      <c r="I41">
        <v>5</v>
      </c>
      <c r="J41">
        <v>50250</v>
      </c>
    </row>
    <row r="42" spans="1:10" x14ac:dyDescent="0.2">
      <c r="A42">
        <v>41</v>
      </c>
      <c r="B42">
        <v>1</v>
      </c>
      <c r="C42">
        <v>41</v>
      </c>
      <c r="D42" s="2">
        <v>45698</v>
      </c>
      <c r="E42">
        <v>490</v>
      </c>
      <c r="F42">
        <v>120</v>
      </c>
      <c r="G42">
        <v>90</v>
      </c>
      <c r="H42">
        <v>515</v>
      </c>
      <c r="I42">
        <v>5</v>
      </c>
      <c r="J42">
        <v>77250</v>
      </c>
    </row>
    <row r="43" spans="1:10" x14ac:dyDescent="0.2">
      <c r="A43">
        <v>42</v>
      </c>
      <c r="B43">
        <v>2</v>
      </c>
      <c r="C43">
        <v>42</v>
      </c>
      <c r="D43" s="2">
        <v>45699</v>
      </c>
      <c r="E43">
        <v>630</v>
      </c>
      <c r="F43">
        <v>160</v>
      </c>
      <c r="G43">
        <v>120</v>
      </c>
      <c r="H43">
        <v>660</v>
      </c>
      <c r="I43">
        <v>10</v>
      </c>
      <c r="J43">
        <v>99000</v>
      </c>
    </row>
    <row r="44" spans="1:10" x14ac:dyDescent="0.2">
      <c r="A44">
        <v>43</v>
      </c>
      <c r="B44">
        <v>3</v>
      </c>
      <c r="C44">
        <v>43</v>
      </c>
      <c r="D44" s="2">
        <v>45700</v>
      </c>
      <c r="E44">
        <v>370</v>
      </c>
      <c r="F44">
        <v>100</v>
      </c>
      <c r="G44">
        <v>70</v>
      </c>
      <c r="H44">
        <v>395</v>
      </c>
      <c r="I44">
        <v>5</v>
      </c>
      <c r="J44">
        <v>59250</v>
      </c>
    </row>
    <row r="45" spans="1:10" x14ac:dyDescent="0.2">
      <c r="A45">
        <v>44</v>
      </c>
      <c r="B45">
        <v>4</v>
      </c>
      <c r="C45">
        <v>44</v>
      </c>
      <c r="D45" s="2">
        <v>45701</v>
      </c>
      <c r="E45">
        <v>550</v>
      </c>
      <c r="F45">
        <v>130</v>
      </c>
      <c r="G45">
        <v>100</v>
      </c>
      <c r="H45">
        <v>570</v>
      </c>
      <c r="I45">
        <v>10</v>
      </c>
      <c r="J45">
        <v>85500</v>
      </c>
    </row>
    <row r="46" spans="1:10" x14ac:dyDescent="0.2">
      <c r="A46">
        <v>45</v>
      </c>
      <c r="B46">
        <v>5</v>
      </c>
      <c r="C46">
        <v>45</v>
      </c>
      <c r="D46" s="2">
        <v>45702</v>
      </c>
      <c r="E46">
        <v>710</v>
      </c>
      <c r="F46">
        <v>180</v>
      </c>
      <c r="G46">
        <v>140</v>
      </c>
      <c r="H46">
        <v>740</v>
      </c>
      <c r="I46">
        <v>10</v>
      </c>
      <c r="J46">
        <v>111000</v>
      </c>
    </row>
    <row r="47" spans="1:10" x14ac:dyDescent="0.2">
      <c r="A47">
        <v>46</v>
      </c>
      <c r="B47">
        <v>6</v>
      </c>
      <c r="C47">
        <v>46</v>
      </c>
      <c r="D47" s="2">
        <v>45703</v>
      </c>
      <c r="E47">
        <v>400</v>
      </c>
      <c r="F47">
        <v>100</v>
      </c>
      <c r="G47">
        <v>75</v>
      </c>
      <c r="H47">
        <v>420</v>
      </c>
      <c r="I47">
        <v>5</v>
      </c>
      <c r="J47">
        <v>63000</v>
      </c>
    </row>
    <row r="48" spans="1:10" x14ac:dyDescent="0.2">
      <c r="A48">
        <v>47</v>
      </c>
      <c r="B48">
        <v>7</v>
      </c>
      <c r="C48">
        <v>47</v>
      </c>
      <c r="D48" s="2">
        <v>45704</v>
      </c>
      <c r="E48">
        <v>580</v>
      </c>
      <c r="F48">
        <v>140</v>
      </c>
      <c r="G48">
        <v>105</v>
      </c>
      <c r="H48">
        <v>610</v>
      </c>
      <c r="I48">
        <v>5</v>
      </c>
      <c r="J48">
        <v>91500</v>
      </c>
    </row>
    <row r="49" spans="1:10" x14ac:dyDescent="0.2">
      <c r="A49">
        <v>48</v>
      </c>
      <c r="B49">
        <v>8</v>
      </c>
      <c r="C49">
        <v>48</v>
      </c>
      <c r="D49" s="2">
        <v>45705</v>
      </c>
      <c r="E49">
        <v>350</v>
      </c>
      <c r="F49">
        <v>90</v>
      </c>
      <c r="G49">
        <v>65</v>
      </c>
      <c r="H49">
        <v>370</v>
      </c>
      <c r="I49">
        <v>5</v>
      </c>
      <c r="J49">
        <v>55500</v>
      </c>
    </row>
    <row r="50" spans="1:10" x14ac:dyDescent="0.2">
      <c r="A50">
        <v>49</v>
      </c>
      <c r="B50">
        <v>1</v>
      </c>
      <c r="C50">
        <v>49</v>
      </c>
      <c r="D50" s="2">
        <v>45706</v>
      </c>
      <c r="E50">
        <v>460</v>
      </c>
      <c r="F50">
        <v>120</v>
      </c>
      <c r="G50">
        <v>85</v>
      </c>
      <c r="H50">
        <v>490</v>
      </c>
      <c r="I50">
        <v>5</v>
      </c>
      <c r="J50">
        <v>73500</v>
      </c>
    </row>
    <row r="51" spans="1:10" x14ac:dyDescent="0.2">
      <c r="A51">
        <v>50</v>
      </c>
      <c r="B51">
        <v>2</v>
      </c>
      <c r="C51">
        <v>50</v>
      </c>
      <c r="D51" s="2">
        <v>45707</v>
      </c>
      <c r="E51">
        <v>600</v>
      </c>
      <c r="F51">
        <v>150</v>
      </c>
      <c r="G51">
        <v>110</v>
      </c>
      <c r="H51">
        <v>635</v>
      </c>
      <c r="I51">
        <v>5</v>
      </c>
      <c r="J51">
        <v>95250</v>
      </c>
    </row>
    <row r="52" spans="1:10" x14ac:dyDescent="0.2">
      <c r="A52">
        <v>51</v>
      </c>
      <c r="B52">
        <v>3</v>
      </c>
      <c r="C52">
        <v>51</v>
      </c>
      <c r="D52" s="2">
        <v>45708</v>
      </c>
      <c r="E52">
        <v>420</v>
      </c>
      <c r="F52">
        <v>130</v>
      </c>
      <c r="G52">
        <v>90</v>
      </c>
      <c r="H52">
        <v>455</v>
      </c>
      <c r="I52">
        <v>5</v>
      </c>
      <c r="J52">
        <v>68250</v>
      </c>
    </row>
    <row r="53" spans="1:10" x14ac:dyDescent="0.2">
      <c r="A53">
        <v>52</v>
      </c>
      <c r="B53">
        <v>4</v>
      </c>
      <c r="C53">
        <v>52</v>
      </c>
      <c r="D53" s="2">
        <v>45709</v>
      </c>
      <c r="E53">
        <v>550</v>
      </c>
      <c r="F53">
        <v>140</v>
      </c>
      <c r="G53">
        <v>100</v>
      </c>
      <c r="H53">
        <v>580</v>
      </c>
      <c r="I53">
        <v>10</v>
      </c>
      <c r="J53">
        <v>87000</v>
      </c>
    </row>
    <row r="54" spans="1:10" x14ac:dyDescent="0.2">
      <c r="A54">
        <v>53</v>
      </c>
      <c r="B54">
        <v>5</v>
      </c>
      <c r="C54">
        <v>53</v>
      </c>
      <c r="D54" s="2">
        <v>45710</v>
      </c>
      <c r="E54">
        <v>680</v>
      </c>
      <c r="F54">
        <v>170</v>
      </c>
      <c r="G54">
        <v>125</v>
      </c>
      <c r="H54">
        <v>715</v>
      </c>
      <c r="I54">
        <v>10</v>
      </c>
      <c r="J54">
        <v>107250</v>
      </c>
    </row>
    <row r="55" spans="1:10" x14ac:dyDescent="0.2">
      <c r="A55">
        <v>54</v>
      </c>
      <c r="B55">
        <v>6</v>
      </c>
      <c r="C55">
        <v>54</v>
      </c>
      <c r="D55" s="2">
        <v>45711</v>
      </c>
      <c r="E55">
        <v>390</v>
      </c>
      <c r="F55">
        <v>100</v>
      </c>
      <c r="G55">
        <v>70</v>
      </c>
      <c r="H55">
        <v>415</v>
      </c>
      <c r="I55">
        <v>5</v>
      </c>
      <c r="J55">
        <v>62250</v>
      </c>
    </row>
    <row r="56" spans="1:10" x14ac:dyDescent="0.2">
      <c r="A56">
        <v>55</v>
      </c>
      <c r="B56">
        <v>7</v>
      </c>
      <c r="C56">
        <v>55</v>
      </c>
      <c r="D56" s="2">
        <v>45712</v>
      </c>
      <c r="E56">
        <v>510</v>
      </c>
      <c r="F56">
        <v>130</v>
      </c>
      <c r="G56">
        <v>95</v>
      </c>
      <c r="H56">
        <v>535</v>
      </c>
      <c r="I56">
        <v>10</v>
      </c>
      <c r="J56">
        <v>80250</v>
      </c>
    </row>
    <row r="57" spans="1:10" x14ac:dyDescent="0.2">
      <c r="A57">
        <v>56</v>
      </c>
      <c r="B57">
        <v>8</v>
      </c>
      <c r="C57">
        <v>56</v>
      </c>
      <c r="D57" s="2">
        <v>45713</v>
      </c>
      <c r="E57">
        <v>330</v>
      </c>
      <c r="F57">
        <v>90</v>
      </c>
      <c r="G57">
        <v>60</v>
      </c>
      <c r="H57">
        <v>355</v>
      </c>
      <c r="I57">
        <v>5</v>
      </c>
      <c r="J57">
        <v>53250</v>
      </c>
    </row>
    <row r="58" spans="1:10" x14ac:dyDescent="0.2">
      <c r="A58">
        <v>57</v>
      </c>
      <c r="B58">
        <v>1</v>
      </c>
      <c r="C58">
        <v>57</v>
      </c>
      <c r="D58" s="2">
        <v>45714</v>
      </c>
      <c r="E58">
        <v>470</v>
      </c>
      <c r="F58">
        <v>120</v>
      </c>
      <c r="G58">
        <v>85</v>
      </c>
      <c r="H58">
        <v>500</v>
      </c>
      <c r="I58">
        <v>5</v>
      </c>
      <c r="J58">
        <v>75000</v>
      </c>
    </row>
    <row r="59" spans="1:10" x14ac:dyDescent="0.2">
      <c r="A59">
        <v>58</v>
      </c>
      <c r="B59">
        <v>2</v>
      </c>
      <c r="C59">
        <v>58</v>
      </c>
      <c r="D59" s="2">
        <v>45715</v>
      </c>
      <c r="E59">
        <v>620</v>
      </c>
      <c r="F59">
        <v>150</v>
      </c>
      <c r="G59">
        <v>115</v>
      </c>
      <c r="H59">
        <v>645</v>
      </c>
      <c r="I59">
        <v>10</v>
      </c>
      <c r="J59">
        <v>96750</v>
      </c>
    </row>
    <row r="60" spans="1:10" x14ac:dyDescent="0.2">
      <c r="A60">
        <v>59</v>
      </c>
      <c r="B60">
        <v>3</v>
      </c>
      <c r="C60">
        <v>59</v>
      </c>
      <c r="D60" s="2">
        <v>45716</v>
      </c>
      <c r="E60">
        <v>400</v>
      </c>
      <c r="F60">
        <v>110</v>
      </c>
      <c r="G60">
        <v>80</v>
      </c>
      <c r="H60">
        <v>425</v>
      </c>
      <c r="I60">
        <v>5</v>
      </c>
      <c r="J60">
        <v>63750</v>
      </c>
    </row>
    <row r="61" spans="1:10" x14ac:dyDescent="0.2">
      <c r="A61">
        <v>60</v>
      </c>
      <c r="B61">
        <v>4</v>
      </c>
      <c r="C61">
        <v>60</v>
      </c>
      <c r="D61" s="2">
        <v>45717</v>
      </c>
      <c r="E61">
        <v>540</v>
      </c>
      <c r="F61">
        <v>130</v>
      </c>
      <c r="G61">
        <v>95</v>
      </c>
      <c r="H61">
        <v>565</v>
      </c>
      <c r="I61">
        <v>10</v>
      </c>
      <c r="J61">
        <v>84750</v>
      </c>
    </row>
    <row r="62" spans="1:10" x14ac:dyDescent="0.2">
      <c r="A62">
        <v>61</v>
      </c>
      <c r="B62">
        <v>5</v>
      </c>
      <c r="C62">
        <v>61</v>
      </c>
      <c r="D62" s="2">
        <v>45718</v>
      </c>
      <c r="E62">
        <v>700</v>
      </c>
      <c r="F62">
        <v>180</v>
      </c>
      <c r="G62">
        <v>135</v>
      </c>
      <c r="H62">
        <v>735</v>
      </c>
      <c r="I62">
        <v>10</v>
      </c>
      <c r="J62">
        <v>110250</v>
      </c>
    </row>
    <row r="63" spans="1:10" x14ac:dyDescent="0.2">
      <c r="A63">
        <v>62</v>
      </c>
      <c r="B63">
        <v>6</v>
      </c>
      <c r="C63">
        <v>62</v>
      </c>
      <c r="D63" s="2">
        <v>45719</v>
      </c>
      <c r="E63">
        <v>430</v>
      </c>
      <c r="F63">
        <v>110</v>
      </c>
      <c r="G63">
        <v>80</v>
      </c>
      <c r="H63">
        <v>455</v>
      </c>
      <c r="I63">
        <v>5</v>
      </c>
      <c r="J63">
        <v>68250</v>
      </c>
    </row>
    <row r="64" spans="1:10" x14ac:dyDescent="0.2">
      <c r="A64">
        <v>63</v>
      </c>
      <c r="B64">
        <v>7</v>
      </c>
      <c r="C64">
        <v>63</v>
      </c>
      <c r="D64" s="2">
        <v>45720</v>
      </c>
      <c r="E64">
        <v>580</v>
      </c>
      <c r="F64">
        <v>140</v>
      </c>
      <c r="G64">
        <v>105</v>
      </c>
      <c r="H64">
        <v>610</v>
      </c>
      <c r="I64">
        <v>5</v>
      </c>
      <c r="J64">
        <v>91500</v>
      </c>
    </row>
    <row r="65" spans="1:10" x14ac:dyDescent="0.2">
      <c r="A65">
        <v>64</v>
      </c>
      <c r="B65">
        <v>8</v>
      </c>
      <c r="C65">
        <v>64</v>
      </c>
      <c r="D65" s="2">
        <v>45721</v>
      </c>
      <c r="E65">
        <v>350</v>
      </c>
      <c r="F65">
        <v>90</v>
      </c>
      <c r="G65">
        <v>65</v>
      </c>
      <c r="H65">
        <v>370</v>
      </c>
      <c r="I65">
        <v>5</v>
      </c>
      <c r="J65">
        <v>55500</v>
      </c>
    </row>
    <row r="66" spans="1:10" x14ac:dyDescent="0.2">
      <c r="A66">
        <v>65</v>
      </c>
      <c r="B66">
        <v>1</v>
      </c>
      <c r="C66">
        <v>65</v>
      </c>
      <c r="D66" s="2">
        <v>45722</v>
      </c>
      <c r="E66">
        <v>500</v>
      </c>
      <c r="F66">
        <v>120</v>
      </c>
      <c r="G66">
        <v>90</v>
      </c>
      <c r="H66">
        <v>525</v>
      </c>
      <c r="I66">
        <v>5</v>
      </c>
      <c r="J66">
        <v>78750</v>
      </c>
    </row>
    <row r="67" spans="1:10" x14ac:dyDescent="0.2">
      <c r="A67">
        <v>66</v>
      </c>
      <c r="B67">
        <v>2</v>
      </c>
      <c r="C67">
        <v>66</v>
      </c>
      <c r="D67" s="2">
        <v>45723</v>
      </c>
      <c r="E67">
        <v>630</v>
      </c>
      <c r="F67">
        <v>160</v>
      </c>
      <c r="G67">
        <v>120</v>
      </c>
      <c r="H67">
        <v>660</v>
      </c>
      <c r="I67">
        <v>10</v>
      </c>
      <c r="J67">
        <v>99000</v>
      </c>
    </row>
    <row r="68" spans="1:10" x14ac:dyDescent="0.2">
      <c r="A68">
        <v>67</v>
      </c>
      <c r="B68">
        <v>3</v>
      </c>
      <c r="C68">
        <v>67</v>
      </c>
      <c r="D68" s="2">
        <v>45724</v>
      </c>
      <c r="E68">
        <v>380</v>
      </c>
      <c r="F68">
        <v>100</v>
      </c>
      <c r="G68">
        <v>70</v>
      </c>
      <c r="H68">
        <v>405</v>
      </c>
      <c r="I68">
        <v>5</v>
      </c>
      <c r="J68">
        <v>60750</v>
      </c>
    </row>
    <row r="69" spans="1:10" x14ac:dyDescent="0.2">
      <c r="A69">
        <v>68</v>
      </c>
      <c r="B69">
        <v>4</v>
      </c>
      <c r="C69">
        <v>68</v>
      </c>
      <c r="D69" s="2">
        <v>45725</v>
      </c>
      <c r="E69">
        <v>520</v>
      </c>
      <c r="F69">
        <v>130</v>
      </c>
      <c r="G69">
        <v>100</v>
      </c>
      <c r="H69">
        <v>540</v>
      </c>
      <c r="I69">
        <v>10</v>
      </c>
      <c r="J69">
        <v>81000</v>
      </c>
    </row>
    <row r="70" spans="1:10" x14ac:dyDescent="0.2">
      <c r="A70">
        <v>69</v>
      </c>
      <c r="B70">
        <v>5</v>
      </c>
      <c r="C70">
        <v>69</v>
      </c>
      <c r="D70" s="2">
        <v>45726</v>
      </c>
      <c r="E70">
        <v>680</v>
      </c>
      <c r="F70">
        <v>170</v>
      </c>
      <c r="G70">
        <v>125</v>
      </c>
      <c r="H70">
        <v>715</v>
      </c>
      <c r="I70">
        <v>10</v>
      </c>
      <c r="J70">
        <v>107250</v>
      </c>
    </row>
    <row r="71" spans="1:10" x14ac:dyDescent="0.2">
      <c r="A71">
        <v>70</v>
      </c>
      <c r="B71">
        <v>6</v>
      </c>
      <c r="C71">
        <v>70</v>
      </c>
      <c r="D71" s="2">
        <v>45727</v>
      </c>
      <c r="E71">
        <v>410</v>
      </c>
      <c r="F71">
        <v>110</v>
      </c>
      <c r="G71">
        <v>80</v>
      </c>
      <c r="H71">
        <v>435</v>
      </c>
      <c r="I71">
        <v>5</v>
      </c>
      <c r="J71">
        <v>65250</v>
      </c>
    </row>
    <row r="72" spans="1:10" x14ac:dyDescent="0.2">
      <c r="A72">
        <v>71</v>
      </c>
      <c r="B72">
        <v>7</v>
      </c>
      <c r="C72">
        <v>71</v>
      </c>
      <c r="D72" s="2">
        <v>45728</v>
      </c>
      <c r="E72">
        <v>560</v>
      </c>
      <c r="F72">
        <v>140</v>
      </c>
      <c r="G72">
        <v>100</v>
      </c>
      <c r="H72">
        <v>590</v>
      </c>
      <c r="I72">
        <v>10</v>
      </c>
      <c r="J72">
        <v>88500</v>
      </c>
    </row>
    <row r="73" spans="1:10" x14ac:dyDescent="0.2">
      <c r="A73">
        <v>72</v>
      </c>
      <c r="B73">
        <v>8</v>
      </c>
      <c r="C73">
        <v>72</v>
      </c>
      <c r="D73" s="2">
        <v>45729</v>
      </c>
      <c r="E73">
        <v>320</v>
      </c>
      <c r="F73">
        <v>90</v>
      </c>
      <c r="G73">
        <v>60</v>
      </c>
      <c r="H73">
        <v>345</v>
      </c>
      <c r="I73">
        <v>5</v>
      </c>
      <c r="J73">
        <v>51750</v>
      </c>
    </row>
    <row r="74" spans="1:10" x14ac:dyDescent="0.2">
      <c r="A74">
        <v>73</v>
      </c>
      <c r="B74">
        <v>1</v>
      </c>
      <c r="C74">
        <v>73</v>
      </c>
      <c r="D74" s="2">
        <v>45730</v>
      </c>
      <c r="E74">
        <v>480</v>
      </c>
      <c r="F74">
        <v>120</v>
      </c>
      <c r="G74">
        <v>85</v>
      </c>
      <c r="H74">
        <v>510</v>
      </c>
      <c r="I74">
        <v>5</v>
      </c>
      <c r="J74">
        <v>76500</v>
      </c>
    </row>
    <row r="75" spans="1:10" x14ac:dyDescent="0.2">
      <c r="A75">
        <v>74</v>
      </c>
      <c r="B75">
        <v>2</v>
      </c>
      <c r="C75">
        <v>74</v>
      </c>
      <c r="D75" s="2">
        <v>45731</v>
      </c>
      <c r="E75">
        <v>610</v>
      </c>
      <c r="F75">
        <v>150</v>
      </c>
      <c r="G75">
        <v>115</v>
      </c>
      <c r="H75">
        <v>635</v>
      </c>
      <c r="I75">
        <v>10</v>
      </c>
      <c r="J75">
        <v>95250</v>
      </c>
    </row>
    <row r="76" spans="1:10" x14ac:dyDescent="0.2">
      <c r="A76">
        <v>75</v>
      </c>
      <c r="B76">
        <v>3</v>
      </c>
      <c r="C76">
        <v>75</v>
      </c>
      <c r="D76" s="2">
        <v>45732</v>
      </c>
      <c r="E76">
        <v>390</v>
      </c>
      <c r="F76">
        <v>100</v>
      </c>
      <c r="G76">
        <v>70</v>
      </c>
      <c r="H76">
        <v>415</v>
      </c>
      <c r="I76">
        <v>5</v>
      </c>
      <c r="J76">
        <v>62250</v>
      </c>
    </row>
    <row r="77" spans="1:10" x14ac:dyDescent="0.2">
      <c r="A77">
        <v>76</v>
      </c>
      <c r="B77">
        <v>4</v>
      </c>
      <c r="C77">
        <v>76</v>
      </c>
      <c r="D77" s="2">
        <v>45733</v>
      </c>
      <c r="E77">
        <v>530</v>
      </c>
      <c r="F77">
        <v>130</v>
      </c>
      <c r="G77">
        <v>95</v>
      </c>
      <c r="H77">
        <v>555</v>
      </c>
      <c r="I77">
        <v>10</v>
      </c>
      <c r="J77">
        <v>83250</v>
      </c>
    </row>
    <row r="78" spans="1:10" x14ac:dyDescent="0.2">
      <c r="A78">
        <v>77</v>
      </c>
      <c r="B78">
        <v>5</v>
      </c>
      <c r="C78">
        <v>77</v>
      </c>
      <c r="D78" s="2">
        <v>45734</v>
      </c>
      <c r="E78">
        <v>720</v>
      </c>
      <c r="F78">
        <v>180</v>
      </c>
      <c r="G78">
        <v>140</v>
      </c>
      <c r="H78">
        <v>750</v>
      </c>
      <c r="I78">
        <v>10</v>
      </c>
      <c r="J78">
        <v>112500</v>
      </c>
    </row>
    <row r="79" spans="1:10" x14ac:dyDescent="0.2">
      <c r="A79">
        <v>78</v>
      </c>
      <c r="B79">
        <v>6</v>
      </c>
      <c r="C79">
        <v>78</v>
      </c>
      <c r="D79" s="2">
        <v>45735</v>
      </c>
      <c r="E79">
        <v>400</v>
      </c>
      <c r="F79">
        <v>100</v>
      </c>
      <c r="G79">
        <v>75</v>
      </c>
      <c r="H79">
        <v>420</v>
      </c>
      <c r="I79">
        <v>5</v>
      </c>
      <c r="J79">
        <v>63000</v>
      </c>
    </row>
    <row r="80" spans="1:10" x14ac:dyDescent="0.2">
      <c r="A80">
        <v>79</v>
      </c>
      <c r="B80">
        <v>7</v>
      </c>
      <c r="C80">
        <v>79</v>
      </c>
      <c r="D80" s="2">
        <v>45736</v>
      </c>
      <c r="E80">
        <v>590</v>
      </c>
      <c r="F80">
        <v>140</v>
      </c>
      <c r="G80">
        <v>105</v>
      </c>
      <c r="H80">
        <v>620</v>
      </c>
      <c r="I80">
        <v>5</v>
      </c>
      <c r="J80">
        <v>93000</v>
      </c>
    </row>
    <row r="81" spans="1:10" x14ac:dyDescent="0.2">
      <c r="A81">
        <v>80</v>
      </c>
      <c r="B81">
        <v>8</v>
      </c>
      <c r="C81">
        <v>80</v>
      </c>
      <c r="D81" s="2">
        <v>45737</v>
      </c>
      <c r="E81">
        <v>340</v>
      </c>
      <c r="F81">
        <v>90</v>
      </c>
      <c r="G81">
        <v>65</v>
      </c>
      <c r="H81">
        <v>360</v>
      </c>
      <c r="I81">
        <v>5</v>
      </c>
      <c r="J81">
        <v>54000</v>
      </c>
    </row>
    <row r="82" spans="1:10" x14ac:dyDescent="0.2">
      <c r="A82">
        <v>81</v>
      </c>
      <c r="B82">
        <v>1</v>
      </c>
      <c r="C82">
        <v>81</v>
      </c>
      <c r="D82" s="2">
        <v>45738</v>
      </c>
      <c r="E82">
        <v>500</v>
      </c>
      <c r="F82">
        <v>120</v>
      </c>
      <c r="G82">
        <v>90</v>
      </c>
      <c r="H82">
        <v>525</v>
      </c>
      <c r="I82">
        <v>5</v>
      </c>
      <c r="J82">
        <v>78750</v>
      </c>
    </row>
    <row r="83" spans="1:10" x14ac:dyDescent="0.2">
      <c r="A83">
        <v>82</v>
      </c>
      <c r="B83">
        <v>2</v>
      </c>
      <c r="C83">
        <v>82</v>
      </c>
      <c r="D83" s="2">
        <v>45739</v>
      </c>
      <c r="E83">
        <v>640</v>
      </c>
      <c r="F83">
        <v>160</v>
      </c>
      <c r="G83">
        <v>120</v>
      </c>
      <c r="H83">
        <v>670</v>
      </c>
      <c r="I83">
        <v>10</v>
      </c>
      <c r="J83">
        <v>100500</v>
      </c>
    </row>
    <row r="84" spans="1:10" x14ac:dyDescent="0.2">
      <c r="A84">
        <v>83</v>
      </c>
      <c r="B84">
        <v>3</v>
      </c>
      <c r="C84">
        <v>83</v>
      </c>
      <c r="D84" s="2">
        <v>45740</v>
      </c>
      <c r="E84">
        <v>370</v>
      </c>
      <c r="F84">
        <v>100</v>
      </c>
      <c r="G84">
        <v>70</v>
      </c>
      <c r="H84">
        <v>395</v>
      </c>
      <c r="I84">
        <v>5</v>
      </c>
      <c r="J84">
        <v>59250</v>
      </c>
    </row>
    <row r="85" spans="1:10" x14ac:dyDescent="0.2">
      <c r="A85">
        <v>84</v>
      </c>
      <c r="B85">
        <v>4</v>
      </c>
      <c r="C85">
        <v>84</v>
      </c>
      <c r="D85" s="2">
        <v>45741</v>
      </c>
      <c r="E85">
        <v>550</v>
      </c>
      <c r="F85">
        <v>130</v>
      </c>
      <c r="G85">
        <v>100</v>
      </c>
      <c r="H85">
        <v>570</v>
      </c>
      <c r="I85">
        <v>10</v>
      </c>
      <c r="J85">
        <v>85500</v>
      </c>
    </row>
    <row r="86" spans="1:10" x14ac:dyDescent="0.2">
      <c r="A86">
        <v>85</v>
      </c>
      <c r="B86">
        <v>5</v>
      </c>
      <c r="C86">
        <v>85</v>
      </c>
      <c r="D86" s="2">
        <v>45742</v>
      </c>
      <c r="E86">
        <v>690</v>
      </c>
      <c r="F86">
        <v>170</v>
      </c>
      <c r="G86">
        <v>130</v>
      </c>
      <c r="H86">
        <v>720</v>
      </c>
      <c r="I86">
        <v>10</v>
      </c>
      <c r="J86">
        <v>108000</v>
      </c>
    </row>
    <row r="87" spans="1:10" x14ac:dyDescent="0.2">
      <c r="A87">
        <v>86</v>
      </c>
      <c r="B87">
        <v>6</v>
      </c>
      <c r="C87">
        <v>86</v>
      </c>
      <c r="D87" s="2">
        <v>45743</v>
      </c>
      <c r="E87">
        <v>420</v>
      </c>
      <c r="F87">
        <v>110</v>
      </c>
      <c r="G87">
        <v>80</v>
      </c>
      <c r="H87">
        <v>445</v>
      </c>
      <c r="I87">
        <v>5</v>
      </c>
      <c r="J87">
        <v>66750</v>
      </c>
    </row>
    <row r="88" spans="1:10" x14ac:dyDescent="0.2">
      <c r="A88">
        <v>87</v>
      </c>
      <c r="B88">
        <v>7</v>
      </c>
      <c r="C88">
        <v>87</v>
      </c>
      <c r="D88" s="2">
        <v>45744</v>
      </c>
      <c r="E88">
        <v>570</v>
      </c>
      <c r="F88">
        <v>140</v>
      </c>
      <c r="G88">
        <v>105</v>
      </c>
      <c r="H88">
        <v>600</v>
      </c>
      <c r="I88">
        <v>5</v>
      </c>
      <c r="J88">
        <v>90000</v>
      </c>
    </row>
    <row r="89" spans="1:10" x14ac:dyDescent="0.2">
      <c r="A89">
        <v>88</v>
      </c>
      <c r="B89">
        <v>8</v>
      </c>
      <c r="C89">
        <v>88</v>
      </c>
      <c r="D89" s="2">
        <v>45745</v>
      </c>
      <c r="E89">
        <v>360</v>
      </c>
      <c r="F89">
        <v>90</v>
      </c>
      <c r="G89">
        <v>65</v>
      </c>
      <c r="H89">
        <v>380</v>
      </c>
      <c r="I89">
        <v>5</v>
      </c>
      <c r="J89">
        <v>57000</v>
      </c>
    </row>
    <row r="90" spans="1:10" x14ac:dyDescent="0.2">
      <c r="A90">
        <v>89</v>
      </c>
      <c r="B90">
        <v>1</v>
      </c>
      <c r="C90">
        <v>89</v>
      </c>
      <c r="D90" s="2">
        <v>45746</v>
      </c>
      <c r="E90">
        <v>470</v>
      </c>
      <c r="F90">
        <v>120</v>
      </c>
      <c r="G90">
        <v>85</v>
      </c>
      <c r="H90">
        <v>500</v>
      </c>
      <c r="I90">
        <v>5</v>
      </c>
      <c r="J90">
        <v>75000</v>
      </c>
    </row>
    <row r="91" spans="1:10" x14ac:dyDescent="0.2">
      <c r="A91">
        <v>90</v>
      </c>
      <c r="B91">
        <v>2</v>
      </c>
      <c r="C91">
        <v>90</v>
      </c>
      <c r="D91" s="2">
        <v>45747</v>
      </c>
      <c r="E91">
        <v>620</v>
      </c>
      <c r="F91">
        <v>150</v>
      </c>
      <c r="G91">
        <v>115</v>
      </c>
      <c r="H91">
        <v>645</v>
      </c>
      <c r="I91">
        <v>10</v>
      </c>
      <c r="J91">
        <v>96750</v>
      </c>
    </row>
    <row r="92" spans="1:10" x14ac:dyDescent="0.2">
      <c r="A92">
        <v>91</v>
      </c>
      <c r="B92">
        <v>3</v>
      </c>
      <c r="C92">
        <v>91</v>
      </c>
      <c r="D92" s="2">
        <v>45748</v>
      </c>
      <c r="E92">
        <v>400</v>
      </c>
      <c r="F92">
        <v>110</v>
      </c>
      <c r="G92">
        <v>80</v>
      </c>
      <c r="H92">
        <v>425</v>
      </c>
      <c r="I92">
        <v>5</v>
      </c>
      <c r="J92">
        <v>63750</v>
      </c>
    </row>
    <row r="93" spans="1:10" x14ac:dyDescent="0.2">
      <c r="A93">
        <v>92</v>
      </c>
      <c r="B93">
        <v>4</v>
      </c>
      <c r="C93">
        <v>92</v>
      </c>
      <c r="D93" s="2">
        <v>45749</v>
      </c>
      <c r="E93">
        <v>540</v>
      </c>
      <c r="F93">
        <v>130</v>
      </c>
      <c r="G93">
        <v>95</v>
      </c>
      <c r="H93">
        <v>565</v>
      </c>
      <c r="I93">
        <v>10</v>
      </c>
      <c r="J93">
        <v>84750</v>
      </c>
    </row>
    <row r="94" spans="1:10" x14ac:dyDescent="0.2">
      <c r="A94">
        <v>93</v>
      </c>
      <c r="B94">
        <v>5</v>
      </c>
      <c r="C94">
        <v>93</v>
      </c>
      <c r="D94" s="2">
        <v>45750</v>
      </c>
      <c r="E94">
        <v>710</v>
      </c>
      <c r="F94">
        <v>180</v>
      </c>
      <c r="G94">
        <v>140</v>
      </c>
      <c r="H94">
        <v>740</v>
      </c>
      <c r="I94">
        <v>10</v>
      </c>
      <c r="J94">
        <v>111000</v>
      </c>
    </row>
    <row r="95" spans="1:10" x14ac:dyDescent="0.2">
      <c r="A95">
        <v>94</v>
      </c>
      <c r="B95">
        <v>6</v>
      </c>
      <c r="C95">
        <v>94</v>
      </c>
      <c r="D95" s="2">
        <v>45751</v>
      </c>
      <c r="E95">
        <v>430</v>
      </c>
      <c r="F95">
        <v>110</v>
      </c>
      <c r="G95">
        <v>80</v>
      </c>
      <c r="H95">
        <v>455</v>
      </c>
      <c r="I95">
        <v>5</v>
      </c>
      <c r="J95">
        <v>68250</v>
      </c>
    </row>
    <row r="96" spans="1:10" x14ac:dyDescent="0.2">
      <c r="A96">
        <v>95</v>
      </c>
      <c r="B96">
        <v>7</v>
      </c>
      <c r="C96">
        <v>95</v>
      </c>
      <c r="D96" s="2">
        <v>45752</v>
      </c>
      <c r="E96">
        <v>580</v>
      </c>
      <c r="F96">
        <v>140</v>
      </c>
      <c r="G96">
        <v>105</v>
      </c>
      <c r="H96">
        <v>610</v>
      </c>
      <c r="I96">
        <v>5</v>
      </c>
      <c r="J96">
        <v>91500</v>
      </c>
    </row>
    <row r="97" spans="1:10" x14ac:dyDescent="0.2">
      <c r="A97">
        <v>96</v>
      </c>
      <c r="B97">
        <v>8</v>
      </c>
      <c r="C97">
        <v>96</v>
      </c>
      <c r="D97" s="2">
        <v>45753</v>
      </c>
      <c r="E97">
        <v>350</v>
      </c>
      <c r="F97">
        <v>90</v>
      </c>
      <c r="G97">
        <v>60</v>
      </c>
      <c r="H97">
        <v>375</v>
      </c>
      <c r="I97">
        <v>5</v>
      </c>
      <c r="J97">
        <v>56250</v>
      </c>
    </row>
    <row r="98" spans="1:10" x14ac:dyDescent="0.2">
      <c r="A98">
        <v>97</v>
      </c>
      <c r="B98">
        <v>1</v>
      </c>
      <c r="C98">
        <v>97</v>
      </c>
      <c r="D98" s="2">
        <v>45754</v>
      </c>
      <c r="E98">
        <v>490</v>
      </c>
      <c r="F98">
        <v>120</v>
      </c>
      <c r="G98">
        <v>85</v>
      </c>
      <c r="H98">
        <v>520</v>
      </c>
      <c r="I98">
        <v>5</v>
      </c>
      <c r="J98">
        <v>78000</v>
      </c>
    </row>
    <row r="99" spans="1:10" x14ac:dyDescent="0.2">
      <c r="A99">
        <v>98</v>
      </c>
      <c r="B99">
        <v>2</v>
      </c>
      <c r="C99">
        <v>98</v>
      </c>
      <c r="D99" s="2">
        <v>45755</v>
      </c>
      <c r="E99">
        <v>630</v>
      </c>
      <c r="F99">
        <v>160</v>
      </c>
      <c r="G99">
        <v>120</v>
      </c>
      <c r="H99">
        <v>660</v>
      </c>
      <c r="I99">
        <v>10</v>
      </c>
      <c r="J99">
        <v>99000</v>
      </c>
    </row>
    <row r="100" spans="1:10" x14ac:dyDescent="0.2">
      <c r="A100">
        <v>99</v>
      </c>
      <c r="B100">
        <v>3</v>
      </c>
      <c r="C100">
        <v>99</v>
      </c>
      <c r="D100" s="2">
        <v>45756</v>
      </c>
      <c r="E100">
        <v>380</v>
      </c>
      <c r="F100">
        <v>100</v>
      </c>
      <c r="G100">
        <v>70</v>
      </c>
      <c r="H100">
        <v>405</v>
      </c>
      <c r="I100">
        <v>5</v>
      </c>
      <c r="J100">
        <v>60750</v>
      </c>
    </row>
    <row r="101" spans="1:10" x14ac:dyDescent="0.2">
      <c r="A101">
        <v>100</v>
      </c>
      <c r="B101">
        <v>4</v>
      </c>
      <c r="C101">
        <v>100</v>
      </c>
      <c r="D101" s="2">
        <v>45757</v>
      </c>
      <c r="E101">
        <v>520</v>
      </c>
      <c r="F101">
        <v>130</v>
      </c>
      <c r="G101">
        <v>90</v>
      </c>
      <c r="H101">
        <v>550</v>
      </c>
      <c r="I101">
        <v>10</v>
      </c>
      <c r="J101">
        <v>82500</v>
      </c>
    </row>
    <row r="102" spans="1:10" x14ac:dyDescent="0.2">
      <c r="A102">
        <v>101</v>
      </c>
      <c r="B102">
        <v>5</v>
      </c>
      <c r="C102">
        <v>101</v>
      </c>
      <c r="D102" s="2">
        <v>45758</v>
      </c>
      <c r="E102">
        <v>680</v>
      </c>
      <c r="F102">
        <v>170</v>
      </c>
      <c r="G102">
        <v>125</v>
      </c>
      <c r="H102">
        <v>715</v>
      </c>
      <c r="I102">
        <v>10</v>
      </c>
      <c r="J102">
        <v>107250</v>
      </c>
    </row>
    <row r="103" spans="1:10" x14ac:dyDescent="0.2">
      <c r="A103">
        <v>102</v>
      </c>
      <c r="B103">
        <v>6</v>
      </c>
      <c r="C103">
        <v>102</v>
      </c>
      <c r="D103" s="2">
        <v>45759</v>
      </c>
      <c r="E103">
        <v>410</v>
      </c>
      <c r="F103">
        <v>110</v>
      </c>
      <c r="G103">
        <v>80</v>
      </c>
      <c r="H103">
        <v>435</v>
      </c>
      <c r="I103">
        <v>5</v>
      </c>
      <c r="J103">
        <v>65250</v>
      </c>
    </row>
    <row r="104" spans="1:10" x14ac:dyDescent="0.2">
      <c r="A104">
        <v>103</v>
      </c>
      <c r="B104">
        <v>7</v>
      </c>
      <c r="C104">
        <v>103</v>
      </c>
      <c r="D104" s="2">
        <v>45760</v>
      </c>
      <c r="E104">
        <v>560</v>
      </c>
      <c r="F104">
        <v>140</v>
      </c>
      <c r="G104">
        <v>100</v>
      </c>
      <c r="H104">
        <v>590</v>
      </c>
      <c r="I104">
        <v>10</v>
      </c>
      <c r="J104">
        <v>88500</v>
      </c>
    </row>
    <row r="105" spans="1:10" x14ac:dyDescent="0.2">
      <c r="A105">
        <v>104</v>
      </c>
      <c r="B105">
        <v>8</v>
      </c>
      <c r="C105">
        <v>104</v>
      </c>
      <c r="D105" s="2">
        <v>45761</v>
      </c>
      <c r="E105">
        <v>330</v>
      </c>
      <c r="F105">
        <v>90</v>
      </c>
      <c r="G105">
        <v>65</v>
      </c>
      <c r="H105">
        <v>350</v>
      </c>
      <c r="I105">
        <v>5</v>
      </c>
      <c r="J105">
        <v>52500</v>
      </c>
    </row>
    <row r="106" spans="1:10" x14ac:dyDescent="0.2">
      <c r="A106">
        <v>105</v>
      </c>
      <c r="B106">
        <v>1</v>
      </c>
      <c r="C106">
        <v>105</v>
      </c>
      <c r="D106" s="2">
        <v>45762</v>
      </c>
      <c r="E106">
        <v>480</v>
      </c>
      <c r="F106">
        <v>120</v>
      </c>
      <c r="G106">
        <v>90</v>
      </c>
      <c r="H106">
        <v>505</v>
      </c>
      <c r="I106">
        <v>5</v>
      </c>
      <c r="J106">
        <v>75750</v>
      </c>
    </row>
    <row r="107" spans="1:10" x14ac:dyDescent="0.2">
      <c r="A107">
        <v>106</v>
      </c>
      <c r="B107">
        <v>2</v>
      </c>
      <c r="C107">
        <v>106</v>
      </c>
      <c r="D107" s="2">
        <v>45763</v>
      </c>
      <c r="E107">
        <v>610</v>
      </c>
      <c r="F107">
        <v>150</v>
      </c>
      <c r="G107">
        <v>115</v>
      </c>
      <c r="H107">
        <v>635</v>
      </c>
      <c r="I107">
        <v>10</v>
      </c>
      <c r="J107">
        <v>95250</v>
      </c>
    </row>
    <row r="108" spans="1:10" x14ac:dyDescent="0.2">
      <c r="A108">
        <v>107</v>
      </c>
      <c r="B108">
        <v>3</v>
      </c>
      <c r="C108">
        <v>107</v>
      </c>
      <c r="D108" s="2">
        <v>45764</v>
      </c>
      <c r="E108">
        <v>390</v>
      </c>
      <c r="F108">
        <v>100</v>
      </c>
      <c r="G108">
        <v>70</v>
      </c>
      <c r="H108">
        <v>415</v>
      </c>
      <c r="I108">
        <v>5</v>
      </c>
      <c r="J108">
        <v>62250</v>
      </c>
    </row>
    <row r="109" spans="1:10" x14ac:dyDescent="0.2">
      <c r="A109">
        <v>108</v>
      </c>
      <c r="B109">
        <v>4</v>
      </c>
      <c r="C109">
        <v>108</v>
      </c>
      <c r="D109" s="2">
        <v>45765</v>
      </c>
      <c r="E109">
        <v>530</v>
      </c>
      <c r="F109">
        <v>130</v>
      </c>
      <c r="G109">
        <v>95</v>
      </c>
      <c r="H109">
        <v>555</v>
      </c>
      <c r="I109">
        <v>10</v>
      </c>
      <c r="J109">
        <v>83250</v>
      </c>
    </row>
    <row r="110" spans="1:10" x14ac:dyDescent="0.2">
      <c r="A110">
        <v>109</v>
      </c>
      <c r="B110">
        <v>5</v>
      </c>
      <c r="C110">
        <v>109</v>
      </c>
      <c r="D110" s="2">
        <v>45766</v>
      </c>
      <c r="E110">
        <v>700</v>
      </c>
      <c r="F110">
        <v>180</v>
      </c>
      <c r="G110">
        <v>135</v>
      </c>
      <c r="H110">
        <v>735</v>
      </c>
      <c r="I110">
        <v>10</v>
      </c>
      <c r="J110">
        <v>110250</v>
      </c>
    </row>
    <row r="111" spans="1:10" x14ac:dyDescent="0.2">
      <c r="A111">
        <v>110</v>
      </c>
      <c r="B111">
        <v>6</v>
      </c>
      <c r="C111">
        <v>110</v>
      </c>
      <c r="D111" s="2">
        <v>45767</v>
      </c>
      <c r="E111">
        <v>420</v>
      </c>
      <c r="F111">
        <v>110</v>
      </c>
      <c r="G111">
        <v>80</v>
      </c>
      <c r="H111">
        <v>445</v>
      </c>
      <c r="I111">
        <v>5</v>
      </c>
      <c r="J111">
        <v>66750</v>
      </c>
    </row>
    <row r="112" spans="1:10" x14ac:dyDescent="0.2">
      <c r="A112">
        <v>111</v>
      </c>
      <c r="B112">
        <v>7</v>
      </c>
      <c r="C112">
        <v>111</v>
      </c>
      <c r="D112" s="2">
        <v>45768</v>
      </c>
      <c r="E112">
        <v>590</v>
      </c>
      <c r="F112">
        <v>140</v>
      </c>
      <c r="G112">
        <v>105</v>
      </c>
      <c r="H112">
        <v>620</v>
      </c>
      <c r="I112">
        <v>5</v>
      </c>
      <c r="J112">
        <v>93000</v>
      </c>
    </row>
    <row r="113" spans="1:10" x14ac:dyDescent="0.2">
      <c r="A113">
        <v>112</v>
      </c>
      <c r="B113">
        <v>8</v>
      </c>
      <c r="C113">
        <v>112</v>
      </c>
      <c r="D113" s="2">
        <v>45769</v>
      </c>
      <c r="E113">
        <v>340</v>
      </c>
      <c r="F113">
        <v>90</v>
      </c>
      <c r="G113">
        <v>60</v>
      </c>
      <c r="H113">
        <v>365</v>
      </c>
      <c r="I113">
        <v>5</v>
      </c>
      <c r="J113">
        <v>54750</v>
      </c>
    </row>
    <row r="114" spans="1:10" x14ac:dyDescent="0.2">
      <c r="A114">
        <v>113</v>
      </c>
      <c r="B114">
        <v>1</v>
      </c>
      <c r="C114">
        <v>113</v>
      </c>
      <c r="D114" s="2">
        <v>45770</v>
      </c>
      <c r="E114">
        <v>500</v>
      </c>
      <c r="F114">
        <v>120</v>
      </c>
      <c r="G114">
        <v>85</v>
      </c>
      <c r="H114">
        <v>530</v>
      </c>
      <c r="I114">
        <v>5</v>
      </c>
      <c r="J114">
        <v>79500</v>
      </c>
    </row>
    <row r="115" spans="1:10" x14ac:dyDescent="0.2">
      <c r="A115">
        <v>114</v>
      </c>
      <c r="B115">
        <v>2</v>
      </c>
      <c r="C115">
        <v>114</v>
      </c>
      <c r="D115" s="2">
        <v>45771</v>
      </c>
      <c r="E115">
        <v>640</v>
      </c>
      <c r="F115">
        <v>160</v>
      </c>
      <c r="G115">
        <v>120</v>
      </c>
      <c r="H115">
        <v>670</v>
      </c>
      <c r="I115">
        <v>10</v>
      </c>
      <c r="J115">
        <v>100500</v>
      </c>
    </row>
    <row r="116" spans="1:10" x14ac:dyDescent="0.2">
      <c r="A116">
        <v>115</v>
      </c>
      <c r="B116">
        <v>3</v>
      </c>
      <c r="C116">
        <v>115</v>
      </c>
      <c r="D116" s="2">
        <v>45772</v>
      </c>
      <c r="E116">
        <v>370</v>
      </c>
      <c r="F116">
        <v>100</v>
      </c>
      <c r="G116">
        <v>75</v>
      </c>
      <c r="H116">
        <v>390</v>
      </c>
      <c r="I116">
        <v>5</v>
      </c>
      <c r="J116">
        <v>58500</v>
      </c>
    </row>
    <row r="117" spans="1:10" x14ac:dyDescent="0.2">
      <c r="A117">
        <v>116</v>
      </c>
      <c r="B117">
        <v>4</v>
      </c>
      <c r="C117">
        <v>116</v>
      </c>
      <c r="D117" s="2">
        <v>45773</v>
      </c>
      <c r="E117">
        <v>550</v>
      </c>
      <c r="F117">
        <v>130</v>
      </c>
      <c r="G117">
        <v>100</v>
      </c>
      <c r="H117">
        <v>570</v>
      </c>
      <c r="I117">
        <v>10</v>
      </c>
      <c r="J117">
        <v>85500</v>
      </c>
    </row>
    <row r="118" spans="1:10" x14ac:dyDescent="0.2">
      <c r="A118">
        <v>117</v>
      </c>
      <c r="B118">
        <v>5</v>
      </c>
      <c r="C118">
        <v>117</v>
      </c>
      <c r="D118" s="2">
        <v>45774</v>
      </c>
      <c r="E118">
        <v>690</v>
      </c>
      <c r="F118">
        <v>170</v>
      </c>
      <c r="G118">
        <v>130</v>
      </c>
      <c r="H118">
        <v>730</v>
      </c>
      <c r="I118">
        <v>10</v>
      </c>
      <c r="J118">
        <v>109500</v>
      </c>
    </row>
    <row r="119" spans="1:10" x14ac:dyDescent="0.2">
      <c r="A119">
        <v>118</v>
      </c>
      <c r="B119">
        <v>6</v>
      </c>
      <c r="C119">
        <v>118</v>
      </c>
      <c r="D119" s="2">
        <v>45775</v>
      </c>
      <c r="E119">
        <v>400</v>
      </c>
      <c r="F119">
        <v>110</v>
      </c>
      <c r="G119">
        <v>80</v>
      </c>
      <c r="H119">
        <v>425</v>
      </c>
      <c r="I119">
        <v>5</v>
      </c>
      <c r="J119">
        <v>63750</v>
      </c>
    </row>
    <row r="120" spans="1:10" x14ac:dyDescent="0.2">
      <c r="A120">
        <v>119</v>
      </c>
      <c r="B120">
        <v>7</v>
      </c>
      <c r="C120">
        <v>119</v>
      </c>
      <c r="D120" s="2">
        <v>45776</v>
      </c>
      <c r="E120">
        <v>570</v>
      </c>
      <c r="F120">
        <v>140</v>
      </c>
      <c r="G120">
        <v>100</v>
      </c>
      <c r="H120">
        <v>600</v>
      </c>
      <c r="I120">
        <v>10</v>
      </c>
      <c r="J120">
        <v>90000</v>
      </c>
    </row>
    <row r="121" spans="1:10" x14ac:dyDescent="0.2">
      <c r="A121">
        <v>120</v>
      </c>
      <c r="B121">
        <v>8</v>
      </c>
      <c r="C121">
        <v>120</v>
      </c>
      <c r="D121" s="2">
        <v>45777</v>
      </c>
      <c r="E121">
        <v>320</v>
      </c>
      <c r="F121">
        <v>90</v>
      </c>
      <c r="G121">
        <v>65</v>
      </c>
      <c r="H121">
        <v>340</v>
      </c>
      <c r="I121">
        <v>5</v>
      </c>
      <c r="J121">
        <v>51000</v>
      </c>
    </row>
    <row r="122" spans="1:10" x14ac:dyDescent="0.2">
      <c r="A122">
        <v>121</v>
      </c>
      <c r="B122">
        <v>1</v>
      </c>
      <c r="C122">
        <v>121</v>
      </c>
      <c r="D122" s="2">
        <v>45778</v>
      </c>
      <c r="E122">
        <v>480</v>
      </c>
      <c r="F122">
        <v>120</v>
      </c>
      <c r="G122">
        <v>90</v>
      </c>
      <c r="H122">
        <v>505</v>
      </c>
      <c r="I122">
        <v>5</v>
      </c>
      <c r="J122">
        <v>75750</v>
      </c>
    </row>
    <row r="123" spans="1:10" x14ac:dyDescent="0.2">
      <c r="A123">
        <v>122</v>
      </c>
      <c r="B123">
        <v>2</v>
      </c>
      <c r="C123">
        <v>122</v>
      </c>
      <c r="D123" s="2">
        <v>45779</v>
      </c>
      <c r="E123">
        <v>620</v>
      </c>
      <c r="F123">
        <v>150</v>
      </c>
      <c r="G123">
        <v>115</v>
      </c>
      <c r="H123">
        <v>645</v>
      </c>
      <c r="I123">
        <v>10</v>
      </c>
      <c r="J123">
        <v>96750</v>
      </c>
    </row>
    <row r="124" spans="1:10" x14ac:dyDescent="0.2">
      <c r="A124">
        <v>123</v>
      </c>
      <c r="B124">
        <v>3</v>
      </c>
      <c r="C124">
        <v>123</v>
      </c>
      <c r="D124" s="2">
        <v>45780</v>
      </c>
      <c r="E124">
        <v>390</v>
      </c>
      <c r="F124">
        <v>100</v>
      </c>
      <c r="G124">
        <v>70</v>
      </c>
      <c r="H124">
        <v>415</v>
      </c>
      <c r="I124">
        <v>5</v>
      </c>
      <c r="J124">
        <v>62250</v>
      </c>
    </row>
    <row r="125" spans="1:10" x14ac:dyDescent="0.2">
      <c r="A125">
        <v>124</v>
      </c>
      <c r="B125">
        <v>4</v>
      </c>
      <c r="C125">
        <v>124</v>
      </c>
      <c r="D125" s="2">
        <v>45781</v>
      </c>
      <c r="E125">
        <v>540</v>
      </c>
      <c r="F125">
        <v>130</v>
      </c>
      <c r="G125">
        <v>95</v>
      </c>
      <c r="H125">
        <v>565</v>
      </c>
      <c r="I125">
        <v>10</v>
      </c>
      <c r="J125">
        <v>84750</v>
      </c>
    </row>
    <row r="126" spans="1:10" x14ac:dyDescent="0.2">
      <c r="A126">
        <v>125</v>
      </c>
      <c r="B126">
        <v>5</v>
      </c>
      <c r="C126">
        <v>125</v>
      </c>
      <c r="D126" s="2">
        <v>45782</v>
      </c>
      <c r="E126">
        <v>710</v>
      </c>
      <c r="F126">
        <v>180</v>
      </c>
      <c r="G126">
        <v>140</v>
      </c>
      <c r="H126">
        <v>740</v>
      </c>
      <c r="I126">
        <v>10</v>
      </c>
      <c r="J126">
        <v>111000</v>
      </c>
    </row>
    <row r="127" spans="1:10" x14ac:dyDescent="0.2">
      <c r="A127">
        <v>126</v>
      </c>
      <c r="B127">
        <v>6</v>
      </c>
      <c r="C127">
        <v>126</v>
      </c>
      <c r="D127" s="2">
        <v>45783</v>
      </c>
      <c r="E127">
        <v>430</v>
      </c>
      <c r="F127">
        <v>110</v>
      </c>
      <c r="G127">
        <v>80</v>
      </c>
      <c r="H127">
        <v>455</v>
      </c>
      <c r="I127">
        <v>5</v>
      </c>
      <c r="J127">
        <v>68250</v>
      </c>
    </row>
    <row r="128" spans="1:10" x14ac:dyDescent="0.2">
      <c r="A128">
        <v>127</v>
      </c>
      <c r="B128">
        <v>7</v>
      </c>
      <c r="C128">
        <v>127</v>
      </c>
      <c r="D128" s="2">
        <v>45784</v>
      </c>
      <c r="E128">
        <v>580</v>
      </c>
      <c r="F128">
        <v>140</v>
      </c>
      <c r="G128">
        <v>105</v>
      </c>
      <c r="H128">
        <v>610</v>
      </c>
      <c r="I128">
        <v>5</v>
      </c>
      <c r="J128">
        <v>91500</v>
      </c>
    </row>
    <row r="129" spans="1:10" x14ac:dyDescent="0.2">
      <c r="A129">
        <v>128</v>
      </c>
      <c r="B129">
        <v>8</v>
      </c>
      <c r="C129">
        <v>128</v>
      </c>
      <c r="D129" s="2">
        <v>45785</v>
      </c>
      <c r="E129">
        <v>350</v>
      </c>
      <c r="F129">
        <v>90</v>
      </c>
      <c r="G129">
        <v>60</v>
      </c>
      <c r="H129">
        <v>375</v>
      </c>
      <c r="I129">
        <v>5</v>
      </c>
      <c r="J129">
        <v>56250</v>
      </c>
    </row>
    <row r="130" spans="1:10" x14ac:dyDescent="0.2">
      <c r="A130">
        <v>129</v>
      </c>
      <c r="B130">
        <v>1</v>
      </c>
      <c r="C130">
        <v>129</v>
      </c>
      <c r="D130" s="2">
        <v>45786</v>
      </c>
      <c r="E130">
        <v>490</v>
      </c>
      <c r="F130">
        <v>120</v>
      </c>
      <c r="G130">
        <v>85</v>
      </c>
      <c r="H130">
        <v>520</v>
      </c>
      <c r="I130">
        <v>5</v>
      </c>
      <c r="J130">
        <v>78000</v>
      </c>
    </row>
    <row r="131" spans="1:10" x14ac:dyDescent="0.2">
      <c r="A131">
        <v>130</v>
      </c>
      <c r="B131">
        <v>2</v>
      </c>
      <c r="C131">
        <v>130</v>
      </c>
      <c r="D131" s="2">
        <v>45787</v>
      </c>
      <c r="E131">
        <v>630</v>
      </c>
      <c r="F131">
        <v>160</v>
      </c>
      <c r="G131">
        <v>120</v>
      </c>
      <c r="H131">
        <v>660</v>
      </c>
      <c r="I131">
        <v>10</v>
      </c>
      <c r="J131">
        <v>99000</v>
      </c>
    </row>
    <row r="132" spans="1:10" x14ac:dyDescent="0.2">
      <c r="A132">
        <v>131</v>
      </c>
      <c r="B132">
        <v>3</v>
      </c>
      <c r="C132">
        <v>131</v>
      </c>
      <c r="D132" s="2">
        <v>45788</v>
      </c>
      <c r="E132">
        <v>380</v>
      </c>
      <c r="F132">
        <v>100</v>
      </c>
      <c r="G132">
        <v>70</v>
      </c>
      <c r="H132">
        <v>405</v>
      </c>
      <c r="I132">
        <v>5</v>
      </c>
      <c r="J132">
        <v>60750</v>
      </c>
    </row>
    <row r="133" spans="1:10" x14ac:dyDescent="0.2">
      <c r="A133">
        <v>132</v>
      </c>
      <c r="B133">
        <v>4</v>
      </c>
      <c r="C133">
        <v>132</v>
      </c>
      <c r="D133" s="2">
        <v>45789</v>
      </c>
      <c r="E133">
        <v>520</v>
      </c>
      <c r="F133">
        <v>130</v>
      </c>
      <c r="G133">
        <v>90</v>
      </c>
      <c r="H133">
        <v>550</v>
      </c>
      <c r="I133">
        <v>10</v>
      </c>
      <c r="J133">
        <v>82500</v>
      </c>
    </row>
    <row r="134" spans="1:10" x14ac:dyDescent="0.2">
      <c r="A134">
        <v>133</v>
      </c>
      <c r="B134">
        <v>5</v>
      </c>
      <c r="C134">
        <v>133</v>
      </c>
      <c r="D134" s="2">
        <v>45790</v>
      </c>
      <c r="E134">
        <v>680</v>
      </c>
      <c r="F134">
        <v>170</v>
      </c>
      <c r="G134">
        <v>125</v>
      </c>
      <c r="H134">
        <v>715</v>
      </c>
      <c r="I134">
        <v>10</v>
      </c>
      <c r="J134">
        <v>107250</v>
      </c>
    </row>
    <row r="135" spans="1:10" x14ac:dyDescent="0.2">
      <c r="A135">
        <v>134</v>
      </c>
      <c r="B135">
        <v>6</v>
      </c>
      <c r="C135">
        <v>134</v>
      </c>
      <c r="D135" s="2">
        <v>45791</v>
      </c>
      <c r="E135">
        <v>410</v>
      </c>
      <c r="F135">
        <v>110</v>
      </c>
      <c r="G135">
        <v>80</v>
      </c>
      <c r="H135">
        <v>435</v>
      </c>
      <c r="I135">
        <v>5</v>
      </c>
      <c r="J135">
        <v>65250</v>
      </c>
    </row>
    <row r="136" spans="1:10" x14ac:dyDescent="0.2">
      <c r="A136">
        <v>135</v>
      </c>
      <c r="B136">
        <v>7</v>
      </c>
      <c r="C136">
        <v>135</v>
      </c>
      <c r="D136" s="2">
        <v>45792</v>
      </c>
      <c r="E136">
        <v>560</v>
      </c>
      <c r="F136">
        <v>140</v>
      </c>
      <c r="G136">
        <v>100</v>
      </c>
      <c r="H136">
        <v>590</v>
      </c>
      <c r="I136">
        <v>10</v>
      </c>
      <c r="J136">
        <v>88500</v>
      </c>
    </row>
    <row r="137" spans="1:10" x14ac:dyDescent="0.2">
      <c r="A137">
        <v>136</v>
      </c>
      <c r="B137">
        <v>8</v>
      </c>
      <c r="C137">
        <v>136</v>
      </c>
      <c r="D137" s="2">
        <v>45793</v>
      </c>
      <c r="E137">
        <v>330</v>
      </c>
      <c r="F137">
        <v>90</v>
      </c>
      <c r="G137">
        <v>65</v>
      </c>
      <c r="H137">
        <v>350</v>
      </c>
      <c r="I137">
        <v>5</v>
      </c>
      <c r="J137">
        <v>52500</v>
      </c>
    </row>
    <row r="138" spans="1:10" x14ac:dyDescent="0.2">
      <c r="A138">
        <v>137</v>
      </c>
      <c r="B138">
        <v>1</v>
      </c>
      <c r="C138">
        <v>137</v>
      </c>
      <c r="D138" s="2">
        <v>45794</v>
      </c>
      <c r="E138">
        <v>470</v>
      </c>
      <c r="F138">
        <v>120</v>
      </c>
      <c r="G138">
        <v>85</v>
      </c>
      <c r="H138">
        <v>500</v>
      </c>
      <c r="I138">
        <v>5</v>
      </c>
      <c r="J138">
        <v>75000</v>
      </c>
    </row>
    <row r="139" spans="1:10" x14ac:dyDescent="0.2">
      <c r="A139">
        <v>138</v>
      </c>
      <c r="B139">
        <v>2</v>
      </c>
      <c r="C139">
        <v>138</v>
      </c>
      <c r="D139" s="2">
        <v>45795</v>
      </c>
      <c r="E139">
        <v>610</v>
      </c>
      <c r="F139">
        <v>150</v>
      </c>
      <c r="G139">
        <v>115</v>
      </c>
      <c r="H139">
        <v>635</v>
      </c>
      <c r="I139">
        <v>10</v>
      </c>
      <c r="J139">
        <v>95250</v>
      </c>
    </row>
    <row r="140" spans="1:10" x14ac:dyDescent="0.2">
      <c r="A140">
        <v>139</v>
      </c>
      <c r="B140">
        <v>3</v>
      </c>
      <c r="C140">
        <v>139</v>
      </c>
      <c r="D140" s="2">
        <v>45796</v>
      </c>
      <c r="E140">
        <v>400</v>
      </c>
      <c r="F140">
        <v>110</v>
      </c>
      <c r="G140">
        <v>75</v>
      </c>
      <c r="H140">
        <v>430</v>
      </c>
      <c r="I140">
        <v>5</v>
      </c>
      <c r="J140">
        <v>64500</v>
      </c>
    </row>
    <row r="141" spans="1:10" x14ac:dyDescent="0.2">
      <c r="A141">
        <v>140</v>
      </c>
      <c r="B141">
        <v>4</v>
      </c>
      <c r="C141">
        <v>140</v>
      </c>
      <c r="D141" s="2">
        <v>45797</v>
      </c>
      <c r="E141">
        <v>530</v>
      </c>
      <c r="F141">
        <v>130</v>
      </c>
      <c r="G141">
        <v>95</v>
      </c>
      <c r="H141">
        <v>555</v>
      </c>
      <c r="I141">
        <v>10</v>
      </c>
      <c r="J141">
        <v>83250</v>
      </c>
    </row>
    <row r="142" spans="1:10" x14ac:dyDescent="0.2">
      <c r="A142">
        <v>141</v>
      </c>
      <c r="B142">
        <v>5</v>
      </c>
      <c r="C142">
        <v>141</v>
      </c>
      <c r="D142" s="2">
        <v>45798</v>
      </c>
      <c r="E142">
        <v>700</v>
      </c>
      <c r="F142">
        <v>180</v>
      </c>
      <c r="G142">
        <v>135</v>
      </c>
      <c r="H142">
        <v>735</v>
      </c>
      <c r="I142">
        <v>10</v>
      </c>
      <c r="J142">
        <v>110250</v>
      </c>
    </row>
    <row r="143" spans="1:10" x14ac:dyDescent="0.2">
      <c r="A143">
        <v>142</v>
      </c>
      <c r="B143">
        <v>6</v>
      </c>
      <c r="C143">
        <v>142</v>
      </c>
      <c r="D143" s="2">
        <v>45799</v>
      </c>
      <c r="E143">
        <v>420</v>
      </c>
      <c r="F143">
        <v>110</v>
      </c>
      <c r="G143">
        <v>80</v>
      </c>
      <c r="H143">
        <v>445</v>
      </c>
      <c r="I143">
        <v>5</v>
      </c>
      <c r="J143">
        <v>66750</v>
      </c>
    </row>
    <row r="144" spans="1:10" x14ac:dyDescent="0.2">
      <c r="A144">
        <v>143</v>
      </c>
      <c r="B144">
        <v>7</v>
      </c>
      <c r="C144">
        <v>143</v>
      </c>
      <c r="D144" s="2">
        <v>45800</v>
      </c>
      <c r="E144">
        <v>590</v>
      </c>
      <c r="F144">
        <v>140</v>
      </c>
      <c r="G144">
        <v>105</v>
      </c>
      <c r="H144">
        <v>620</v>
      </c>
      <c r="I144">
        <v>5</v>
      </c>
      <c r="J144">
        <v>93000</v>
      </c>
    </row>
    <row r="145" spans="1:10" x14ac:dyDescent="0.2">
      <c r="A145">
        <v>144</v>
      </c>
      <c r="B145">
        <v>8</v>
      </c>
      <c r="C145">
        <v>144</v>
      </c>
      <c r="D145" s="2">
        <v>45801</v>
      </c>
      <c r="E145">
        <v>340</v>
      </c>
      <c r="F145">
        <v>90</v>
      </c>
      <c r="G145">
        <v>60</v>
      </c>
      <c r="H145">
        <v>365</v>
      </c>
      <c r="I145">
        <v>5</v>
      </c>
      <c r="J145">
        <v>54750</v>
      </c>
    </row>
    <row r="146" spans="1:10" x14ac:dyDescent="0.2">
      <c r="A146">
        <v>145</v>
      </c>
      <c r="B146">
        <v>1</v>
      </c>
      <c r="C146">
        <v>145</v>
      </c>
      <c r="D146" s="2">
        <v>45802</v>
      </c>
      <c r="E146">
        <v>500</v>
      </c>
      <c r="F146">
        <v>120</v>
      </c>
      <c r="G146">
        <v>90</v>
      </c>
      <c r="H146">
        <v>525</v>
      </c>
      <c r="I146">
        <v>5</v>
      </c>
      <c r="J146">
        <v>78750</v>
      </c>
    </row>
    <row r="147" spans="1:10" x14ac:dyDescent="0.2">
      <c r="A147">
        <v>146</v>
      </c>
      <c r="B147">
        <v>2</v>
      </c>
      <c r="C147">
        <v>146</v>
      </c>
      <c r="D147" s="2">
        <v>45803</v>
      </c>
      <c r="E147">
        <v>640</v>
      </c>
      <c r="F147">
        <v>160</v>
      </c>
      <c r="G147">
        <v>120</v>
      </c>
      <c r="H147">
        <v>670</v>
      </c>
      <c r="I147">
        <v>10</v>
      </c>
      <c r="J147">
        <v>100500</v>
      </c>
    </row>
    <row r="148" spans="1:10" x14ac:dyDescent="0.2">
      <c r="A148">
        <v>147</v>
      </c>
      <c r="B148">
        <v>3</v>
      </c>
      <c r="C148">
        <v>147</v>
      </c>
      <c r="D148" s="2">
        <v>45804</v>
      </c>
      <c r="E148">
        <v>370</v>
      </c>
      <c r="F148">
        <v>100</v>
      </c>
      <c r="G148">
        <v>70</v>
      </c>
      <c r="H148">
        <v>395</v>
      </c>
      <c r="I148">
        <v>5</v>
      </c>
      <c r="J148">
        <v>59250</v>
      </c>
    </row>
    <row r="149" spans="1:10" x14ac:dyDescent="0.2">
      <c r="A149">
        <v>148</v>
      </c>
      <c r="B149">
        <v>4</v>
      </c>
      <c r="C149">
        <v>148</v>
      </c>
      <c r="D149" s="2">
        <v>45805</v>
      </c>
      <c r="E149">
        <v>550</v>
      </c>
      <c r="F149">
        <v>130</v>
      </c>
      <c r="G149">
        <v>100</v>
      </c>
      <c r="H149">
        <v>570</v>
      </c>
      <c r="I149">
        <v>10</v>
      </c>
      <c r="J149">
        <v>85500</v>
      </c>
    </row>
    <row r="150" spans="1:10" x14ac:dyDescent="0.2">
      <c r="A150">
        <v>149</v>
      </c>
      <c r="B150">
        <v>5</v>
      </c>
      <c r="C150">
        <v>149</v>
      </c>
      <c r="D150" s="2">
        <v>45806</v>
      </c>
      <c r="E150">
        <v>690</v>
      </c>
      <c r="F150">
        <v>170</v>
      </c>
      <c r="G150">
        <v>130</v>
      </c>
      <c r="H150">
        <v>720</v>
      </c>
      <c r="I150">
        <v>10</v>
      </c>
      <c r="J150">
        <v>108000</v>
      </c>
    </row>
    <row r="151" spans="1:10" x14ac:dyDescent="0.2">
      <c r="A151">
        <v>150</v>
      </c>
      <c r="B151">
        <v>6</v>
      </c>
      <c r="C151">
        <v>150</v>
      </c>
      <c r="D151" s="2">
        <v>45807</v>
      </c>
      <c r="E151">
        <v>400</v>
      </c>
      <c r="F151">
        <v>110</v>
      </c>
      <c r="G151">
        <v>80</v>
      </c>
      <c r="H151">
        <v>425</v>
      </c>
      <c r="I151">
        <v>5</v>
      </c>
      <c r="J151">
        <v>63750</v>
      </c>
    </row>
    <row r="152" spans="1:10" x14ac:dyDescent="0.2">
      <c r="A152">
        <v>151</v>
      </c>
      <c r="B152">
        <v>7</v>
      </c>
      <c r="C152">
        <v>151</v>
      </c>
      <c r="D152" s="2">
        <v>45808</v>
      </c>
      <c r="E152">
        <v>570</v>
      </c>
      <c r="F152">
        <v>140</v>
      </c>
      <c r="G152">
        <v>100</v>
      </c>
      <c r="H152">
        <v>600</v>
      </c>
      <c r="I152">
        <v>10</v>
      </c>
      <c r="J152">
        <v>90000</v>
      </c>
    </row>
    <row r="153" spans="1:10" x14ac:dyDescent="0.2">
      <c r="A153">
        <v>152</v>
      </c>
      <c r="B153">
        <v>8</v>
      </c>
      <c r="C153">
        <v>152</v>
      </c>
      <c r="D153" s="2">
        <v>45809</v>
      </c>
      <c r="E153">
        <v>320</v>
      </c>
      <c r="F153">
        <v>90</v>
      </c>
      <c r="G153">
        <v>65</v>
      </c>
      <c r="H153">
        <v>340</v>
      </c>
      <c r="I153">
        <v>5</v>
      </c>
      <c r="J153">
        <v>51000</v>
      </c>
    </row>
    <row r="154" spans="1:10" x14ac:dyDescent="0.2">
      <c r="A154">
        <v>153</v>
      </c>
      <c r="B154">
        <v>1</v>
      </c>
      <c r="C154">
        <v>153</v>
      </c>
      <c r="D154" s="2">
        <v>45810</v>
      </c>
      <c r="E154">
        <v>480</v>
      </c>
      <c r="F154">
        <v>120</v>
      </c>
      <c r="G154">
        <v>85</v>
      </c>
      <c r="H154">
        <v>510</v>
      </c>
      <c r="I154">
        <v>5</v>
      </c>
      <c r="J154">
        <v>76500</v>
      </c>
    </row>
    <row r="155" spans="1:10" x14ac:dyDescent="0.2">
      <c r="A155">
        <v>154</v>
      </c>
      <c r="B155">
        <v>2</v>
      </c>
      <c r="C155">
        <v>154</v>
      </c>
      <c r="D155" s="2">
        <v>45811</v>
      </c>
      <c r="E155">
        <v>620</v>
      </c>
      <c r="F155">
        <v>150</v>
      </c>
      <c r="G155">
        <v>115</v>
      </c>
      <c r="H155">
        <v>645</v>
      </c>
      <c r="I155">
        <v>10</v>
      </c>
      <c r="J155">
        <v>96750</v>
      </c>
    </row>
    <row r="156" spans="1:10" x14ac:dyDescent="0.2">
      <c r="A156">
        <v>155</v>
      </c>
      <c r="B156">
        <v>3</v>
      </c>
      <c r="C156">
        <v>155</v>
      </c>
      <c r="D156" s="2">
        <v>45812</v>
      </c>
      <c r="E156">
        <v>390</v>
      </c>
      <c r="F156">
        <v>100</v>
      </c>
      <c r="G156">
        <v>70</v>
      </c>
      <c r="H156">
        <v>415</v>
      </c>
      <c r="I156">
        <v>5</v>
      </c>
      <c r="J156">
        <v>62250</v>
      </c>
    </row>
    <row r="157" spans="1:10" x14ac:dyDescent="0.2">
      <c r="A157">
        <v>156</v>
      </c>
      <c r="B157">
        <v>4</v>
      </c>
      <c r="C157">
        <v>156</v>
      </c>
      <c r="D157" s="2">
        <v>45813</v>
      </c>
      <c r="E157">
        <v>540</v>
      </c>
      <c r="F157">
        <v>130</v>
      </c>
      <c r="G157">
        <v>95</v>
      </c>
      <c r="H157">
        <v>565</v>
      </c>
      <c r="I157">
        <v>10</v>
      </c>
      <c r="J157">
        <v>84750</v>
      </c>
    </row>
    <row r="158" spans="1:10" x14ac:dyDescent="0.2">
      <c r="A158">
        <v>157</v>
      </c>
      <c r="B158">
        <v>5</v>
      </c>
      <c r="C158">
        <v>157</v>
      </c>
      <c r="D158" s="2">
        <v>45814</v>
      </c>
      <c r="E158">
        <v>710</v>
      </c>
      <c r="F158">
        <v>180</v>
      </c>
      <c r="G158">
        <v>140</v>
      </c>
      <c r="H158">
        <v>740</v>
      </c>
      <c r="I158">
        <v>10</v>
      </c>
      <c r="J158">
        <v>111000</v>
      </c>
    </row>
    <row r="159" spans="1:10" x14ac:dyDescent="0.2">
      <c r="A159">
        <v>158</v>
      </c>
      <c r="B159">
        <v>6</v>
      </c>
      <c r="C159">
        <v>158</v>
      </c>
      <c r="D159" s="2">
        <v>45815</v>
      </c>
      <c r="E159">
        <v>430</v>
      </c>
      <c r="F159">
        <v>110</v>
      </c>
      <c r="G159">
        <v>80</v>
      </c>
      <c r="H159">
        <v>455</v>
      </c>
      <c r="I159">
        <v>5</v>
      </c>
      <c r="J159">
        <v>68250</v>
      </c>
    </row>
    <row r="160" spans="1:10" x14ac:dyDescent="0.2">
      <c r="A160">
        <v>159</v>
      </c>
      <c r="B160">
        <v>7</v>
      </c>
      <c r="C160">
        <v>159</v>
      </c>
      <c r="D160" s="2">
        <v>45816</v>
      </c>
      <c r="E160">
        <v>580</v>
      </c>
      <c r="F160">
        <v>140</v>
      </c>
      <c r="G160">
        <v>105</v>
      </c>
      <c r="H160">
        <v>610</v>
      </c>
      <c r="I160">
        <v>5</v>
      </c>
      <c r="J160">
        <v>91500</v>
      </c>
    </row>
    <row r="161" spans="1:10" x14ac:dyDescent="0.2">
      <c r="A161">
        <v>160</v>
      </c>
      <c r="B161">
        <v>8</v>
      </c>
      <c r="C161">
        <v>160</v>
      </c>
      <c r="D161" s="2">
        <v>45817</v>
      </c>
      <c r="E161">
        <v>350</v>
      </c>
      <c r="F161">
        <v>90</v>
      </c>
      <c r="G161">
        <v>60</v>
      </c>
      <c r="H161">
        <v>375</v>
      </c>
      <c r="I161">
        <v>5</v>
      </c>
      <c r="J161">
        <v>56250</v>
      </c>
    </row>
    <row r="162" spans="1:10" x14ac:dyDescent="0.2">
      <c r="A162">
        <v>161</v>
      </c>
      <c r="B162">
        <v>1</v>
      </c>
      <c r="C162">
        <v>1</v>
      </c>
      <c r="D162" s="2">
        <v>45818</v>
      </c>
      <c r="E162">
        <v>490</v>
      </c>
      <c r="F162">
        <v>120</v>
      </c>
      <c r="G162">
        <v>90</v>
      </c>
      <c r="H162">
        <v>515</v>
      </c>
      <c r="I162">
        <v>5</v>
      </c>
      <c r="J162">
        <v>77250</v>
      </c>
    </row>
    <row r="163" spans="1:10" x14ac:dyDescent="0.2">
      <c r="A163">
        <v>162</v>
      </c>
      <c r="B163">
        <v>2</v>
      </c>
      <c r="C163">
        <v>2</v>
      </c>
      <c r="D163" s="2">
        <v>45819</v>
      </c>
      <c r="E163">
        <v>630</v>
      </c>
      <c r="F163">
        <v>160</v>
      </c>
      <c r="G163">
        <v>120</v>
      </c>
      <c r="H163">
        <v>660</v>
      </c>
      <c r="I163">
        <v>10</v>
      </c>
      <c r="J163">
        <v>99000</v>
      </c>
    </row>
    <row r="164" spans="1:10" x14ac:dyDescent="0.2">
      <c r="A164">
        <v>163</v>
      </c>
      <c r="B164">
        <v>3</v>
      </c>
      <c r="C164">
        <v>3</v>
      </c>
      <c r="D164" s="2">
        <v>45820</v>
      </c>
      <c r="E164">
        <v>380</v>
      </c>
      <c r="F164">
        <v>100</v>
      </c>
      <c r="G164">
        <v>70</v>
      </c>
      <c r="H164">
        <v>405</v>
      </c>
      <c r="I164">
        <v>5</v>
      </c>
      <c r="J164">
        <v>56700</v>
      </c>
    </row>
    <row r="165" spans="1:10" x14ac:dyDescent="0.2">
      <c r="A165">
        <v>164</v>
      </c>
      <c r="B165">
        <v>4</v>
      </c>
      <c r="C165">
        <v>4</v>
      </c>
      <c r="D165" s="2">
        <v>45821</v>
      </c>
      <c r="E165">
        <v>520</v>
      </c>
      <c r="F165">
        <v>130</v>
      </c>
      <c r="G165">
        <v>90</v>
      </c>
      <c r="H165">
        <v>550</v>
      </c>
      <c r="I165">
        <v>10</v>
      </c>
      <c r="J165">
        <v>77000</v>
      </c>
    </row>
    <row r="166" spans="1:10" x14ac:dyDescent="0.2">
      <c r="A166">
        <v>165</v>
      </c>
      <c r="B166">
        <v>5</v>
      </c>
      <c r="C166">
        <v>5</v>
      </c>
      <c r="D166" s="2">
        <v>45822</v>
      </c>
      <c r="E166">
        <v>680</v>
      </c>
      <c r="F166">
        <v>170</v>
      </c>
      <c r="G166">
        <v>125</v>
      </c>
      <c r="H166">
        <v>715</v>
      </c>
      <c r="I166">
        <v>10</v>
      </c>
      <c r="J166">
        <v>107250</v>
      </c>
    </row>
    <row r="167" spans="1:10" x14ac:dyDescent="0.2">
      <c r="A167">
        <v>166</v>
      </c>
      <c r="B167">
        <v>6</v>
      </c>
      <c r="C167">
        <v>6</v>
      </c>
      <c r="D167" s="2">
        <v>45823</v>
      </c>
      <c r="E167">
        <v>410</v>
      </c>
      <c r="F167">
        <v>110</v>
      </c>
      <c r="G167">
        <v>80</v>
      </c>
      <c r="H167">
        <v>435</v>
      </c>
      <c r="I167">
        <v>5</v>
      </c>
      <c r="J167">
        <v>73950</v>
      </c>
    </row>
    <row r="168" spans="1:10" x14ac:dyDescent="0.2">
      <c r="A168">
        <v>167</v>
      </c>
      <c r="B168">
        <v>7</v>
      </c>
      <c r="C168">
        <v>7</v>
      </c>
      <c r="D168" s="2">
        <v>45824</v>
      </c>
      <c r="E168">
        <v>560</v>
      </c>
      <c r="F168">
        <v>140</v>
      </c>
      <c r="G168">
        <v>100</v>
      </c>
      <c r="H168">
        <v>590</v>
      </c>
      <c r="I168">
        <v>10</v>
      </c>
      <c r="J168">
        <v>100300</v>
      </c>
    </row>
    <row r="169" spans="1:10" x14ac:dyDescent="0.2">
      <c r="A169">
        <v>168</v>
      </c>
      <c r="B169">
        <v>8</v>
      </c>
      <c r="C169">
        <v>8</v>
      </c>
      <c r="D169" s="2">
        <v>45825</v>
      </c>
      <c r="E169">
        <v>330</v>
      </c>
      <c r="F169">
        <v>90</v>
      </c>
      <c r="G169">
        <v>65</v>
      </c>
      <c r="H169">
        <v>350</v>
      </c>
      <c r="I169">
        <v>5</v>
      </c>
      <c r="J169">
        <v>56000</v>
      </c>
    </row>
    <row r="170" spans="1:10" x14ac:dyDescent="0.2">
      <c r="A170">
        <v>169</v>
      </c>
      <c r="B170">
        <v>1</v>
      </c>
      <c r="C170">
        <v>9</v>
      </c>
      <c r="D170" s="2">
        <v>45826</v>
      </c>
      <c r="E170">
        <v>470</v>
      </c>
      <c r="F170">
        <v>120</v>
      </c>
      <c r="G170">
        <v>85</v>
      </c>
      <c r="H170">
        <v>500</v>
      </c>
      <c r="I170">
        <v>5</v>
      </c>
      <c r="J170">
        <v>75000</v>
      </c>
    </row>
    <row r="171" spans="1:10" x14ac:dyDescent="0.2">
      <c r="A171">
        <v>170</v>
      </c>
      <c r="B171">
        <v>2</v>
      </c>
      <c r="C171">
        <v>10</v>
      </c>
      <c r="D171" s="2">
        <v>45827</v>
      </c>
      <c r="E171">
        <v>610</v>
      </c>
      <c r="F171">
        <v>150</v>
      </c>
      <c r="G171">
        <v>115</v>
      </c>
      <c r="H171">
        <v>635</v>
      </c>
      <c r="I171">
        <v>10</v>
      </c>
      <c r="J171">
        <v>101600</v>
      </c>
    </row>
    <row r="172" spans="1:10" x14ac:dyDescent="0.2">
      <c r="A172">
        <v>171</v>
      </c>
      <c r="B172">
        <v>3</v>
      </c>
      <c r="C172">
        <v>11</v>
      </c>
      <c r="D172" s="2">
        <v>45828</v>
      </c>
      <c r="E172">
        <v>400</v>
      </c>
      <c r="F172">
        <v>110</v>
      </c>
      <c r="G172">
        <v>75</v>
      </c>
      <c r="H172">
        <v>430</v>
      </c>
      <c r="I172">
        <v>5</v>
      </c>
      <c r="J172">
        <v>73100</v>
      </c>
    </row>
    <row r="173" spans="1:10" x14ac:dyDescent="0.2">
      <c r="A173">
        <v>172</v>
      </c>
      <c r="B173">
        <v>4</v>
      </c>
      <c r="C173">
        <v>12</v>
      </c>
      <c r="D173" s="2">
        <v>45829</v>
      </c>
      <c r="E173">
        <v>530</v>
      </c>
      <c r="F173">
        <v>130</v>
      </c>
      <c r="G173">
        <v>95</v>
      </c>
      <c r="H173">
        <v>555</v>
      </c>
      <c r="I173">
        <v>10</v>
      </c>
      <c r="J173">
        <v>83250</v>
      </c>
    </row>
    <row r="174" spans="1:10" x14ac:dyDescent="0.2">
      <c r="A174">
        <v>173</v>
      </c>
      <c r="B174">
        <v>5</v>
      </c>
      <c r="C174">
        <v>13</v>
      </c>
      <c r="D174" s="2">
        <v>45830</v>
      </c>
      <c r="E174">
        <v>700</v>
      </c>
      <c r="F174">
        <v>180</v>
      </c>
      <c r="G174">
        <v>135</v>
      </c>
      <c r="H174">
        <v>735</v>
      </c>
      <c r="I174">
        <v>10</v>
      </c>
      <c r="J174">
        <v>110250</v>
      </c>
    </row>
    <row r="175" spans="1:10" x14ac:dyDescent="0.2">
      <c r="A175">
        <v>174</v>
      </c>
      <c r="B175">
        <v>6</v>
      </c>
      <c r="C175">
        <v>14</v>
      </c>
      <c r="D175" s="2">
        <v>45831</v>
      </c>
      <c r="E175">
        <v>420</v>
      </c>
      <c r="F175">
        <v>110</v>
      </c>
      <c r="G175">
        <v>80</v>
      </c>
      <c r="H175">
        <v>445</v>
      </c>
      <c r="I175">
        <v>5</v>
      </c>
      <c r="J175">
        <v>66750</v>
      </c>
    </row>
    <row r="176" spans="1:10" x14ac:dyDescent="0.2">
      <c r="A176">
        <v>175</v>
      </c>
      <c r="B176">
        <v>7</v>
      </c>
      <c r="C176">
        <v>15</v>
      </c>
      <c r="D176" s="2">
        <v>45832</v>
      </c>
      <c r="E176">
        <v>590</v>
      </c>
      <c r="F176">
        <v>140</v>
      </c>
      <c r="G176">
        <v>105</v>
      </c>
      <c r="H176">
        <v>620</v>
      </c>
      <c r="I176">
        <v>5</v>
      </c>
      <c r="J176">
        <v>86800</v>
      </c>
    </row>
    <row r="177" spans="1:10" x14ac:dyDescent="0.2">
      <c r="A177">
        <v>176</v>
      </c>
      <c r="B177">
        <v>8</v>
      </c>
      <c r="C177">
        <v>16</v>
      </c>
      <c r="D177" s="2">
        <v>45833</v>
      </c>
      <c r="E177">
        <v>340</v>
      </c>
      <c r="F177">
        <v>90</v>
      </c>
      <c r="G177">
        <v>60</v>
      </c>
      <c r="H177">
        <v>365</v>
      </c>
      <c r="I177">
        <v>5</v>
      </c>
      <c r="J177">
        <v>51100</v>
      </c>
    </row>
    <row r="178" spans="1:10" x14ac:dyDescent="0.2">
      <c r="A178">
        <v>177</v>
      </c>
      <c r="B178">
        <v>1</v>
      </c>
      <c r="C178">
        <v>17</v>
      </c>
      <c r="D178" s="2">
        <v>45834</v>
      </c>
      <c r="E178">
        <v>500</v>
      </c>
      <c r="F178">
        <v>120</v>
      </c>
      <c r="G178">
        <v>90</v>
      </c>
      <c r="H178">
        <v>525</v>
      </c>
      <c r="I178">
        <v>5</v>
      </c>
      <c r="J178">
        <v>78750</v>
      </c>
    </row>
    <row r="179" spans="1:10" x14ac:dyDescent="0.2">
      <c r="A179">
        <v>178</v>
      </c>
      <c r="B179">
        <v>2</v>
      </c>
      <c r="C179">
        <v>18</v>
      </c>
      <c r="D179" s="2">
        <v>45835</v>
      </c>
      <c r="E179">
        <v>640</v>
      </c>
      <c r="F179">
        <v>160</v>
      </c>
      <c r="G179">
        <v>120</v>
      </c>
      <c r="H179">
        <v>670</v>
      </c>
      <c r="I179">
        <v>10</v>
      </c>
      <c r="J179">
        <v>107200</v>
      </c>
    </row>
    <row r="180" spans="1:10" x14ac:dyDescent="0.2">
      <c r="A180">
        <v>179</v>
      </c>
      <c r="B180">
        <v>3</v>
      </c>
      <c r="C180">
        <v>19</v>
      </c>
      <c r="D180" s="2">
        <v>45836</v>
      </c>
      <c r="E180">
        <v>370</v>
      </c>
      <c r="F180">
        <v>100</v>
      </c>
      <c r="G180">
        <v>70</v>
      </c>
      <c r="H180">
        <v>395</v>
      </c>
      <c r="I180">
        <v>5</v>
      </c>
      <c r="J180">
        <v>59250</v>
      </c>
    </row>
    <row r="181" spans="1:10" x14ac:dyDescent="0.2">
      <c r="A181">
        <v>180</v>
      </c>
      <c r="B181">
        <v>4</v>
      </c>
      <c r="C181">
        <v>20</v>
      </c>
      <c r="D181" s="2">
        <v>45837</v>
      </c>
      <c r="E181">
        <v>550</v>
      </c>
      <c r="F181">
        <v>130</v>
      </c>
      <c r="G181">
        <v>100</v>
      </c>
      <c r="H181">
        <v>570</v>
      </c>
      <c r="I181">
        <v>10</v>
      </c>
      <c r="J181">
        <v>85500</v>
      </c>
    </row>
    <row r="182" spans="1:10" x14ac:dyDescent="0.2">
      <c r="A182">
        <v>181</v>
      </c>
      <c r="B182">
        <v>5</v>
      </c>
      <c r="C182">
        <v>21</v>
      </c>
      <c r="D182" s="2">
        <v>45838</v>
      </c>
      <c r="E182">
        <v>690</v>
      </c>
      <c r="F182">
        <v>170</v>
      </c>
      <c r="G182">
        <v>130</v>
      </c>
      <c r="H182">
        <v>720</v>
      </c>
      <c r="I182">
        <v>10</v>
      </c>
      <c r="J182">
        <v>108000</v>
      </c>
    </row>
    <row r="183" spans="1:10" x14ac:dyDescent="0.2">
      <c r="A183">
        <v>182</v>
      </c>
      <c r="B183">
        <v>6</v>
      </c>
      <c r="C183">
        <v>22</v>
      </c>
      <c r="D183" s="2">
        <v>45839</v>
      </c>
      <c r="E183">
        <v>400</v>
      </c>
      <c r="F183">
        <v>110</v>
      </c>
      <c r="G183">
        <v>80</v>
      </c>
      <c r="H183">
        <v>425</v>
      </c>
      <c r="I183">
        <v>5</v>
      </c>
      <c r="J183">
        <v>63750</v>
      </c>
    </row>
    <row r="184" spans="1:10" x14ac:dyDescent="0.2">
      <c r="A184">
        <v>183</v>
      </c>
      <c r="B184">
        <v>7</v>
      </c>
      <c r="C184">
        <v>23</v>
      </c>
      <c r="D184" s="2">
        <v>45840</v>
      </c>
      <c r="E184">
        <v>570</v>
      </c>
      <c r="F184">
        <v>140</v>
      </c>
      <c r="G184">
        <v>100</v>
      </c>
      <c r="H184">
        <v>600</v>
      </c>
      <c r="I184">
        <v>10</v>
      </c>
      <c r="J184">
        <v>90000</v>
      </c>
    </row>
    <row r="185" spans="1:10" x14ac:dyDescent="0.2">
      <c r="A185">
        <v>184</v>
      </c>
      <c r="B185">
        <v>8</v>
      </c>
      <c r="C185">
        <v>24</v>
      </c>
      <c r="D185" s="2">
        <v>45841</v>
      </c>
      <c r="E185">
        <v>320</v>
      </c>
      <c r="F185">
        <v>90</v>
      </c>
      <c r="G185">
        <v>65</v>
      </c>
      <c r="H185">
        <v>340</v>
      </c>
      <c r="I185">
        <v>5</v>
      </c>
      <c r="J185">
        <v>51000</v>
      </c>
    </row>
    <row r="186" spans="1:10" x14ac:dyDescent="0.2">
      <c r="A186">
        <v>185</v>
      </c>
      <c r="B186">
        <v>1</v>
      </c>
      <c r="C186">
        <v>25</v>
      </c>
      <c r="D186" s="2">
        <v>45842</v>
      </c>
      <c r="E186">
        <v>480</v>
      </c>
      <c r="F186">
        <v>120</v>
      </c>
      <c r="G186">
        <v>85</v>
      </c>
      <c r="H186">
        <v>510</v>
      </c>
      <c r="I186">
        <v>5</v>
      </c>
      <c r="J186">
        <v>76500</v>
      </c>
    </row>
    <row r="187" spans="1:10" x14ac:dyDescent="0.2">
      <c r="A187">
        <v>186</v>
      </c>
      <c r="B187">
        <v>2</v>
      </c>
      <c r="C187">
        <v>26</v>
      </c>
      <c r="D187" s="2">
        <v>45843</v>
      </c>
      <c r="E187">
        <v>620</v>
      </c>
      <c r="F187">
        <v>150</v>
      </c>
      <c r="G187">
        <v>115</v>
      </c>
      <c r="H187">
        <v>645</v>
      </c>
      <c r="I187">
        <v>10</v>
      </c>
      <c r="J187">
        <v>96750</v>
      </c>
    </row>
    <row r="188" spans="1:10" x14ac:dyDescent="0.2">
      <c r="A188">
        <v>187</v>
      </c>
      <c r="B188">
        <v>3</v>
      </c>
      <c r="C188">
        <v>27</v>
      </c>
      <c r="D188" s="2">
        <v>45844</v>
      </c>
      <c r="E188">
        <v>390</v>
      </c>
      <c r="F188">
        <v>100</v>
      </c>
      <c r="G188">
        <v>70</v>
      </c>
      <c r="H188">
        <v>415</v>
      </c>
      <c r="I188">
        <v>5</v>
      </c>
      <c r="J188">
        <v>62250</v>
      </c>
    </row>
    <row r="189" spans="1:10" x14ac:dyDescent="0.2">
      <c r="A189">
        <v>188</v>
      </c>
      <c r="B189">
        <v>4</v>
      </c>
      <c r="C189">
        <v>28</v>
      </c>
      <c r="D189" s="2">
        <v>45845</v>
      </c>
      <c r="E189">
        <v>540</v>
      </c>
      <c r="F189">
        <v>130</v>
      </c>
      <c r="G189">
        <v>95</v>
      </c>
      <c r="H189">
        <v>565</v>
      </c>
      <c r="I189">
        <v>10</v>
      </c>
      <c r="J189">
        <v>84750</v>
      </c>
    </row>
    <row r="190" spans="1:10" x14ac:dyDescent="0.2">
      <c r="A190">
        <v>189</v>
      </c>
      <c r="B190">
        <v>5</v>
      </c>
      <c r="C190">
        <v>29</v>
      </c>
      <c r="D190" s="2">
        <v>45846</v>
      </c>
      <c r="E190">
        <v>710</v>
      </c>
      <c r="F190">
        <v>180</v>
      </c>
      <c r="G190">
        <v>140</v>
      </c>
      <c r="H190">
        <v>740</v>
      </c>
      <c r="I190">
        <v>10</v>
      </c>
      <c r="J190">
        <v>111000</v>
      </c>
    </row>
    <row r="191" spans="1:10" x14ac:dyDescent="0.2">
      <c r="A191">
        <v>190</v>
      </c>
      <c r="B191">
        <v>6</v>
      </c>
      <c r="C191">
        <v>30</v>
      </c>
      <c r="D191" s="2">
        <v>45847</v>
      </c>
      <c r="E191">
        <v>430</v>
      </c>
      <c r="F191">
        <v>110</v>
      </c>
      <c r="G191">
        <v>80</v>
      </c>
      <c r="H191">
        <v>455</v>
      </c>
      <c r="I191">
        <v>5</v>
      </c>
      <c r="J191">
        <v>68250</v>
      </c>
    </row>
    <row r="192" spans="1:10" x14ac:dyDescent="0.2">
      <c r="A192">
        <v>191</v>
      </c>
      <c r="B192">
        <v>7</v>
      </c>
      <c r="C192">
        <v>31</v>
      </c>
      <c r="D192" s="2">
        <v>45848</v>
      </c>
      <c r="E192">
        <v>580</v>
      </c>
      <c r="F192">
        <v>140</v>
      </c>
      <c r="G192">
        <v>105</v>
      </c>
      <c r="H192">
        <v>610</v>
      </c>
      <c r="I192">
        <v>5</v>
      </c>
      <c r="J192">
        <v>91500</v>
      </c>
    </row>
    <row r="193" spans="1:10" x14ac:dyDescent="0.2">
      <c r="A193">
        <v>192</v>
      </c>
      <c r="B193">
        <v>8</v>
      </c>
      <c r="C193">
        <v>32</v>
      </c>
      <c r="D193" s="2">
        <v>45849</v>
      </c>
      <c r="E193">
        <v>350</v>
      </c>
      <c r="F193">
        <v>90</v>
      </c>
      <c r="G193">
        <v>60</v>
      </c>
      <c r="H193">
        <v>375</v>
      </c>
      <c r="I193">
        <v>5</v>
      </c>
      <c r="J193">
        <v>56250</v>
      </c>
    </row>
    <row r="194" spans="1:10" x14ac:dyDescent="0.2">
      <c r="A194">
        <v>193</v>
      </c>
      <c r="B194">
        <v>1</v>
      </c>
      <c r="C194">
        <v>33</v>
      </c>
      <c r="D194" s="2">
        <v>45850</v>
      </c>
      <c r="E194">
        <v>490</v>
      </c>
      <c r="F194">
        <v>120</v>
      </c>
      <c r="G194">
        <v>90</v>
      </c>
      <c r="H194">
        <v>515</v>
      </c>
      <c r="I194">
        <v>5</v>
      </c>
      <c r="J194">
        <v>77250</v>
      </c>
    </row>
    <row r="195" spans="1:10" x14ac:dyDescent="0.2">
      <c r="A195">
        <v>194</v>
      </c>
      <c r="B195">
        <v>2</v>
      </c>
      <c r="C195">
        <v>34</v>
      </c>
      <c r="D195" s="2">
        <v>45851</v>
      </c>
      <c r="E195">
        <v>630</v>
      </c>
      <c r="F195">
        <v>160</v>
      </c>
      <c r="G195">
        <v>120</v>
      </c>
      <c r="H195">
        <v>660</v>
      </c>
      <c r="I195">
        <v>10</v>
      </c>
      <c r="J195">
        <v>99000</v>
      </c>
    </row>
    <row r="196" spans="1:10" x14ac:dyDescent="0.2">
      <c r="A196">
        <v>195</v>
      </c>
      <c r="B196">
        <v>3</v>
      </c>
      <c r="C196">
        <v>35</v>
      </c>
      <c r="D196" s="2">
        <v>45852</v>
      </c>
      <c r="E196">
        <v>380</v>
      </c>
      <c r="F196">
        <v>100</v>
      </c>
      <c r="G196">
        <v>70</v>
      </c>
      <c r="H196">
        <v>405</v>
      </c>
      <c r="I196">
        <v>5</v>
      </c>
      <c r="J196">
        <v>60750</v>
      </c>
    </row>
    <row r="197" spans="1:10" x14ac:dyDescent="0.2">
      <c r="A197">
        <v>196</v>
      </c>
      <c r="B197">
        <v>4</v>
      </c>
      <c r="C197">
        <v>36</v>
      </c>
      <c r="D197" s="2">
        <v>45853</v>
      </c>
      <c r="E197">
        <v>520</v>
      </c>
      <c r="F197">
        <v>130</v>
      </c>
      <c r="G197">
        <v>90</v>
      </c>
      <c r="H197">
        <v>550</v>
      </c>
      <c r="I197">
        <v>10</v>
      </c>
      <c r="J197">
        <v>82500</v>
      </c>
    </row>
    <row r="198" spans="1:10" x14ac:dyDescent="0.2">
      <c r="A198">
        <v>197</v>
      </c>
      <c r="B198">
        <v>5</v>
      </c>
      <c r="C198">
        <v>37</v>
      </c>
      <c r="D198" s="2">
        <v>45854</v>
      </c>
      <c r="E198">
        <v>680</v>
      </c>
      <c r="F198">
        <v>170</v>
      </c>
      <c r="G198">
        <v>125</v>
      </c>
      <c r="H198">
        <v>715</v>
      </c>
      <c r="I198">
        <v>10</v>
      </c>
      <c r="J198">
        <v>107250</v>
      </c>
    </row>
    <row r="199" spans="1:10" x14ac:dyDescent="0.2">
      <c r="A199">
        <v>198</v>
      </c>
      <c r="B199">
        <v>6</v>
      </c>
      <c r="C199">
        <v>38</v>
      </c>
      <c r="D199" s="2">
        <v>45855</v>
      </c>
      <c r="E199">
        <v>410</v>
      </c>
      <c r="F199">
        <v>110</v>
      </c>
      <c r="G199">
        <v>80</v>
      </c>
      <c r="H199">
        <v>435</v>
      </c>
      <c r="I199">
        <v>5</v>
      </c>
      <c r="J199">
        <v>65250</v>
      </c>
    </row>
    <row r="200" spans="1:10" x14ac:dyDescent="0.2">
      <c r="A200">
        <v>199</v>
      </c>
      <c r="B200">
        <v>7</v>
      </c>
      <c r="C200">
        <v>39</v>
      </c>
      <c r="D200" s="2">
        <v>45856</v>
      </c>
      <c r="E200">
        <v>560</v>
      </c>
      <c r="F200">
        <v>140</v>
      </c>
      <c r="G200">
        <v>100</v>
      </c>
      <c r="H200">
        <v>590</v>
      </c>
      <c r="I200">
        <v>10</v>
      </c>
      <c r="J200">
        <v>88500</v>
      </c>
    </row>
    <row r="201" spans="1:10" x14ac:dyDescent="0.2">
      <c r="A201">
        <v>200</v>
      </c>
      <c r="B201">
        <v>8</v>
      </c>
      <c r="C201">
        <v>40</v>
      </c>
      <c r="D201" s="2">
        <v>45857</v>
      </c>
      <c r="E201">
        <v>330</v>
      </c>
      <c r="F201">
        <v>90</v>
      </c>
      <c r="G201">
        <v>65</v>
      </c>
      <c r="H201">
        <v>350</v>
      </c>
      <c r="I201">
        <v>5</v>
      </c>
      <c r="J201">
        <v>52500</v>
      </c>
    </row>
    <row r="202" spans="1:10" x14ac:dyDescent="0.2">
      <c r="A202">
        <v>201</v>
      </c>
      <c r="B202">
        <v>1</v>
      </c>
      <c r="C202">
        <v>41</v>
      </c>
      <c r="D202" s="2">
        <v>45858</v>
      </c>
      <c r="E202">
        <v>470</v>
      </c>
      <c r="F202">
        <v>120</v>
      </c>
      <c r="G202">
        <v>85</v>
      </c>
      <c r="H202">
        <v>500</v>
      </c>
      <c r="I202">
        <v>5</v>
      </c>
      <c r="J202">
        <v>75000</v>
      </c>
    </row>
    <row r="203" spans="1:10" x14ac:dyDescent="0.2">
      <c r="A203">
        <v>202</v>
      </c>
      <c r="B203">
        <v>2</v>
      </c>
      <c r="C203">
        <v>42</v>
      </c>
      <c r="D203" s="2">
        <v>45859</v>
      </c>
      <c r="E203">
        <v>610</v>
      </c>
      <c r="F203">
        <v>150</v>
      </c>
      <c r="G203">
        <v>115</v>
      </c>
      <c r="H203">
        <v>635</v>
      </c>
      <c r="I203">
        <v>10</v>
      </c>
      <c r="J203">
        <v>95250</v>
      </c>
    </row>
    <row r="204" spans="1:10" x14ac:dyDescent="0.2">
      <c r="A204">
        <v>203</v>
      </c>
      <c r="B204">
        <v>3</v>
      </c>
      <c r="C204">
        <v>43</v>
      </c>
      <c r="D204" s="2">
        <v>45860</v>
      </c>
      <c r="E204">
        <v>400</v>
      </c>
      <c r="F204">
        <v>110</v>
      </c>
      <c r="G204">
        <v>75</v>
      </c>
      <c r="H204">
        <v>430</v>
      </c>
      <c r="I204">
        <v>5</v>
      </c>
      <c r="J204">
        <v>64500</v>
      </c>
    </row>
    <row r="205" spans="1:10" x14ac:dyDescent="0.2">
      <c r="A205">
        <v>204</v>
      </c>
      <c r="B205">
        <v>4</v>
      </c>
      <c r="C205">
        <v>44</v>
      </c>
      <c r="D205" s="2">
        <v>45861</v>
      </c>
      <c r="E205">
        <v>530</v>
      </c>
      <c r="F205">
        <v>130</v>
      </c>
      <c r="G205">
        <v>95</v>
      </c>
      <c r="H205">
        <v>555</v>
      </c>
      <c r="I205">
        <v>10</v>
      </c>
      <c r="J205">
        <v>83250</v>
      </c>
    </row>
    <row r="206" spans="1:10" x14ac:dyDescent="0.2">
      <c r="A206">
        <v>205</v>
      </c>
      <c r="B206">
        <v>5</v>
      </c>
      <c r="C206">
        <v>45</v>
      </c>
      <c r="D206" s="2">
        <v>45862</v>
      </c>
      <c r="E206">
        <v>700</v>
      </c>
      <c r="F206">
        <v>180</v>
      </c>
      <c r="G206">
        <v>135</v>
      </c>
      <c r="H206">
        <v>735</v>
      </c>
      <c r="I206">
        <v>10</v>
      </c>
      <c r="J206">
        <v>110250</v>
      </c>
    </row>
    <row r="207" spans="1:10" x14ac:dyDescent="0.2">
      <c r="A207">
        <v>206</v>
      </c>
      <c r="B207">
        <v>6</v>
      </c>
      <c r="C207">
        <v>46</v>
      </c>
      <c r="D207" s="2">
        <v>45863</v>
      </c>
      <c r="E207">
        <v>420</v>
      </c>
      <c r="F207">
        <v>110</v>
      </c>
      <c r="G207">
        <v>80</v>
      </c>
      <c r="H207">
        <v>445</v>
      </c>
      <c r="I207">
        <v>5</v>
      </c>
      <c r="J207">
        <v>66750</v>
      </c>
    </row>
    <row r="208" spans="1:10" x14ac:dyDescent="0.2">
      <c r="A208">
        <v>207</v>
      </c>
      <c r="B208">
        <v>7</v>
      </c>
      <c r="C208">
        <v>47</v>
      </c>
      <c r="D208" s="2">
        <v>45864</v>
      </c>
      <c r="E208">
        <v>590</v>
      </c>
      <c r="F208">
        <v>140</v>
      </c>
      <c r="G208">
        <v>105</v>
      </c>
      <c r="H208">
        <v>620</v>
      </c>
      <c r="I208">
        <v>5</v>
      </c>
      <c r="J208">
        <v>93000</v>
      </c>
    </row>
    <row r="209" spans="1:10" x14ac:dyDescent="0.2">
      <c r="A209">
        <v>208</v>
      </c>
      <c r="B209">
        <v>8</v>
      </c>
      <c r="C209">
        <v>48</v>
      </c>
      <c r="D209" s="2">
        <v>45865</v>
      </c>
      <c r="E209">
        <v>340</v>
      </c>
      <c r="F209">
        <v>90</v>
      </c>
      <c r="G209">
        <v>60</v>
      </c>
      <c r="H209">
        <v>365</v>
      </c>
      <c r="I209">
        <v>5</v>
      </c>
      <c r="J209">
        <v>54750</v>
      </c>
    </row>
    <row r="210" spans="1:10" x14ac:dyDescent="0.2">
      <c r="A210">
        <v>209</v>
      </c>
      <c r="B210">
        <v>1</v>
      </c>
      <c r="C210">
        <v>49</v>
      </c>
      <c r="D210" s="2">
        <v>45866</v>
      </c>
      <c r="E210">
        <v>500</v>
      </c>
      <c r="F210">
        <v>120</v>
      </c>
      <c r="G210">
        <v>90</v>
      </c>
      <c r="H210">
        <v>525</v>
      </c>
      <c r="I210">
        <v>5</v>
      </c>
      <c r="J210">
        <v>78750</v>
      </c>
    </row>
    <row r="211" spans="1:10" x14ac:dyDescent="0.2">
      <c r="A211">
        <v>210</v>
      </c>
      <c r="B211">
        <v>2</v>
      </c>
      <c r="C211">
        <v>50</v>
      </c>
      <c r="D211" s="2">
        <v>45867</v>
      </c>
      <c r="E211">
        <v>640</v>
      </c>
      <c r="F211">
        <v>160</v>
      </c>
      <c r="G211">
        <v>120</v>
      </c>
      <c r="H211">
        <v>670</v>
      </c>
      <c r="I211">
        <v>10</v>
      </c>
      <c r="J211">
        <v>100500</v>
      </c>
    </row>
    <row r="212" spans="1:10" x14ac:dyDescent="0.2">
      <c r="A212">
        <v>211</v>
      </c>
      <c r="B212">
        <v>3</v>
      </c>
      <c r="C212">
        <v>51</v>
      </c>
      <c r="D212" s="2">
        <v>45868</v>
      </c>
      <c r="E212">
        <v>370</v>
      </c>
      <c r="F212">
        <v>100</v>
      </c>
      <c r="G212">
        <v>70</v>
      </c>
      <c r="H212">
        <v>395</v>
      </c>
      <c r="I212">
        <v>5</v>
      </c>
      <c r="J212">
        <v>59250</v>
      </c>
    </row>
    <row r="213" spans="1:10" x14ac:dyDescent="0.2">
      <c r="A213">
        <v>212</v>
      </c>
      <c r="B213">
        <v>4</v>
      </c>
      <c r="C213">
        <v>52</v>
      </c>
      <c r="D213" s="2">
        <v>45869</v>
      </c>
      <c r="E213">
        <v>550</v>
      </c>
      <c r="F213">
        <v>130</v>
      </c>
      <c r="G213">
        <v>100</v>
      </c>
      <c r="H213">
        <v>570</v>
      </c>
      <c r="I213">
        <v>10</v>
      </c>
      <c r="J213">
        <v>85500</v>
      </c>
    </row>
    <row r="214" spans="1:10" x14ac:dyDescent="0.2">
      <c r="A214">
        <v>213</v>
      </c>
      <c r="B214">
        <v>5</v>
      </c>
      <c r="C214">
        <v>53</v>
      </c>
      <c r="D214" s="2">
        <v>45870</v>
      </c>
      <c r="E214">
        <v>690</v>
      </c>
      <c r="F214">
        <v>170</v>
      </c>
      <c r="G214">
        <v>130</v>
      </c>
      <c r="H214">
        <v>720</v>
      </c>
      <c r="I214">
        <v>10</v>
      </c>
      <c r="J214">
        <v>108000</v>
      </c>
    </row>
    <row r="215" spans="1:10" x14ac:dyDescent="0.2">
      <c r="A215">
        <v>214</v>
      </c>
      <c r="B215">
        <v>6</v>
      </c>
      <c r="C215">
        <v>54</v>
      </c>
      <c r="D215" s="2">
        <v>45871</v>
      </c>
      <c r="E215">
        <v>400</v>
      </c>
      <c r="F215">
        <v>110</v>
      </c>
      <c r="G215">
        <v>80</v>
      </c>
      <c r="H215">
        <v>425</v>
      </c>
      <c r="I215">
        <v>5</v>
      </c>
      <c r="J215">
        <v>63750</v>
      </c>
    </row>
    <row r="216" spans="1:10" x14ac:dyDescent="0.2">
      <c r="A216">
        <v>215</v>
      </c>
      <c r="B216">
        <v>7</v>
      </c>
      <c r="C216">
        <v>55</v>
      </c>
      <c r="D216" s="2">
        <v>45872</v>
      </c>
      <c r="E216">
        <v>570</v>
      </c>
      <c r="F216">
        <v>140</v>
      </c>
      <c r="G216">
        <v>100</v>
      </c>
      <c r="H216">
        <v>600</v>
      </c>
      <c r="I216">
        <v>10</v>
      </c>
      <c r="J216">
        <v>90000</v>
      </c>
    </row>
    <row r="217" spans="1:10" x14ac:dyDescent="0.2">
      <c r="A217">
        <v>216</v>
      </c>
      <c r="B217">
        <v>8</v>
      </c>
      <c r="C217">
        <v>56</v>
      </c>
      <c r="D217" s="2">
        <v>45873</v>
      </c>
      <c r="E217">
        <v>320</v>
      </c>
      <c r="F217">
        <v>90</v>
      </c>
      <c r="G217">
        <v>65</v>
      </c>
      <c r="H217">
        <v>340</v>
      </c>
      <c r="I217">
        <v>5</v>
      </c>
      <c r="J217">
        <v>51000</v>
      </c>
    </row>
    <row r="218" spans="1:10" x14ac:dyDescent="0.2">
      <c r="A218">
        <v>217</v>
      </c>
      <c r="B218">
        <v>1</v>
      </c>
      <c r="C218">
        <v>57</v>
      </c>
      <c r="D218" s="2">
        <v>45874</v>
      </c>
      <c r="E218">
        <v>480</v>
      </c>
      <c r="F218">
        <v>120</v>
      </c>
      <c r="G218">
        <v>85</v>
      </c>
      <c r="H218">
        <v>510</v>
      </c>
      <c r="I218">
        <v>5</v>
      </c>
      <c r="J218">
        <v>76500</v>
      </c>
    </row>
    <row r="219" spans="1:10" x14ac:dyDescent="0.2">
      <c r="A219">
        <v>218</v>
      </c>
      <c r="B219">
        <v>2</v>
      </c>
      <c r="C219">
        <v>58</v>
      </c>
      <c r="D219" s="2">
        <v>45875</v>
      </c>
      <c r="E219">
        <v>620</v>
      </c>
      <c r="F219">
        <v>150</v>
      </c>
      <c r="G219">
        <v>115</v>
      </c>
      <c r="H219">
        <v>645</v>
      </c>
      <c r="I219">
        <v>10</v>
      </c>
      <c r="J219">
        <v>96750</v>
      </c>
    </row>
    <row r="220" spans="1:10" x14ac:dyDescent="0.2">
      <c r="A220">
        <v>219</v>
      </c>
      <c r="B220">
        <v>3</v>
      </c>
      <c r="C220">
        <v>59</v>
      </c>
      <c r="D220" s="2">
        <v>45876</v>
      </c>
      <c r="E220">
        <v>390</v>
      </c>
      <c r="F220">
        <v>100</v>
      </c>
      <c r="G220">
        <v>70</v>
      </c>
      <c r="H220">
        <v>415</v>
      </c>
      <c r="I220">
        <v>5</v>
      </c>
      <c r="J220">
        <v>62250</v>
      </c>
    </row>
    <row r="221" spans="1:10" x14ac:dyDescent="0.2">
      <c r="A221">
        <v>220</v>
      </c>
      <c r="B221">
        <v>4</v>
      </c>
      <c r="C221">
        <v>60</v>
      </c>
      <c r="D221" s="2">
        <v>45877</v>
      </c>
      <c r="E221">
        <v>540</v>
      </c>
      <c r="F221">
        <v>130</v>
      </c>
      <c r="G221">
        <v>95</v>
      </c>
      <c r="H221">
        <v>565</v>
      </c>
      <c r="I221">
        <v>10</v>
      </c>
      <c r="J221">
        <v>84750</v>
      </c>
    </row>
    <row r="222" spans="1:10" x14ac:dyDescent="0.2">
      <c r="A222">
        <v>221</v>
      </c>
      <c r="B222">
        <v>5</v>
      </c>
      <c r="C222">
        <v>61</v>
      </c>
      <c r="D222" s="2">
        <v>45878</v>
      </c>
      <c r="E222">
        <v>710</v>
      </c>
      <c r="F222">
        <v>180</v>
      </c>
      <c r="G222">
        <v>140</v>
      </c>
      <c r="H222">
        <v>740</v>
      </c>
      <c r="I222">
        <v>10</v>
      </c>
      <c r="J222">
        <v>111000</v>
      </c>
    </row>
    <row r="223" spans="1:10" x14ac:dyDescent="0.2">
      <c r="A223">
        <v>222</v>
      </c>
      <c r="B223">
        <v>6</v>
      </c>
      <c r="C223">
        <v>62</v>
      </c>
      <c r="D223" s="2">
        <v>45879</v>
      </c>
      <c r="E223">
        <v>430</v>
      </c>
      <c r="F223">
        <v>110</v>
      </c>
      <c r="G223">
        <v>80</v>
      </c>
      <c r="H223">
        <v>455</v>
      </c>
      <c r="I223">
        <v>5</v>
      </c>
      <c r="J223">
        <v>68250</v>
      </c>
    </row>
    <row r="224" spans="1:10" x14ac:dyDescent="0.2">
      <c r="A224">
        <v>223</v>
      </c>
      <c r="B224">
        <v>7</v>
      </c>
      <c r="C224">
        <v>63</v>
      </c>
      <c r="D224" s="2">
        <v>45880</v>
      </c>
      <c r="E224">
        <v>580</v>
      </c>
      <c r="F224">
        <v>140</v>
      </c>
      <c r="G224">
        <v>105</v>
      </c>
      <c r="H224">
        <v>610</v>
      </c>
      <c r="I224">
        <v>5</v>
      </c>
      <c r="J224">
        <v>91500</v>
      </c>
    </row>
    <row r="225" spans="1:10" x14ac:dyDescent="0.2">
      <c r="A225">
        <v>224</v>
      </c>
      <c r="B225">
        <v>8</v>
      </c>
      <c r="C225">
        <v>64</v>
      </c>
      <c r="D225" s="2">
        <v>45881</v>
      </c>
      <c r="E225">
        <v>350</v>
      </c>
      <c r="F225">
        <v>90</v>
      </c>
      <c r="G225">
        <v>60</v>
      </c>
      <c r="H225">
        <v>375</v>
      </c>
      <c r="I225">
        <v>5</v>
      </c>
      <c r="J225">
        <v>56250</v>
      </c>
    </row>
    <row r="226" spans="1:10" x14ac:dyDescent="0.2">
      <c r="A226">
        <v>225</v>
      </c>
      <c r="B226">
        <v>1</v>
      </c>
      <c r="C226">
        <v>65</v>
      </c>
      <c r="D226" s="2">
        <v>45882</v>
      </c>
      <c r="E226">
        <v>490</v>
      </c>
      <c r="F226">
        <v>120</v>
      </c>
      <c r="G226">
        <v>90</v>
      </c>
      <c r="H226">
        <v>515</v>
      </c>
      <c r="I226">
        <v>5</v>
      </c>
      <c r="J226">
        <v>77250</v>
      </c>
    </row>
    <row r="227" spans="1:10" x14ac:dyDescent="0.2">
      <c r="A227">
        <v>226</v>
      </c>
      <c r="B227">
        <v>2</v>
      </c>
      <c r="C227">
        <v>66</v>
      </c>
      <c r="D227" s="2">
        <v>45883</v>
      </c>
      <c r="E227">
        <v>630</v>
      </c>
      <c r="F227">
        <v>160</v>
      </c>
      <c r="G227">
        <v>120</v>
      </c>
      <c r="H227">
        <v>660</v>
      </c>
      <c r="I227">
        <v>10</v>
      </c>
      <c r="J227">
        <v>99000</v>
      </c>
    </row>
    <row r="228" spans="1:10" x14ac:dyDescent="0.2">
      <c r="A228">
        <v>227</v>
      </c>
      <c r="B228">
        <v>3</v>
      </c>
      <c r="C228">
        <v>67</v>
      </c>
      <c r="D228" s="2">
        <v>45884</v>
      </c>
      <c r="E228">
        <v>380</v>
      </c>
      <c r="F228">
        <v>100</v>
      </c>
      <c r="G228">
        <v>70</v>
      </c>
      <c r="H228">
        <v>405</v>
      </c>
      <c r="I228">
        <v>5</v>
      </c>
      <c r="J228">
        <v>60750</v>
      </c>
    </row>
    <row r="229" spans="1:10" x14ac:dyDescent="0.2">
      <c r="A229">
        <v>228</v>
      </c>
      <c r="B229">
        <v>4</v>
      </c>
      <c r="C229">
        <v>68</v>
      </c>
      <c r="D229" s="2">
        <v>45885</v>
      </c>
      <c r="E229">
        <v>520</v>
      </c>
      <c r="F229">
        <v>130</v>
      </c>
      <c r="G229">
        <v>90</v>
      </c>
      <c r="H229">
        <v>550</v>
      </c>
      <c r="I229">
        <v>10</v>
      </c>
      <c r="J229">
        <v>82500</v>
      </c>
    </row>
    <row r="230" spans="1:10" x14ac:dyDescent="0.2">
      <c r="A230">
        <v>229</v>
      </c>
      <c r="B230">
        <v>5</v>
      </c>
      <c r="C230">
        <v>69</v>
      </c>
      <c r="D230" s="2">
        <v>45886</v>
      </c>
      <c r="E230">
        <v>680</v>
      </c>
      <c r="F230">
        <v>170</v>
      </c>
      <c r="G230">
        <v>125</v>
      </c>
      <c r="H230">
        <v>715</v>
      </c>
      <c r="I230">
        <v>10</v>
      </c>
      <c r="J230">
        <v>107250</v>
      </c>
    </row>
    <row r="231" spans="1:10" x14ac:dyDescent="0.2">
      <c r="A231">
        <v>230</v>
      </c>
      <c r="B231">
        <v>6</v>
      </c>
      <c r="C231">
        <v>70</v>
      </c>
      <c r="D231" s="2">
        <v>45887</v>
      </c>
      <c r="E231">
        <v>410</v>
      </c>
      <c r="F231">
        <v>110</v>
      </c>
      <c r="G231">
        <v>80</v>
      </c>
      <c r="H231">
        <v>435</v>
      </c>
      <c r="I231">
        <v>5</v>
      </c>
      <c r="J231">
        <v>65250</v>
      </c>
    </row>
    <row r="232" spans="1:10" x14ac:dyDescent="0.2">
      <c r="A232">
        <v>231</v>
      </c>
      <c r="B232">
        <v>7</v>
      </c>
      <c r="C232">
        <v>71</v>
      </c>
      <c r="D232" s="2">
        <v>45888</v>
      </c>
      <c r="E232">
        <v>560</v>
      </c>
      <c r="F232">
        <v>140</v>
      </c>
      <c r="G232">
        <v>100</v>
      </c>
      <c r="H232">
        <v>590</v>
      </c>
      <c r="I232">
        <v>10</v>
      </c>
      <c r="J232">
        <v>88500</v>
      </c>
    </row>
    <row r="233" spans="1:10" x14ac:dyDescent="0.2">
      <c r="A233">
        <v>232</v>
      </c>
      <c r="B233">
        <v>8</v>
      </c>
      <c r="C233">
        <v>72</v>
      </c>
      <c r="D233" s="2">
        <v>45889</v>
      </c>
      <c r="E233">
        <v>330</v>
      </c>
      <c r="F233">
        <v>90</v>
      </c>
      <c r="G233">
        <v>65</v>
      </c>
      <c r="H233">
        <v>350</v>
      </c>
      <c r="I233">
        <v>5</v>
      </c>
      <c r="J233">
        <v>52500</v>
      </c>
    </row>
    <row r="234" spans="1:10" x14ac:dyDescent="0.2">
      <c r="A234">
        <v>233</v>
      </c>
      <c r="B234">
        <v>1</v>
      </c>
      <c r="C234">
        <v>73</v>
      </c>
      <c r="D234" s="2">
        <v>45890</v>
      </c>
      <c r="E234">
        <v>470</v>
      </c>
      <c r="F234">
        <v>120</v>
      </c>
      <c r="G234">
        <v>85</v>
      </c>
      <c r="H234">
        <v>500</v>
      </c>
      <c r="I234">
        <v>5</v>
      </c>
      <c r="J234">
        <v>75000</v>
      </c>
    </row>
    <row r="235" spans="1:10" x14ac:dyDescent="0.2">
      <c r="A235">
        <v>234</v>
      </c>
      <c r="B235">
        <v>2</v>
      </c>
      <c r="C235">
        <v>74</v>
      </c>
      <c r="D235" s="2">
        <v>45891</v>
      </c>
      <c r="E235">
        <v>610</v>
      </c>
      <c r="F235">
        <v>150</v>
      </c>
      <c r="G235">
        <v>115</v>
      </c>
      <c r="H235">
        <v>635</v>
      </c>
      <c r="I235">
        <v>10</v>
      </c>
      <c r="J235">
        <v>95250</v>
      </c>
    </row>
    <row r="236" spans="1:10" x14ac:dyDescent="0.2">
      <c r="A236">
        <v>235</v>
      </c>
      <c r="B236">
        <v>3</v>
      </c>
      <c r="C236">
        <v>75</v>
      </c>
      <c r="D236" s="2">
        <v>45892</v>
      </c>
      <c r="E236">
        <v>400</v>
      </c>
      <c r="F236">
        <v>110</v>
      </c>
      <c r="G236">
        <v>75</v>
      </c>
      <c r="H236">
        <v>430</v>
      </c>
      <c r="I236">
        <v>5</v>
      </c>
      <c r="J236">
        <v>64500</v>
      </c>
    </row>
    <row r="237" spans="1:10" x14ac:dyDescent="0.2">
      <c r="A237">
        <v>236</v>
      </c>
      <c r="B237">
        <v>4</v>
      </c>
      <c r="C237">
        <v>76</v>
      </c>
      <c r="D237" s="2">
        <v>45893</v>
      </c>
      <c r="E237">
        <v>530</v>
      </c>
      <c r="F237">
        <v>130</v>
      </c>
      <c r="G237">
        <v>95</v>
      </c>
      <c r="H237">
        <v>555</v>
      </c>
      <c r="I237">
        <v>10</v>
      </c>
      <c r="J237">
        <v>83250</v>
      </c>
    </row>
    <row r="238" spans="1:10" x14ac:dyDescent="0.2">
      <c r="A238">
        <v>237</v>
      </c>
      <c r="B238">
        <v>5</v>
      </c>
      <c r="C238">
        <v>77</v>
      </c>
      <c r="D238" s="2">
        <v>45894</v>
      </c>
      <c r="E238">
        <v>700</v>
      </c>
      <c r="F238">
        <v>180</v>
      </c>
      <c r="G238">
        <v>135</v>
      </c>
      <c r="H238">
        <v>735</v>
      </c>
      <c r="I238">
        <v>10</v>
      </c>
      <c r="J238">
        <v>110250</v>
      </c>
    </row>
    <row r="239" spans="1:10" x14ac:dyDescent="0.2">
      <c r="A239">
        <v>238</v>
      </c>
      <c r="B239">
        <v>6</v>
      </c>
      <c r="C239">
        <v>78</v>
      </c>
      <c r="D239" s="2">
        <v>45895</v>
      </c>
      <c r="E239">
        <v>420</v>
      </c>
      <c r="F239">
        <v>110</v>
      </c>
      <c r="G239">
        <v>80</v>
      </c>
      <c r="H239">
        <v>445</v>
      </c>
      <c r="I239">
        <v>5</v>
      </c>
      <c r="J239">
        <v>66750</v>
      </c>
    </row>
    <row r="240" spans="1:10" x14ac:dyDescent="0.2">
      <c r="A240">
        <v>239</v>
      </c>
      <c r="B240">
        <v>7</v>
      </c>
      <c r="C240">
        <v>79</v>
      </c>
      <c r="D240" s="2">
        <v>45896</v>
      </c>
      <c r="E240">
        <v>590</v>
      </c>
      <c r="F240">
        <v>140</v>
      </c>
      <c r="G240">
        <v>105</v>
      </c>
      <c r="H240">
        <v>620</v>
      </c>
      <c r="I240">
        <v>5</v>
      </c>
      <c r="J240">
        <v>93000</v>
      </c>
    </row>
    <row r="241" spans="1:10" x14ac:dyDescent="0.2">
      <c r="A241">
        <v>240</v>
      </c>
      <c r="B241">
        <v>8</v>
      </c>
      <c r="C241">
        <v>80</v>
      </c>
      <c r="D241" s="2">
        <v>45897</v>
      </c>
      <c r="E241">
        <v>340</v>
      </c>
      <c r="F241">
        <v>90</v>
      </c>
      <c r="G241">
        <v>60</v>
      </c>
      <c r="H241">
        <v>365</v>
      </c>
      <c r="I241">
        <v>5</v>
      </c>
      <c r="J241">
        <v>54750</v>
      </c>
    </row>
    <row r="242" spans="1:10" x14ac:dyDescent="0.2">
      <c r="A242">
        <v>241</v>
      </c>
      <c r="B242">
        <v>1</v>
      </c>
      <c r="C242">
        <v>81</v>
      </c>
      <c r="D242" s="2">
        <v>45898</v>
      </c>
      <c r="E242">
        <v>500</v>
      </c>
      <c r="F242">
        <v>120</v>
      </c>
      <c r="G242">
        <v>90</v>
      </c>
      <c r="H242">
        <v>525</v>
      </c>
      <c r="I242">
        <v>5</v>
      </c>
      <c r="J242">
        <v>78750</v>
      </c>
    </row>
    <row r="243" spans="1:10" x14ac:dyDescent="0.2">
      <c r="A243">
        <v>242</v>
      </c>
      <c r="B243">
        <v>2</v>
      </c>
      <c r="C243">
        <v>82</v>
      </c>
      <c r="D243" s="2">
        <v>45899</v>
      </c>
      <c r="E243">
        <v>640</v>
      </c>
      <c r="F243">
        <v>160</v>
      </c>
      <c r="G243">
        <v>120</v>
      </c>
      <c r="H243">
        <v>670</v>
      </c>
      <c r="I243">
        <v>10</v>
      </c>
      <c r="J243">
        <v>100500</v>
      </c>
    </row>
    <row r="244" spans="1:10" x14ac:dyDescent="0.2">
      <c r="A244">
        <v>243</v>
      </c>
      <c r="B244">
        <v>3</v>
      </c>
      <c r="C244">
        <v>83</v>
      </c>
      <c r="D244" s="2">
        <v>45900</v>
      </c>
      <c r="E244">
        <v>370</v>
      </c>
      <c r="F244">
        <v>100</v>
      </c>
      <c r="G244">
        <v>70</v>
      </c>
      <c r="H244">
        <v>395</v>
      </c>
      <c r="I244">
        <v>5</v>
      </c>
      <c r="J244">
        <v>59250</v>
      </c>
    </row>
    <row r="245" spans="1:10" x14ac:dyDescent="0.2">
      <c r="A245">
        <v>244</v>
      </c>
      <c r="B245">
        <v>4</v>
      </c>
      <c r="C245">
        <v>84</v>
      </c>
      <c r="D245" s="2">
        <v>45901</v>
      </c>
      <c r="E245">
        <v>550</v>
      </c>
      <c r="F245">
        <v>130</v>
      </c>
      <c r="G245">
        <v>100</v>
      </c>
      <c r="H245">
        <v>570</v>
      </c>
      <c r="I245">
        <v>10</v>
      </c>
      <c r="J245">
        <v>85500</v>
      </c>
    </row>
    <row r="246" spans="1:10" x14ac:dyDescent="0.2">
      <c r="A246">
        <v>245</v>
      </c>
      <c r="B246">
        <v>5</v>
      </c>
      <c r="C246">
        <v>85</v>
      </c>
      <c r="D246" s="2">
        <v>45902</v>
      </c>
      <c r="E246">
        <v>690</v>
      </c>
      <c r="F246">
        <v>170</v>
      </c>
      <c r="G246">
        <v>130</v>
      </c>
      <c r="H246">
        <v>720</v>
      </c>
      <c r="I246">
        <v>10</v>
      </c>
      <c r="J246">
        <v>108000</v>
      </c>
    </row>
    <row r="247" spans="1:10" x14ac:dyDescent="0.2">
      <c r="A247">
        <v>246</v>
      </c>
      <c r="B247">
        <v>6</v>
      </c>
      <c r="C247">
        <v>86</v>
      </c>
      <c r="D247" s="2">
        <v>45903</v>
      </c>
      <c r="E247">
        <v>400</v>
      </c>
      <c r="F247">
        <v>110</v>
      </c>
      <c r="G247">
        <v>80</v>
      </c>
      <c r="H247">
        <v>425</v>
      </c>
      <c r="I247">
        <v>5</v>
      </c>
      <c r="J247">
        <v>63750</v>
      </c>
    </row>
    <row r="248" spans="1:10" x14ac:dyDescent="0.2">
      <c r="A248">
        <v>247</v>
      </c>
      <c r="B248">
        <v>7</v>
      </c>
      <c r="C248">
        <v>87</v>
      </c>
      <c r="D248" s="2">
        <v>45904</v>
      </c>
      <c r="E248">
        <v>570</v>
      </c>
      <c r="F248">
        <v>140</v>
      </c>
      <c r="G248">
        <v>100</v>
      </c>
      <c r="H248">
        <v>600</v>
      </c>
      <c r="I248">
        <v>10</v>
      </c>
      <c r="J248">
        <v>90000</v>
      </c>
    </row>
    <row r="249" spans="1:10" x14ac:dyDescent="0.2">
      <c r="A249">
        <v>248</v>
      </c>
      <c r="B249">
        <v>8</v>
      </c>
      <c r="C249">
        <v>88</v>
      </c>
      <c r="D249" s="2">
        <v>45905</v>
      </c>
      <c r="E249">
        <v>320</v>
      </c>
      <c r="F249">
        <v>90</v>
      </c>
      <c r="G249">
        <v>65</v>
      </c>
      <c r="H249">
        <v>340</v>
      </c>
      <c r="I249">
        <v>5</v>
      </c>
      <c r="J249">
        <v>51000</v>
      </c>
    </row>
    <row r="250" spans="1:10" x14ac:dyDescent="0.2">
      <c r="A250">
        <v>249</v>
      </c>
      <c r="B250">
        <v>1</v>
      </c>
      <c r="C250">
        <v>89</v>
      </c>
      <c r="D250" s="2">
        <v>45906</v>
      </c>
      <c r="E250">
        <v>480</v>
      </c>
      <c r="F250">
        <v>120</v>
      </c>
      <c r="G250">
        <v>85</v>
      </c>
      <c r="H250">
        <v>510</v>
      </c>
      <c r="I250">
        <v>5</v>
      </c>
      <c r="J250">
        <v>76500</v>
      </c>
    </row>
    <row r="251" spans="1:10" x14ac:dyDescent="0.2">
      <c r="A251">
        <v>250</v>
      </c>
      <c r="B251">
        <v>2</v>
      </c>
      <c r="C251">
        <v>90</v>
      </c>
      <c r="D251" s="2">
        <v>45907</v>
      </c>
      <c r="E251">
        <v>620</v>
      </c>
      <c r="F251">
        <v>150</v>
      </c>
      <c r="G251">
        <v>115</v>
      </c>
      <c r="H251">
        <v>645</v>
      </c>
      <c r="I251">
        <v>10</v>
      </c>
      <c r="J251">
        <v>96750</v>
      </c>
    </row>
    <row r="252" spans="1:10" x14ac:dyDescent="0.2">
      <c r="A252">
        <v>251</v>
      </c>
      <c r="B252">
        <v>3</v>
      </c>
      <c r="C252">
        <v>91</v>
      </c>
      <c r="D252" s="2">
        <v>45908</v>
      </c>
      <c r="E252">
        <v>390</v>
      </c>
      <c r="F252">
        <v>100</v>
      </c>
      <c r="G252">
        <v>70</v>
      </c>
      <c r="H252">
        <v>415</v>
      </c>
      <c r="I252">
        <v>5</v>
      </c>
      <c r="J252">
        <v>62250</v>
      </c>
    </row>
    <row r="253" spans="1:10" x14ac:dyDescent="0.2">
      <c r="A253">
        <v>252</v>
      </c>
      <c r="B253">
        <v>4</v>
      </c>
      <c r="C253">
        <v>92</v>
      </c>
      <c r="D253" s="2">
        <v>45909</v>
      </c>
      <c r="E253">
        <v>540</v>
      </c>
      <c r="F253">
        <v>130</v>
      </c>
      <c r="G253">
        <v>95</v>
      </c>
      <c r="H253">
        <v>565</v>
      </c>
      <c r="I253">
        <v>10</v>
      </c>
      <c r="J253">
        <v>84750</v>
      </c>
    </row>
    <row r="254" spans="1:10" x14ac:dyDescent="0.2">
      <c r="A254">
        <v>253</v>
      </c>
      <c r="B254">
        <v>5</v>
      </c>
      <c r="C254">
        <v>93</v>
      </c>
      <c r="D254" s="2">
        <v>45910</v>
      </c>
      <c r="E254">
        <v>710</v>
      </c>
      <c r="F254">
        <v>180</v>
      </c>
      <c r="G254">
        <v>140</v>
      </c>
      <c r="H254">
        <v>740</v>
      </c>
      <c r="I254">
        <v>10</v>
      </c>
      <c r="J254">
        <v>111000</v>
      </c>
    </row>
    <row r="255" spans="1:10" x14ac:dyDescent="0.2">
      <c r="A255">
        <v>254</v>
      </c>
      <c r="B255">
        <v>6</v>
      </c>
      <c r="C255">
        <v>94</v>
      </c>
      <c r="D255" s="2">
        <v>45911</v>
      </c>
      <c r="E255">
        <v>430</v>
      </c>
      <c r="F255">
        <v>110</v>
      </c>
      <c r="G255">
        <v>80</v>
      </c>
      <c r="H255">
        <v>455</v>
      </c>
      <c r="I255">
        <v>5</v>
      </c>
      <c r="J255">
        <v>68250</v>
      </c>
    </row>
    <row r="256" spans="1:10" x14ac:dyDescent="0.2">
      <c r="A256">
        <v>255</v>
      </c>
      <c r="B256">
        <v>7</v>
      </c>
      <c r="C256">
        <v>95</v>
      </c>
      <c r="D256" s="2">
        <v>45912</v>
      </c>
      <c r="E256">
        <v>580</v>
      </c>
      <c r="F256">
        <v>140</v>
      </c>
      <c r="G256">
        <v>105</v>
      </c>
      <c r="H256">
        <v>610</v>
      </c>
      <c r="I256">
        <v>5</v>
      </c>
      <c r="J256">
        <v>91500</v>
      </c>
    </row>
    <row r="257" spans="1:10" x14ac:dyDescent="0.2">
      <c r="A257">
        <v>256</v>
      </c>
      <c r="B257">
        <v>8</v>
      </c>
      <c r="C257">
        <v>96</v>
      </c>
      <c r="D257" s="2">
        <v>45913</v>
      </c>
      <c r="E257">
        <v>350</v>
      </c>
      <c r="F257">
        <v>90</v>
      </c>
      <c r="G257">
        <v>60</v>
      </c>
      <c r="H257">
        <v>375</v>
      </c>
      <c r="I257">
        <v>5</v>
      </c>
      <c r="J257">
        <v>56250</v>
      </c>
    </row>
    <row r="258" spans="1:10" x14ac:dyDescent="0.2">
      <c r="A258">
        <v>257</v>
      </c>
      <c r="B258">
        <v>1</v>
      </c>
      <c r="C258">
        <v>97</v>
      </c>
      <c r="D258" s="2">
        <v>45914</v>
      </c>
      <c r="E258">
        <v>490</v>
      </c>
      <c r="F258">
        <v>120</v>
      </c>
      <c r="G258">
        <v>85</v>
      </c>
      <c r="H258">
        <v>520</v>
      </c>
      <c r="I258">
        <v>5</v>
      </c>
      <c r="J258">
        <v>78000</v>
      </c>
    </row>
    <row r="259" spans="1:10" x14ac:dyDescent="0.2">
      <c r="A259">
        <v>258</v>
      </c>
      <c r="B259">
        <v>2</v>
      </c>
      <c r="C259">
        <v>98</v>
      </c>
      <c r="D259" s="2">
        <v>45915</v>
      </c>
      <c r="E259">
        <v>630</v>
      </c>
      <c r="F259">
        <v>160</v>
      </c>
      <c r="G259">
        <v>120</v>
      </c>
      <c r="H259">
        <v>660</v>
      </c>
      <c r="I259">
        <v>10</v>
      </c>
      <c r="J259">
        <v>99000</v>
      </c>
    </row>
    <row r="260" spans="1:10" x14ac:dyDescent="0.2">
      <c r="A260">
        <v>259</v>
      </c>
      <c r="B260">
        <v>3</v>
      </c>
      <c r="C260">
        <v>99</v>
      </c>
      <c r="D260" s="2">
        <v>45916</v>
      </c>
      <c r="E260">
        <v>380</v>
      </c>
      <c r="F260">
        <v>100</v>
      </c>
      <c r="G260">
        <v>70</v>
      </c>
      <c r="H260">
        <v>405</v>
      </c>
      <c r="I260">
        <v>5</v>
      </c>
      <c r="J260">
        <v>60750</v>
      </c>
    </row>
    <row r="261" spans="1:10" x14ac:dyDescent="0.2">
      <c r="A261">
        <v>260</v>
      </c>
      <c r="B261">
        <v>4</v>
      </c>
      <c r="C261">
        <v>100</v>
      </c>
      <c r="D261" s="2">
        <v>45917</v>
      </c>
      <c r="E261">
        <v>520</v>
      </c>
      <c r="F261">
        <v>130</v>
      </c>
      <c r="G261">
        <v>90</v>
      </c>
      <c r="H261">
        <v>550</v>
      </c>
      <c r="I261">
        <v>10</v>
      </c>
      <c r="J261">
        <v>82500</v>
      </c>
    </row>
    <row r="262" spans="1:10" x14ac:dyDescent="0.2">
      <c r="A262">
        <v>261</v>
      </c>
      <c r="B262">
        <v>5</v>
      </c>
      <c r="C262">
        <v>101</v>
      </c>
      <c r="D262" s="2">
        <v>45918</v>
      </c>
      <c r="E262">
        <v>680</v>
      </c>
      <c r="F262">
        <v>170</v>
      </c>
      <c r="G262">
        <v>125</v>
      </c>
      <c r="H262">
        <v>715</v>
      </c>
      <c r="I262">
        <v>10</v>
      </c>
      <c r="J262">
        <v>107250</v>
      </c>
    </row>
    <row r="263" spans="1:10" x14ac:dyDescent="0.2">
      <c r="A263">
        <v>262</v>
      </c>
      <c r="B263">
        <v>6</v>
      </c>
      <c r="C263">
        <v>102</v>
      </c>
      <c r="D263" s="2">
        <v>45919</v>
      </c>
      <c r="E263">
        <v>410</v>
      </c>
      <c r="F263">
        <v>110</v>
      </c>
      <c r="G263">
        <v>80</v>
      </c>
      <c r="H263">
        <v>435</v>
      </c>
      <c r="I263">
        <v>5</v>
      </c>
      <c r="J263">
        <v>65250</v>
      </c>
    </row>
    <row r="264" spans="1:10" x14ac:dyDescent="0.2">
      <c r="A264">
        <v>263</v>
      </c>
      <c r="B264">
        <v>7</v>
      </c>
      <c r="C264">
        <v>103</v>
      </c>
      <c r="D264" s="2">
        <v>45920</v>
      </c>
      <c r="E264">
        <v>560</v>
      </c>
      <c r="F264">
        <v>140</v>
      </c>
      <c r="G264">
        <v>100</v>
      </c>
      <c r="H264">
        <v>590</v>
      </c>
      <c r="I264">
        <v>10</v>
      </c>
      <c r="J264">
        <v>88500</v>
      </c>
    </row>
    <row r="265" spans="1:10" x14ac:dyDescent="0.2">
      <c r="A265">
        <v>264</v>
      </c>
      <c r="B265">
        <v>8</v>
      </c>
      <c r="C265">
        <v>104</v>
      </c>
      <c r="D265" s="2">
        <v>45921</v>
      </c>
      <c r="E265">
        <v>330</v>
      </c>
      <c r="F265">
        <v>90</v>
      </c>
      <c r="G265">
        <v>65</v>
      </c>
      <c r="H265">
        <v>350</v>
      </c>
      <c r="I265">
        <v>5</v>
      </c>
      <c r="J265">
        <v>52500</v>
      </c>
    </row>
    <row r="266" spans="1:10" x14ac:dyDescent="0.2">
      <c r="A266">
        <v>265</v>
      </c>
      <c r="B266">
        <v>1</v>
      </c>
      <c r="C266">
        <v>105</v>
      </c>
      <c r="D266" s="2">
        <v>45922</v>
      </c>
      <c r="E266">
        <v>480</v>
      </c>
      <c r="F266">
        <v>120</v>
      </c>
      <c r="G266">
        <v>90</v>
      </c>
      <c r="H266">
        <v>505</v>
      </c>
      <c r="I266">
        <v>5</v>
      </c>
      <c r="J266">
        <v>75750</v>
      </c>
    </row>
    <row r="267" spans="1:10" x14ac:dyDescent="0.2">
      <c r="A267">
        <v>266</v>
      </c>
      <c r="B267">
        <v>2</v>
      </c>
      <c r="C267">
        <v>106</v>
      </c>
      <c r="D267" s="2">
        <v>45923</v>
      </c>
      <c r="E267">
        <v>610</v>
      </c>
      <c r="F267">
        <v>150</v>
      </c>
      <c r="G267">
        <v>115</v>
      </c>
      <c r="H267">
        <v>635</v>
      </c>
      <c r="I267">
        <v>10</v>
      </c>
      <c r="J267">
        <v>95250</v>
      </c>
    </row>
    <row r="268" spans="1:10" x14ac:dyDescent="0.2">
      <c r="A268">
        <v>267</v>
      </c>
      <c r="B268">
        <v>3</v>
      </c>
      <c r="C268">
        <v>107</v>
      </c>
      <c r="D268" s="2">
        <v>45924</v>
      </c>
      <c r="E268">
        <v>390</v>
      </c>
      <c r="F268">
        <v>100</v>
      </c>
      <c r="G268">
        <v>70</v>
      </c>
      <c r="H268">
        <v>415</v>
      </c>
      <c r="I268">
        <v>5</v>
      </c>
      <c r="J268">
        <v>62250</v>
      </c>
    </row>
    <row r="269" spans="1:10" x14ac:dyDescent="0.2">
      <c r="A269">
        <v>268</v>
      </c>
      <c r="B269">
        <v>4</v>
      </c>
      <c r="C269">
        <v>108</v>
      </c>
      <c r="D269" s="2">
        <v>45925</v>
      </c>
      <c r="E269">
        <v>530</v>
      </c>
      <c r="F269">
        <v>130</v>
      </c>
      <c r="G269">
        <v>95</v>
      </c>
      <c r="H269">
        <v>555</v>
      </c>
      <c r="I269">
        <v>10</v>
      </c>
      <c r="J269">
        <v>83250</v>
      </c>
    </row>
    <row r="270" spans="1:10" x14ac:dyDescent="0.2">
      <c r="A270">
        <v>269</v>
      </c>
      <c r="B270">
        <v>5</v>
      </c>
      <c r="C270">
        <v>109</v>
      </c>
      <c r="D270" s="2">
        <v>45926</v>
      </c>
      <c r="E270">
        <v>700</v>
      </c>
      <c r="F270">
        <v>180</v>
      </c>
      <c r="G270">
        <v>135</v>
      </c>
      <c r="H270">
        <v>735</v>
      </c>
      <c r="I270">
        <v>10</v>
      </c>
      <c r="J270">
        <v>110250</v>
      </c>
    </row>
    <row r="271" spans="1:10" x14ac:dyDescent="0.2">
      <c r="A271">
        <v>270</v>
      </c>
      <c r="B271">
        <v>6</v>
      </c>
      <c r="C271">
        <v>110</v>
      </c>
      <c r="D271" s="2">
        <v>45927</v>
      </c>
      <c r="E271">
        <v>420</v>
      </c>
      <c r="F271">
        <v>110</v>
      </c>
      <c r="G271">
        <v>80</v>
      </c>
      <c r="H271">
        <v>445</v>
      </c>
      <c r="I271">
        <v>5</v>
      </c>
      <c r="J271">
        <v>66750</v>
      </c>
    </row>
    <row r="272" spans="1:10" x14ac:dyDescent="0.2">
      <c r="A272">
        <v>271</v>
      </c>
      <c r="B272">
        <v>7</v>
      </c>
      <c r="C272">
        <v>111</v>
      </c>
      <c r="D272" s="2">
        <v>45928</v>
      </c>
      <c r="E272">
        <v>590</v>
      </c>
      <c r="F272">
        <v>140</v>
      </c>
      <c r="G272">
        <v>105</v>
      </c>
      <c r="H272">
        <v>620</v>
      </c>
      <c r="I272">
        <v>5</v>
      </c>
      <c r="J272">
        <v>93000</v>
      </c>
    </row>
    <row r="273" spans="1:10" x14ac:dyDescent="0.2">
      <c r="A273">
        <v>272</v>
      </c>
      <c r="B273">
        <v>8</v>
      </c>
      <c r="C273">
        <v>112</v>
      </c>
      <c r="D273" s="2">
        <v>45929</v>
      </c>
      <c r="E273">
        <v>340</v>
      </c>
      <c r="F273">
        <v>90</v>
      </c>
      <c r="G273">
        <v>60</v>
      </c>
      <c r="H273">
        <v>365</v>
      </c>
      <c r="I273">
        <v>5</v>
      </c>
      <c r="J273">
        <v>54750</v>
      </c>
    </row>
    <row r="274" spans="1:10" x14ac:dyDescent="0.2">
      <c r="A274">
        <v>273</v>
      </c>
      <c r="B274">
        <v>1</v>
      </c>
      <c r="C274">
        <v>113</v>
      </c>
      <c r="D274" s="2">
        <v>45930</v>
      </c>
      <c r="E274">
        <v>500</v>
      </c>
      <c r="F274">
        <v>120</v>
      </c>
      <c r="G274">
        <v>85</v>
      </c>
      <c r="H274">
        <v>530</v>
      </c>
      <c r="I274">
        <v>5</v>
      </c>
      <c r="J274">
        <v>79500</v>
      </c>
    </row>
    <row r="275" spans="1:10" x14ac:dyDescent="0.2">
      <c r="A275">
        <v>274</v>
      </c>
      <c r="B275">
        <v>2</v>
      </c>
      <c r="C275">
        <v>114</v>
      </c>
      <c r="D275" s="2">
        <v>45931</v>
      </c>
      <c r="E275">
        <v>640</v>
      </c>
      <c r="F275">
        <v>160</v>
      </c>
      <c r="G275">
        <v>120</v>
      </c>
      <c r="H275">
        <v>670</v>
      </c>
      <c r="I275">
        <v>10</v>
      </c>
      <c r="J275">
        <v>100500</v>
      </c>
    </row>
    <row r="276" spans="1:10" x14ac:dyDescent="0.2">
      <c r="A276">
        <v>275</v>
      </c>
      <c r="B276">
        <v>3</v>
      </c>
      <c r="C276">
        <v>115</v>
      </c>
      <c r="D276" s="2">
        <v>45932</v>
      </c>
      <c r="E276">
        <v>370</v>
      </c>
      <c r="F276">
        <v>100</v>
      </c>
      <c r="G276">
        <v>75</v>
      </c>
      <c r="H276">
        <v>390</v>
      </c>
      <c r="I276">
        <v>5</v>
      </c>
      <c r="J276">
        <v>58500</v>
      </c>
    </row>
    <row r="277" spans="1:10" x14ac:dyDescent="0.2">
      <c r="A277">
        <v>276</v>
      </c>
      <c r="B277">
        <v>4</v>
      </c>
      <c r="C277">
        <v>116</v>
      </c>
      <c r="D277" s="2">
        <v>45933</v>
      </c>
      <c r="E277">
        <v>550</v>
      </c>
      <c r="F277">
        <v>130</v>
      </c>
      <c r="G277">
        <v>100</v>
      </c>
      <c r="H277">
        <v>570</v>
      </c>
      <c r="I277">
        <v>10</v>
      </c>
      <c r="J277">
        <v>85500</v>
      </c>
    </row>
    <row r="278" spans="1:10" x14ac:dyDescent="0.2">
      <c r="A278">
        <v>277</v>
      </c>
      <c r="B278">
        <v>5</v>
      </c>
      <c r="C278">
        <v>117</v>
      </c>
      <c r="D278" s="2">
        <v>45934</v>
      </c>
      <c r="E278">
        <v>690</v>
      </c>
      <c r="F278">
        <v>170</v>
      </c>
      <c r="G278">
        <v>130</v>
      </c>
      <c r="H278">
        <v>720</v>
      </c>
      <c r="I278">
        <v>10</v>
      </c>
      <c r="J278">
        <v>108000</v>
      </c>
    </row>
    <row r="279" spans="1:10" x14ac:dyDescent="0.2">
      <c r="A279">
        <v>278</v>
      </c>
      <c r="B279">
        <v>6</v>
      </c>
      <c r="C279">
        <v>118</v>
      </c>
      <c r="D279" s="2">
        <v>45935</v>
      </c>
      <c r="E279">
        <v>400</v>
      </c>
      <c r="F279">
        <v>110</v>
      </c>
      <c r="G279">
        <v>80</v>
      </c>
      <c r="H279">
        <v>425</v>
      </c>
      <c r="I279">
        <v>5</v>
      </c>
      <c r="J279">
        <v>63750</v>
      </c>
    </row>
    <row r="280" spans="1:10" x14ac:dyDescent="0.2">
      <c r="A280">
        <v>279</v>
      </c>
      <c r="B280">
        <v>7</v>
      </c>
      <c r="C280">
        <v>119</v>
      </c>
      <c r="D280" s="2">
        <v>45936</v>
      </c>
      <c r="E280">
        <v>570</v>
      </c>
      <c r="F280">
        <v>140</v>
      </c>
      <c r="G280">
        <v>100</v>
      </c>
      <c r="H280">
        <v>600</v>
      </c>
      <c r="I280">
        <v>10</v>
      </c>
      <c r="J280">
        <v>90000</v>
      </c>
    </row>
    <row r="281" spans="1:10" x14ac:dyDescent="0.2">
      <c r="A281">
        <v>280</v>
      </c>
      <c r="B281">
        <v>8</v>
      </c>
      <c r="C281">
        <v>120</v>
      </c>
      <c r="D281" s="2">
        <v>45937</v>
      </c>
      <c r="E281">
        <v>320</v>
      </c>
      <c r="F281">
        <v>90</v>
      </c>
      <c r="G281">
        <v>65</v>
      </c>
      <c r="H281">
        <v>340</v>
      </c>
      <c r="I281">
        <v>5</v>
      </c>
      <c r="J281">
        <v>51000</v>
      </c>
    </row>
    <row r="282" spans="1:10" x14ac:dyDescent="0.2">
      <c r="A282">
        <v>281</v>
      </c>
      <c r="B282">
        <v>1</v>
      </c>
      <c r="C282">
        <v>121</v>
      </c>
      <c r="D282" s="2">
        <v>45938</v>
      </c>
      <c r="E282">
        <v>480</v>
      </c>
      <c r="F282">
        <v>120</v>
      </c>
      <c r="G282">
        <v>85</v>
      </c>
      <c r="H282">
        <v>510</v>
      </c>
      <c r="I282">
        <v>5</v>
      </c>
      <c r="J282">
        <v>76500</v>
      </c>
    </row>
    <row r="283" spans="1:10" x14ac:dyDescent="0.2">
      <c r="A283">
        <v>282</v>
      </c>
      <c r="B283">
        <v>2</v>
      </c>
      <c r="C283">
        <v>122</v>
      </c>
      <c r="D283" s="2">
        <v>45939</v>
      </c>
      <c r="E283">
        <v>620</v>
      </c>
      <c r="F283">
        <v>150</v>
      </c>
      <c r="G283">
        <v>115</v>
      </c>
      <c r="H283">
        <v>645</v>
      </c>
      <c r="I283">
        <v>10</v>
      </c>
      <c r="J283">
        <v>96750</v>
      </c>
    </row>
    <row r="284" spans="1:10" x14ac:dyDescent="0.2">
      <c r="A284">
        <v>283</v>
      </c>
      <c r="B284">
        <v>3</v>
      </c>
      <c r="C284">
        <v>123</v>
      </c>
      <c r="D284" s="2">
        <v>45940</v>
      </c>
      <c r="E284">
        <v>390</v>
      </c>
      <c r="F284">
        <v>100</v>
      </c>
      <c r="G284">
        <v>70</v>
      </c>
      <c r="H284">
        <v>415</v>
      </c>
      <c r="I284">
        <v>5</v>
      </c>
      <c r="J284">
        <v>62250</v>
      </c>
    </row>
    <row r="285" spans="1:10" x14ac:dyDescent="0.2">
      <c r="A285">
        <v>284</v>
      </c>
      <c r="B285">
        <v>4</v>
      </c>
      <c r="C285">
        <v>124</v>
      </c>
      <c r="D285" s="2">
        <v>45941</v>
      </c>
      <c r="E285">
        <v>540</v>
      </c>
      <c r="F285">
        <v>130</v>
      </c>
      <c r="G285">
        <v>95</v>
      </c>
      <c r="H285">
        <v>565</v>
      </c>
      <c r="I285">
        <v>10</v>
      </c>
      <c r="J285">
        <v>84750</v>
      </c>
    </row>
    <row r="286" spans="1:10" x14ac:dyDescent="0.2">
      <c r="A286">
        <v>285</v>
      </c>
      <c r="B286">
        <v>5</v>
      </c>
      <c r="C286">
        <v>125</v>
      </c>
      <c r="D286" s="2">
        <v>45942</v>
      </c>
      <c r="E286">
        <v>710</v>
      </c>
      <c r="F286">
        <v>180</v>
      </c>
      <c r="G286">
        <v>140</v>
      </c>
      <c r="H286">
        <v>740</v>
      </c>
      <c r="I286">
        <v>10</v>
      </c>
      <c r="J286">
        <v>111000</v>
      </c>
    </row>
    <row r="287" spans="1:10" x14ac:dyDescent="0.2">
      <c r="A287">
        <v>286</v>
      </c>
      <c r="B287">
        <v>6</v>
      </c>
      <c r="C287">
        <v>126</v>
      </c>
      <c r="D287" s="2">
        <v>45943</v>
      </c>
      <c r="E287">
        <v>430</v>
      </c>
      <c r="F287">
        <v>110</v>
      </c>
      <c r="G287">
        <v>80</v>
      </c>
      <c r="H287">
        <v>455</v>
      </c>
      <c r="I287">
        <v>5</v>
      </c>
      <c r="J287">
        <v>68250</v>
      </c>
    </row>
    <row r="288" spans="1:10" x14ac:dyDescent="0.2">
      <c r="A288">
        <v>287</v>
      </c>
      <c r="B288">
        <v>7</v>
      </c>
      <c r="C288">
        <v>127</v>
      </c>
      <c r="D288" s="2">
        <v>45944</v>
      </c>
      <c r="E288">
        <v>580</v>
      </c>
      <c r="F288">
        <v>140</v>
      </c>
      <c r="G288">
        <v>105</v>
      </c>
      <c r="H288">
        <v>610</v>
      </c>
      <c r="I288">
        <v>5</v>
      </c>
      <c r="J288">
        <v>91500</v>
      </c>
    </row>
    <row r="289" spans="1:10" x14ac:dyDescent="0.2">
      <c r="A289">
        <v>288</v>
      </c>
      <c r="B289">
        <v>8</v>
      </c>
      <c r="C289">
        <v>128</v>
      </c>
      <c r="D289" s="2">
        <v>45945</v>
      </c>
      <c r="E289">
        <v>350</v>
      </c>
      <c r="F289">
        <v>90</v>
      </c>
      <c r="G289">
        <v>60</v>
      </c>
      <c r="H289">
        <v>375</v>
      </c>
      <c r="I289">
        <v>5</v>
      </c>
      <c r="J289">
        <v>56250</v>
      </c>
    </row>
    <row r="290" spans="1:10" x14ac:dyDescent="0.2">
      <c r="A290">
        <v>289</v>
      </c>
      <c r="B290">
        <v>1</v>
      </c>
      <c r="C290">
        <v>129</v>
      </c>
      <c r="D290" s="2">
        <v>45946</v>
      </c>
      <c r="E290">
        <v>490</v>
      </c>
      <c r="F290">
        <v>120</v>
      </c>
      <c r="G290">
        <v>90</v>
      </c>
      <c r="H290">
        <v>515</v>
      </c>
      <c r="I290">
        <v>5</v>
      </c>
      <c r="J290">
        <v>77250</v>
      </c>
    </row>
    <row r="291" spans="1:10" x14ac:dyDescent="0.2">
      <c r="A291">
        <v>290</v>
      </c>
      <c r="B291">
        <v>2</v>
      </c>
      <c r="C291">
        <v>130</v>
      </c>
      <c r="D291" s="2">
        <v>45947</v>
      </c>
      <c r="E291">
        <v>630</v>
      </c>
      <c r="F291">
        <v>160</v>
      </c>
      <c r="G291">
        <v>120</v>
      </c>
      <c r="H291">
        <v>660</v>
      </c>
      <c r="I291">
        <v>10</v>
      </c>
      <c r="J291">
        <v>99000</v>
      </c>
    </row>
    <row r="292" spans="1:10" x14ac:dyDescent="0.2">
      <c r="A292">
        <v>291</v>
      </c>
      <c r="B292">
        <v>3</v>
      </c>
      <c r="C292">
        <v>131</v>
      </c>
      <c r="D292" s="2">
        <v>45948</v>
      </c>
      <c r="E292">
        <v>380</v>
      </c>
      <c r="F292">
        <v>100</v>
      </c>
      <c r="G292">
        <v>70</v>
      </c>
      <c r="H292">
        <v>405</v>
      </c>
      <c r="I292">
        <v>5</v>
      </c>
      <c r="J292">
        <v>60750</v>
      </c>
    </row>
    <row r="293" spans="1:10" x14ac:dyDescent="0.2">
      <c r="A293">
        <v>292</v>
      </c>
      <c r="B293">
        <v>4</v>
      </c>
      <c r="C293">
        <v>132</v>
      </c>
      <c r="D293" s="2">
        <v>45949</v>
      </c>
      <c r="E293">
        <v>520</v>
      </c>
      <c r="F293">
        <v>130</v>
      </c>
      <c r="G293">
        <v>90</v>
      </c>
      <c r="H293">
        <v>550</v>
      </c>
      <c r="I293">
        <v>10</v>
      </c>
      <c r="J293">
        <v>82500</v>
      </c>
    </row>
    <row r="294" spans="1:10" x14ac:dyDescent="0.2">
      <c r="A294">
        <v>293</v>
      </c>
      <c r="B294">
        <v>5</v>
      </c>
      <c r="C294">
        <v>133</v>
      </c>
      <c r="D294" s="2">
        <v>45950</v>
      </c>
      <c r="E294">
        <v>680</v>
      </c>
      <c r="F294">
        <v>170</v>
      </c>
      <c r="G294">
        <v>125</v>
      </c>
      <c r="H294">
        <v>715</v>
      </c>
      <c r="I294">
        <v>10</v>
      </c>
      <c r="J294">
        <v>107250</v>
      </c>
    </row>
    <row r="295" spans="1:10" x14ac:dyDescent="0.2">
      <c r="A295">
        <v>294</v>
      </c>
      <c r="B295">
        <v>6</v>
      </c>
      <c r="C295">
        <v>134</v>
      </c>
      <c r="D295" s="2">
        <v>45951</v>
      </c>
      <c r="E295">
        <v>410</v>
      </c>
      <c r="F295">
        <v>110</v>
      </c>
      <c r="G295">
        <v>80</v>
      </c>
      <c r="H295">
        <v>435</v>
      </c>
      <c r="I295">
        <v>5</v>
      </c>
      <c r="J295">
        <v>65250</v>
      </c>
    </row>
    <row r="296" spans="1:10" x14ac:dyDescent="0.2">
      <c r="A296">
        <v>295</v>
      </c>
      <c r="B296">
        <v>7</v>
      </c>
      <c r="C296">
        <v>135</v>
      </c>
      <c r="D296" s="2">
        <v>45952</v>
      </c>
      <c r="E296">
        <v>560</v>
      </c>
      <c r="F296">
        <v>140</v>
      </c>
      <c r="G296">
        <v>100</v>
      </c>
      <c r="H296">
        <v>590</v>
      </c>
      <c r="I296">
        <v>10</v>
      </c>
      <c r="J296">
        <v>88500</v>
      </c>
    </row>
    <row r="297" spans="1:10" x14ac:dyDescent="0.2">
      <c r="A297">
        <v>296</v>
      </c>
      <c r="B297">
        <v>8</v>
      </c>
      <c r="C297">
        <v>136</v>
      </c>
      <c r="D297" s="2">
        <v>45953</v>
      </c>
      <c r="E297">
        <v>330</v>
      </c>
      <c r="F297">
        <v>90</v>
      </c>
      <c r="G297">
        <v>65</v>
      </c>
      <c r="H297">
        <v>350</v>
      </c>
      <c r="I297">
        <v>5</v>
      </c>
      <c r="J297">
        <v>52500</v>
      </c>
    </row>
    <row r="298" spans="1:10" x14ac:dyDescent="0.2">
      <c r="A298">
        <v>297</v>
      </c>
      <c r="B298">
        <v>1</v>
      </c>
      <c r="C298">
        <v>137</v>
      </c>
      <c r="D298" s="2">
        <v>45954</v>
      </c>
      <c r="E298">
        <v>470</v>
      </c>
      <c r="F298">
        <v>120</v>
      </c>
      <c r="G298">
        <v>85</v>
      </c>
      <c r="H298">
        <v>500</v>
      </c>
      <c r="I298">
        <v>5</v>
      </c>
      <c r="J298">
        <v>75000</v>
      </c>
    </row>
    <row r="299" spans="1:10" x14ac:dyDescent="0.2">
      <c r="A299">
        <v>298</v>
      </c>
      <c r="B299">
        <v>2</v>
      </c>
      <c r="C299">
        <v>138</v>
      </c>
      <c r="D299" s="2">
        <v>45955</v>
      </c>
      <c r="E299">
        <v>610</v>
      </c>
      <c r="F299">
        <v>150</v>
      </c>
      <c r="G299">
        <v>115</v>
      </c>
      <c r="H299">
        <v>635</v>
      </c>
      <c r="I299">
        <v>10</v>
      </c>
      <c r="J299">
        <v>95250</v>
      </c>
    </row>
    <row r="300" spans="1:10" x14ac:dyDescent="0.2">
      <c r="A300">
        <v>299</v>
      </c>
      <c r="B300">
        <v>3</v>
      </c>
      <c r="C300">
        <v>139</v>
      </c>
      <c r="D300" s="2">
        <v>45956</v>
      </c>
      <c r="E300">
        <v>400</v>
      </c>
      <c r="F300">
        <v>110</v>
      </c>
      <c r="G300">
        <v>75</v>
      </c>
      <c r="H300">
        <v>430</v>
      </c>
      <c r="I300">
        <v>5</v>
      </c>
      <c r="J300">
        <v>64500</v>
      </c>
    </row>
    <row r="301" spans="1:10" x14ac:dyDescent="0.2">
      <c r="A301">
        <v>300</v>
      </c>
      <c r="B301">
        <v>4</v>
      </c>
      <c r="C301">
        <v>140</v>
      </c>
      <c r="D301" s="2">
        <v>45957</v>
      </c>
      <c r="E301">
        <v>530</v>
      </c>
      <c r="F301">
        <v>130</v>
      </c>
      <c r="G301">
        <v>95</v>
      </c>
      <c r="H301">
        <v>555</v>
      </c>
      <c r="I301">
        <v>10</v>
      </c>
      <c r="J301">
        <v>83250</v>
      </c>
    </row>
    <row r="302" spans="1:10" x14ac:dyDescent="0.2">
      <c r="A302">
        <v>301</v>
      </c>
      <c r="B302">
        <v>5</v>
      </c>
      <c r="C302">
        <v>141</v>
      </c>
      <c r="D302" s="2">
        <v>45958</v>
      </c>
      <c r="E302">
        <v>700</v>
      </c>
      <c r="F302">
        <v>180</v>
      </c>
      <c r="G302">
        <v>135</v>
      </c>
      <c r="H302">
        <v>735</v>
      </c>
      <c r="I302">
        <v>10</v>
      </c>
      <c r="J302">
        <v>110250</v>
      </c>
    </row>
    <row r="303" spans="1:10" x14ac:dyDescent="0.2">
      <c r="A303">
        <v>302</v>
      </c>
      <c r="B303">
        <v>6</v>
      </c>
      <c r="C303">
        <v>142</v>
      </c>
      <c r="D303" s="2">
        <v>45959</v>
      </c>
      <c r="E303">
        <v>420</v>
      </c>
      <c r="F303">
        <v>110</v>
      </c>
      <c r="G303">
        <v>80</v>
      </c>
      <c r="H303">
        <v>445</v>
      </c>
      <c r="I303">
        <v>5</v>
      </c>
      <c r="J303">
        <v>66750</v>
      </c>
    </row>
    <row r="304" spans="1:10" x14ac:dyDescent="0.2">
      <c r="A304">
        <v>303</v>
      </c>
      <c r="B304">
        <v>7</v>
      </c>
      <c r="C304">
        <v>143</v>
      </c>
      <c r="D304" s="2">
        <v>45960</v>
      </c>
      <c r="E304">
        <v>590</v>
      </c>
      <c r="F304">
        <v>140</v>
      </c>
      <c r="G304">
        <v>105</v>
      </c>
      <c r="H304">
        <v>620</v>
      </c>
      <c r="I304">
        <v>5</v>
      </c>
      <c r="J304">
        <v>93000</v>
      </c>
    </row>
    <row r="305" spans="1:10" x14ac:dyDescent="0.2">
      <c r="A305">
        <v>304</v>
      </c>
      <c r="B305">
        <v>8</v>
      </c>
      <c r="C305">
        <v>144</v>
      </c>
      <c r="D305" s="2">
        <v>45961</v>
      </c>
      <c r="E305">
        <v>340</v>
      </c>
      <c r="F305">
        <v>90</v>
      </c>
      <c r="G305">
        <v>60</v>
      </c>
      <c r="H305">
        <v>365</v>
      </c>
      <c r="I305">
        <v>5</v>
      </c>
      <c r="J305">
        <v>54750</v>
      </c>
    </row>
    <row r="306" spans="1:10" x14ac:dyDescent="0.2">
      <c r="A306">
        <v>305</v>
      </c>
      <c r="B306">
        <v>1</v>
      </c>
      <c r="C306">
        <v>145</v>
      </c>
      <c r="D306" s="2">
        <v>45962</v>
      </c>
      <c r="E306">
        <v>500</v>
      </c>
      <c r="F306">
        <v>120</v>
      </c>
      <c r="G306">
        <v>90</v>
      </c>
      <c r="H306">
        <v>525</v>
      </c>
      <c r="I306">
        <v>5</v>
      </c>
      <c r="J306">
        <v>78750</v>
      </c>
    </row>
    <row r="307" spans="1:10" x14ac:dyDescent="0.2">
      <c r="A307">
        <v>306</v>
      </c>
      <c r="B307">
        <v>2</v>
      </c>
      <c r="C307">
        <v>146</v>
      </c>
      <c r="D307" s="2">
        <v>45963</v>
      </c>
      <c r="E307">
        <v>640</v>
      </c>
      <c r="F307">
        <v>160</v>
      </c>
      <c r="G307">
        <v>120</v>
      </c>
      <c r="H307">
        <v>670</v>
      </c>
      <c r="I307">
        <v>10</v>
      </c>
      <c r="J307">
        <v>100500</v>
      </c>
    </row>
    <row r="308" spans="1:10" x14ac:dyDescent="0.2">
      <c r="A308">
        <v>307</v>
      </c>
      <c r="B308">
        <v>3</v>
      </c>
      <c r="C308">
        <v>147</v>
      </c>
      <c r="D308" s="2">
        <v>45964</v>
      </c>
      <c r="E308">
        <v>370</v>
      </c>
      <c r="F308">
        <v>100</v>
      </c>
      <c r="G308">
        <v>70</v>
      </c>
      <c r="H308">
        <v>395</v>
      </c>
      <c r="I308">
        <v>5</v>
      </c>
      <c r="J308">
        <v>59250</v>
      </c>
    </row>
    <row r="309" spans="1:10" x14ac:dyDescent="0.2">
      <c r="A309">
        <v>308</v>
      </c>
      <c r="B309">
        <v>4</v>
      </c>
      <c r="C309">
        <v>148</v>
      </c>
      <c r="D309" s="2">
        <v>45965</v>
      </c>
      <c r="E309">
        <v>550</v>
      </c>
      <c r="F309">
        <v>130</v>
      </c>
      <c r="G309">
        <v>100</v>
      </c>
      <c r="H309">
        <v>570</v>
      </c>
      <c r="I309">
        <v>10</v>
      </c>
      <c r="J309">
        <v>85500</v>
      </c>
    </row>
    <row r="310" spans="1:10" x14ac:dyDescent="0.2">
      <c r="A310">
        <v>309</v>
      </c>
      <c r="B310">
        <v>5</v>
      </c>
      <c r="C310">
        <v>149</v>
      </c>
      <c r="D310" s="2">
        <v>45966</v>
      </c>
      <c r="E310">
        <v>690</v>
      </c>
      <c r="F310">
        <v>170</v>
      </c>
      <c r="G310">
        <v>130</v>
      </c>
      <c r="H310">
        <v>720</v>
      </c>
      <c r="I310">
        <v>10</v>
      </c>
      <c r="J310">
        <v>108000</v>
      </c>
    </row>
    <row r="311" spans="1:10" x14ac:dyDescent="0.2">
      <c r="A311">
        <v>310</v>
      </c>
      <c r="B311">
        <v>6</v>
      </c>
      <c r="C311">
        <v>150</v>
      </c>
      <c r="D311" s="2">
        <v>45967</v>
      </c>
      <c r="E311">
        <v>400</v>
      </c>
      <c r="F311">
        <v>110</v>
      </c>
      <c r="G311">
        <v>80</v>
      </c>
      <c r="H311">
        <v>425</v>
      </c>
      <c r="I311">
        <v>5</v>
      </c>
      <c r="J311">
        <v>63750</v>
      </c>
    </row>
    <row r="312" spans="1:10" x14ac:dyDescent="0.2">
      <c r="A312">
        <v>311</v>
      </c>
      <c r="B312">
        <v>7</v>
      </c>
      <c r="C312">
        <v>151</v>
      </c>
      <c r="D312" s="2">
        <v>45968</v>
      </c>
      <c r="E312">
        <v>570</v>
      </c>
      <c r="F312">
        <v>140</v>
      </c>
      <c r="G312">
        <v>100</v>
      </c>
      <c r="H312">
        <v>600</v>
      </c>
      <c r="I312">
        <v>10</v>
      </c>
      <c r="J312">
        <v>90000</v>
      </c>
    </row>
    <row r="313" spans="1:10" x14ac:dyDescent="0.2">
      <c r="A313">
        <v>312</v>
      </c>
      <c r="B313">
        <v>8</v>
      </c>
      <c r="C313">
        <v>152</v>
      </c>
      <c r="D313" s="2">
        <v>45969</v>
      </c>
      <c r="E313">
        <v>320</v>
      </c>
      <c r="F313">
        <v>90</v>
      </c>
      <c r="G313">
        <v>65</v>
      </c>
      <c r="H313">
        <v>340</v>
      </c>
      <c r="I313">
        <v>5</v>
      </c>
      <c r="J313">
        <v>51000</v>
      </c>
    </row>
    <row r="314" spans="1:10" x14ac:dyDescent="0.2">
      <c r="A314">
        <v>313</v>
      </c>
      <c r="B314">
        <v>1</v>
      </c>
      <c r="C314">
        <v>153</v>
      </c>
      <c r="D314" s="2">
        <v>45970</v>
      </c>
      <c r="E314">
        <v>480</v>
      </c>
      <c r="F314">
        <v>120</v>
      </c>
      <c r="G314">
        <v>85</v>
      </c>
      <c r="H314">
        <v>510</v>
      </c>
      <c r="I314">
        <v>5</v>
      </c>
      <c r="J314">
        <v>76500</v>
      </c>
    </row>
    <row r="315" spans="1:10" x14ac:dyDescent="0.2">
      <c r="A315">
        <v>314</v>
      </c>
      <c r="B315">
        <v>2</v>
      </c>
      <c r="C315">
        <v>154</v>
      </c>
      <c r="D315" s="2">
        <v>45971</v>
      </c>
      <c r="E315">
        <v>620</v>
      </c>
      <c r="F315">
        <v>150</v>
      </c>
      <c r="G315">
        <v>115</v>
      </c>
      <c r="H315">
        <v>645</v>
      </c>
      <c r="I315">
        <v>10</v>
      </c>
      <c r="J315">
        <v>96750</v>
      </c>
    </row>
    <row r="316" spans="1:10" x14ac:dyDescent="0.2">
      <c r="A316">
        <v>315</v>
      </c>
      <c r="B316">
        <v>3</v>
      </c>
      <c r="C316">
        <v>155</v>
      </c>
      <c r="D316" s="2">
        <v>45972</v>
      </c>
      <c r="E316">
        <v>390</v>
      </c>
      <c r="F316">
        <v>100</v>
      </c>
      <c r="G316">
        <v>70</v>
      </c>
      <c r="H316">
        <v>415</v>
      </c>
      <c r="I316">
        <v>5</v>
      </c>
      <c r="J316">
        <v>62250</v>
      </c>
    </row>
    <row r="317" spans="1:10" x14ac:dyDescent="0.2">
      <c r="A317">
        <v>316</v>
      </c>
      <c r="B317">
        <v>4</v>
      </c>
      <c r="C317">
        <v>156</v>
      </c>
      <c r="D317" s="2">
        <v>45973</v>
      </c>
      <c r="E317">
        <v>540</v>
      </c>
      <c r="F317">
        <v>130</v>
      </c>
      <c r="G317">
        <v>95</v>
      </c>
      <c r="H317">
        <v>565</v>
      </c>
      <c r="I317">
        <v>10</v>
      </c>
      <c r="J317">
        <v>84750</v>
      </c>
    </row>
    <row r="318" spans="1:10" x14ac:dyDescent="0.2">
      <c r="A318">
        <v>317</v>
      </c>
      <c r="B318">
        <v>5</v>
      </c>
      <c r="C318">
        <v>157</v>
      </c>
      <c r="D318" s="2">
        <v>45974</v>
      </c>
      <c r="E318">
        <v>710</v>
      </c>
      <c r="F318">
        <v>180</v>
      </c>
      <c r="G318">
        <v>140</v>
      </c>
      <c r="H318">
        <v>740</v>
      </c>
      <c r="I318">
        <v>10</v>
      </c>
      <c r="J318">
        <v>111000</v>
      </c>
    </row>
    <row r="319" spans="1:10" x14ac:dyDescent="0.2">
      <c r="A319">
        <v>318</v>
      </c>
      <c r="B319">
        <v>6</v>
      </c>
      <c r="C319">
        <v>158</v>
      </c>
      <c r="D319" s="2">
        <v>45975</v>
      </c>
      <c r="E319">
        <v>430</v>
      </c>
      <c r="F319">
        <v>110</v>
      </c>
      <c r="G319">
        <v>80</v>
      </c>
      <c r="H319">
        <v>455</v>
      </c>
      <c r="I319">
        <v>5</v>
      </c>
      <c r="J319">
        <v>68250</v>
      </c>
    </row>
    <row r="320" spans="1:10" x14ac:dyDescent="0.2">
      <c r="A320">
        <v>319</v>
      </c>
      <c r="B320">
        <v>7</v>
      </c>
      <c r="C320">
        <v>159</v>
      </c>
      <c r="D320" s="2">
        <v>45976</v>
      </c>
      <c r="E320">
        <v>580</v>
      </c>
      <c r="F320">
        <v>140</v>
      </c>
      <c r="G320">
        <v>105</v>
      </c>
      <c r="H320">
        <v>610</v>
      </c>
      <c r="I320">
        <v>5</v>
      </c>
      <c r="J320">
        <v>91500</v>
      </c>
    </row>
    <row r="321" spans="1:10" x14ac:dyDescent="0.2">
      <c r="A321">
        <v>320</v>
      </c>
      <c r="B321">
        <v>8</v>
      </c>
      <c r="C321">
        <v>160</v>
      </c>
      <c r="D321" s="2">
        <v>45977</v>
      </c>
      <c r="E321">
        <v>350</v>
      </c>
      <c r="F321">
        <v>90</v>
      </c>
      <c r="G321">
        <v>60</v>
      </c>
      <c r="H321">
        <v>375</v>
      </c>
      <c r="I321">
        <v>5</v>
      </c>
      <c r="J321">
        <v>56250</v>
      </c>
    </row>
    <row r="322" spans="1:10" x14ac:dyDescent="0.2">
      <c r="A322">
        <v>321</v>
      </c>
      <c r="B322">
        <v>1</v>
      </c>
      <c r="C322">
        <v>1</v>
      </c>
      <c r="D322" s="2">
        <v>45978</v>
      </c>
      <c r="E322">
        <v>490</v>
      </c>
      <c r="F322">
        <v>120</v>
      </c>
      <c r="G322">
        <v>90</v>
      </c>
      <c r="H322">
        <v>515</v>
      </c>
      <c r="I322">
        <v>5</v>
      </c>
      <c r="J322">
        <v>77250</v>
      </c>
    </row>
    <row r="323" spans="1:10" x14ac:dyDescent="0.2">
      <c r="A323">
        <v>322</v>
      </c>
      <c r="B323">
        <v>2</v>
      </c>
      <c r="C323">
        <v>2</v>
      </c>
      <c r="D323" s="2">
        <v>45979</v>
      </c>
      <c r="E323">
        <v>630</v>
      </c>
      <c r="F323">
        <v>160</v>
      </c>
      <c r="G323">
        <v>120</v>
      </c>
      <c r="H323">
        <v>660</v>
      </c>
      <c r="I323">
        <v>10</v>
      </c>
      <c r="J323">
        <v>99000</v>
      </c>
    </row>
    <row r="324" spans="1:10" x14ac:dyDescent="0.2">
      <c r="A324">
        <v>323</v>
      </c>
      <c r="B324">
        <v>3</v>
      </c>
      <c r="C324">
        <v>3</v>
      </c>
      <c r="D324" s="2">
        <v>45980</v>
      </c>
      <c r="E324">
        <v>380</v>
      </c>
      <c r="F324">
        <v>100</v>
      </c>
      <c r="G324">
        <v>70</v>
      </c>
      <c r="H324">
        <v>405</v>
      </c>
      <c r="I324">
        <v>5</v>
      </c>
      <c r="J324">
        <v>60750</v>
      </c>
    </row>
    <row r="325" spans="1:10" x14ac:dyDescent="0.2">
      <c r="A325">
        <v>324</v>
      </c>
      <c r="B325">
        <v>4</v>
      </c>
      <c r="C325">
        <v>4</v>
      </c>
      <c r="D325" s="2">
        <v>45981</v>
      </c>
      <c r="E325">
        <v>520</v>
      </c>
      <c r="F325">
        <v>130</v>
      </c>
      <c r="G325">
        <v>90</v>
      </c>
      <c r="H325">
        <v>550</v>
      </c>
      <c r="I325">
        <v>10</v>
      </c>
      <c r="J325">
        <v>82500</v>
      </c>
    </row>
    <row r="326" spans="1:10" x14ac:dyDescent="0.2">
      <c r="A326">
        <v>325</v>
      </c>
      <c r="B326">
        <v>5</v>
      </c>
      <c r="C326">
        <v>5</v>
      </c>
      <c r="D326" s="2">
        <v>45982</v>
      </c>
      <c r="E326">
        <v>680</v>
      </c>
      <c r="F326">
        <v>170</v>
      </c>
      <c r="G326">
        <v>125</v>
      </c>
      <c r="H326">
        <v>715</v>
      </c>
      <c r="I326">
        <v>10</v>
      </c>
      <c r="J326">
        <v>107250</v>
      </c>
    </row>
    <row r="327" spans="1:10" x14ac:dyDescent="0.2">
      <c r="A327">
        <v>326</v>
      </c>
      <c r="B327">
        <v>6</v>
      </c>
      <c r="C327">
        <v>6</v>
      </c>
      <c r="D327" s="2">
        <v>45983</v>
      </c>
      <c r="E327">
        <v>410</v>
      </c>
      <c r="F327">
        <v>110</v>
      </c>
      <c r="G327">
        <v>80</v>
      </c>
      <c r="H327">
        <v>435</v>
      </c>
      <c r="I327">
        <v>5</v>
      </c>
      <c r="J327">
        <v>65250</v>
      </c>
    </row>
    <row r="328" spans="1:10" x14ac:dyDescent="0.2">
      <c r="A328">
        <v>327</v>
      </c>
      <c r="B328">
        <v>7</v>
      </c>
      <c r="C328">
        <v>7</v>
      </c>
      <c r="D328" s="2">
        <v>45984</v>
      </c>
      <c r="E328">
        <v>560</v>
      </c>
      <c r="F328">
        <v>140</v>
      </c>
      <c r="G328">
        <v>100</v>
      </c>
      <c r="H328">
        <v>590</v>
      </c>
      <c r="I328">
        <v>10</v>
      </c>
      <c r="J328">
        <v>88500</v>
      </c>
    </row>
    <row r="329" spans="1:10" x14ac:dyDescent="0.2">
      <c r="A329">
        <v>328</v>
      </c>
      <c r="B329">
        <v>8</v>
      </c>
      <c r="C329">
        <v>8</v>
      </c>
      <c r="D329" s="2">
        <v>45985</v>
      </c>
      <c r="E329">
        <v>330</v>
      </c>
      <c r="F329">
        <v>90</v>
      </c>
      <c r="G329">
        <v>65</v>
      </c>
      <c r="H329">
        <v>350</v>
      </c>
      <c r="I329">
        <v>5</v>
      </c>
      <c r="J329">
        <v>52500</v>
      </c>
    </row>
    <row r="330" spans="1:10" x14ac:dyDescent="0.2">
      <c r="A330">
        <v>329</v>
      </c>
      <c r="B330">
        <v>1</v>
      </c>
      <c r="C330">
        <v>9</v>
      </c>
      <c r="D330" s="2">
        <v>45986</v>
      </c>
      <c r="E330">
        <v>470</v>
      </c>
      <c r="F330">
        <v>120</v>
      </c>
      <c r="G330">
        <v>85</v>
      </c>
      <c r="H330">
        <v>500</v>
      </c>
      <c r="I330">
        <v>5</v>
      </c>
      <c r="J330">
        <v>75000</v>
      </c>
    </row>
    <row r="331" spans="1:10" x14ac:dyDescent="0.2">
      <c r="A331">
        <v>330</v>
      </c>
      <c r="B331">
        <v>2</v>
      </c>
      <c r="C331">
        <v>10</v>
      </c>
      <c r="D331" s="2">
        <v>45987</v>
      </c>
      <c r="E331">
        <v>610</v>
      </c>
      <c r="F331">
        <v>150</v>
      </c>
      <c r="G331">
        <v>115</v>
      </c>
      <c r="H331">
        <v>635</v>
      </c>
      <c r="I331">
        <v>10</v>
      </c>
      <c r="J331">
        <v>95250</v>
      </c>
    </row>
    <row r="332" spans="1:10" x14ac:dyDescent="0.2">
      <c r="A332">
        <v>331</v>
      </c>
      <c r="B332">
        <v>3</v>
      </c>
      <c r="C332">
        <v>11</v>
      </c>
      <c r="D332" s="2">
        <v>45988</v>
      </c>
      <c r="E332">
        <v>400</v>
      </c>
      <c r="F332">
        <v>110</v>
      </c>
      <c r="G332">
        <v>75</v>
      </c>
      <c r="H332">
        <v>430</v>
      </c>
      <c r="I332">
        <v>5</v>
      </c>
      <c r="J332">
        <v>64500</v>
      </c>
    </row>
    <row r="333" spans="1:10" x14ac:dyDescent="0.2">
      <c r="A333">
        <v>332</v>
      </c>
      <c r="B333">
        <v>4</v>
      </c>
      <c r="C333">
        <v>12</v>
      </c>
      <c r="D333" s="2">
        <v>45989</v>
      </c>
      <c r="E333">
        <v>530</v>
      </c>
      <c r="F333">
        <v>130</v>
      </c>
      <c r="G333">
        <v>95</v>
      </c>
      <c r="H333">
        <v>555</v>
      </c>
      <c r="I333">
        <v>10</v>
      </c>
      <c r="J333">
        <v>83250</v>
      </c>
    </row>
    <row r="334" spans="1:10" x14ac:dyDescent="0.2">
      <c r="A334">
        <v>333</v>
      </c>
      <c r="B334">
        <v>5</v>
      </c>
      <c r="C334">
        <v>13</v>
      </c>
      <c r="D334" s="2">
        <v>45990</v>
      </c>
      <c r="E334">
        <v>700</v>
      </c>
      <c r="F334">
        <v>180</v>
      </c>
      <c r="G334">
        <v>135</v>
      </c>
      <c r="H334">
        <v>735</v>
      </c>
      <c r="I334">
        <v>10</v>
      </c>
      <c r="J334">
        <v>110250</v>
      </c>
    </row>
    <row r="335" spans="1:10" x14ac:dyDescent="0.2">
      <c r="A335">
        <v>334</v>
      </c>
      <c r="B335">
        <v>6</v>
      </c>
      <c r="C335">
        <v>14</v>
      </c>
      <c r="D335" s="2">
        <v>45991</v>
      </c>
      <c r="E335">
        <v>420</v>
      </c>
      <c r="F335">
        <v>110</v>
      </c>
      <c r="G335">
        <v>80</v>
      </c>
      <c r="H335">
        <v>445</v>
      </c>
      <c r="I335">
        <v>5</v>
      </c>
      <c r="J335">
        <v>66750</v>
      </c>
    </row>
    <row r="336" spans="1:10" x14ac:dyDescent="0.2">
      <c r="A336">
        <v>335</v>
      </c>
      <c r="B336">
        <v>7</v>
      </c>
      <c r="C336">
        <v>15</v>
      </c>
      <c r="D336" s="2">
        <v>45992</v>
      </c>
      <c r="E336">
        <v>590</v>
      </c>
      <c r="F336">
        <v>140</v>
      </c>
      <c r="G336">
        <v>105</v>
      </c>
      <c r="H336">
        <v>620</v>
      </c>
      <c r="I336">
        <v>5</v>
      </c>
      <c r="J336">
        <v>93000</v>
      </c>
    </row>
    <row r="337" spans="1:10" x14ac:dyDescent="0.2">
      <c r="A337">
        <v>336</v>
      </c>
      <c r="B337">
        <v>8</v>
      </c>
      <c r="C337">
        <v>16</v>
      </c>
      <c r="D337" s="2">
        <v>45993</v>
      </c>
      <c r="E337">
        <v>340</v>
      </c>
      <c r="F337">
        <v>90</v>
      </c>
      <c r="G337">
        <v>60</v>
      </c>
      <c r="H337">
        <v>365</v>
      </c>
      <c r="I337">
        <v>5</v>
      </c>
      <c r="J337">
        <v>54750</v>
      </c>
    </row>
    <row r="338" spans="1:10" x14ac:dyDescent="0.2">
      <c r="A338">
        <v>337</v>
      </c>
      <c r="B338">
        <v>1</v>
      </c>
      <c r="C338">
        <v>17</v>
      </c>
      <c r="D338" s="2">
        <v>45994</v>
      </c>
      <c r="E338">
        <v>500</v>
      </c>
      <c r="F338">
        <v>120</v>
      </c>
      <c r="G338">
        <v>90</v>
      </c>
      <c r="H338">
        <v>525</v>
      </c>
      <c r="I338">
        <v>5</v>
      </c>
      <c r="J338">
        <v>78750</v>
      </c>
    </row>
    <row r="339" spans="1:10" x14ac:dyDescent="0.2">
      <c r="A339">
        <v>338</v>
      </c>
      <c r="B339">
        <v>2</v>
      </c>
      <c r="C339">
        <v>18</v>
      </c>
      <c r="D339" s="2">
        <v>45995</v>
      </c>
      <c r="E339">
        <v>640</v>
      </c>
      <c r="F339">
        <v>160</v>
      </c>
      <c r="G339">
        <v>120</v>
      </c>
      <c r="H339">
        <v>670</v>
      </c>
      <c r="I339">
        <v>10</v>
      </c>
      <c r="J339">
        <v>100500</v>
      </c>
    </row>
    <row r="340" spans="1:10" x14ac:dyDescent="0.2">
      <c r="A340">
        <v>339</v>
      </c>
      <c r="B340">
        <v>3</v>
      </c>
      <c r="C340">
        <v>19</v>
      </c>
      <c r="D340" s="2">
        <v>45996</v>
      </c>
      <c r="E340">
        <v>370</v>
      </c>
      <c r="F340">
        <v>100</v>
      </c>
      <c r="G340">
        <v>70</v>
      </c>
      <c r="H340">
        <v>395</v>
      </c>
      <c r="I340">
        <v>5</v>
      </c>
      <c r="J340">
        <v>59250</v>
      </c>
    </row>
    <row r="341" spans="1:10" x14ac:dyDescent="0.2">
      <c r="A341">
        <v>340</v>
      </c>
      <c r="B341">
        <v>4</v>
      </c>
      <c r="C341">
        <v>20</v>
      </c>
      <c r="D341" s="2">
        <v>45997</v>
      </c>
      <c r="E341">
        <v>550</v>
      </c>
      <c r="F341">
        <v>130</v>
      </c>
      <c r="G341">
        <v>100</v>
      </c>
      <c r="H341">
        <v>570</v>
      </c>
      <c r="I341">
        <v>10</v>
      </c>
      <c r="J341">
        <v>85500</v>
      </c>
    </row>
    <row r="342" spans="1:10" x14ac:dyDescent="0.2">
      <c r="A342">
        <v>341</v>
      </c>
      <c r="B342">
        <v>5</v>
      </c>
      <c r="C342">
        <v>21</v>
      </c>
      <c r="D342" s="2">
        <v>45998</v>
      </c>
      <c r="E342">
        <v>690</v>
      </c>
      <c r="F342">
        <v>170</v>
      </c>
      <c r="G342">
        <v>130</v>
      </c>
      <c r="H342">
        <v>720</v>
      </c>
      <c r="I342">
        <v>10</v>
      </c>
      <c r="J342">
        <v>108000</v>
      </c>
    </row>
    <row r="343" spans="1:10" x14ac:dyDescent="0.2">
      <c r="A343">
        <v>342</v>
      </c>
      <c r="B343">
        <v>6</v>
      </c>
      <c r="C343">
        <v>22</v>
      </c>
      <c r="D343" s="2">
        <v>45999</v>
      </c>
      <c r="E343">
        <v>400</v>
      </c>
      <c r="F343">
        <v>110</v>
      </c>
      <c r="G343">
        <v>80</v>
      </c>
      <c r="H343">
        <v>425</v>
      </c>
      <c r="I343">
        <v>5</v>
      </c>
      <c r="J343">
        <v>63750</v>
      </c>
    </row>
    <row r="344" spans="1:10" x14ac:dyDescent="0.2">
      <c r="A344">
        <v>343</v>
      </c>
      <c r="B344">
        <v>7</v>
      </c>
      <c r="C344">
        <v>23</v>
      </c>
      <c r="D344" s="2">
        <v>46000</v>
      </c>
      <c r="E344">
        <v>570</v>
      </c>
      <c r="F344">
        <v>140</v>
      </c>
      <c r="G344">
        <v>100</v>
      </c>
      <c r="H344">
        <v>600</v>
      </c>
      <c r="I344">
        <v>10</v>
      </c>
      <c r="J344">
        <v>90000</v>
      </c>
    </row>
    <row r="345" spans="1:10" x14ac:dyDescent="0.2">
      <c r="A345">
        <v>344</v>
      </c>
      <c r="B345">
        <v>8</v>
      </c>
      <c r="C345">
        <v>24</v>
      </c>
      <c r="D345" s="2">
        <v>46001</v>
      </c>
      <c r="E345">
        <v>320</v>
      </c>
      <c r="F345">
        <v>90</v>
      </c>
      <c r="G345">
        <v>65</v>
      </c>
      <c r="H345">
        <v>340</v>
      </c>
      <c r="I345">
        <v>5</v>
      </c>
      <c r="J345">
        <v>51000</v>
      </c>
    </row>
    <row r="346" spans="1:10" x14ac:dyDescent="0.2">
      <c r="A346">
        <v>345</v>
      </c>
      <c r="B346">
        <v>1</v>
      </c>
      <c r="C346">
        <v>25</v>
      </c>
      <c r="D346" s="2">
        <v>46002</v>
      </c>
      <c r="E346">
        <v>480</v>
      </c>
      <c r="F346">
        <v>120</v>
      </c>
      <c r="G346">
        <v>85</v>
      </c>
      <c r="H346">
        <v>510</v>
      </c>
      <c r="I346">
        <v>5</v>
      </c>
      <c r="J346">
        <v>76500</v>
      </c>
    </row>
    <row r="347" spans="1:10" x14ac:dyDescent="0.2">
      <c r="A347">
        <v>346</v>
      </c>
      <c r="B347">
        <v>2</v>
      </c>
      <c r="C347">
        <v>26</v>
      </c>
      <c r="D347" s="2">
        <v>46003</v>
      </c>
      <c r="E347">
        <v>620</v>
      </c>
      <c r="F347">
        <v>150</v>
      </c>
      <c r="G347">
        <v>115</v>
      </c>
      <c r="H347">
        <v>645</v>
      </c>
      <c r="I347">
        <v>10</v>
      </c>
      <c r="J347">
        <v>96750</v>
      </c>
    </row>
    <row r="348" spans="1:10" x14ac:dyDescent="0.2">
      <c r="A348">
        <v>347</v>
      </c>
      <c r="B348">
        <v>3</v>
      </c>
      <c r="C348">
        <v>27</v>
      </c>
      <c r="D348" s="2">
        <v>46004</v>
      </c>
      <c r="E348">
        <v>390</v>
      </c>
      <c r="F348">
        <v>100</v>
      </c>
      <c r="G348">
        <v>70</v>
      </c>
      <c r="H348">
        <v>415</v>
      </c>
      <c r="I348">
        <v>5</v>
      </c>
      <c r="J348">
        <v>62250</v>
      </c>
    </row>
    <row r="349" spans="1:10" x14ac:dyDescent="0.2">
      <c r="A349">
        <v>348</v>
      </c>
      <c r="B349">
        <v>4</v>
      </c>
      <c r="C349">
        <v>28</v>
      </c>
      <c r="D349" s="2">
        <v>46005</v>
      </c>
      <c r="E349">
        <v>540</v>
      </c>
      <c r="F349">
        <v>130</v>
      </c>
      <c r="G349">
        <v>95</v>
      </c>
      <c r="H349">
        <v>565</v>
      </c>
      <c r="I349">
        <v>10</v>
      </c>
      <c r="J349">
        <v>84750</v>
      </c>
    </row>
    <row r="350" spans="1:10" x14ac:dyDescent="0.2">
      <c r="A350">
        <v>349</v>
      </c>
      <c r="B350">
        <v>5</v>
      </c>
      <c r="C350">
        <v>29</v>
      </c>
      <c r="D350" s="2">
        <v>46006</v>
      </c>
      <c r="E350">
        <v>710</v>
      </c>
      <c r="F350">
        <v>180</v>
      </c>
      <c r="G350">
        <v>140</v>
      </c>
      <c r="H350">
        <v>740</v>
      </c>
      <c r="I350">
        <v>10</v>
      </c>
      <c r="J350">
        <v>111000</v>
      </c>
    </row>
    <row r="351" spans="1:10" x14ac:dyDescent="0.2">
      <c r="A351">
        <v>350</v>
      </c>
      <c r="B351">
        <v>6</v>
      </c>
      <c r="C351">
        <v>30</v>
      </c>
      <c r="D351" s="2">
        <v>46007</v>
      </c>
      <c r="E351">
        <v>430</v>
      </c>
      <c r="F351">
        <v>110</v>
      </c>
      <c r="G351">
        <v>80</v>
      </c>
      <c r="H351">
        <v>455</v>
      </c>
      <c r="I351">
        <v>5</v>
      </c>
      <c r="J351">
        <v>68250</v>
      </c>
    </row>
    <row r="352" spans="1:10" x14ac:dyDescent="0.2">
      <c r="A352">
        <v>351</v>
      </c>
      <c r="B352">
        <v>7</v>
      </c>
      <c r="C352">
        <v>31</v>
      </c>
      <c r="D352" s="2">
        <v>46008</v>
      </c>
      <c r="E352">
        <v>580</v>
      </c>
      <c r="F352">
        <v>140</v>
      </c>
      <c r="G352">
        <v>105</v>
      </c>
      <c r="H352">
        <v>610</v>
      </c>
      <c r="I352">
        <v>5</v>
      </c>
      <c r="J352">
        <v>91500</v>
      </c>
    </row>
    <row r="353" spans="1:10" x14ac:dyDescent="0.2">
      <c r="A353">
        <v>352</v>
      </c>
      <c r="B353">
        <v>8</v>
      </c>
      <c r="C353">
        <v>32</v>
      </c>
      <c r="D353" s="2">
        <v>46009</v>
      </c>
      <c r="E353">
        <v>350</v>
      </c>
      <c r="F353">
        <v>90</v>
      </c>
      <c r="G353">
        <v>60</v>
      </c>
      <c r="H353">
        <v>375</v>
      </c>
      <c r="I353">
        <v>5</v>
      </c>
      <c r="J353">
        <v>56250</v>
      </c>
    </row>
    <row r="354" spans="1:10" x14ac:dyDescent="0.2">
      <c r="A354">
        <v>353</v>
      </c>
      <c r="B354">
        <v>1</v>
      </c>
      <c r="C354">
        <v>33</v>
      </c>
      <c r="D354" s="2">
        <v>46010</v>
      </c>
      <c r="E354">
        <v>490</v>
      </c>
      <c r="F354">
        <v>120</v>
      </c>
      <c r="G354">
        <v>90</v>
      </c>
      <c r="H354">
        <v>515</v>
      </c>
      <c r="I354">
        <v>5</v>
      </c>
      <c r="J354">
        <v>77250</v>
      </c>
    </row>
    <row r="355" spans="1:10" x14ac:dyDescent="0.2">
      <c r="A355">
        <v>354</v>
      </c>
      <c r="B355">
        <v>2</v>
      </c>
      <c r="C355">
        <v>34</v>
      </c>
      <c r="D355" s="2">
        <v>46011</v>
      </c>
      <c r="E355">
        <v>630</v>
      </c>
      <c r="F355">
        <v>160</v>
      </c>
      <c r="G355">
        <v>120</v>
      </c>
      <c r="H355">
        <v>660</v>
      </c>
      <c r="I355">
        <v>10</v>
      </c>
      <c r="J355">
        <v>99000</v>
      </c>
    </row>
    <row r="356" spans="1:10" x14ac:dyDescent="0.2">
      <c r="A356">
        <v>355</v>
      </c>
      <c r="B356">
        <v>3</v>
      </c>
      <c r="C356">
        <v>35</v>
      </c>
      <c r="D356" s="2">
        <v>46012</v>
      </c>
      <c r="E356">
        <v>380</v>
      </c>
      <c r="F356">
        <v>100</v>
      </c>
      <c r="G356">
        <v>70</v>
      </c>
      <c r="H356">
        <v>405</v>
      </c>
      <c r="I356">
        <v>5</v>
      </c>
      <c r="J356">
        <v>60750</v>
      </c>
    </row>
    <row r="357" spans="1:10" x14ac:dyDescent="0.2">
      <c r="A357">
        <v>356</v>
      </c>
      <c r="B357">
        <v>4</v>
      </c>
      <c r="C357">
        <v>36</v>
      </c>
      <c r="D357" s="2">
        <v>46013</v>
      </c>
      <c r="E357">
        <v>520</v>
      </c>
      <c r="F357">
        <v>130</v>
      </c>
      <c r="G357">
        <v>90</v>
      </c>
      <c r="H357">
        <v>550</v>
      </c>
      <c r="I357">
        <v>10</v>
      </c>
      <c r="J357">
        <v>82500</v>
      </c>
    </row>
    <row r="358" spans="1:10" x14ac:dyDescent="0.2">
      <c r="A358">
        <v>357</v>
      </c>
      <c r="B358">
        <v>5</v>
      </c>
      <c r="C358">
        <v>37</v>
      </c>
      <c r="D358" s="2">
        <v>46014</v>
      </c>
      <c r="E358">
        <v>680</v>
      </c>
      <c r="F358">
        <v>170</v>
      </c>
      <c r="G358">
        <v>125</v>
      </c>
      <c r="H358">
        <v>715</v>
      </c>
      <c r="I358">
        <v>10</v>
      </c>
      <c r="J358">
        <v>107250</v>
      </c>
    </row>
    <row r="359" spans="1:10" x14ac:dyDescent="0.2">
      <c r="A359">
        <v>358</v>
      </c>
      <c r="B359">
        <v>6</v>
      </c>
      <c r="C359">
        <v>38</v>
      </c>
      <c r="D359" s="2">
        <v>46015</v>
      </c>
      <c r="E359">
        <v>410</v>
      </c>
      <c r="F359">
        <v>110</v>
      </c>
      <c r="G359">
        <v>80</v>
      </c>
      <c r="H359">
        <v>435</v>
      </c>
      <c r="I359">
        <v>5</v>
      </c>
      <c r="J359">
        <v>65250</v>
      </c>
    </row>
    <row r="360" spans="1:10" x14ac:dyDescent="0.2">
      <c r="A360">
        <v>359</v>
      </c>
      <c r="B360">
        <v>7</v>
      </c>
      <c r="C360">
        <v>39</v>
      </c>
      <c r="D360" s="2">
        <v>46016</v>
      </c>
      <c r="E360">
        <v>560</v>
      </c>
      <c r="F360">
        <v>140</v>
      </c>
      <c r="G360">
        <v>100</v>
      </c>
      <c r="H360">
        <v>590</v>
      </c>
      <c r="I360">
        <v>10</v>
      </c>
      <c r="J360">
        <v>88500</v>
      </c>
    </row>
    <row r="361" spans="1:10" x14ac:dyDescent="0.2">
      <c r="A361">
        <v>360</v>
      </c>
      <c r="B361">
        <v>8</v>
      </c>
      <c r="C361">
        <v>40</v>
      </c>
      <c r="D361" s="2">
        <v>46017</v>
      </c>
      <c r="E361">
        <v>330</v>
      </c>
      <c r="F361">
        <v>90</v>
      </c>
      <c r="G361">
        <v>65</v>
      </c>
      <c r="H361">
        <v>350</v>
      </c>
      <c r="I361">
        <v>5</v>
      </c>
      <c r="J361">
        <v>52500</v>
      </c>
    </row>
    <row r="362" spans="1:10" x14ac:dyDescent="0.2">
      <c r="A362">
        <v>361</v>
      </c>
      <c r="B362">
        <v>1</v>
      </c>
      <c r="C362">
        <v>41</v>
      </c>
      <c r="D362" s="2">
        <v>46018</v>
      </c>
      <c r="E362">
        <v>470</v>
      </c>
      <c r="F362">
        <v>120</v>
      </c>
      <c r="G362">
        <v>85</v>
      </c>
      <c r="H362">
        <v>500</v>
      </c>
      <c r="I362">
        <v>5</v>
      </c>
      <c r="J362">
        <v>75000</v>
      </c>
    </row>
    <row r="363" spans="1:10" x14ac:dyDescent="0.2">
      <c r="A363">
        <v>362</v>
      </c>
      <c r="B363">
        <v>2</v>
      </c>
      <c r="C363">
        <v>42</v>
      </c>
      <c r="D363" s="2">
        <v>46019</v>
      </c>
      <c r="E363">
        <v>610</v>
      </c>
      <c r="F363">
        <v>150</v>
      </c>
      <c r="G363">
        <v>115</v>
      </c>
      <c r="H363">
        <v>635</v>
      </c>
      <c r="I363">
        <v>10</v>
      </c>
      <c r="J363">
        <v>95250</v>
      </c>
    </row>
    <row r="364" spans="1:10" x14ac:dyDescent="0.2">
      <c r="A364">
        <v>363</v>
      </c>
      <c r="B364">
        <v>3</v>
      </c>
      <c r="C364">
        <v>43</v>
      </c>
      <c r="D364" s="2">
        <v>46020</v>
      </c>
      <c r="E364">
        <v>400</v>
      </c>
      <c r="F364">
        <v>110</v>
      </c>
      <c r="G364">
        <v>75</v>
      </c>
      <c r="H364">
        <v>430</v>
      </c>
      <c r="I364">
        <v>5</v>
      </c>
      <c r="J364">
        <v>64500</v>
      </c>
    </row>
    <row r="365" spans="1:10" x14ac:dyDescent="0.2">
      <c r="A365">
        <v>364</v>
      </c>
      <c r="B365">
        <v>4</v>
      </c>
      <c r="C365">
        <v>44</v>
      </c>
      <c r="D365" s="2">
        <v>46021</v>
      </c>
      <c r="E365">
        <v>530</v>
      </c>
      <c r="F365">
        <v>130</v>
      </c>
      <c r="G365">
        <v>95</v>
      </c>
      <c r="H365">
        <v>555</v>
      </c>
      <c r="I365">
        <v>10</v>
      </c>
      <c r="J365">
        <v>83250</v>
      </c>
    </row>
    <row r="366" spans="1:10" x14ac:dyDescent="0.2">
      <c r="A366">
        <v>365</v>
      </c>
      <c r="B366">
        <v>5</v>
      </c>
      <c r="C366">
        <v>45</v>
      </c>
      <c r="D366" s="2">
        <v>46022</v>
      </c>
      <c r="E366">
        <v>700</v>
      </c>
      <c r="F366">
        <v>180</v>
      </c>
      <c r="G366">
        <v>135</v>
      </c>
      <c r="H366">
        <v>735</v>
      </c>
      <c r="I366">
        <v>10</v>
      </c>
      <c r="J366">
        <v>110250</v>
      </c>
    </row>
    <row r="367" spans="1:10" x14ac:dyDescent="0.2">
      <c r="A367">
        <v>366</v>
      </c>
      <c r="B367">
        <v>6</v>
      </c>
      <c r="C367">
        <v>46</v>
      </c>
      <c r="D367" s="2">
        <v>46023</v>
      </c>
      <c r="E367">
        <v>420</v>
      </c>
      <c r="F367">
        <v>110</v>
      </c>
      <c r="G367">
        <v>80</v>
      </c>
      <c r="H367">
        <v>445</v>
      </c>
      <c r="I367">
        <v>5</v>
      </c>
      <c r="J367">
        <v>66750</v>
      </c>
    </row>
    <row r="368" spans="1:10" x14ac:dyDescent="0.2">
      <c r="A368">
        <v>367</v>
      </c>
      <c r="B368">
        <v>7</v>
      </c>
      <c r="C368">
        <v>47</v>
      </c>
      <c r="D368" s="2">
        <v>46024</v>
      </c>
      <c r="E368">
        <v>590</v>
      </c>
      <c r="F368">
        <v>140</v>
      </c>
      <c r="G368">
        <v>105</v>
      </c>
      <c r="H368">
        <v>620</v>
      </c>
      <c r="I368">
        <v>5</v>
      </c>
      <c r="J368">
        <v>93000</v>
      </c>
    </row>
    <row r="369" spans="1:10" x14ac:dyDescent="0.2">
      <c r="A369">
        <v>368</v>
      </c>
      <c r="B369">
        <v>8</v>
      </c>
      <c r="C369">
        <v>48</v>
      </c>
      <c r="D369" s="2">
        <v>46025</v>
      </c>
      <c r="E369">
        <v>340</v>
      </c>
      <c r="F369">
        <v>90</v>
      </c>
      <c r="G369">
        <v>60</v>
      </c>
      <c r="H369">
        <v>365</v>
      </c>
      <c r="I369">
        <v>5</v>
      </c>
      <c r="J369">
        <v>54750</v>
      </c>
    </row>
    <row r="370" spans="1:10" x14ac:dyDescent="0.2">
      <c r="A370">
        <v>369</v>
      </c>
      <c r="B370">
        <v>1</v>
      </c>
      <c r="C370">
        <v>49</v>
      </c>
      <c r="D370" s="2">
        <v>46026</v>
      </c>
      <c r="E370">
        <v>500</v>
      </c>
      <c r="F370">
        <v>120</v>
      </c>
      <c r="G370">
        <v>90</v>
      </c>
      <c r="H370">
        <v>525</v>
      </c>
      <c r="I370">
        <v>5</v>
      </c>
      <c r="J370">
        <v>78750</v>
      </c>
    </row>
    <row r="371" spans="1:10" x14ac:dyDescent="0.2">
      <c r="A371">
        <v>370</v>
      </c>
      <c r="B371">
        <v>2</v>
      </c>
      <c r="C371">
        <v>50</v>
      </c>
      <c r="D371" s="2">
        <v>46027</v>
      </c>
      <c r="E371">
        <v>640</v>
      </c>
      <c r="F371">
        <v>160</v>
      </c>
      <c r="G371">
        <v>120</v>
      </c>
      <c r="H371">
        <v>670</v>
      </c>
      <c r="I371">
        <v>10</v>
      </c>
      <c r="J371">
        <v>100500</v>
      </c>
    </row>
    <row r="372" spans="1:10" x14ac:dyDescent="0.2">
      <c r="A372">
        <v>371</v>
      </c>
      <c r="B372">
        <v>3</v>
      </c>
      <c r="C372">
        <v>51</v>
      </c>
      <c r="D372" s="2">
        <v>46028</v>
      </c>
      <c r="E372">
        <v>370</v>
      </c>
      <c r="F372">
        <v>100</v>
      </c>
      <c r="G372">
        <v>70</v>
      </c>
      <c r="H372">
        <v>395</v>
      </c>
      <c r="I372">
        <v>5</v>
      </c>
      <c r="J372">
        <v>59250</v>
      </c>
    </row>
    <row r="373" spans="1:10" x14ac:dyDescent="0.2">
      <c r="A373">
        <v>372</v>
      </c>
      <c r="B373">
        <v>4</v>
      </c>
      <c r="C373">
        <v>52</v>
      </c>
      <c r="D373" s="2">
        <v>46029</v>
      </c>
      <c r="E373">
        <v>550</v>
      </c>
      <c r="F373">
        <v>130</v>
      </c>
      <c r="G373">
        <v>100</v>
      </c>
      <c r="H373">
        <v>570</v>
      </c>
      <c r="I373">
        <v>10</v>
      </c>
      <c r="J373">
        <v>85500</v>
      </c>
    </row>
    <row r="374" spans="1:10" x14ac:dyDescent="0.2">
      <c r="A374">
        <v>373</v>
      </c>
      <c r="B374">
        <v>5</v>
      </c>
      <c r="C374">
        <v>53</v>
      </c>
      <c r="D374" s="2">
        <v>46030</v>
      </c>
      <c r="E374">
        <v>690</v>
      </c>
      <c r="F374">
        <v>170</v>
      </c>
      <c r="G374">
        <v>130</v>
      </c>
      <c r="H374">
        <v>720</v>
      </c>
      <c r="I374">
        <v>10</v>
      </c>
      <c r="J374">
        <v>108000</v>
      </c>
    </row>
    <row r="375" spans="1:10" x14ac:dyDescent="0.2">
      <c r="A375">
        <v>374</v>
      </c>
      <c r="B375">
        <v>6</v>
      </c>
      <c r="C375">
        <v>54</v>
      </c>
      <c r="D375" s="2">
        <v>46031</v>
      </c>
      <c r="E375">
        <v>400</v>
      </c>
      <c r="F375">
        <v>110</v>
      </c>
      <c r="G375">
        <v>80</v>
      </c>
      <c r="H375">
        <v>425</v>
      </c>
      <c r="I375">
        <v>5</v>
      </c>
      <c r="J375">
        <v>63750</v>
      </c>
    </row>
    <row r="376" spans="1:10" x14ac:dyDescent="0.2">
      <c r="A376">
        <v>375</v>
      </c>
      <c r="B376">
        <v>7</v>
      </c>
      <c r="C376">
        <v>55</v>
      </c>
      <c r="D376" s="2">
        <v>46032</v>
      </c>
      <c r="E376">
        <v>570</v>
      </c>
      <c r="F376">
        <v>140</v>
      </c>
      <c r="G376">
        <v>100</v>
      </c>
      <c r="H376">
        <v>600</v>
      </c>
      <c r="I376">
        <v>10</v>
      </c>
      <c r="J376">
        <v>90000</v>
      </c>
    </row>
    <row r="377" spans="1:10" x14ac:dyDescent="0.2">
      <c r="A377">
        <v>376</v>
      </c>
      <c r="B377">
        <v>8</v>
      </c>
      <c r="C377">
        <v>56</v>
      </c>
      <c r="D377" s="2">
        <v>46033</v>
      </c>
      <c r="E377">
        <v>320</v>
      </c>
      <c r="F377">
        <v>90</v>
      </c>
      <c r="G377">
        <v>65</v>
      </c>
      <c r="H377">
        <v>340</v>
      </c>
      <c r="I377">
        <v>5</v>
      </c>
      <c r="J377">
        <v>51000</v>
      </c>
    </row>
    <row r="378" spans="1:10" x14ac:dyDescent="0.2">
      <c r="A378">
        <v>377</v>
      </c>
      <c r="B378">
        <v>1</v>
      </c>
      <c r="C378">
        <v>57</v>
      </c>
      <c r="D378" s="2">
        <v>46034</v>
      </c>
      <c r="E378">
        <v>480</v>
      </c>
      <c r="F378">
        <v>120</v>
      </c>
      <c r="G378">
        <v>85</v>
      </c>
      <c r="H378">
        <v>510</v>
      </c>
      <c r="I378">
        <v>5</v>
      </c>
      <c r="J378">
        <v>76500</v>
      </c>
    </row>
    <row r="379" spans="1:10" x14ac:dyDescent="0.2">
      <c r="A379">
        <v>378</v>
      </c>
      <c r="B379">
        <v>2</v>
      </c>
      <c r="C379">
        <v>58</v>
      </c>
      <c r="D379" s="2">
        <v>46035</v>
      </c>
      <c r="E379">
        <v>620</v>
      </c>
      <c r="F379">
        <v>150</v>
      </c>
      <c r="G379">
        <v>115</v>
      </c>
      <c r="H379">
        <v>645</v>
      </c>
      <c r="I379">
        <v>10</v>
      </c>
      <c r="J379">
        <v>96750</v>
      </c>
    </row>
    <row r="380" spans="1:10" x14ac:dyDescent="0.2">
      <c r="A380">
        <v>379</v>
      </c>
      <c r="B380">
        <v>3</v>
      </c>
      <c r="C380">
        <v>59</v>
      </c>
      <c r="D380" s="2">
        <v>46036</v>
      </c>
      <c r="E380">
        <v>390</v>
      </c>
      <c r="F380">
        <v>100</v>
      </c>
      <c r="G380">
        <v>70</v>
      </c>
      <c r="H380">
        <v>415</v>
      </c>
      <c r="I380">
        <v>5</v>
      </c>
      <c r="J380">
        <v>62250</v>
      </c>
    </row>
    <row r="381" spans="1:10" x14ac:dyDescent="0.2">
      <c r="A381">
        <v>380</v>
      </c>
      <c r="B381">
        <v>4</v>
      </c>
      <c r="C381">
        <v>60</v>
      </c>
      <c r="D381" s="2">
        <v>46037</v>
      </c>
      <c r="E381">
        <v>540</v>
      </c>
      <c r="F381">
        <v>130</v>
      </c>
      <c r="G381">
        <v>95</v>
      </c>
      <c r="H381">
        <v>565</v>
      </c>
      <c r="I381">
        <v>10</v>
      </c>
      <c r="J381">
        <v>84750</v>
      </c>
    </row>
    <row r="382" spans="1:10" x14ac:dyDescent="0.2">
      <c r="A382">
        <v>381</v>
      </c>
      <c r="B382">
        <v>5</v>
      </c>
      <c r="C382">
        <v>61</v>
      </c>
      <c r="D382" s="2">
        <v>46038</v>
      </c>
      <c r="E382">
        <v>710</v>
      </c>
      <c r="F382">
        <v>180</v>
      </c>
      <c r="G382">
        <v>140</v>
      </c>
      <c r="H382">
        <v>740</v>
      </c>
      <c r="I382">
        <v>10</v>
      </c>
      <c r="J382">
        <v>111000</v>
      </c>
    </row>
    <row r="383" spans="1:10" x14ac:dyDescent="0.2">
      <c r="A383">
        <v>382</v>
      </c>
      <c r="B383">
        <v>6</v>
      </c>
      <c r="C383">
        <v>62</v>
      </c>
      <c r="D383" s="2">
        <v>46039</v>
      </c>
      <c r="E383">
        <v>430</v>
      </c>
      <c r="F383">
        <v>110</v>
      </c>
      <c r="G383">
        <v>80</v>
      </c>
      <c r="H383">
        <v>455</v>
      </c>
      <c r="I383">
        <v>5</v>
      </c>
      <c r="J383">
        <v>68250</v>
      </c>
    </row>
    <row r="384" spans="1:10" x14ac:dyDescent="0.2">
      <c r="A384">
        <v>383</v>
      </c>
      <c r="B384">
        <v>7</v>
      </c>
      <c r="C384">
        <v>63</v>
      </c>
      <c r="D384" s="2">
        <v>46040</v>
      </c>
      <c r="E384">
        <v>580</v>
      </c>
      <c r="F384">
        <v>140</v>
      </c>
      <c r="G384">
        <v>105</v>
      </c>
      <c r="H384">
        <v>610</v>
      </c>
      <c r="I384">
        <v>5</v>
      </c>
      <c r="J384">
        <v>91500</v>
      </c>
    </row>
    <row r="385" spans="1:10" x14ac:dyDescent="0.2">
      <c r="A385">
        <v>384</v>
      </c>
      <c r="B385">
        <v>8</v>
      </c>
      <c r="C385">
        <v>64</v>
      </c>
      <c r="D385" s="2">
        <v>46041</v>
      </c>
      <c r="E385">
        <v>350</v>
      </c>
      <c r="F385">
        <v>90</v>
      </c>
      <c r="G385">
        <v>60</v>
      </c>
      <c r="H385">
        <v>375</v>
      </c>
      <c r="I385">
        <v>5</v>
      </c>
      <c r="J385">
        <v>56250</v>
      </c>
    </row>
    <row r="386" spans="1:10" x14ac:dyDescent="0.2">
      <c r="A386">
        <v>385</v>
      </c>
      <c r="B386">
        <v>1</v>
      </c>
      <c r="C386">
        <v>65</v>
      </c>
      <c r="D386" s="2">
        <v>46042</v>
      </c>
      <c r="E386">
        <v>490</v>
      </c>
      <c r="F386">
        <v>120</v>
      </c>
      <c r="G386">
        <v>90</v>
      </c>
      <c r="H386">
        <v>515</v>
      </c>
      <c r="I386">
        <v>5</v>
      </c>
      <c r="J386">
        <v>77250</v>
      </c>
    </row>
    <row r="387" spans="1:10" x14ac:dyDescent="0.2">
      <c r="A387">
        <v>386</v>
      </c>
      <c r="B387">
        <v>2</v>
      </c>
      <c r="C387">
        <v>66</v>
      </c>
      <c r="D387" s="2">
        <v>46043</v>
      </c>
      <c r="E387">
        <v>630</v>
      </c>
      <c r="F387">
        <v>160</v>
      </c>
      <c r="G387">
        <v>120</v>
      </c>
      <c r="H387">
        <v>660</v>
      </c>
      <c r="I387">
        <v>10</v>
      </c>
      <c r="J387">
        <v>99000</v>
      </c>
    </row>
    <row r="388" spans="1:10" x14ac:dyDescent="0.2">
      <c r="A388">
        <v>387</v>
      </c>
      <c r="B388">
        <v>3</v>
      </c>
      <c r="C388">
        <v>67</v>
      </c>
      <c r="D388" s="2">
        <v>46044</v>
      </c>
      <c r="E388">
        <v>380</v>
      </c>
      <c r="F388">
        <v>100</v>
      </c>
      <c r="G388">
        <v>70</v>
      </c>
      <c r="H388">
        <v>405</v>
      </c>
      <c r="I388">
        <v>5</v>
      </c>
      <c r="J388">
        <v>60750</v>
      </c>
    </row>
    <row r="389" spans="1:10" x14ac:dyDescent="0.2">
      <c r="A389">
        <v>388</v>
      </c>
      <c r="B389">
        <v>4</v>
      </c>
      <c r="C389">
        <v>68</v>
      </c>
      <c r="D389" s="2">
        <v>46045</v>
      </c>
      <c r="E389">
        <v>520</v>
      </c>
      <c r="F389">
        <v>130</v>
      </c>
      <c r="G389">
        <v>90</v>
      </c>
      <c r="H389">
        <v>550</v>
      </c>
      <c r="I389">
        <v>10</v>
      </c>
      <c r="J389">
        <v>82500</v>
      </c>
    </row>
    <row r="390" spans="1:10" x14ac:dyDescent="0.2">
      <c r="A390">
        <v>389</v>
      </c>
      <c r="B390">
        <v>5</v>
      </c>
      <c r="C390">
        <v>69</v>
      </c>
      <c r="D390" s="2">
        <v>46046</v>
      </c>
      <c r="E390">
        <v>680</v>
      </c>
      <c r="F390">
        <v>170</v>
      </c>
      <c r="G390">
        <v>125</v>
      </c>
      <c r="H390">
        <v>715</v>
      </c>
      <c r="I390">
        <v>10</v>
      </c>
      <c r="J390">
        <v>107250</v>
      </c>
    </row>
    <row r="391" spans="1:10" x14ac:dyDescent="0.2">
      <c r="A391">
        <v>390</v>
      </c>
      <c r="B391">
        <v>6</v>
      </c>
      <c r="C391">
        <v>70</v>
      </c>
      <c r="D391" s="2">
        <v>46047</v>
      </c>
      <c r="E391">
        <v>410</v>
      </c>
      <c r="F391">
        <v>110</v>
      </c>
      <c r="G391">
        <v>80</v>
      </c>
      <c r="H391">
        <v>435</v>
      </c>
      <c r="I391">
        <v>5</v>
      </c>
      <c r="J391">
        <v>65250</v>
      </c>
    </row>
    <row r="392" spans="1:10" x14ac:dyDescent="0.2">
      <c r="A392">
        <v>391</v>
      </c>
      <c r="B392">
        <v>7</v>
      </c>
      <c r="C392">
        <v>71</v>
      </c>
      <c r="D392" s="2">
        <v>46048</v>
      </c>
      <c r="E392">
        <v>560</v>
      </c>
      <c r="F392">
        <v>140</v>
      </c>
      <c r="G392">
        <v>100</v>
      </c>
      <c r="H392">
        <v>590</v>
      </c>
      <c r="I392">
        <v>10</v>
      </c>
      <c r="J392">
        <v>88500</v>
      </c>
    </row>
    <row r="393" spans="1:10" x14ac:dyDescent="0.2">
      <c r="A393">
        <v>392</v>
      </c>
      <c r="B393">
        <v>8</v>
      </c>
      <c r="C393">
        <v>72</v>
      </c>
      <c r="D393" s="2">
        <v>46049</v>
      </c>
      <c r="E393">
        <v>330</v>
      </c>
      <c r="F393">
        <v>90</v>
      </c>
      <c r="G393">
        <v>65</v>
      </c>
      <c r="H393">
        <v>350</v>
      </c>
      <c r="I393">
        <v>5</v>
      </c>
      <c r="J393">
        <v>52500</v>
      </c>
    </row>
    <row r="394" spans="1:10" x14ac:dyDescent="0.2">
      <c r="A394">
        <v>393</v>
      </c>
      <c r="B394">
        <v>1</v>
      </c>
      <c r="C394">
        <v>73</v>
      </c>
      <c r="D394" s="2">
        <v>46050</v>
      </c>
      <c r="E394">
        <v>470</v>
      </c>
      <c r="F394">
        <v>120</v>
      </c>
      <c r="G394">
        <v>85</v>
      </c>
      <c r="H394">
        <v>500</v>
      </c>
      <c r="I394">
        <v>5</v>
      </c>
      <c r="J394">
        <v>75000</v>
      </c>
    </row>
    <row r="395" spans="1:10" x14ac:dyDescent="0.2">
      <c r="A395">
        <v>394</v>
      </c>
      <c r="B395">
        <v>2</v>
      </c>
      <c r="C395">
        <v>74</v>
      </c>
      <c r="D395" s="2">
        <v>46051</v>
      </c>
      <c r="E395">
        <v>610</v>
      </c>
      <c r="F395">
        <v>150</v>
      </c>
      <c r="G395">
        <v>115</v>
      </c>
      <c r="H395">
        <v>635</v>
      </c>
      <c r="I395">
        <v>10</v>
      </c>
      <c r="J395">
        <v>95250</v>
      </c>
    </row>
    <row r="396" spans="1:10" x14ac:dyDescent="0.2">
      <c r="A396">
        <v>395</v>
      </c>
      <c r="B396">
        <v>3</v>
      </c>
      <c r="C396">
        <v>75</v>
      </c>
      <c r="D396" s="2">
        <v>46052</v>
      </c>
      <c r="E396">
        <v>400</v>
      </c>
      <c r="F396">
        <v>110</v>
      </c>
      <c r="G396">
        <v>75</v>
      </c>
      <c r="H396">
        <v>430</v>
      </c>
      <c r="I396">
        <v>5</v>
      </c>
      <c r="J396">
        <v>64500</v>
      </c>
    </row>
    <row r="397" spans="1:10" x14ac:dyDescent="0.2">
      <c r="A397">
        <v>396</v>
      </c>
      <c r="B397">
        <v>4</v>
      </c>
      <c r="C397">
        <v>76</v>
      </c>
      <c r="D397" s="2">
        <v>46053</v>
      </c>
      <c r="E397">
        <v>530</v>
      </c>
      <c r="F397">
        <v>130</v>
      </c>
      <c r="G397">
        <v>95</v>
      </c>
      <c r="H397">
        <v>555</v>
      </c>
      <c r="I397">
        <v>10</v>
      </c>
      <c r="J397">
        <v>83250</v>
      </c>
    </row>
    <row r="398" spans="1:10" x14ac:dyDescent="0.2">
      <c r="A398">
        <v>397</v>
      </c>
      <c r="B398">
        <v>5</v>
      </c>
      <c r="C398">
        <v>77</v>
      </c>
      <c r="D398" s="2">
        <v>46054</v>
      </c>
      <c r="E398">
        <v>700</v>
      </c>
      <c r="F398">
        <v>180</v>
      </c>
      <c r="G398">
        <v>135</v>
      </c>
      <c r="H398">
        <v>735</v>
      </c>
      <c r="I398">
        <v>10</v>
      </c>
      <c r="J398">
        <v>110250</v>
      </c>
    </row>
    <row r="399" spans="1:10" x14ac:dyDescent="0.2">
      <c r="A399">
        <v>398</v>
      </c>
      <c r="B399">
        <v>6</v>
      </c>
      <c r="C399">
        <v>78</v>
      </c>
      <c r="D399" s="2">
        <v>46055</v>
      </c>
      <c r="E399">
        <v>420</v>
      </c>
      <c r="F399">
        <v>110</v>
      </c>
      <c r="G399">
        <v>80</v>
      </c>
      <c r="H399">
        <v>445</v>
      </c>
      <c r="I399">
        <v>5</v>
      </c>
      <c r="J399">
        <v>66750</v>
      </c>
    </row>
    <row r="400" spans="1:10" x14ac:dyDescent="0.2">
      <c r="A400">
        <v>399</v>
      </c>
      <c r="B400">
        <v>7</v>
      </c>
      <c r="C400">
        <v>79</v>
      </c>
      <c r="D400" s="2">
        <v>46056</v>
      </c>
      <c r="E400">
        <v>590</v>
      </c>
      <c r="F400">
        <v>140</v>
      </c>
      <c r="G400">
        <v>105</v>
      </c>
      <c r="H400">
        <v>620</v>
      </c>
      <c r="I400">
        <v>5</v>
      </c>
      <c r="J400">
        <v>93000</v>
      </c>
    </row>
    <row r="401" spans="1:10" x14ac:dyDescent="0.2">
      <c r="A401">
        <v>400</v>
      </c>
      <c r="B401">
        <v>8</v>
      </c>
      <c r="C401">
        <v>80</v>
      </c>
      <c r="D401" s="2">
        <v>46057</v>
      </c>
      <c r="E401">
        <v>340</v>
      </c>
      <c r="F401">
        <v>90</v>
      </c>
      <c r="G401">
        <v>60</v>
      </c>
      <c r="H401">
        <v>365</v>
      </c>
      <c r="I401">
        <v>5</v>
      </c>
      <c r="J401">
        <v>54750</v>
      </c>
    </row>
    <row r="402" spans="1:10" x14ac:dyDescent="0.2">
      <c r="A402">
        <v>401</v>
      </c>
      <c r="B402">
        <v>1</v>
      </c>
      <c r="C402">
        <v>81</v>
      </c>
      <c r="D402" s="2">
        <v>46058</v>
      </c>
      <c r="E402">
        <v>500</v>
      </c>
      <c r="F402">
        <v>120</v>
      </c>
      <c r="G402">
        <v>90</v>
      </c>
      <c r="H402">
        <v>525</v>
      </c>
      <c r="I402">
        <v>5</v>
      </c>
      <c r="J402">
        <v>78750</v>
      </c>
    </row>
    <row r="403" spans="1:10" x14ac:dyDescent="0.2">
      <c r="A403">
        <v>402</v>
      </c>
      <c r="B403">
        <v>2</v>
      </c>
      <c r="C403">
        <v>82</v>
      </c>
      <c r="D403" s="2">
        <v>46059</v>
      </c>
      <c r="E403">
        <v>640</v>
      </c>
      <c r="F403">
        <v>160</v>
      </c>
      <c r="G403">
        <v>120</v>
      </c>
      <c r="H403">
        <v>670</v>
      </c>
      <c r="I403">
        <v>10</v>
      </c>
      <c r="J403">
        <v>100500</v>
      </c>
    </row>
    <row r="404" spans="1:10" x14ac:dyDescent="0.2">
      <c r="A404">
        <v>403</v>
      </c>
      <c r="B404">
        <v>3</v>
      </c>
      <c r="C404">
        <v>83</v>
      </c>
      <c r="D404" s="2">
        <v>46060</v>
      </c>
      <c r="E404">
        <v>370</v>
      </c>
      <c r="F404">
        <v>100</v>
      </c>
      <c r="G404">
        <v>70</v>
      </c>
      <c r="H404">
        <v>395</v>
      </c>
      <c r="I404">
        <v>5</v>
      </c>
      <c r="J404">
        <v>59250</v>
      </c>
    </row>
    <row r="405" spans="1:10" x14ac:dyDescent="0.2">
      <c r="A405">
        <v>404</v>
      </c>
      <c r="B405">
        <v>4</v>
      </c>
      <c r="C405">
        <v>84</v>
      </c>
      <c r="D405" s="2">
        <v>46061</v>
      </c>
      <c r="E405">
        <v>550</v>
      </c>
      <c r="F405">
        <v>130</v>
      </c>
      <c r="G405">
        <v>100</v>
      </c>
      <c r="H405">
        <v>570</v>
      </c>
      <c r="I405">
        <v>10</v>
      </c>
      <c r="J405">
        <v>85500</v>
      </c>
    </row>
    <row r="406" spans="1:10" x14ac:dyDescent="0.2">
      <c r="A406">
        <v>405</v>
      </c>
      <c r="B406">
        <v>5</v>
      </c>
      <c r="C406">
        <v>85</v>
      </c>
      <c r="D406" s="2">
        <v>46062</v>
      </c>
      <c r="E406">
        <v>690</v>
      </c>
      <c r="F406">
        <v>170</v>
      </c>
      <c r="G406">
        <v>130</v>
      </c>
      <c r="H406">
        <v>720</v>
      </c>
      <c r="I406">
        <v>10</v>
      </c>
      <c r="J406">
        <v>108000</v>
      </c>
    </row>
    <row r="407" spans="1:10" x14ac:dyDescent="0.2">
      <c r="A407">
        <v>406</v>
      </c>
      <c r="B407">
        <v>6</v>
      </c>
      <c r="C407">
        <v>86</v>
      </c>
      <c r="D407" s="2">
        <v>46063</v>
      </c>
      <c r="E407">
        <v>400</v>
      </c>
      <c r="F407">
        <v>110</v>
      </c>
      <c r="G407">
        <v>80</v>
      </c>
      <c r="H407">
        <v>425</v>
      </c>
      <c r="I407">
        <v>5</v>
      </c>
      <c r="J407">
        <v>63750</v>
      </c>
    </row>
    <row r="408" spans="1:10" x14ac:dyDescent="0.2">
      <c r="A408">
        <v>407</v>
      </c>
      <c r="B408">
        <v>7</v>
      </c>
      <c r="C408">
        <v>87</v>
      </c>
      <c r="D408" s="2">
        <v>46064</v>
      </c>
      <c r="E408">
        <v>570</v>
      </c>
      <c r="F408">
        <v>140</v>
      </c>
      <c r="G408">
        <v>100</v>
      </c>
      <c r="H408">
        <v>600</v>
      </c>
      <c r="I408">
        <v>10</v>
      </c>
      <c r="J408">
        <v>90000</v>
      </c>
    </row>
    <row r="409" spans="1:10" x14ac:dyDescent="0.2">
      <c r="A409">
        <v>408</v>
      </c>
      <c r="B409">
        <v>8</v>
      </c>
      <c r="C409">
        <v>88</v>
      </c>
      <c r="D409" s="2">
        <v>46065</v>
      </c>
      <c r="E409">
        <v>320</v>
      </c>
      <c r="F409">
        <v>90</v>
      </c>
      <c r="G409">
        <v>65</v>
      </c>
      <c r="H409">
        <v>340</v>
      </c>
      <c r="I409">
        <v>5</v>
      </c>
      <c r="J409">
        <v>51000</v>
      </c>
    </row>
    <row r="410" spans="1:10" x14ac:dyDescent="0.2">
      <c r="A410">
        <v>409</v>
      </c>
      <c r="B410">
        <v>1</v>
      </c>
      <c r="C410">
        <v>89</v>
      </c>
      <c r="D410" s="2">
        <v>46066</v>
      </c>
      <c r="E410">
        <v>480</v>
      </c>
      <c r="F410">
        <v>120</v>
      </c>
      <c r="G410">
        <v>85</v>
      </c>
      <c r="H410">
        <v>510</v>
      </c>
      <c r="I410">
        <v>5</v>
      </c>
      <c r="J410">
        <v>76500</v>
      </c>
    </row>
    <row r="411" spans="1:10" x14ac:dyDescent="0.2">
      <c r="A411">
        <v>410</v>
      </c>
      <c r="B411">
        <v>2</v>
      </c>
      <c r="C411">
        <v>90</v>
      </c>
      <c r="D411" s="2">
        <v>46067</v>
      </c>
      <c r="E411">
        <v>620</v>
      </c>
      <c r="F411">
        <v>150</v>
      </c>
      <c r="G411">
        <v>115</v>
      </c>
      <c r="H411">
        <v>645</v>
      </c>
      <c r="I411">
        <v>10</v>
      </c>
      <c r="J411">
        <v>96750</v>
      </c>
    </row>
    <row r="412" spans="1:10" x14ac:dyDescent="0.2">
      <c r="A412">
        <v>411</v>
      </c>
      <c r="B412">
        <v>3</v>
      </c>
      <c r="C412">
        <v>91</v>
      </c>
      <c r="D412" s="2">
        <v>46068</v>
      </c>
      <c r="E412">
        <v>390</v>
      </c>
      <c r="F412">
        <v>100</v>
      </c>
      <c r="G412">
        <v>70</v>
      </c>
      <c r="H412">
        <v>415</v>
      </c>
      <c r="I412">
        <v>5</v>
      </c>
      <c r="J412">
        <v>62250</v>
      </c>
    </row>
    <row r="413" spans="1:10" x14ac:dyDescent="0.2">
      <c r="A413">
        <v>412</v>
      </c>
      <c r="B413">
        <v>4</v>
      </c>
      <c r="C413">
        <v>92</v>
      </c>
      <c r="D413" s="2">
        <v>46069</v>
      </c>
      <c r="E413">
        <v>540</v>
      </c>
      <c r="F413">
        <v>130</v>
      </c>
      <c r="G413">
        <v>95</v>
      </c>
      <c r="H413">
        <v>565</v>
      </c>
      <c r="I413">
        <v>10</v>
      </c>
      <c r="J413">
        <v>84750</v>
      </c>
    </row>
    <row r="414" spans="1:10" x14ac:dyDescent="0.2">
      <c r="A414">
        <v>413</v>
      </c>
      <c r="B414">
        <v>5</v>
      </c>
      <c r="C414">
        <v>93</v>
      </c>
      <c r="D414" s="2">
        <v>46070</v>
      </c>
      <c r="E414">
        <v>710</v>
      </c>
      <c r="F414">
        <v>180</v>
      </c>
      <c r="G414">
        <v>140</v>
      </c>
      <c r="H414">
        <v>740</v>
      </c>
      <c r="I414">
        <v>10</v>
      </c>
      <c r="J414">
        <v>111000</v>
      </c>
    </row>
    <row r="415" spans="1:10" x14ac:dyDescent="0.2">
      <c r="A415">
        <v>414</v>
      </c>
      <c r="B415">
        <v>6</v>
      </c>
      <c r="C415">
        <v>94</v>
      </c>
      <c r="D415" s="2">
        <v>46071</v>
      </c>
      <c r="E415">
        <v>430</v>
      </c>
      <c r="F415">
        <v>110</v>
      </c>
      <c r="G415">
        <v>80</v>
      </c>
      <c r="H415">
        <v>455</v>
      </c>
      <c r="I415">
        <v>5</v>
      </c>
      <c r="J415">
        <v>68250</v>
      </c>
    </row>
    <row r="416" spans="1:10" x14ac:dyDescent="0.2">
      <c r="A416">
        <v>415</v>
      </c>
      <c r="B416">
        <v>7</v>
      </c>
      <c r="C416">
        <v>95</v>
      </c>
      <c r="D416" s="2">
        <v>46072</v>
      </c>
      <c r="E416">
        <v>580</v>
      </c>
      <c r="F416">
        <v>140</v>
      </c>
      <c r="G416">
        <v>105</v>
      </c>
      <c r="H416">
        <v>610</v>
      </c>
      <c r="I416">
        <v>5</v>
      </c>
      <c r="J416">
        <v>91500</v>
      </c>
    </row>
    <row r="417" spans="1:10" x14ac:dyDescent="0.2">
      <c r="A417">
        <v>416</v>
      </c>
      <c r="B417">
        <v>8</v>
      </c>
      <c r="C417">
        <v>96</v>
      </c>
      <c r="D417" s="2">
        <v>46073</v>
      </c>
      <c r="E417">
        <v>350</v>
      </c>
      <c r="F417">
        <v>90</v>
      </c>
      <c r="G417">
        <v>60</v>
      </c>
      <c r="H417">
        <v>375</v>
      </c>
      <c r="I417">
        <v>5</v>
      </c>
      <c r="J417">
        <v>56250</v>
      </c>
    </row>
    <row r="418" spans="1:10" x14ac:dyDescent="0.2">
      <c r="A418">
        <v>417</v>
      </c>
      <c r="B418">
        <v>1</v>
      </c>
      <c r="C418">
        <v>97</v>
      </c>
      <c r="D418" s="2">
        <v>46074</v>
      </c>
      <c r="E418">
        <v>490</v>
      </c>
      <c r="F418">
        <v>120</v>
      </c>
      <c r="G418">
        <v>90</v>
      </c>
      <c r="H418">
        <v>515</v>
      </c>
      <c r="I418">
        <v>5</v>
      </c>
      <c r="J418">
        <v>77250</v>
      </c>
    </row>
    <row r="419" spans="1:10" x14ac:dyDescent="0.2">
      <c r="A419">
        <v>418</v>
      </c>
      <c r="B419">
        <v>2</v>
      </c>
      <c r="C419">
        <v>98</v>
      </c>
      <c r="D419" s="2">
        <v>46075</v>
      </c>
      <c r="E419">
        <v>630</v>
      </c>
      <c r="F419">
        <v>160</v>
      </c>
      <c r="G419">
        <v>120</v>
      </c>
      <c r="H419">
        <v>660</v>
      </c>
      <c r="I419">
        <v>10</v>
      </c>
      <c r="J419">
        <v>99000</v>
      </c>
    </row>
    <row r="420" spans="1:10" x14ac:dyDescent="0.2">
      <c r="A420">
        <v>419</v>
      </c>
      <c r="B420">
        <v>3</v>
      </c>
      <c r="C420">
        <v>99</v>
      </c>
      <c r="D420" s="2">
        <v>46076</v>
      </c>
      <c r="E420">
        <v>380</v>
      </c>
      <c r="F420">
        <v>100</v>
      </c>
      <c r="G420">
        <v>70</v>
      </c>
      <c r="H420">
        <v>405</v>
      </c>
      <c r="I420">
        <v>5</v>
      </c>
      <c r="J420">
        <v>60750</v>
      </c>
    </row>
    <row r="421" spans="1:10" x14ac:dyDescent="0.2">
      <c r="A421">
        <v>420</v>
      </c>
      <c r="B421">
        <v>4</v>
      </c>
      <c r="C421">
        <v>100</v>
      </c>
      <c r="D421" s="2">
        <v>46077</v>
      </c>
      <c r="E421">
        <v>520</v>
      </c>
      <c r="F421">
        <v>130</v>
      </c>
      <c r="G421">
        <v>90</v>
      </c>
      <c r="H421">
        <v>550</v>
      </c>
      <c r="I421">
        <v>10</v>
      </c>
      <c r="J421">
        <v>82500</v>
      </c>
    </row>
    <row r="422" spans="1:10" x14ac:dyDescent="0.2">
      <c r="A422">
        <v>421</v>
      </c>
      <c r="B422">
        <v>5</v>
      </c>
      <c r="C422">
        <v>101</v>
      </c>
      <c r="D422" s="2">
        <v>46078</v>
      </c>
      <c r="E422">
        <v>680</v>
      </c>
      <c r="F422">
        <v>170</v>
      </c>
      <c r="G422">
        <v>125</v>
      </c>
      <c r="H422">
        <v>715</v>
      </c>
      <c r="I422">
        <v>10</v>
      </c>
      <c r="J422">
        <v>107250</v>
      </c>
    </row>
    <row r="423" spans="1:10" x14ac:dyDescent="0.2">
      <c r="A423">
        <v>422</v>
      </c>
      <c r="B423">
        <v>6</v>
      </c>
      <c r="C423">
        <v>102</v>
      </c>
      <c r="D423" s="2">
        <v>46079</v>
      </c>
      <c r="E423">
        <v>410</v>
      </c>
      <c r="F423">
        <v>110</v>
      </c>
      <c r="G423">
        <v>80</v>
      </c>
      <c r="H423">
        <v>435</v>
      </c>
      <c r="I423">
        <v>5</v>
      </c>
      <c r="J423">
        <v>65250</v>
      </c>
    </row>
    <row r="424" spans="1:10" x14ac:dyDescent="0.2">
      <c r="A424">
        <v>423</v>
      </c>
      <c r="B424">
        <v>7</v>
      </c>
      <c r="C424">
        <v>103</v>
      </c>
      <c r="D424" s="2">
        <v>46080</v>
      </c>
      <c r="E424">
        <v>560</v>
      </c>
      <c r="F424">
        <v>140</v>
      </c>
      <c r="G424">
        <v>100</v>
      </c>
      <c r="H424">
        <v>590</v>
      </c>
      <c r="I424">
        <v>10</v>
      </c>
      <c r="J424">
        <v>88500</v>
      </c>
    </row>
    <row r="425" spans="1:10" x14ac:dyDescent="0.2">
      <c r="A425">
        <v>424</v>
      </c>
      <c r="B425">
        <v>8</v>
      </c>
      <c r="C425">
        <v>104</v>
      </c>
      <c r="D425" s="2">
        <v>46081</v>
      </c>
      <c r="E425">
        <v>330</v>
      </c>
      <c r="F425">
        <v>90</v>
      </c>
      <c r="G425">
        <v>65</v>
      </c>
      <c r="H425">
        <v>350</v>
      </c>
      <c r="I425">
        <v>5</v>
      </c>
      <c r="J425">
        <v>52500</v>
      </c>
    </row>
    <row r="426" spans="1:10" x14ac:dyDescent="0.2">
      <c r="A426">
        <v>425</v>
      </c>
      <c r="B426">
        <v>1</v>
      </c>
      <c r="C426">
        <v>105</v>
      </c>
      <c r="D426" s="2">
        <v>46082</v>
      </c>
      <c r="E426">
        <v>470</v>
      </c>
      <c r="F426">
        <v>120</v>
      </c>
      <c r="G426">
        <v>85</v>
      </c>
      <c r="H426">
        <v>500</v>
      </c>
      <c r="I426">
        <v>5</v>
      </c>
      <c r="J426">
        <v>75000</v>
      </c>
    </row>
    <row r="427" spans="1:10" x14ac:dyDescent="0.2">
      <c r="A427">
        <v>426</v>
      </c>
      <c r="B427">
        <v>2</v>
      </c>
      <c r="C427">
        <v>106</v>
      </c>
      <c r="D427" s="2">
        <v>46083</v>
      </c>
      <c r="E427">
        <v>610</v>
      </c>
      <c r="F427">
        <v>150</v>
      </c>
      <c r="G427">
        <v>115</v>
      </c>
      <c r="H427">
        <v>635</v>
      </c>
      <c r="I427">
        <v>10</v>
      </c>
      <c r="J427">
        <v>95250</v>
      </c>
    </row>
    <row r="428" spans="1:10" x14ac:dyDescent="0.2">
      <c r="A428">
        <v>427</v>
      </c>
      <c r="B428">
        <v>3</v>
      </c>
      <c r="C428">
        <v>107</v>
      </c>
      <c r="D428" s="2">
        <v>46084</v>
      </c>
      <c r="E428">
        <v>400</v>
      </c>
      <c r="F428">
        <v>110</v>
      </c>
      <c r="G428">
        <v>75</v>
      </c>
      <c r="H428">
        <v>430</v>
      </c>
      <c r="I428">
        <v>5</v>
      </c>
      <c r="J428">
        <v>64500</v>
      </c>
    </row>
    <row r="429" spans="1:10" x14ac:dyDescent="0.2">
      <c r="A429">
        <v>428</v>
      </c>
      <c r="B429">
        <v>4</v>
      </c>
      <c r="C429">
        <v>108</v>
      </c>
      <c r="D429" s="2">
        <v>46085</v>
      </c>
      <c r="E429">
        <v>530</v>
      </c>
      <c r="F429">
        <v>130</v>
      </c>
      <c r="G429">
        <v>95</v>
      </c>
      <c r="H429">
        <v>555</v>
      </c>
      <c r="I429">
        <v>10</v>
      </c>
      <c r="J429">
        <v>83250</v>
      </c>
    </row>
    <row r="430" spans="1:10" x14ac:dyDescent="0.2">
      <c r="A430">
        <v>429</v>
      </c>
      <c r="B430">
        <v>5</v>
      </c>
      <c r="C430">
        <v>109</v>
      </c>
      <c r="D430" s="2">
        <v>46086</v>
      </c>
      <c r="E430">
        <v>700</v>
      </c>
      <c r="F430">
        <v>180</v>
      </c>
      <c r="G430">
        <v>135</v>
      </c>
      <c r="H430">
        <v>735</v>
      </c>
      <c r="I430">
        <v>10</v>
      </c>
      <c r="J430">
        <v>110250</v>
      </c>
    </row>
    <row r="431" spans="1:10" x14ac:dyDescent="0.2">
      <c r="A431">
        <v>430</v>
      </c>
      <c r="B431">
        <v>6</v>
      </c>
      <c r="C431">
        <v>110</v>
      </c>
      <c r="D431" s="2">
        <v>46087</v>
      </c>
      <c r="E431">
        <v>420</v>
      </c>
      <c r="F431">
        <v>110</v>
      </c>
      <c r="G431">
        <v>80</v>
      </c>
      <c r="H431">
        <v>445</v>
      </c>
      <c r="I431">
        <v>5</v>
      </c>
      <c r="J431">
        <v>66750</v>
      </c>
    </row>
    <row r="432" spans="1:10" x14ac:dyDescent="0.2">
      <c r="A432">
        <v>431</v>
      </c>
      <c r="B432">
        <v>7</v>
      </c>
      <c r="C432">
        <v>111</v>
      </c>
      <c r="D432" s="2">
        <v>46088</v>
      </c>
      <c r="E432">
        <v>590</v>
      </c>
      <c r="F432">
        <v>140</v>
      </c>
      <c r="G432">
        <v>105</v>
      </c>
      <c r="H432">
        <v>620</v>
      </c>
      <c r="I432">
        <v>5</v>
      </c>
      <c r="J432">
        <v>93000</v>
      </c>
    </row>
    <row r="433" spans="1:10" x14ac:dyDescent="0.2">
      <c r="A433">
        <v>432</v>
      </c>
      <c r="B433">
        <v>8</v>
      </c>
      <c r="C433">
        <v>112</v>
      </c>
      <c r="D433" s="2">
        <v>46089</v>
      </c>
      <c r="E433">
        <v>340</v>
      </c>
      <c r="F433">
        <v>90</v>
      </c>
      <c r="G433">
        <v>60</v>
      </c>
      <c r="H433">
        <v>365</v>
      </c>
      <c r="I433">
        <v>5</v>
      </c>
      <c r="J433">
        <v>54750</v>
      </c>
    </row>
    <row r="434" spans="1:10" x14ac:dyDescent="0.2">
      <c r="A434">
        <v>433</v>
      </c>
      <c r="B434">
        <v>1</v>
      </c>
      <c r="C434">
        <v>113</v>
      </c>
      <c r="D434" s="2">
        <v>46090</v>
      </c>
      <c r="E434">
        <v>500</v>
      </c>
      <c r="F434">
        <v>120</v>
      </c>
      <c r="G434">
        <v>90</v>
      </c>
      <c r="H434">
        <v>525</v>
      </c>
      <c r="I434">
        <v>5</v>
      </c>
      <c r="J434">
        <v>78750</v>
      </c>
    </row>
    <row r="435" spans="1:10" x14ac:dyDescent="0.2">
      <c r="A435">
        <v>434</v>
      </c>
      <c r="B435">
        <v>2</v>
      </c>
      <c r="C435">
        <v>114</v>
      </c>
      <c r="D435" s="2">
        <v>46091</v>
      </c>
      <c r="E435">
        <v>640</v>
      </c>
      <c r="F435">
        <v>160</v>
      </c>
      <c r="G435">
        <v>120</v>
      </c>
      <c r="H435">
        <v>670</v>
      </c>
      <c r="I435">
        <v>10</v>
      </c>
      <c r="J435">
        <v>100500</v>
      </c>
    </row>
    <row r="436" spans="1:10" x14ac:dyDescent="0.2">
      <c r="A436">
        <v>435</v>
      </c>
      <c r="B436">
        <v>3</v>
      </c>
      <c r="C436">
        <v>115</v>
      </c>
      <c r="D436" s="2">
        <v>46092</v>
      </c>
      <c r="E436">
        <v>370</v>
      </c>
      <c r="F436">
        <v>100</v>
      </c>
      <c r="G436">
        <v>70</v>
      </c>
      <c r="H436">
        <v>395</v>
      </c>
      <c r="I436">
        <v>5</v>
      </c>
      <c r="J436">
        <v>59250</v>
      </c>
    </row>
    <row r="437" spans="1:10" x14ac:dyDescent="0.2">
      <c r="A437">
        <v>436</v>
      </c>
      <c r="B437">
        <v>4</v>
      </c>
      <c r="C437">
        <v>116</v>
      </c>
      <c r="D437" s="2">
        <v>46093</v>
      </c>
      <c r="E437">
        <v>550</v>
      </c>
      <c r="F437">
        <v>130</v>
      </c>
      <c r="G437">
        <v>100</v>
      </c>
      <c r="H437">
        <v>570</v>
      </c>
      <c r="I437">
        <v>10</v>
      </c>
      <c r="J437">
        <v>85500</v>
      </c>
    </row>
    <row r="438" spans="1:10" x14ac:dyDescent="0.2">
      <c r="A438">
        <v>437</v>
      </c>
      <c r="B438">
        <v>5</v>
      </c>
      <c r="C438">
        <v>117</v>
      </c>
      <c r="D438" s="2">
        <v>46094</v>
      </c>
      <c r="E438">
        <v>690</v>
      </c>
      <c r="F438">
        <v>170</v>
      </c>
      <c r="G438">
        <v>130</v>
      </c>
      <c r="H438">
        <v>720</v>
      </c>
      <c r="I438">
        <v>10</v>
      </c>
      <c r="J438">
        <v>108000</v>
      </c>
    </row>
    <row r="439" spans="1:10" x14ac:dyDescent="0.2">
      <c r="A439">
        <v>438</v>
      </c>
      <c r="B439">
        <v>6</v>
      </c>
      <c r="C439">
        <v>118</v>
      </c>
      <c r="D439" s="2">
        <v>46095</v>
      </c>
      <c r="E439">
        <v>400</v>
      </c>
      <c r="F439">
        <v>110</v>
      </c>
      <c r="G439">
        <v>80</v>
      </c>
      <c r="H439">
        <v>425</v>
      </c>
      <c r="I439">
        <v>5</v>
      </c>
      <c r="J439">
        <v>63750</v>
      </c>
    </row>
    <row r="440" spans="1:10" x14ac:dyDescent="0.2">
      <c r="A440">
        <v>439</v>
      </c>
      <c r="B440">
        <v>7</v>
      </c>
      <c r="C440">
        <v>119</v>
      </c>
      <c r="D440" s="2">
        <v>46096</v>
      </c>
      <c r="E440">
        <v>570</v>
      </c>
      <c r="F440">
        <v>140</v>
      </c>
      <c r="G440">
        <v>100</v>
      </c>
      <c r="H440">
        <v>600</v>
      </c>
      <c r="I440">
        <v>10</v>
      </c>
      <c r="J440">
        <v>90000</v>
      </c>
    </row>
    <row r="441" spans="1:10" x14ac:dyDescent="0.2">
      <c r="A441">
        <v>440</v>
      </c>
      <c r="B441">
        <v>8</v>
      </c>
      <c r="C441">
        <v>120</v>
      </c>
      <c r="D441" s="2">
        <v>46097</v>
      </c>
      <c r="E441">
        <v>320</v>
      </c>
      <c r="F441">
        <v>90</v>
      </c>
      <c r="G441">
        <v>65</v>
      </c>
      <c r="H441">
        <v>340</v>
      </c>
      <c r="I441">
        <v>5</v>
      </c>
      <c r="J441">
        <v>51000</v>
      </c>
    </row>
    <row r="442" spans="1:10" x14ac:dyDescent="0.2">
      <c r="A442">
        <v>441</v>
      </c>
      <c r="B442">
        <v>1</v>
      </c>
      <c r="C442">
        <v>121</v>
      </c>
      <c r="D442" s="2">
        <v>46098</v>
      </c>
      <c r="E442">
        <v>480</v>
      </c>
      <c r="F442">
        <v>120</v>
      </c>
      <c r="G442">
        <v>85</v>
      </c>
      <c r="H442">
        <v>510</v>
      </c>
      <c r="I442">
        <v>5</v>
      </c>
      <c r="J442">
        <v>76500</v>
      </c>
    </row>
    <row r="443" spans="1:10" x14ac:dyDescent="0.2">
      <c r="A443">
        <v>442</v>
      </c>
      <c r="B443">
        <v>2</v>
      </c>
      <c r="C443">
        <v>122</v>
      </c>
      <c r="D443" s="2">
        <v>46099</v>
      </c>
      <c r="E443">
        <v>620</v>
      </c>
      <c r="F443">
        <v>150</v>
      </c>
      <c r="G443">
        <v>115</v>
      </c>
      <c r="H443">
        <v>645</v>
      </c>
      <c r="I443">
        <v>10</v>
      </c>
      <c r="J443">
        <v>96750</v>
      </c>
    </row>
    <row r="444" spans="1:10" x14ac:dyDescent="0.2">
      <c r="A444">
        <v>443</v>
      </c>
      <c r="B444">
        <v>3</v>
      </c>
      <c r="C444">
        <v>123</v>
      </c>
      <c r="D444" s="2">
        <v>46100</v>
      </c>
      <c r="E444">
        <v>390</v>
      </c>
      <c r="F444">
        <v>100</v>
      </c>
      <c r="G444">
        <v>70</v>
      </c>
      <c r="H444">
        <v>415</v>
      </c>
      <c r="I444">
        <v>5</v>
      </c>
      <c r="J444">
        <v>62250</v>
      </c>
    </row>
    <row r="445" spans="1:10" x14ac:dyDescent="0.2">
      <c r="A445">
        <v>444</v>
      </c>
      <c r="B445">
        <v>4</v>
      </c>
      <c r="C445">
        <v>124</v>
      </c>
      <c r="D445" s="2">
        <v>46101</v>
      </c>
      <c r="E445">
        <v>540</v>
      </c>
      <c r="F445">
        <v>130</v>
      </c>
      <c r="G445">
        <v>95</v>
      </c>
      <c r="H445">
        <v>565</v>
      </c>
      <c r="I445">
        <v>10</v>
      </c>
      <c r="J445">
        <v>84750</v>
      </c>
    </row>
    <row r="446" spans="1:10" x14ac:dyDescent="0.2">
      <c r="A446">
        <v>445</v>
      </c>
      <c r="B446">
        <v>5</v>
      </c>
      <c r="C446">
        <v>125</v>
      </c>
      <c r="D446" s="2">
        <v>46102</v>
      </c>
      <c r="E446">
        <v>710</v>
      </c>
      <c r="F446">
        <v>180</v>
      </c>
      <c r="G446">
        <v>140</v>
      </c>
      <c r="H446">
        <v>740</v>
      </c>
      <c r="I446">
        <v>10</v>
      </c>
      <c r="J446">
        <v>111000</v>
      </c>
    </row>
    <row r="447" spans="1:10" x14ac:dyDescent="0.2">
      <c r="A447">
        <v>446</v>
      </c>
      <c r="B447">
        <v>6</v>
      </c>
      <c r="C447">
        <v>126</v>
      </c>
      <c r="D447" s="2">
        <v>46103</v>
      </c>
      <c r="E447">
        <v>430</v>
      </c>
      <c r="F447">
        <v>110</v>
      </c>
      <c r="G447">
        <v>80</v>
      </c>
      <c r="H447">
        <v>455</v>
      </c>
      <c r="I447">
        <v>5</v>
      </c>
      <c r="J447">
        <v>68250</v>
      </c>
    </row>
    <row r="448" spans="1:10" x14ac:dyDescent="0.2">
      <c r="A448">
        <v>447</v>
      </c>
      <c r="B448">
        <v>7</v>
      </c>
      <c r="C448">
        <v>127</v>
      </c>
      <c r="D448" s="2">
        <v>46104</v>
      </c>
      <c r="E448">
        <v>580</v>
      </c>
      <c r="F448">
        <v>140</v>
      </c>
      <c r="G448">
        <v>105</v>
      </c>
      <c r="H448">
        <v>610</v>
      </c>
      <c r="I448">
        <v>5</v>
      </c>
      <c r="J448">
        <v>91500</v>
      </c>
    </row>
    <row r="449" spans="1:10" x14ac:dyDescent="0.2">
      <c r="A449">
        <v>448</v>
      </c>
      <c r="B449">
        <v>8</v>
      </c>
      <c r="C449">
        <v>128</v>
      </c>
      <c r="D449" s="2">
        <v>46105</v>
      </c>
      <c r="E449">
        <v>350</v>
      </c>
      <c r="F449">
        <v>90</v>
      </c>
      <c r="G449">
        <v>60</v>
      </c>
      <c r="H449">
        <v>375</v>
      </c>
      <c r="I449">
        <v>5</v>
      </c>
      <c r="J449">
        <v>56250</v>
      </c>
    </row>
    <row r="450" spans="1:10" x14ac:dyDescent="0.2">
      <c r="A450">
        <v>449</v>
      </c>
      <c r="B450">
        <v>1</v>
      </c>
      <c r="C450">
        <v>129</v>
      </c>
      <c r="D450" s="2">
        <v>46106</v>
      </c>
      <c r="E450">
        <v>490</v>
      </c>
      <c r="F450">
        <v>120</v>
      </c>
      <c r="G450">
        <v>90</v>
      </c>
      <c r="H450">
        <v>515</v>
      </c>
      <c r="I450">
        <v>5</v>
      </c>
      <c r="J450">
        <v>77250</v>
      </c>
    </row>
    <row r="451" spans="1:10" x14ac:dyDescent="0.2">
      <c r="A451">
        <v>450</v>
      </c>
      <c r="B451">
        <v>2</v>
      </c>
      <c r="C451">
        <v>130</v>
      </c>
      <c r="D451" s="2">
        <v>46107</v>
      </c>
      <c r="E451">
        <v>630</v>
      </c>
      <c r="F451">
        <v>160</v>
      </c>
      <c r="G451">
        <v>120</v>
      </c>
      <c r="H451">
        <v>660</v>
      </c>
      <c r="I451">
        <v>10</v>
      </c>
      <c r="J451">
        <v>99000</v>
      </c>
    </row>
    <row r="452" spans="1:10" x14ac:dyDescent="0.2">
      <c r="A452">
        <v>451</v>
      </c>
      <c r="B452">
        <v>3</v>
      </c>
      <c r="C452">
        <v>131</v>
      </c>
      <c r="D452" s="2">
        <v>46108</v>
      </c>
      <c r="E452">
        <v>380</v>
      </c>
      <c r="F452">
        <v>100</v>
      </c>
      <c r="G452">
        <v>70</v>
      </c>
      <c r="H452">
        <v>405</v>
      </c>
      <c r="I452">
        <v>5</v>
      </c>
      <c r="J452">
        <v>60750</v>
      </c>
    </row>
    <row r="453" spans="1:10" x14ac:dyDescent="0.2">
      <c r="A453">
        <v>452</v>
      </c>
      <c r="B453">
        <v>4</v>
      </c>
      <c r="C453">
        <v>132</v>
      </c>
      <c r="D453" s="2">
        <v>46109</v>
      </c>
      <c r="E453">
        <v>520</v>
      </c>
      <c r="F453">
        <v>130</v>
      </c>
      <c r="G453">
        <v>90</v>
      </c>
      <c r="H453">
        <v>550</v>
      </c>
      <c r="I453">
        <v>10</v>
      </c>
      <c r="J453">
        <v>82500</v>
      </c>
    </row>
    <row r="454" spans="1:10" x14ac:dyDescent="0.2">
      <c r="A454">
        <v>453</v>
      </c>
      <c r="B454">
        <v>5</v>
      </c>
      <c r="C454">
        <v>133</v>
      </c>
      <c r="D454" s="2">
        <v>46110</v>
      </c>
      <c r="E454">
        <v>680</v>
      </c>
      <c r="F454">
        <v>170</v>
      </c>
      <c r="G454">
        <v>125</v>
      </c>
      <c r="H454">
        <v>715</v>
      </c>
      <c r="I454">
        <v>10</v>
      </c>
      <c r="J454">
        <v>107250</v>
      </c>
    </row>
    <row r="455" spans="1:10" x14ac:dyDescent="0.2">
      <c r="A455">
        <v>454</v>
      </c>
      <c r="B455">
        <v>6</v>
      </c>
      <c r="C455">
        <v>134</v>
      </c>
      <c r="D455" s="2">
        <v>46111</v>
      </c>
      <c r="E455">
        <v>410</v>
      </c>
      <c r="F455">
        <v>110</v>
      </c>
      <c r="G455">
        <v>80</v>
      </c>
      <c r="H455">
        <v>435</v>
      </c>
      <c r="I455">
        <v>5</v>
      </c>
      <c r="J455">
        <v>65250</v>
      </c>
    </row>
    <row r="456" spans="1:10" x14ac:dyDescent="0.2">
      <c r="A456">
        <v>455</v>
      </c>
      <c r="B456">
        <v>7</v>
      </c>
      <c r="C456">
        <v>135</v>
      </c>
      <c r="D456" s="2">
        <v>46112</v>
      </c>
      <c r="E456">
        <v>560</v>
      </c>
      <c r="F456">
        <v>140</v>
      </c>
      <c r="G456">
        <v>100</v>
      </c>
      <c r="H456">
        <v>590</v>
      </c>
      <c r="I456">
        <v>10</v>
      </c>
      <c r="J456">
        <v>88500</v>
      </c>
    </row>
    <row r="457" spans="1:10" x14ac:dyDescent="0.2">
      <c r="A457">
        <v>456</v>
      </c>
      <c r="B457">
        <v>8</v>
      </c>
      <c r="C457">
        <v>136</v>
      </c>
      <c r="D457" s="2">
        <v>46113</v>
      </c>
      <c r="E457">
        <v>330</v>
      </c>
      <c r="F457">
        <v>90</v>
      </c>
      <c r="G457">
        <v>65</v>
      </c>
      <c r="H457">
        <v>350</v>
      </c>
      <c r="I457">
        <v>5</v>
      </c>
      <c r="J457">
        <v>52500</v>
      </c>
    </row>
    <row r="458" spans="1:10" x14ac:dyDescent="0.2">
      <c r="A458">
        <v>457</v>
      </c>
      <c r="B458">
        <v>1</v>
      </c>
      <c r="C458">
        <v>137</v>
      </c>
      <c r="D458" s="2">
        <v>46114</v>
      </c>
      <c r="E458">
        <v>470</v>
      </c>
      <c r="F458">
        <v>120</v>
      </c>
      <c r="G458">
        <v>85</v>
      </c>
      <c r="H458">
        <v>500</v>
      </c>
      <c r="I458">
        <v>5</v>
      </c>
      <c r="J458">
        <v>75000</v>
      </c>
    </row>
    <row r="459" spans="1:10" x14ac:dyDescent="0.2">
      <c r="A459">
        <v>458</v>
      </c>
      <c r="B459">
        <v>2</v>
      </c>
      <c r="C459">
        <v>138</v>
      </c>
      <c r="D459" s="2">
        <v>46115</v>
      </c>
      <c r="E459">
        <v>610</v>
      </c>
      <c r="F459">
        <v>150</v>
      </c>
      <c r="G459">
        <v>115</v>
      </c>
      <c r="H459">
        <v>635</v>
      </c>
      <c r="I459">
        <v>10</v>
      </c>
      <c r="J459">
        <v>95250</v>
      </c>
    </row>
    <row r="460" spans="1:10" x14ac:dyDescent="0.2">
      <c r="A460">
        <v>459</v>
      </c>
      <c r="B460">
        <v>3</v>
      </c>
      <c r="C460">
        <v>139</v>
      </c>
      <c r="D460" s="2">
        <v>46116</v>
      </c>
      <c r="E460">
        <v>400</v>
      </c>
      <c r="F460">
        <v>110</v>
      </c>
      <c r="G460">
        <v>75</v>
      </c>
      <c r="H460">
        <v>430</v>
      </c>
      <c r="I460">
        <v>5</v>
      </c>
      <c r="J460">
        <v>64500</v>
      </c>
    </row>
    <row r="461" spans="1:10" x14ac:dyDescent="0.2">
      <c r="A461">
        <v>460</v>
      </c>
      <c r="B461">
        <v>4</v>
      </c>
      <c r="C461">
        <v>140</v>
      </c>
      <c r="D461" s="2">
        <v>46117</v>
      </c>
      <c r="E461">
        <v>530</v>
      </c>
      <c r="F461">
        <v>130</v>
      </c>
      <c r="G461">
        <v>95</v>
      </c>
      <c r="H461">
        <v>555</v>
      </c>
      <c r="I461">
        <v>10</v>
      </c>
      <c r="J461">
        <v>83250</v>
      </c>
    </row>
    <row r="462" spans="1:10" x14ac:dyDescent="0.2">
      <c r="A462">
        <v>461</v>
      </c>
      <c r="B462">
        <v>5</v>
      </c>
      <c r="C462">
        <v>141</v>
      </c>
      <c r="D462" s="2">
        <v>46118</v>
      </c>
      <c r="E462">
        <v>700</v>
      </c>
      <c r="F462">
        <v>180</v>
      </c>
      <c r="G462">
        <v>135</v>
      </c>
      <c r="H462">
        <v>735</v>
      </c>
      <c r="I462">
        <v>10</v>
      </c>
      <c r="J462">
        <v>110250</v>
      </c>
    </row>
    <row r="463" spans="1:10" x14ac:dyDescent="0.2">
      <c r="A463">
        <v>462</v>
      </c>
      <c r="B463">
        <v>6</v>
      </c>
      <c r="C463">
        <v>142</v>
      </c>
      <c r="D463" s="2">
        <v>46119</v>
      </c>
      <c r="E463">
        <v>420</v>
      </c>
      <c r="F463">
        <v>110</v>
      </c>
      <c r="G463">
        <v>80</v>
      </c>
      <c r="H463">
        <v>445</v>
      </c>
      <c r="I463">
        <v>5</v>
      </c>
      <c r="J463">
        <v>66750</v>
      </c>
    </row>
    <row r="464" spans="1:10" x14ac:dyDescent="0.2">
      <c r="A464">
        <v>463</v>
      </c>
      <c r="B464">
        <v>7</v>
      </c>
      <c r="C464">
        <v>143</v>
      </c>
      <c r="D464" s="2">
        <v>46120</v>
      </c>
      <c r="E464">
        <v>590</v>
      </c>
      <c r="F464">
        <v>140</v>
      </c>
      <c r="G464">
        <v>105</v>
      </c>
      <c r="H464">
        <v>620</v>
      </c>
      <c r="I464">
        <v>5</v>
      </c>
      <c r="J464">
        <v>93000</v>
      </c>
    </row>
    <row r="465" spans="1:10" x14ac:dyDescent="0.2">
      <c r="A465">
        <v>464</v>
      </c>
      <c r="B465">
        <v>8</v>
      </c>
      <c r="C465">
        <v>144</v>
      </c>
      <c r="D465" s="2">
        <v>46121</v>
      </c>
      <c r="E465">
        <v>340</v>
      </c>
      <c r="F465">
        <v>90</v>
      </c>
      <c r="G465">
        <v>60</v>
      </c>
      <c r="H465">
        <v>365</v>
      </c>
      <c r="I465">
        <v>5</v>
      </c>
      <c r="J465">
        <v>54750</v>
      </c>
    </row>
    <row r="466" spans="1:10" x14ac:dyDescent="0.2">
      <c r="A466">
        <v>465</v>
      </c>
      <c r="B466">
        <v>1</v>
      </c>
      <c r="C466">
        <v>145</v>
      </c>
      <c r="D466" s="2">
        <v>46122</v>
      </c>
      <c r="E466">
        <v>500</v>
      </c>
      <c r="F466">
        <v>120</v>
      </c>
      <c r="G466">
        <v>90</v>
      </c>
      <c r="H466">
        <v>525</v>
      </c>
      <c r="I466">
        <v>5</v>
      </c>
      <c r="J466">
        <v>78750</v>
      </c>
    </row>
    <row r="467" spans="1:10" x14ac:dyDescent="0.2">
      <c r="A467">
        <v>466</v>
      </c>
      <c r="B467">
        <v>2</v>
      </c>
      <c r="C467">
        <v>146</v>
      </c>
      <c r="D467" s="2">
        <v>46123</v>
      </c>
      <c r="E467">
        <v>640</v>
      </c>
      <c r="F467">
        <v>160</v>
      </c>
      <c r="G467">
        <v>120</v>
      </c>
      <c r="H467">
        <v>670</v>
      </c>
      <c r="I467">
        <v>10</v>
      </c>
      <c r="J467">
        <v>100500</v>
      </c>
    </row>
    <row r="468" spans="1:10" x14ac:dyDescent="0.2">
      <c r="A468">
        <v>467</v>
      </c>
      <c r="B468">
        <v>3</v>
      </c>
      <c r="C468">
        <v>147</v>
      </c>
      <c r="D468" s="2">
        <v>46124</v>
      </c>
      <c r="E468">
        <v>370</v>
      </c>
      <c r="F468">
        <v>100</v>
      </c>
      <c r="G468">
        <v>70</v>
      </c>
      <c r="H468">
        <v>395</v>
      </c>
      <c r="I468">
        <v>5</v>
      </c>
      <c r="J468">
        <v>59250</v>
      </c>
    </row>
    <row r="469" spans="1:10" x14ac:dyDescent="0.2">
      <c r="A469">
        <v>468</v>
      </c>
      <c r="B469">
        <v>4</v>
      </c>
      <c r="C469">
        <v>148</v>
      </c>
      <c r="D469" s="2">
        <v>46125</v>
      </c>
      <c r="E469">
        <v>550</v>
      </c>
      <c r="F469">
        <v>130</v>
      </c>
      <c r="G469">
        <v>100</v>
      </c>
      <c r="H469">
        <v>570</v>
      </c>
      <c r="I469">
        <v>10</v>
      </c>
      <c r="J469">
        <v>85500</v>
      </c>
    </row>
    <row r="470" spans="1:10" x14ac:dyDescent="0.2">
      <c r="A470">
        <v>469</v>
      </c>
      <c r="B470">
        <v>5</v>
      </c>
      <c r="C470">
        <v>149</v>
      </c>
      <c r="D470" s="2">
        <v>46126</v>
      </c>
      <c r="E470">
        <v>690</v>
      </c>
      <c r="F470">
        <v>170</v>
      </c>
      <c r="G470">
        <v>130</v>
      </c>
      <c r="H470">
        <v>720</v>
      </c>
      <c r="I470">
        <v>10</v>
      </c>
      <c r="J470">
        <v>108000</v>
      </c>
    </row>
    <row r="471" spans="1:10" x14ac:dyDescent="0.2">
      <c r="A471">
        <v>470</v>
      </c>
      <c r="B471">
        <v>6</v>
      </c>
      <c r="C471">
        <v>150</v>
      </c>
      <c r="D471" s="2">
        <v>46127</v>
      </c>
      <c r="E471">
        <v>400</v>
      </c>
      <c r="F471">
        <v>110</v>
      </c>
      <c r="G471">
        <v>80</v>
      </c>
      <c r="H471">
        <v>425</v>
      </c>
      <c r="I471">
        <v>5</v>
      </c>
      <c r="J471">
        <v>63750</v>
      </c>
    </row>
    <row r="472" spans="1:10" x14ac:dyDescent="0.2">
      <c r="A472">
        <v>471</v>
      </c>
      <c r="B472">
        <v>7</v>
      </c>
      <c r="C472">
        <v>151</v>
      </c>
      <c r="D472" s="2">
        <v>46128</v>
      </c>
      <c r="E472">
        <v>570</v>
      </c>
      <c r="F472">
        <v>140</v>
      </c>
      <c r="G472">
        <v>100</v>
      </c>
      <c r="H472">
        <v>600</v>
      </c>
      <c r="I472">
        <v>10</v>
      </c>
      <c r="J472">
        <v>90000</v>
      </c>
    </row>
    <row r="473" spans="1:10" x14ac:dyDescent="0.2">
      <c r="A473">
        <v>472</v>
      </c>
      <c r="B473">
        <v>8</v>
      </c>
      <c r="C473">
        <v>152</v>
      </c>
      <c r="D473" s="2">
        <v>46129</v>
      </c>
      <c r="E473">
        <v>320</v>
      </c>
      <c r="F473">
        <v>90</v>
      </c>
      <c r="G473">
        <v>65</v>
      </c>
      <c r="H473">
        <v>340</v>
      </c>
      <c r="I473">
        <v>5</v>
      </c>
      <c r="J473">
        <v>51000</v>
      </c>
    </row>
    <row r="474" spans="1:10" x14ac:dyDescent="0.2">
      <c r="A474">
        <v>473</v>
      </c>
      <c r="B474">
        <v>1</v>
      </c>
      <c r="C474">
        <v>153</v>
      </c>
      <c r="D474" s="2">
        <v>46130</v>
      </c>
      <c r="E474">
        <v>480</v>
      </c>
      <c r="F474">
        <v>120</v>
      </c>
      <c r="G474">
        <v>85</v>
      </c>
      <c r="H474">
        <v>510</v>
      </c>
      <c r="I474">
        <v>5</v>
      </c>
      <c r="J474">
        <v>76500</v>
      </c>
    </row>
    <row r="475" spans="1:10" x14ac:dyDescent="0.2">
      <c r="A475">
        <v>474</v>
      </c>
      <c r="B475">
        <v>2</v>
      </c>
      <c r="C475">
        <v>154</v>
      </c>
      <c r="D475" s="2">
        <v>46131</v>
      </c>
      <c r="E475">
        <v>620</v>
      </c>
      <c r="F475">
        <v>150</v>
      </c>
      <c r="G475">
        <v>115</v>
      </c>
      <c r="H475">
        <v>645</v>
      </c>
      <c r="I475">
        <v>10</v>
      </c>
      <c r="J475">
        <v>96750</v>
      </c>
    </row>
    <row r="476" spans="1:10" x14ac:dyDescent="0.2">
      <c r="A476">
        <v>475</v>
      </c>
      <c r="B476">
        <v>3</v>
      </c>
      <c r="C476">
        <v>155</v>
      </c>
      <c r="D476" s="2">
        <v>46132</v>
      </c>
      <c r="E476">
        <v>390</v>
      </c>
      <c r="F476">
        <v>100</v>
      </c>
      <c r="G476">
        <v>70</v>
      </c>
      <c r="H476">
        <v>415</v>
      </c>
      <c r="I476">
        <v>5</v>
      </c>
      <c r="J476">
        <v>62250</v>
      </c>
    </row>
    <row r="477" spans="1:10" x14ac:dyDescent="0.2">
      <c r="A477">
        <v>476</v>
      </c>
      <c r="B477">
        <v>4</v>
      </c>
      <c r="C477">
        <v>156</v>
      </c>
      <c r="D477" s="2">
        <v>46133</v>
      </c>
      <c r="E477">
        <v>540</v>
      </c>
      <c r="F477">
        <v>130</v>
      </c>
      <c r="G477">
        <v>95</v>
      </c>
      <c r="H477">
        <v>565</v>
      </c>
      <c r="I477">
        <v>10</v>
      </c>
      <c r="J477">
        <v>84750</v>
      </c>
    </row>
    <row r="478" spans="1:10" x14ac:dyDescent="0.2">
      <c r="A478">
        <v>477</v>
      </c>
      <c r="B478">
        <v>5</v>
      </c>
      <c r="C478">
        <v>157</v>
      </c>
      <c r="D478" s="2">
        <v>46134</v>
      </c>
      <c r="E478">
        <v>710</v>
      </c>
      <c r="F478">
        <v>180</v>
      </c>
      <c r="G478">
        <v>140</v>
      </c>
      <c r="H478">
        <v>740</v>
      </c>
      <c r="I478">
        <v>10</v>
      </c>
      <c r="J478">
        <v>111000</v>
      </c>
    </row>
    <row r="479" spans="1:10" x14ac:dyDescent="0.2">
      <c r="A479">
        <v>478</v>
      </c>
      <c r="B479">
        <v>6</v>
      </c>
      <c r="C479">
        <v>158</v>
      </c>
      <c r="D479" s="2">
        <v>46135</v>
      </c>
      <c r="E479">
        <v>430</v>
      </c>
      <c r="F479">
        <v>110</v>
      </c>
      <c r="G479">
        <v>80</v>
      </c>
      <c r="H479">
        <v>455</v>
      </c>
      <c r="I479">
        <v>5</v>
      </c>
      <c r="J479">
        <v>68250</v>
      </c>
    </row>
    <row r="480" spans="1:10" x14ac:dyDescent="0.2">
      <c r="A480">
        <v>479</v>
      </c>
      <c r="B480">
        <v>7</v>
      </c>
      <c r="C480">
        <v>159</v>
      </c>
      <c r="D480" s="2">
        <v>46136</v>
      </c>
      <c r="E480">
        <v>580</v>
      </c>
      <c r="F480">
        <v>140</v>
      </c>
      <c r="G480">
        <v>105</v>
      </c>
      <c r="H480">
        <v>610</v>
      </c>
      <c r="I480">
        <v>5</v>
      </c>
      <c r="J480">
        <v>91500</v>
      </c>
    </row>
    <row r="481" spans="1:10" x14ac:dyDescent="0.2">
      <c r="A481">
        <v>480</v>
      </c>
      <c r="B481">
        <v>8</v>
      </c>
      <c r="C481">
        <v>160</v>
      </c>
      <c r="D481" s="2">
        <v>46137</v>
      </c>
      <c r="E481">
        <v>350</v>
      </c>
      <c r="F481">
        <v>90</v>
      </c>
      <c r="G481">
        <v>60</v>
      </c>
      <c r="H481">
        <v>375</v>
      </c>
      <c r="I481">
        <v>5</v>
      </c>
      <c r="J481">
        <v>56250</v>
      </c>
    </row>
    <row r="482" spans="1:10" x14ac:dyDescent="0.2">
      <c r="A482">
        <v>481</v>
      </c>
      <c r="B482">
        <v>1</v>
      </c>
      <c r="C482">
        <v>1</v>
      </c>
      <c r="D482" s="2">
        <v>46138</v>
      </c>
      <c r="E482">
        <v>490</v>
      </c>
      <c r="F482">
        <v>120</v>
      </c>
      <c r="G482">
        <v>90</v>
      </c>
      <c r="H482">
        <v>515</v>
      </c>
      <c r="I482">
        <v>5</v>
      </c>
      <c r="J482">
        <v>77250</v>
      </c>
    </row>
    <row r="483" spans="1:10" x14ac:dyDescent="0.2">
      <c r="A483">
        <v>482</v>
      </c>
      <c r="B483">
        <v>2</v>
      </c>
      <c r="C483">
        <v>2</v>
      </c>
      <c r="D483" s="2">
        <v>46139</v>
      </c>
      <c r="E483">
        <v>630</v>
      </c>
      <c r="F483">
        <v>160</v>
      </c>
      <c r="G483">
        <v>120</v>
      </c>
      <c r="H483">
        <v>660</v>
      </c>
      <c r="I483">
        <v>10</v>
      </c>
      <c r="J483">
        <v>99000</v>
      </c>
    </row>
    <row r="484" spans="1:10" x14ac:dyDescent="0.2">
      <c r="A484">
        <v>483</v>
      </c>
      <c r="B484">
        <v>3</v>
      </c>
      <c r="C484">
        <v>3</v>
      </c>
      <c r="D484" s="2">
        <v>46140</v>
      </c>
      <c r="E484">
        <v>380</v>
      </c>
      <c r="F484">
        <v>100</v>
      </c>
      <c r="G484">
        <v>70</v>
      </c>
      <c r="H484">
        <v>405</v>
      </c>
      <c r="I484">
        <v>5</v>
      </c>
      <c r="J484">
        <v>60750</v>
      </c>
    </row>
    <row r="485" spans="1:10" x14ac:dyDescent="0.2">
      <c r="A485">
        <v>484</v>
      </c>
      <c r="B485">
        <v>4</v>
      </c>
      <c r="C485">
        <v>4</v>
      </c>
      <c r="D485" s="2">
        <v>46141</v>
      </c>
      <c r="E485">
        <v>520</v>
      </c>
      <c r="F485">
        <v>130</v>
      </c>
      <c r="G485">
        <v>90</v>
      </c>
      <c r="H485">
        <v>550</v>
      </c>
      <c r="I485">
        <v>10</v>
      </c>
      <c r="J485">
        <v>82500</v>
      </c>
    </row>
    <row r="486" spans="1:10" x14ac:dyDescent="0.2">
      <c r="A486">
        <v>485</v>
      </c>
      <c r="B486">
        <v>5</v>
      </c>
      <c r="C486">
        <v>5</v>
      </c>
      <c r="D486" s="2">
        <v>46142</v>
      </c>
      <c r="E486">
        <v>680</v>
      </c>
      <c r="F486">
        <v>170</v>
      </c>
      <c r="G486">
        <v>125</v>
      </c>
      <c r="H486">
        <v>715</v>
      </c>
      <c r="I486">
        <v>10</v>
      </c>
      <c r="J486">
        <v>107250</v>
      </c>
    </row>
    <row r="487" spans="1:10" x14ac:dyDescent="0.2">
      <c r="A487">
        <v>486</v>
      </c>
      <c r="B487">
        <v>6</v>
      </c>
      <c r="C487">
        <v>6</v>
      </c>
      <c r="D487" s="2">
        <v>46143</v>
      </c>
      <c r="E487">
        <v>410</v>
      </c>
      <c r="F487">
        <v>110</v>
      </c>
      <c r="G487">
        <v>80</v>
      </c>
      <c r="H487">
        <v>435</v>
      </c>
      <c r="I487">
        <v>5</v>
      </c>
      <c r="J487">
        <v>65250</v>
      </c>
    </row>
    <row r="488" spans="1:10" x14ac:dyDescent="0.2">
      <c r="A488">
        <v>487</v>
      </c>
      <c r="B488">
        <v>7</v>
      </c>
      <c r="C488">
        <v>7</v>
      </c>
      <c r="D488" s="2">
        <v>46144</v>
      </c>
      <c r="E488">
        <v>560</v>
      </c>
      <c r="F488">
        <v>140</v>
      </c>
      <c r="G488">
        <v>100</v>
      </c>
      <c r="H488">
        <v>590</v>
      </c>
      <c r="I488">
        <v>10</v>
      </c>
      <c r="J488">
        <v>88500</v>
      </c>
    </row>
    <row r="489" spans="1:10" x14ac:dyDescent="0.2">
      <c r="A489">
        <v>488</v>
      </c>
      <c r="B489">
        <v>8</v>
      </c>
      <c r="C489">
        <v>8</v>
      </c>
      <c r="D489" s="2">
        <v>46145</v>
      </c>
      <c r="E489">
        <v>330</v>
      </c>
      <c r="F489">
        <v>90</v>
      </c>
      <c r="G489">
        <v>65</v>
      </c>
      <c r="H489">
        <v>350</v>
      </c>
      <c r="I489">
        <v>5</v>
      </c>
      <c r="J489">
        <v>52500</v>
      </c>
    </row>
    <row r="490" spans="1:10" x14ac:dyDescent="0.2">
      <c r="A490">
        <v>489</v>
      </c>
      <c r="B490">
        <v>1</v>
      </c>
      <c r="C490">
        <v>9</v>
      </c>
      <c r="D490" s="2">
        <v>46146</v>
      </c>
      <c r="E490">
        <v>470</v>
      </c>
      <c r="F490">
        <v>120</v>
      </c>
      <c r="G490">
        <v>85</v>
      </c>
      <c r="H490">
        <v>500</v>
      </c>
      <c r="I490">
        <v>5</v>
      </c>
      <c r="J490">
        <v>75000</v>
      </c>
    </row>
    <row r="491" spans="1:10" x14ac:dyDescent="0.2">
      <c r="A491">
        <v>490</v>
      </c>
      <c r="B491">
        <v>2</v>
      </c>
      <c r="C491">
        <v>10</v>
      </c>
      <c r="D491" s="2">
        <v>46147</v>
      </c>
      <c r="E491">
        <v>610</v>
      </c>
      <c r="F491">
        <v>150</v>
      </c>
      <c r="G491">
        <v>115</v>
      </c>
      <c r="H491">
        <v>635</v>
      </c>
      <c r="I491">
        <v>10</v>
      </c>
      <c r="J491">
        <v>95250</v>
      </c>
    </row>
    <row r="492" spans="1:10" x14ac:dyDescent="0.2">
      <c r="A492">
        <v>491</v>
      </c>
      <c r="B492">
        <v>3</v>
      </c>
      <c r="C492">
        <v>11</v>
      </c>
      <c r="D492" s="2">
        <v>46148</v>
      </c>
      <c r="E492">
        <v>400</v>
      </c>
      <c r="F492">
        <v>110</v>
      </c>
      <c r="G492">
        <v>75</v>
      </c>
      <c r="H492">
        <v>430</v>
      </c>
      <c r="I492">
        <v>5</v>
      </c>
      <c r="J492">
        <v>64500</v>
      </c>
    </row>
    <row r="493" spans="1:10" x14ac:dyDescent="0.2">
      <c r="A493">
        <v>492</v>
      </c>
      <c r="B493">
        <v>4</v>
      </c>
      <c r="C493">
        <v>12</v>
      </c>
      <c r="D493" s="2">
        <v>46149</v>
      </c>
      <c r="E493">
        <v>530</v>
      </c>
      <c r="F493">
        <v>130</v>
      </c>
      <c r="G493">
        <v>95</v>
      </c>
      <c r="H493">
        <v>555</v>
      </c>
      <c r="I493">
        <v>10</v>
      </c>
      <c r="J493">
        <v>83250</v>
      </c>
    </row>
    <row r="494" spans="1:10" x14ac:dyDescent="0.2">
      <c r="A494">
        <v>493</v>
      </c>
      <c r="B494">
        <v>5</v>
      </c>
      <c r="C494">
        <v>13</v>
      </c>
      <c r="D494" s="2">
        <v>46150</v>
      </c>
      <c r="E494">
        <v>700</v>
      </c>
      <c r="F494">
        <v>180</v>
      </c>
      <c r="G494">
        <v>135</v>
      </c>
      <c r="H494">
        <v>735</v>
      </c>
      <c r="I494">
        <v>10</v>
      </c>
      <c r="J494">
        <v>110250</v>
      </c>
    </row>
    <row r="495" spans="1:10" x14ac:dyDescent="0.2">
      <c r="A495">
        <v>494</v>
      </c>
      <c r="B495">
        <v>6</v>
      </c>
      <c r="C495">
        <v>14</v>
      </c>
      <c r="D495" s="2">
        <v>46151</v>
      </c>
      <c r="E495">
        <v>420</v>
      </c>
      <c r="F495">
        <v>110</v>
      </c>
      <c r="G495">
        <v>80</v>
      </c>
      <c r="H495">
        <v>445</v>
      </c>
      <c r="I495">
        <v>5</v>
      </c>
      <c r="J495">
        <v>66750</v>
      </c>
    </row>
    <row r="496" spans="1:10" x14ac:dyDescent="0.2">
      <c r="A496">
        <v>495</v>
      </c>
      <c r="B496">
        <v>7</v>
      </c>
      <c r="C496">
        <v>15</v>
      </c>
      <c r="D496" s="2">
        <v>46152</v>
      </c>
      <c r="E496">
        <v>590</v>
      </c>
      <c r="F496">
        <v>140</v>
      </c>
      <c r="G496">
        <v>105</v>
      </c>
      <c r="H496">
        <v>620</v>
      </c>
      <c r="I496">
        <v>5</v>
      </c>
      <c r="J496">
        <v>93000</v>
      </c>
    </row>
    <row r="497" spans="1:10" x14ac:dyDescent="0.2">
      <c r="A497">
        <v>496</v>
      </c>
      <c r="B497">
        <v>8</v>
      </c>
      <c r="C497">
        <v>16</v>
      </c>
      <c r="D497" s="2">
        <v>46153</v>
      </c>
      <c r="E497">
        <v>340</v>
      </c>
      <c r="F497">
        <v>90</v>
      </c>
      <c r="G497">
        <v>60</v>
      </c>
      <c r="H497">
        <v>365</v>
      </c>
      <c r="I497">
        <v>5</v>
      </c>
      <c r="J497">
        <v>54750</v>
      </c>
    </row>
    <row r="498" spans="1:10" x14ac:dyDescent="0.2">
      <c r="A498">
        <v>497</v>
      </c>
      <c r="B498">
        <v>1</v>
      </c>
      <c r="C498">
        <v>17</v>
      </c>
      <c r="D498" s="2">
        <v>46154</v>
      </c>
      <c r="E498">
        <v>500</v>
      </c>
      <c r="F498">
        <v>120</v>
      </c>
      <c r="G498">
        <v>90</v>
      </c>
      <c r="H498">
        <v>525</v>
      </c>
      <c r="I498">
        <v>5</v>
      </c>
      <c r="J498">
        <v>78750</v>
      </c>
    </row>
    <row r="499" spans="1:10" x14ac:dyDescent="0.2">
      <c r="A499">
        <v>498</v>
      </c>
      <c r="B499">
        <v>2</v>
      </c>
      <c r="C499">
        <v>18</v>
      </c>
      <c r="D499" s="2">
        <v>46155</v>
      </c>
      <c r="E499">
        <v>640</v>
      </c>
      <c r="F499">
        <v>160</v>
      </c>
      <c r="G499">
        <v>120</v>
      </c>
      <c r="H499">
        <v>670</v>
      </c>
      <c r="I499">
        <v>10</v>
      </c>
      <c r="J499">
        <v>100500</v>
      </c>
    </row>
    <row r="500" spans="1:10" x14ac:dyDescent="0.2">
      <c r="A500">
        <v>499</v>
      </c>
      <c r="B500">
        <v>3</v>
      </c>
      <c r="C500">
        <v>19</v>
      </c>
      <c r="D500" s="2">
        <v>46156</v>
      </c>
      <c r="E500">
        <v>370</v>
      </c>
      <c r="F500">
        <v>100</v>
      </c>
      <c r="G500">
        <v>70</v>
      </c>
      <c r="H500">
        <v>395</v>
      </c>
      <c r="I500">
        <v>5</v>
      </c>
      <c r="J500">
        <v>59250</v>
      </c>
    </row>
    <row r="501" spans="1:10" x14ac:dyDescent="0.2">
      <c r="A501">
        <v>500</v>
      </c>
      <c r="B501">
        <v>4</v>
      </c>
      <c r="C501">
        <v>20</v>
      </c>
      <c r="D501" s="2">
        <v>46157</v>
      </c>
      <c r="E501">
        <v>550</v>
      </c>
      <c r="F501">
        <v>130</v>
      </c>
      <c r="G501">
        <v>100</v>
      </c>
      <c r="H501">
        <v>570</v>
      </c>
      <c r="I501">
        <v>10</v>
      </c>
      <c r="J501">
        <v>85500</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501"/>
  <sheetViews>
    <sheetView topLeftCell="A482" workbookViewId="0"/>
  </sheetViews>
  <sheetFormatPr defaultRowHeight="15" x14ac:dyDescent="0.2"/>
  <sheetData>
    <row r="1" spans="1:7" x14ac:dyDescent="0.2">
      <c r="A1" s="1" t="s">
        <v>416</v>
      </c>
      <c r="B1" s="1" t="s">
        <v>343</v>
      </c>
      <c r="C1" s="1" t="s">
        <v>319</v>
      </c>
      <c r="D1" s="1" t="s">
        <v>399</v>
      </c>
      <c r="E1" s="1" t="s">
        <v>417</v>
      </c>
      <c r="F1" s="1" t="s">
        <v>418</v>
      </c>
      <c r="G1" s="1" t="s">
        <v>419</v>
      </c>
    </row>
    <row r="2" spans="1:7" x14ac:dyDescent="0.2">
      <c r="A2">
        <v>1</v>
      </c>
      <c r="B2">
        <v>1</v>
      </c>
      <c r="C2">
        <v>1</v>
      </c>
      <c r="D2" s="2">
        <v>45659</v>
      </c>
      <c r="E2" s="2">
        <v>45664</v>
      </c>
      <c r="F2" t="s">
        <v>402</v>
      </c>
      <c r="G2">
        <v>12500</v>
      </c>
    </row>
    <row r="3" spans="1:7" x14ac:dyDescent="0.2">
      <c r="A3">
        <v>2</v>
      </c>
      <c r="B3">
        <v>2</v>
      </c>
      <c r="C3">
        <v>2</v>
      </c>
      <c r="D3" s="2">
        <v>45660</v>
      </c>
      <c r="E3" s="2">
        <v>45666</v>
      </c>
      <c r="F3" t="s">
        <v>402</v>
      </c>
      <c r="G3">
        <v>18400</v>
      </c>
    </row>
    <row r="4" spans="1:7" x14ac:dyDescent="0.2">
      <c r="A4">
        <v>3</v>
      </c>
      <c r="B4">
        <v>3</v>
      </c>
      <c r="C4">
        <v>3</v>
      </c>
      <c r="D4" s="2">
        <v>45661</v>
      </c>
      <c r="E4" s="2">
        <v>45667</v>
      </c>
      <c r="F4" t="s">
        <v>402</v>
      </c>
      <c r="G4">
        <v>9600</v>
      </c>
    </row>
    <row r="5" spans="1:7" x14ac:dyDescent="0.2">
      <c r="A5">
        <v>4</v>
      </c>
      <c r="B5">
        <v>4</v>
      </c>
      <c r="C5">
        <v>4</v>
      </c>
      <c r="D5" s="2">
        <v>45662</v>
      </c>
      <c r="E5" s="2">
        <v>45669</v>
      </c>
      <c r="F5" t="s">
        <v>402</v>
      </c>
      <c r="G5">
        <v>22300</v>
      </c>
    </row>
    <row r="6" spans="1:7" x14ac:dyDescent="0.2">
      <c r="A6">
        <v>5</v>
      </c>
      <c r="B6">
        <v>5</v>
      </c>
      <c r="C6">
        <v>5</v>
      </c>
      <c r="D6" s="2">
        <v>45663</v>
      </c>
      <c r="E6" s="2">
        <v>45670</v>
      </c>
      <c r="F6" t="s">
        <v>402</v>
      </c>
      <c r="G6">
        <v>15750</v>
      </c>
    </row>
    <row r="7" spans="1:7" x14ac:dyDescent="0.2">
      <c r="A7">
        <v>6</v>
      </c>
      <c r="B7">
        <v>6</v>
      </c>
      <c r="C7">
        <v>6</v>
      </c>
      <c r="D7" s="2">
        <v>45664</v>
      </c>
      <c r="E7" s="2">
        <v>45671</v>
      </c>
      <c r="F7" t="s">
        <v>402</v>
      </c>
      <c r="G7">
        <v>19800</v>
      </c>
    </row>
    <row r="8" spans="1:7" x14ac:dyDescent="0.2">
      <c r="A8">
        <v>7</v>
      </c>
      <c r="B8">
        <v>7</v>
      </c>
      <c r="C8">
        <v>7</v>
      </c>
      <c r="D8" s="2">
        <v>45665</v>
      </c>
      <c r="E8" s="2">
        <v>45672</v>
      </c>
      <c r="F8" t="s">
        <v>402</v>
      </c>
      <c r="G8">
        <v>11200</v>
      </c>
    </row>
    <row r="9" spans="1:7" x14ac:dyDescent="0.2">
      <c r="A9">
        <v>8</v>
      </c>
      <c r="B9">
        <v>8</v>
      </c>
      <c r="C9">
        <v>8</v>
      </c>
      <c r="D9" s="2">
        <v>45666</v>
      </c>
      <c r="E9" s="2">
        <v>45673</v>
      </c>
      <c r="F9" t="s">
        <v>402</v>
      </c>
      <c r="G9">
        <v>27600</v>
      </c>
    </row>
    <row r="10" spans="1:7" x14ac:dyDescent="0.2">
      <c r="A10">
        <v>9</v>
      </c>
      <c r="B10">
        <v>9</v>
      </c>
      <c r="C10">
        <v>1</v>
      </c>
      <c r="D10" s="2">
        <v>45667</v>
      </c>
      <c r="E10" s="2">
        <v>45674</v>
      </c>
      <c r="F10" t="s">
        <v>402</v>
      </c>
      <c r="G10">
        <v>14300</v>
      </c>
    </row>
    <row r="11" spans="1:7" x14ac:dyDescent="0.2">
      <c r="A11">
        <v>10</v>
      </c>
      <c r="B11">
        <v>10</v>
      </c>
      <c r="C11">
        <v>2</v>
      </c>
      <c r="D11" s="2">
        <v>45668</v>
      </c>
      <c r="E11" s="2">
        <v>45675</v>
      </c>
      <c r="F11" t="s">
        <v>402</v>
      </c>
      <c r="G11">
        <v>18900</v>
      </c>
    </row>
    <row r="12" spans="1:7" x14ac:dyDescent="0.2">
      <c r="A12">
        <v>11</v>
      </c>
      <c r="B12">
        <v>11</v>
      </c>
      <c r="C12">
        <v>3</v>
      </c>
      <c r="D12" s="2">
        <v>45669</v>
      </c>
      <c r="E12" s="2">
        <v>45676</v>
      </c>
      <c r="F12" t="s">
        <v>402</v>
      </c>
      <c r="G12">
        <v>22100</v>
      </c>
    </row>
    <row r="13" spans="1:7" x14ac:dyDescent="0.2">
      <c r="A13">
        <v>12</v>
      </c>
      <c r="B13">
        <v>12</v>
      </c>
      <c r="C13">
        <v>4</v>
      </c>
      <c r="D13" s="2">
        <v>45670</v>
      </c>
      <c r="E13" s="2">
        <v>45677</v>
      </c>
      <c r="F13" t="s">
        <v>402</v>
      </c>
      <c r="G13">
        <v>13400</v>
      </c>
    </row>
    <row r="14" spans="1:7" x14ac:dyDescent="0.2">
      <c r="A14">
        <v>13</v>
      </c>
      <c r="B14">
        <v>13</v>
      </c>
      <c r="C14">
        <v>5</v>
      </c>
      <c r="D14" s="2">
        <v>45671</v>
      </c>
      <c r="E14" s="2">
        <v>45678</v>
      </c>
      <c r="F14" t="s">
        <v>402</v>
      </c>
      <c r="G14">
        <v>16700</v>
      </c>
    </row>
    <row r="15" spans="1:7" x14ac:dyDescent="0.2">
      <c r="A15">
        <v>14</v>
      </c>
      <c r="B15">
        <v>14</v>
      </c>
      <c r="C15">
        <v>6</v>
      </c>
      <c r="D15" s="2">
        <v>45672</v>
      </c>
      <c r="E15" s="2">
        <v>45679</v>
      </c>
      <c r="F15" t="s">
        <v>402</v>
      </c>
      <c r="G15">
        <v>24800</v>
      </c>
    </row>
    <row r="16" spans="1:7" x14ac:dyDescent="0.2">
      <c r="A16">
        <v>15</v>
      </c>
      <c r="B16">
        <v>15</v>
      </c>
      <c r="C16">
        <v>7</v>
      </c>
      <c r="D16" s="2">
        <v>45673</v>
      </c>
      <c r="E16" s="2">
        <v>45680</v>
      </c>
      <c r="F16" t="s">
        <v>402</v>
      </c>
      <c r="G16">
        <v>10900</v>
      </c>
    </row>
    <row r="17" spans="1:7" x14ac:dyDescent="0.2">
      <c r="A17">
        <v>16</v>
      </c>
      <c r="B17">
        <v>16</v>
      </c>
      <c r="C17">
        <v>8</v>
      </c>
      <c r="D17" s="2">
        <v>45674</v>
      </c>
      <c r="E17" s="2">
        <v>45681</v>
      </c>
      <c r="F17" t="s">
        <v>402</v>
      </c>
      <c r="G17">
        <v>19500</v>
      </c>
    </row>
    <row r="18" spans="1:7" x14ac:dyDescent="0.2">
      <c r="A18">
        <v>17</v>
      </c>
      <c r="B18">
        <v>17</v>
      </c>
      <c r="C18">
        <v>1</v>
      </c>
      <c r="D18" s="2">
        <v>45675</v>
      </c>
      <c r="E18" s="2">
        <v>45682</v>
      </c>
      <c r="F18" t="s">
        <v>402</v>
      </c>
      <c r="G18">
        <v>23100</v>
      </c>
    </row>
    <row r="19" spans="1:7" x14ac:dyDescent="0.2">
      <c r="A19">
        <v>18</v>
      </c>
      <c r="B19">
        <v>18</v>
      </c>
      <c r="C19">
        <v>2</v>
      </c>
      <c r="D19" s="2">
        <v>45676</v>
      </c>
      <c r="E19" s="2">
        <v>45683</v>
      </c>
      <c r="F19" t="s">
        <v>402</v>
      </c>
      <c r="G19">
        <v>15200</v>
      </c>
    </row>
    <row r="20" spans="1:7" x14ac:dyDescent="0.2">
      <c r="A20">
        <v>19</v>
      </c>
      <c r="B20">
        <v>19</v>
      </c>
      <c r="C20">
        <v>3</v>
      </c>
      <c r="D20" s="2">
        <v>45677</v>
      </c>
      <c r="E20" s="2">
        <v>45684</v>
      </c>
      <c r="F20" t="s">
        <v>402</v>
      </c>
      <c r="G20">
        <v>28700</v>
      </c>
    </row>
    <row r="21" spans="1:7" x14ac:dyDescent="0.2">
      <c r="A21">
        <v>20</v>
      </c>
      <c r="B21">
        <v>20</v>
      </c>
      <c r="C21">
        <v>4</v>
      </c>
      <c r="D21" s="2">
        <v>45678</v>
      </c>
      <c r="E21" s="2">
        <v>45685</v>
      </c>
      <c r="F21" t="s">
        <v>402</v>
      </c>
      <c r="G21">
        <v>11900</v>
      </c>
    </row>
    <row r="22" spans="1:7" x14ac:dyDescent="0.2">
      <c r="A22">
        <v>21</v>
      </c>
      <c r="B22">
        <v>21</v>
      </c>
      <c r="C22">
        <v>5</v>
      </c>
      <c r="D22" s="2">
        <v>45679</v>
      </c>
      <c r="E22" s="2">
        <v>45686</v>
      </c>
      <c r="F22" t="s">
        <v>402</v>
      </c>
      <c r="G22">
        <v>17600</v>
      </c>
    </row>
    <row r="23" spans="1:7" x14ac:dyDescent="0.2">
      <c r="A23">
        <v>22</v>
      </c>
      <c r="B23">
        <v>22</v>
      </c>
      <c r="C23">
        <v>6</v>
      </c>
      <c r="D23" s="2">
        <v>45680</v>
      </c>
      <c r="E23" s="2">
        <v>45687</v>
      </c>
      <c r="F23" t="s">
        <v>402</v>
      </c>
      <c r="G23">
        <v>21400</v>
      </c>
    </row>
    <row r="24" spans="1:7" x14ac:dyDescent="0.2">
      <c r="A24">
        <v>23</v>
      </c>
      <c r="B24">
        <v>23</v>
      </c>
      <c r="C24">
        <v>7</v>
      </c>
      <c r="D24" s="2">
        <v>45681</v>
      </c>
      <c r="E24" s="2">
        <v>45688</v>
      </c>
      <c r="F24" t="s">
        <v>402</v>
      </c>
      <c r="G24">
        <v>13800</v>
      </c>
    </row>
    <row r="25" spans="1:7" x14ac:dyDescent="0.2">
      <c r="A25">
        <v>24</v>
      </c>
      <c r="B25">
        <v>24</v>
      </c>
      <c r="C25">
        <v>8</v>
      </c>
      <c r="D25" s="2">
        <v>45682</v>
      </c>
      <c r="E25" s="2">
        <v>45689</v>
      </c>
      <c r="F25" t="s">
        <v>402</v>
      </c>
      <c r="G25">
        <v>25900</v>
      </c>
    </row>
    <row r="26" spans="1:7" x14ac:dyDescent="0.2">
      <c r="A26">
        <v>25</v>
      </c>
      <c r="B26">
        <v>25</v>
      </c>
      <c r="C26">
        <v>1</v>
      </c>
      <c r="D26" s="2">
        <v>45683</v>
      </c>
      <c r="E26" s="2">
        <v>45690</v>
      </c>
      <c r="F26" t="s">
        <v>402</v>
      </c>
      <c r="G26">
        <v>16400</v>
      </c>
    </row>
    <row r="27" spans="1:7" x14ac:dyDescent="0.2">
      <c r="A27">
        <v>26</v>
      </c>
      <c r="B27">
        <v>26</v>
      </c>
      <c r="C27">
        <v>2</v>
      </c>
      <c r="D27" s="2">
        <v>45684</v>
      </c>
      <c r="E27" s="2">
        <v>45691</v>
      </c>
      <c r="F27" t="s">
        <v>402</v>
      </c>
      <c r="G27">
        <v>19700</v>
      </c>
    </row>
    <row r="28" spans="1:7" x14ac:dyDescent="0.2">
      <c r="A28">
        <v>27</v>
      </c>
      <c r="B28">
        <v>27</v>
      </c>
      <c r="C28">
        <v>3</v>
      </c>
      <c r="D28" s="2">
        <v>45685</v>
      </c>
      <c r="E28" s="2">
        <v>45692</v>
      </c>
      <c r="F28" t="s">
        <v>402</v>
      </c>
      <c r="G28">
        <v>14500</v>
      </c>
    </row>
    <row r="29" spans="1:7" x14ac:dyDescent="0.2">
      <c r="A29">
        <v>28</v>
      </c>
      <c r="B29">
        <v>28</v>
      </c>
      <c r="C29">
        <v>4</v>
      </c>
      <c r="D29" s="2">
        <v>45686</v>
      </c>
      <c r="E29" s="2">
        <v>45693</v>
      </c>
      <c r="F29" t="s">
        <v>402</v>
      </c>
      <c r="G29">
        <v>26800</v>
      </c>
    </row>
    <row r="30" spans="1:7" x14ac:dyDescent="0.2">
      <c r="A30">
        <v>29</v>
      </c>
      <c r="B30">
        <v>29</v>
      </c>
      <c r="C30">
        <v>5</v>
      </c>
      <c r="D30" s="2">
        <v>45687</v>
      </c>
      <c r="E30" s="2">
        <v>45694</v>
      </c>
      <c r="F30" t="s">
        <v>402</v>
      </c>
      <c r="G30">
        <v>18200</v>
      </c>
    </row>
    <row r="31" spans="1:7" x14ac:dyDescent="0.2">
      <c r="A31">
        <v>30</v>
      </c>
      <c r="B31">
        <v>30</v>
      </c>
      <c r="C31">
        <v>6</v>
      </c>
      <c r="D31" s="2">
        <v>45688</v>
      </c>
      <c r="E31" s="2">
        <v>45695</v>
      </c>
      <c r="F31" t="s">
        <v>402</v>
      </c>
      <c r="G31">
        <v>22600</v>
      </c>
    </row>
    <row r="32" spans="1:7" x14ac:dyDescent="0.2">
      <c r="A32">
        <v>31</v>
      </c>
      <c r="B32">
        <v>31</v>
      </c>
      <c r="C32">
        <v>7</v>
      </c>
      <c r="D32" s="2">
        <v>45689</v>
      </c>
      <c r="E32" s="2">
        <v>45696</v>
      </c>
      <c r="F32" t="s">
        <v>402</v>
      </c>
      <c r="G32">
        <v>13100</v>
      </c>
    </row>
    <row r="33" spans="1:7" x14ac:dyDescent="0.2">
      <c r="A33">
        <v>32</v>
      </c>
      <c r="B33">
        <v>32</v>
      </c>
      <c r="C33">
        <v>8</v>
      </c>
      <c r="D33" s="2">
        <v>45690</v>
      </c>
      <c r="E33" s="2">
        <v>45697</v>
      </c>
      <c r="F33" t="s">
        <v>402</v>
      </c>
      <c r="G33">
        <v>20500</v>
      </c>
    </row>
    <row r="34" spans="1:7" x14ac:dyDescent="0.2">
      <c r="A34">
        <v>33</v>
      </c>
      <c r="B34">
        <v>33</v>
      </c>
      <c r="C34">
        <v>1</v>
      </c>
      <c r="D34" s="2">
        <v>45691</v>
      </c>
      <c r="E34" s="2">
        <v>45698</v>
      </c>
      <c r="F34" t="s">
        <v>402</v>
      </c>
      <c r="G34">
        <v>17400</v>
      </c>
    </row>
    <row r="35" spans="1:7" x14ac:dyDescent="0.2">
      <c r="A35">
        <v>34</v>
      </c>
      <c r="B35">
        <v>34</v>
      </c>
      <c r="C35">
        <v>2</v>
      </c>
      <c r="D35" s="2">
        <v>45692</v>
      </c>
      <c r="E35" s="2">
        <v>45699</v>
      </c>
      <c r="F35" t="s">
        <v>402</v>
      </c>
      <c r="G35">
        <v>24300</v>
      </c>
    </row>
    <row r="36" spans="1:7" x14ac:dyDescent="0.2">
      <c r="A36">
        <v>35</v>
      </c>
      <c r="B36">
        <v>35</v>
      </c>
      <c r="C36">
        <v>3</v>
      </c>
      <c r="D36" s="2">
        <v>45693</v>
      </c>
      <c r="E36" s="2">
        <v>45700</v>
      </c>
      <c r="F36" t="s">
        <v>402</v>
      </c>
      <c r="G36">
        <v>11600</v>
      </c>
    </row>
    <row r="37" spans="1:7" x14ac:dyDescent="0.2">
      <c r="A37">
        <v>36</v>
      </c>
      <c r="B37">
        <v>36</v>
      </c>
      <c r="C37">
        <v>4</v>
      </c>
      <c r="D37" s="2">
        <v>45694</v>
      </c>
      <c r="E37" s="2">
        <v>45701</v>
      </c>
      <c r="F37" t="s">
        <v>402</v>
      </c>
      <c r="G37">
        <v>29100</v>
      </c>
    </row>
    <row r="38" spans="1:7" x14ac:dyDescent="0.2">
      <c r="A38">
        <v>37</v>
      </c>
      <c r="B38">
        <v>37</v>
      </c>
      <c r="C38">
        <v>5</v>
      </c>
      <c r="D38" s="2">
        <v>45695</v>
      </c>
      <c r="E38" s="2">
        <v>45702</v>
      </c>
      <c r="F38" t="s">
        <v>402</v>
      </c>
      <c r="G38">
        <v>15800</v>
      </c>
    </row>
    <row r="39" spans="1:7" x14ac:dyDescent="0.2">
      <c r="A39">
        <v>38</v>
      </c>
      <c r="B39">
        <v>38</v>
      </c>
      <c r="C39">
        <v>6</v>
      </c>
      <c r="D39" s="2">
        <v>45696</v>
      </c>
      <c r="E39" s="2">
        <v>45703</v>
      </c>
      <c r="F39" t="s">
        <v>402</v>
      </c>
      <c r="G39">
        <v>21200</v>
      </c>
    </row>
    <row r="40" spans="1:7" x14ac:dyDescent="0.2">
      <c r="A40">
        <v>39</v>
      </c>
      <c r="B40">
        <v>39</v>
      </c>
      <c r="C40">
        <v>7</v>
      </c>
      <c r="D40" s="2">
        <v>45697</v>
      </c>
      <c r="E40" s="2">
        <v>45704</v>
      </c>
      <c r="F40" t="s">
        <v>402</v>
      </c>
      <c r="G40">
        <v>18700</v>
      </c>
    </row>
    <row r="41" spans="1:7" x14ac:dyDescent="0.2">
      <c r="A41">
        <v>40</v>
      </c>
      <c r="B41">
        <v>40</v>
      </c>
      <c r="C41">
        <v>8</v>
      </c>
      <c r="D41" s="2">
        <v>45698</v>
      </c>
      <c r="E41" s="2">
        <v>45705</v>
      </c>
      <c r="F41" t="s">
        <v>402</v>
      </c>
      <c r="G41">
        <v>26400</v>
      </c>
    </row>
    <row r="42" spans="1:7" x14ac:dyDescent="0.2">
      <c r="A42">
        <v>41</v>
      </c>
      <c r="B42">
        <v>41</v>
      </c>
      <c r="C42">
        <v>1</v>
      </c>
      <c r="D42" s="2">
        <v>45699</v>
      </c>
      <c r="E42" s="2">
        <v>45706</v>
      </c>
      <c r="F42" t="s">
        <v>402</v>
      </c>
      <c r="G42">
        <v>14900</v>
      </c>
    </row>
    <row r="43" spans="1:7" x14ac:dyDescent="0.2">
      <c r="A43">
        <v>42</v>
      </c>
      <c r="B43">
        <v>42</v>
      </c>
      <c r="C43">
        <v>2</v>
      </c>
      <c r="D43" s="2">
        <v>45700</v>
      </c>
      <c r="E43" s="2">
        <v>45707</v>
      </c>
      <c r="F43" t="s">
        <v>402</v>
      </c>
      <c r="G43">
        <v>22100</v>
      </c>
    </row>
    <row r="44" spans="1:7" x14ac:dyDescent="0.2">
      <c r="A44">
        <v>43</v>
      </c>
      <c r="B44">
        <v>43</v>
      </c>
      <c r="C44">
        <v>3</v>
      </c>
      <c r="D44" s="2">
        <v>45701</v>
      </c>
      <c r="E44" s="2">
        <v>45708</v>
      </c>
      <c r="F44" t="s">
        <v>402</v>
      </c>
      <c r="G44">
        <v>19600</v>
      </c>
    </row>
    <row r="45" spans="1:7" x14ac:dyDescent="0.2">
      <c r="A45">
        <v>44</v>
      </c>
      <c r="B45">
        <v>44</v>
      </c>
      <c r="C45">
        <v>4</v>
      </c>
      <c r="D45" s="2">
        <v>45702</v>
      </c>
      <c r="E45" s="2">
        <v>45709</v>
      </c>
      <c r="F45" t="s">
        <v>402</v>
      </c>
      <c r="G45">
        <v>27500</v>
      </c>
    </row>
    <row r="46" spans="1:7" x14ac:dyDescent="0.2">
      <c r="A46">
        <v>45</v>
      </c>
      <c r="B46">
        <v>45</v>
      </c>
      <c r="C46">
        <v>5</v>
      </c>
      <c r="D46" s="2">
        <v>45703</v>
      </c>
      <c r="E46" s="2">
        <v>45710</v>
      </c>
      <c r="F46" t="s">
        <v>402</v>
      </c>
      <c r="G46">
        <v>12800</v>
      </c>
    </row>
    <row r="47" spans="1:7" x14ac:dyDescent="0.2">
      <c r="A47">
        <v>46</v>
      </c>
      <c r="B47">
        <v>46</v>
      </c>
      <c r="C47">
        <v>6</v>
      </c>
      <c r="D47" s="2">
        <v>45704</v>
      </c>
      <c r="E47" s="2">
        <v>45711</v>
      </c>
      <c r="F47" t="s">
        <v>402</v>
      </c>
      <c r="G47">
        <v>23400</v>
      </c>
    </row>
    <row r="48" spans="1:7" x14ac:dyDescent="0.2">
      <c r="A48">
        <v>47</v>
      </c>
      <c r="B48">
        <v>47</v>
      </c>
      <c r="C48">
        <v>7</v>
      </c>
      <c r="D48" s="2">
        <v>45705</v>
      </c>
      <c r="E48" s="2">
        <v>45712</v>
      </c>
      <c r="F48" t="s">
        <v>402</v>
      </c>
      <c r="G48">
        <v>16900</v>
      </c>
    </row>
    <row r="49" spans="1:7" x14ac:dyDescent="0.2">
      <c r="A49">
        <v>48</v>
      </c>
      <c r="B49">
        <v>48</v>
      </c>
      <c r="C49">
        <v>8</v>
      </c>
      <c r="D49" s="2">
        <v>45706</v>
      </c>
      <c r="E49" s="2">
        <v>45713</v>
      </c>
      <c r="F49" t="s">
        <v>402</v>
      </c>
      <c r="G49">
        <v>24700</v>
      </c>
    </row>
    <row r="50" spans="1:7" x14ac:dyDescent="0.2">
      <c r="A50">
        <v>49</v>
      </c>
      <c r="B50">
        <v>49</v>
      </c>
      <c r="C50">
        <v>1</v>
      </c>
      <c r="D50" s="2">
        <v>45707</v>
      </c>
      <c r="E50" s="2">
        <v>45714</v>
      </c>
      <c r="F50" t="s">
        <v>402</v>
      </c>
      <c r="G50">
        <v>15300</v>
      </c>
    </row>
    <row r="51" spans="1:7" x14ac:dyDescent="0.2">
      <c r="A51">
        <v>50</v>
      </c>
      <c r="B51">
        <v>50</v>
      </c>
      <c r="C51">
        <v>2</v>
      </c>
      <c r="D51" s="2">
        <v>45708</v>
      </c>
      <c r="E51" s="2">
        <v>45715</v>
      </c>
      <c r="F51" t="s">
        <v>402</v>
      </c>
      <c r="G51">
        <v>21800</v>
      </c>
    </row>
    <row r="52" spans="1:7" x14ac:dyDescent="0.2">
      <c r="A52">
        <v>51</v>
      </c>
      <c r="B52">
        <v>1</v>
      </c>
      <c r="C52">
        <v>3</v>
      </c>
      <c r="D52" s="2">
        <v>45709</v>
      </c>
      <c r="E52" s="2">
        <v>45716</v>
      </c>
      <c r="F52" t="s">
        <v>402</v>
      </c>
      <c r="G52">
        <v>18600</v>
      </c>
    </row>
    <row r="53" spans="1:7" x14ac:dyDescent="0.2">
      <c r="A53">
        <v>52</v>
      </c>
      <c r="B53">
        <v>2</v>
      </c>
      <c r="C53">
        <v>4</v>
      </c>
      <c r="D53" s="2">
        <v>45710</v>
      </c>
      <c r="E53" s="2">
        <v>45717</v>
      </c>
      <c r="F53" t="s">
        <v>402</v>
      </c>
      <c r="G53">
        <v>25900</v>
      </c>
    </row>
    <row r="54" spans="1:7" x14ac:dyDescent="0.2">
      <c r="A54">
        <v>53</v>
      </c>
      <c r="B54">
        <v>3</v>
      </c>
      <c r="C54">
        <v>5</v>
      </c>
      <c r="D54" s="2">
        <v>45711</v>
      </c>
      <c r="E54" s="2">
        <v>45718</v>
      </c>
      <c r="F54" t="s">
        <v>402</v>
      </c>
      <c r="G54">
        <v>14200</v>
      </c>
    </row>
    <row r="55" spans="1:7" x14ac:dyDescent="0.2">
      <c r="A55">
        <v>54</v>
      </c>
      <c r="B55">
        <v>4</v>
      </c>
      <c r="C55">
        <v>6</v>
      </c>
      <c r="D55" s="2">
        <v>45712</v>
      </c>
      <c r="E55" s="2">
        <v>45719</v>
      </c>
      <c r="F55" t="s">
        <v>402</v>
      </c>
      <c r="G55">
        <v>20500</v>
      </c>
    </row>
    <row r="56" spans="1:7" x14ac:dyDescent="0.2">
      <c r="A56">
        <v>55</v>
      </c>
      <c r="B56">
        <v>5</v>
      </c>
      <c r="C56">
        <v>7</v>
      </c>
      <c r="D56" s="2">
        <v>45713</v>
      </c>
      <c r="E56" s="2">
        <v>45720</v>
      </c>
      <c r="F56" t="s">
        <v>402</v>
      </c>
      <c r="G56">
        <v>23100</v>
      </c>
    </row>
    <row r="57" spans="1:7" x14ac:dyDescent="0.2">
      <c r="A57">
        <v>56</v>
      </c>
      <c r="B57">
        <v>6</v>
      </c>
      <c r="C57">
        <v>8</v>
      </c>
      <c r="D57" s="2">
        <v>45714</v>
      </c>
      <c r="E57" s="2">
        <v>45721</v>
      </c>
      <c r="F57" t="s">
        <v>402</v>
      </c>
      <c r="G57">
        <v>12700</v>
      </c>
    </row>
    <row r="58" spans="1:7" x14ac:dyDescent="0.2">
      <c r="A58">
        <v>57</v>
      </c>
      <c r="B58">
        <v>7</v>
      </c>
      <c r="C58">
        <v>1</v>
      </c>
      <c r="D58" s="2">
        <v>45715</v>
      </c>
      <c r="E58" s="2">
        <v>45722</v>
      </c>
      <c r="F58" t="s">
        <v>402</v>
      </c>
      <c r="G58">
        <v>27400</v>
      </c>
    </row>
    <row r="59" spans="1:7" x14ac:dyDescent="0.2">
      <c r="A59">
        <v>58</v>
      </c>
      <c r="B59">
        <v>8</v>
      </c>
      <c r="C59">
        <v>2</v>
      </c>
      <c r="D59" s="2">
        <v>45716</v>
      </c>
      <c r="E59" s="2">
        <v>45723</v>
      </c>
      <c r="F59" t="s">
        <v>402</v>
      </c>
      <c r="G59">
        <v>16100</v>
      </c>
    </row>
    <row r="60" spans="1:7" x14ac:dyDescent="0.2">
      <c r="A60">
        <v>59</v>
      </c>
      <c r="B60">
        <v>9</v>
      </c>
      <c r="C60">
        <v>3</v>
      </c>
      <c r="D60" s="2">
        <v>45717</v>
      </c>
      <c r="E60" s="2">
        <v>45724</v>
      </c>
      <c r="F60" t="s">
        <v>402</v>
      </c>
      <c r="G60">
        <v>19800</v>
      </c>
    </row>
    <row r="61" spans="1:7" x14ac:dyDescent="0.2">
      <c r="A61">
        <v>60</v>
      </c>
      <c r="B61">
        <v>10</v>
      </c>
      <c r="C61">
        <v>4</v>
      </c>
      <c r="D61" s="2">
        <v>45718</v>
      </c>
      <c r="E61" s="2">
        <v>45725</v>
      </c>
      <c r="F61" t="s">
        <v>402</v>
      </c>
      <c r="G61">
        <v>22300</v>
      </c>
    </row>
    <row r="62" spans="1:7" x14ac:dyDescent="0.2">
      <c r="A62">
        <v>61</v>
      </c>
      <c r="B62">
        <v>11</v>
      </c>
      <c r="C62">
        <v>5</v>
      </c>
      <c r="D62" s="2">
        <v>45719</v>
      </c>
      <c r="E62" s="2">
        <v>45726</v>
      </c>
      <c r="F62" t="s">
        <v>402</v>
      </c>
      <c r="G62">
        <v>15400</v>
      </c>
    </row>
    <row r="63" spans="1:7" x14ac:dyDescent="0.2">
      <c r="A63">
        <v>62</v>
      </c>
      <c r="B63">
        <v>12</v>
      </c>
      <c r="C63">
        <v>6</v>
      </c>
      <c r="D63" s="2">
        <v>45720</v>
      </c>
      <c r="E63" s="2">
        <v>45727</v>
      </c>
      <c r="F63" t="s">
        <v>402</v>
      </c>
      <c r="G63">
        <v>28900</v>
      </c>
    </row>
    <row r="64" spans="1:7" x14ac:dyDescent="0.2">
      <c r="A64">
        <v>63</v>
      </c>
      <c r="B64">
        <v>13</v>
      </c>
      <c r="C64">
        <v>7</v>
      </c>
      <c r="D64" s="2">
        <v>45721</v>
      </c>
      <c r="E64" s="2">
        <v>45728</v>
      </c>
      <c r="F64" t="s">
        <v>402</v>
      </c>
      <c r="G64">
        <v>17200</v>
      </c>
    </row>
    <row r="65" spans="1:7" x14ac:dyDescent="0.2">
      <c r="A65">
        <v>64</v>
      </c>
      <c r="B65">
        <v>14</v>
      </c>
      <c r="C65">
        <v>8</v>
      </c>
      <c r="D65" s="2">
        <v>45722</v>
      </c>
      <c r="E65" s="2">
        <v>45729</v>
      </c>
      <c r="F65" t="s">
        <v>402</v>
      </c>
      <c r="G65">
        <v>24600</v>
      </c>
    </row>
    <row r="66" spans="1:7" x14ac:dyDescent="0.2">
      <c r="A66">
        <v>65</v>
      </c>
      <c r="B66">
        <v>15</v>
      </c>
      <c r="C66">
        <v>1</v>
      </c>
      <c r="D66" s="2">
        <v>45723</v>
      </c>
      <c r="E66" s="2">
        <v>45730</v>
      </c>
      <c r="F66" t="s">
        <v>402</v>
      </c>
      <c r="G66">
        <v>13500</v>
      </c>
    </row>
    <row r="67" spans="1:7" x14ac:dyDescent="0.2">
      <c r="A67">
        <v>66</v>
      </c>
      <c r="B67">
        <v>16</v>
      </c>
      <c r="C67">
        <v>2</v>
      </c>
      <c r="D67" s="2">
        <v>45724</v>
      </c>
      <c r="E67" s="2">
        <v>45731</v>
      </c>
      <c r="F67" t="s">
        <v>402</v>
      </c>
      <c r="G67">
        <v>21700</v>
      </c>
    </row>
    <row r="68" spans="1:7" x14ac:dyDescent="0.2">
      <c r="A68">
        <v>67</v>
      </c>
      <c r="B68">
        <v>17</v>
      </c>
      <c r="C68">
        <v>3</v>
      </c>
      <c r="D68" s="2">
        <v>45725</v>
      </c>
      <c r="E68" s="2">
        <v>45732</v>
      </c>
      <c r="F68" t="s">
        <v>402</v>
      </c>
      <c r="G68">
        <v>18300</v>
      </c>
    </row>
    <row r="69" spans="1:7" x14ac:dyDescent="0.2">
      <c r="A69">
        <v>68</v>
      </c>
      <c r="B69">
        <v>18</v>
      </c>
      <c r="C69">
        <v>4</v>
      </c>
      <c r="D69" s="2">
        <v>45726</v>
      </c>
      <c r="E69" s="2">
        <v>45733</v>
      </c>
      <c r="F69" t="s">
        <v>402</v>
      </c>
      <c r="G69">
        <v>26400</v>
      </c>
    </row>
    <row r="70" spans="1:7" x14ac:dyDescent="0.2">
      <c r="A70">
        <v>69</v>
      </c>
      <c r="B70">
        <v>19</v>
      </c>
      <c r="C70">
        <v>5</v>
      </c>
      <c r="D70" s="2">
        <v>45727</v>
      </c>
      <c r="E70" s="2">
        <v>45734</v>
      </c>
      <c r="F70" t="s">
        <v>402</v>
      </c>
      <c r="G70">
        <v>15100</v>
      </c>
    </row>
    <row r="71" spans="1:7" x14ac:dyDescent="0.2">
      <c r="A71">
        <v>70</v>
      </c>
      <c r="B71">
        <v>20</v>
      </c>
      <c r="C71">
        <v>6</v>
      </c>
      <c r="D71" s="2">
        <v>45728</v>
      </c>
      <c r="E71" s="2">
        <v>45735</v>
      </c>
      <c r="F71" t="s">
        <v>402</v>
      </c>
      <c r="G71">
        <v>23800</v>
      </c>
    </row>
    <row r="72" spans="1:7" x14ac:dyDescent="0.2">
      <c r="A72">
        <v>71</v>
      </c>
      <c r="B72">
        <v>21</v>
      </c>
      <c r="C72">
        <v>7</v>
      </c>
      <c r="D72" s="2">
        <v>45729</v>
      </c>
      <c r="E72" s="2">
        <v>45736</v>
      </c>
      <c r="F72" t="s">
        <v>402</v>
      </c>
      <c r="G72">
        <v>19400</v>
      </c>
    </row>
    <row r="73" spans="1:7" x14ac:dyDescent="0.2">
      <c r="A73">
        <v>72</v>
      </c>
      <c r="B73">
        <v>22</v>
      </c>
      <c r="C73">
        <v>8</v>
      </c>
      <c r="D73" s="2">
        <v>45730</v>
      </c>
      <c r="E73" s="2">
        <v>45737</v>
      </c>
      <c r="F73" t="s">
        <v>402</v>
      </c>
      <c r="G73">
        <v>27100</v>
      </c>
    </row>
    <row r="74" spans="1:7" x14ac:dyDescent="0.2">
      <c r="A74">
        <v>73</v>
      </c>
      <c r="B74">
        <v>23</v>
      </c>
      <c r="C74">
        <v>1</v>
      </c>
      <c r="D74" s="2">
        <v>45731</v>
      </c>
      <c r="E74" s="2">
        <v>45738</v>
      </c>
      <c r="F74" t="s">
        <v>402</v>
      </c>
      <c r="G74">
        <v>12600</v>
      </c>
    </row>
    <row r="75" spans="1:7" x14ac:dyDescent="0.2">
      <c r="A75">
        <v>74</v>
      </c>
      <c r="B75">
        <v>24</v>
      </c>
      <c r="C75">
        <v>2</v>
      </c>
      <c r="D75" s="2">
        <v>45732</v>
      </c>
      <c r="E75" s="2">
        <v>45739</v>
      </c>
      <c r="F75" t="s">
        <v>402</v>
      </c>
      <c r="G75">
        <v>20800</v>
      </c>
    </row>
    <row r="76" spans="1:7" x14ac:dyDescent="0.2">
      <c r="A76">
        <v>75</v>
      </c>
      <c r="B76">
        <v>25</v>
      </c>
      <c r="C76">
        <v>3</v>
      </c>
      <c r="D76" s="2">
        <v>45733</v>
      </c>
      <c r="E76" s="2">
        <v>45740</v>
      </c>
      <c r="F76" t="s">
        <v>402</v>
      </c>
      <c r="G76">
        <v>22500</v>
      </c>
    </row>
    <row r="77" spans="1:7" x14ac:dyDescent="0.2">
      <c r="A77">
        <v>76</v>
      </c>
      <c r="B77">
        <v>26</v>
      </c>
      <c r="C77">
        <v>4</v>
      </c>
      <c r="D77" s="2">
        <v>45734</v>
      </c>
      <c r="E77" s="2">
        <v>45741</v>
      </c>
      <c r="F77" t="s">
        <v>402</v>
      </c>
      <c r="G77">
        <v>15900</v>
      </c>
    </row>
    <row r="78" spans="1:7" x14ac:dyDescent="0.2">
      <c r="A78">
        <v>77</v>
      </c>
      <c r="B78">
        <v>27</v>
      </c>
      <c r="C78">
        <v>5</v>
      </c>
      <c r="D78" s="2">
        <v>45735</v>
      </c>
      <c r="E78" s="2">
        <v>45742</v>
      </c>
      <c r="F78" t="s">
        <v>402</v>
      </c>
      <c r="G78">
        <v>28600</v>
      </c>
    </row>
    <row r="79" spans="1:7" x14ac:dyDescent="0.2">
      <c r="A79">
        <v>78</v>
      </c>
      <c r="B79">
        <v>28</v>
      </c>
      <c r="C79">
        <v>6</v>
      </c>
      <c r="D79" s="2">
        <v>45736</v>
      </c>
      <c r="E79" s="2">
        <v>45743</v>
      </c>
      <c r="F79" t="s">
        <v>402</v>
      </c>
      <c r="G79">
        <v>14700</v>
      </c>
    </row>
    <row r="80" spans="1:7" x14ac:dyDescent="0.2">
      <c r="A80">
        <v>79</v>
      </c>
      <c r="B80">
        <v>29</v>
      </c>
      <c r="C80">
        <v>7</v>
      </c>
      <c r="D80" s="2">
        <v>45737</v>
      </c>
      <c r="E80" s="2">
        <v>45744</v>
      </c>
      <c r="F80" t="s">
        <v>402</v>
      </c>
      <c r="G80">
        <v>21300</v>
      </c>
    </row>
    <row r="81" spans="1:7" x14ac:dyDescent="0.2">
      <c r="A81">
        <v>80</v>
      </c>
      <c r="B81">
        <v>30</v>
      </c>
      <c r="C81">
        <v>8</v>
      </c>
      <c r="D81" s="2">
        <v>45738</v>
      </c>
      <c r="E81" s="2">
        <v>45745</v>
      </c>
      <c r="F81" t="s">
        <v>402</v>
      </c>
      <c r="G81">
        <v>17800</v>
      </c>
    </row>
    <row r="82" spans="1:7" x14ac:dyDescent="0.2">
      <c r="A82">
        <v>81</v>
      </c>
      <c r="B82">
        <v>31</v>
      </c>
      <c r="C82">
        <v>1</v>
      </c>
      <c r="D82" s="2">
        <v>45739</v>
      </c>
      <c r="E82" s="2">
        <v>45746</v>
      </c>
      <c r="F82" t="s">
        <v>402</v>
      </c>
      <c r="G82">
        <v>25200</v>
      </c>
    </row>
    <row r="83" spans="1:7" x14ac:dyDescent="0.2">
      <c r="A83">
        <v>82</v>
      </c>
      <c r="B83">
        <v>32</v>
      </c>
      <c r="C83">
        <v>2</v>
      </c>
      <c r="D83" s="2">
        <v>45740</v>
      </c>
      <c r="E83" s="2">
        <v>45747</v>
      </c>
      <c r="F83" t="s">
        <v>402</v>
      </c>
      <c r="G83">
        <v>13600</v>
      </c>
    </row>
    <row r="84" spans="1:7" x14ac:dyDescent="0.2">
      <c r="A84">
        <v>83</v>
      </c>
      <c r="B84">
        <v>33</v>
      </c>
      <c r="C84">
        <v>3</v>
      </c>
      <c r="D84" s="2">
        <v>45741</v>
      </c>
      <c r="E84" s="2">
        <v>45748</v>
      </c>
      <c r="F84" t="s">
        <v>402</v>
      </c>
      <c r="G84">
        <v>22900</v>
      </c>
    </row>
    <row r="85" spans="1:7" x14ac:dyDescent="0.2">
      <c r="A85">
        <v>84</v>
      </c>
      <c r="B85">
        <v>34</v>
      </c>
      <c r="C85">
        <v>4</v>
      </c>
      <c r="D85" s="2">
        <v>45742</v>
      </c>
      <c r="E85" s="2">
        <v>45749</v>
      </c>
      <c r="F85" t="s">
        <v>402</v>
      </c>
      <c r="G85">
        <v>19700</v>
      </c>
    </row>
    <row r="86" spans="1:7" x14ac:dyDescent="0.2">
      <c r="A86">
        <v>85</v>
      </c>
      <c r="B86">
        <v>35</v>
      </c>
      <c r="C86">
        <v>5</v>
      </c>
      <c r="D86" s="2">
        <v>45743</v>
      </c>
      <c r="E86" s="2">
        <v>45750</v>
      </c>
      <c r="F86" t="s">
        <v>402</v>
      </c>
      <c r="G86">
        <v>26400</v>
      </c>
    </row>
    <row r="87" spans="1:7" x14ac:dyDescent="0.2">
      <c r="A87">
        <v>86</v>
      </c>
      <c r="B87">
        <v>36</v>
      </c>
      <c r="C87">
        <v>6</v>
      </c>
      <c r="D87" s="2">
        <v>45744</v>
      </c>
      <c r="E87" s="2">
        <v>45751</v>
      </c>
      <c r="F87" t="s">
        <v>402</v>
      </c>
      <c r="G87">
        <v>14800</v>
      </c>
    </row>
    <row r="88" spans="1:7" x14ac:dyDescent="0.2">
      <c r="A88">
        <v>87</v>
      </c>
      <c r="B88">
        <v>37</v>
      </c>
      <c r="C88">
        <v>7</v>
      </c>
      <c r="D88" s="2">
        <v>45745</v>
      </c>
      <c r="E88" s="2">
        <v>45752</v>
      </c>
      <c r="F88" t="s">
        <v>402</v>
      </c>
      <c r="G88">
        <v>21800</v>
      </c>
    </row>
    <row r="89" spans="1:7" x14ac:dyDescent="0.2">
      <c r="A89">
        <v>88</v>
      </c>
      <c r="B89">
        <v>38</v>
      </c>
      <c r="C89">
        <v>8</v>
      </c>
      <c r="D89" s="2">
        <v>45746</v>
      </c>
      <c r="E89" s="2">
        <v>45753</v>
      </c>
      <c r="F89" t="s">
        <v>402</v>
      </c>
      <c r="G89">
        <v>17500</v>
      </c>
    </row>
    <row r="90" spans="1:7" x14ac:dyDescent="0.2">
      <c r="A90">
        <v>89</v>
      </c>
      <c r="B90">
        <v>39</v>
      </c>
      <c r="C90">
        <v>1</v>
      </c>
      <c r="D90" s="2">
        <v>45747</v>
      </c>
      <c r="E90" s="2">
        <v>45754</v>
      </c>
      <c r="F90" t="s">
        <v>402</v>
      </c>
      <c r="G90">
        <v>24300</v>
      </c>
    </row>
    <row r="91" spans="1:7" x14ac:dyDescent="0.2">
      <c r="A91">
        <v>90</v>
      </c>
      <c r="B91">
        <v>40</v>
      </c>
      <c r="C91">
        <v>2</v>
      </c>
      <c r="D91" s="2">
        <v>45748</v>
      </c>
      <c r="E91" s="2">
        <v>45755</v>
      </c>
      <c r="F91" t="s">
        <v>402</v>
      </c>
      <c r="G91">
        <v>15800</v>
      </c>
    </row>
    <row r="92" spans="1:7" x14ac:dyDescent="0.2">
      <c r="A92">
        <v>91</v>
      </c>
      <c r="B92">
        <v>41</v>
      </c>
      <c r="C92">
        <v>3</v>
      </c>
      <c r="D92" s="2">
        <v>45749</v>
      </c>
      <c r="E92" s="2">
        <v>45756</v>
      </c>
      <c r="F92" t="s">
        <v>402</v>
      </c>
      <c r="G92">
        <v>27600</v>
      </c>
    </row>
    <row r="93" spans="1:7" x14ac:dyDescent="0.2">
      <c r="A93">
        <v>92</v>
      </c>
      <c r="B93">
        <v>42</v>
      </c>
      <c r="C93">
        <v>4</v>
      </c>
      <c r="D93" s="2">
        <v>45750</v>
      </c>
      <c r="E93" s="2">
        <v>45757</v>
      </c>
      <c r="F93" t="s">
        <v>402</v>
      </c>
      <c r="G93">
        <v>16400</v>
      </c>
    </row>
    <row r="94" spans="1:7" x14ac:dyDescent="0.2">
      <c r="A94">
        <v>93</v>
      </c>
      <c r="B94">
        <v>43</v>
      </c>
      <c r="C94">
        <v>5</v>
      </c>
      <c r="D94" s="2">
        <v>45751</v>
      </c>
      <c r="E94" s="2">
        <v>45758</v>
      </c>
      <c r="F94" t="s">
        <v>402</v>
      </c>
      <c r="G94">
        <v>20900</v>
      </c>
    </row>
    <row r="95" spans="1:7" x14ac:dyDescent="0.2">
      <c r="A95">
        <v>94</v>
      </c>
      <c r="B95">
        <v>44</v>
      </c>
      <c r="C95">
        <v>6</v>
      </c>
      <c r="D95" s="2">
        <v>45752</v>
      </c>
      <c r="E95" s="2">
        <v>45759</v>
      </c>
      <c r="F95" t="s">
        <v>402</v>
      </c>
      <c r="G95">
        <v>23100</v>
      </c>
    </row>
    <row r="96" spans="1:7" x14ac:dyDescent="0.2">
      <c r="A96">
        <v>95</v>
      </c>
      <c r="B96">
        <v>45</v>
      </c>
      <c r="C96">
        <v>7</v>
      </c>
      <c r="D96" s="2">
        <v>45753</v>
      </c>
      <c r="E96" s="2">
        <v>45760</v>
      </c>
      <c r="F96" t="s">
        <v>402</v>
      </c>
      <c r="G96">
        <v>14300</v>
      </c>
    </row>
    <row r="97" spans="1:7" x14ac:dyDescent="0.2">
      <c r="A97">
        <v>96</v>
      </c>
      <c r="B97">
        <v>46</v>
      </c>
      <c r="C97">
        <v>8</v>
      </c>
      <c r="D97" s="2">
        <v>45754</v>
      </c>
      <c r="E97" s="2">
        <v>45761</v>
      </c>
      <c r="F97" t="s">
        <v>402</v>
      </c>
      <c r="G97">
        <v>26700</v>
      </c>
    </row>
    <row r="98" spans="1:7" x14ac:dyDescent="0.2">
      <c r="A98">
        <v>97</v>
      </c>
      <c r="B98">
        <v>47</v>
      </c>
      <c r="C98">
        <v>1</v>
      </c>
      <c r="D98" s="2">
        <v>45755</v>
      </c>
      <c r="E98" s="2">
        <v>45762</v>
      </c>
      <c r="F98" t="s">
        <v>402</v>
      </c>
      <c r="G98">
        <v>18900</v>
      </c>
    </row>
    <row r="99" spans="1:7" x14ac:dyDescent="0.2">
      <c r="A99">
        <v>98</v>
      </c>
      <c r="B99">
        <v>48</v>
      </c>
      <c r="C99">
        <v>2</v>
      </c>
      <c r="D99" s="2">
        <v>45756</v>
      </c>
      <c r="E99" s="2">
        <v>45763</v>
      </c>
      <c r="F99" t="s">
        <v>402</v>
      </c>
      <c r="G99">
        <v>21500</v>
      </c>
    </row>
    <row r="100" spans="1:7" x14ac:dyDescent="0.2">
      <c r="A100">
        <v>99</v>
      </c>
      <c r="B100">
        <v>49</v>
      </c>
      <c r="C100">
        <v>3</v>
      </c>
      <c r="D100" s="2">
        <v>45757</v>
      </c>
      <c r="E100" s="2">
        <v>45764</v>
      </c>
      <c r="F100" t="s">
        <v>402</v>
      </c>
      <c r="G100">
        <v>15200</v>
      </c>
    </row>
    <row r="101" spans="1:7" x14ac:dyDescent="0.2">
      <c r="A101">
        <v>100</v>
      </c>
      <c r="B101">
        <v>50</v>
      </c>
      <c r="C101">
        <v>4</v>
      </c>
      <c r="D101" s="2">
        <v>45758</v>
      </c>
      <c r="E101" s="2">
        <v>45765</v>
      </c>
      <c r="F101" t="s">
        <v>402</v>
      </c>
      <c r="G101">
        <v>28400</v>
      </c>
    </row>
    <row r="102" spans="1:7" x14ac:dyDescent="0.2">
      <c r="A102">
        <v>101</v>
      </c>
      <c r="B102">
        <v>1</v>
      </c>
      <c r="C102">
        <v>5</v>
      </c>
      <c r="D102" s="2">
        <v>45759</v>
      </c>
      <c r="E102" s="2">
        <v>45766</v>
      </c>
      <c r="F102" t="s">
        <v>402</v>
      </c>
      <c r="G102">
        <v>17300</v>
      </c>
    </row>
    <row r="103" spans="1:7" x14ac:dyDescent="0.2">
      <c r="A103">
        <v>102</v>
      </c>
      <c r="B103">
        <v>2</v>
      </c>
      <c r="C103">
        <v>6</v>
      </c>
      <c r="D103" s="2">
        <v>45760</v>
      </c>
      <c r="E103" s="2">
        <v>45767</v>
      </c>
      <c r="F103" t="s">
        <v>402</v>
      </c>
      <c r="G103">
        <v>24600</v>
      </c>
    </row>
    <row r="104" spans="1:7" x14ac:dyDescent="0.2">
      <c r="A104">
        <v>103</v>
      </c>
      <c r="B104">
        <v>3</v>
      </c>
      <c r="C104">
        <v>7</v>
      </c>
      <c r="D104" s="2">
        <v>45761</v>
      </c>
      <c r="E104" s="2">
        <v>45768</v>
      </c>
      <c r="F104" t="s">
        <v>402</v>
      </c>
      <c r="G104">
        <v>13900</v>
      </c>
    </row>
    <row r="105" spans="1:7" x14ac:dyDescent="0.2">
      <c r="A105">
        <v>104</v>
      </c>
      <c r="B105">
        <v>4</v>
      </c>
      <c r="C105">
        <v>8</v>
      </c>
      <c r="D105" s="2">
        <v>45762</v>
      </c>
      <c r="E105" s="2">
        <v>45769</v>
      </c>
      <c r="F105" t="s">
        <v>402</v>
      </c>
      <c r="G105">
        <v>22100</v>
      </c>
    </row>
    <row r="106" spans="1:7" x14ac:dyDescent="0.2">
      <c r="A106">
        <v>105</v>
      </c>
      <c r="B106">
        <v>5</v>
      </c>
      <c r="C106">
        <v>1</v>
      </c>
      <c r="D106" s="2">
        <v>45763</v>
      </c>
      <c r="E106" s="2">
        <v>45770</v>
      </c>
      <c r="F106" t="s">
        <v>402</v>
      </c>
      <c r="G106">
        <v>19400</v>
      </c>
    </row>
    <row r="107" spans="1:7" x14ac:dyDescent="0.2">
      <c r="A107">
        <v>106</v>
      </c>
      <c r="B107">
        <v>6</v>
      </c>
      <c r="C107">
        <v>2</v>
      </c>
      <c r="D107" s="2">
        <v>45764</v>
      </c>
      <c r="E107" s="2">
        <v>45771</v>
      </c>
      <c r="F107" t="s">
        <v>402</v>
      </c>
      <c r="G107">
        <v>26900</v>
      </c>
    </row>
    <row r="108" spans="1:7" x14ac:dyDescent="0.2">
      <c r="A108">
        <v>107</v>
      </c>
      <c r="B108">
        <v>7</v>
      </c>
      <c r="C108">
        <v>3</v>
      </c>
      <c r="D108" s="2">
        <v>45765</v>
      </c>
      <c r="E108" s="2">
        <v>45772</v>
      </c>
      <c r="F108" t="s">
        <v>402</v>
      </c>
      <c r="G108">
        <v>15700</v>
      </c>
    </row>
    <row r="109" spans="1:7" x14ac:dyDescent="0.2">
      <c r="A109">
        <v>108</v>
      </c>
      <c r="B109">
        <v>8</v>
      </c>
      <c r="C109">
        <v>4</v>
      </c>
      <c r="D109" s="2">
        <v>45766</v>
      </c>
      <c r="E109" s="2">
        <v>45773</v>
      </c>
      <c r="F109" t="s">
        <v>402</v>
      </c>
      <c r="G109">
        <v>23800</v>
      </c>
    </row>
    <row r="110" spans="1:7" x14ac:dyDescent="0.2">
      <c r="A110">
        <v>109</v>
      </c>
      <c r="B110">
        <v>9</v>
      </c>
      <c r="C110">
        <v>5</v>
      </c>
      <c r="D110" s="2">
        <v>45767</v>
      </c>
      <c r="E110" s="2">
        <v>45774</v>
      </c>
      <c r="F110" t="s">
        <v>402</v>
      </c>
      <c r="G110">
        <v>18100</v>
      </c>
    </row>
    <row r="111" spans="1:7" x14ac:dyDescent="0.2">
      <c r="A111">
        <v>110</v>
      </c>
      <c r="B111">
        <v>10</v>
      </c>
      <c r="C111">
        <v>6</v>
      </c>
      <c r="D111" s="2">
        <v>45768</v>
      </c>
      <c r="E111" s="2">
        <v>45775</v>
      </c>
      <c r="F111" t="s">
        <v>402</v>
      </c>
      <c r="G111">
        <v>25400</v>
      </c>
    </row>
    <row r="112" spans="1:7" x14ac:dyDescent="0.2">
      <c r="A112">
        <v>111</v>
      </c>
      <c r="B112">
        <v>11</v>
      </c>
      <c r="C112">
        <v>7</v>
      </c>
      <c r="D112" s="2">
        <v>45769</v>
      </c>
      <c r="E112" s="2">
        <v>45776</v>
      </c>
      <c r="F112" t="s">
        <v>402</v>
      </c>
      <c r="G112">
        <v>14600</v>
      </c>
    </row>
    <row r="113" spans="1:7" x14ac:dyDescent="0.2">
      <c r="A113">
        <v>112</v>
      </c>
      <c r="B113">
        <v>12</v>
      </c>
      <c r="C113">
        <v>8</v>
      </c>
      <c r="D113" s="2">
        <v>45770</v>
      </c>
      <c r="E113" s="2">
        <v>45777</v>
      </c>
      <c r="F113" t="s">
        <v>402</v>
      </c>
      <c r="G113">
        <v>27300</v>
      </c>
    </row>
    <row r="114" spans="1:7" x14ac:dyDescent="0.2">
      <c r="A114">
        <v>113</v>
      </c>
      <c r="B114">
        <v>13</v>
      </c>
      <c r="C114">
        <v>1</v>
      </c>
      <c r="D114" s="2">
        <v>45771</v>
      </c>
      <c r="E114" s="2">
        <v>45778</v>
      </c>
      <c r="F114" t="s">
        <v>402</v>
      </c>
      <c r="G114">
        <v>16200</v>
      </c>
    </row>
    <row r="115" spans="1:7" x14ac:dyDescent="0.2">
      <c r="A115">
        <v>114</v>
      </c>
      <c r="B115">
        <v>14</v>
      </c>
      <c r="C115">
        <v>2</v>
      </c>
      <c r="D115" s="2">
        <v>45772</v>
      </c>
      <c r="E115" s="2">
        <v>45779</v>
      </c>
      <c r="F115" t="s">
        <v>402</v>
      </c>
      <c r="G115">
        <v>20700</v>
      </c>
    </row>
    <row r="116" spans="1:7" x14ac:dyDescent="0.2">
      <c r="A116">
        <v>115</v>
      </c>
      <c r="B116">
        <v>15</v>
      </c>
      <c r="C116">
        <v>3</v>
      </c>
      <c r="D116" s="2">
        <v>45773</v>
      </c>
      <c r="E116" s="2">
        <v>45780</v>
      </c>
      <c r="F116" t="s">
        <v>402</v>
      </c>
      <c r="G116">
        <v>23500</v>
      </c>
    </row>
    <row r="117" spans="1:7" x14ac:dyDescent="0.2">
      <c r="A117">
        <v>116</v>
      </c>
      <c r="B117">
        <v>16</v>
      </c>
      <c r="C117">
        <v>4</v>
      </c>
      <c r="D117" s="2">
        <v>45774</v>
      </c>
      <c r="E117" s="2">
        <v>45781</v>
      </c>
      <c r="F117" t="s">
        <v>402</v>
      </c>
      <c r="G117">
        <v>12800</v>
      </c>
    </row>
    <row r="118" spans="1:7" x14ac:dyDescent="0.2">
      <c r="A118">
        <v>117</v>
      </c>
      <c r="B118">
        <v>17</v>
      </c>
      <c r="C118">
        <v>5</v>
      </c>
      <c r="D118" s="2">
        <v>45775</v>
      </c>
      <c r="E118" s="2">
        <v>45782</v>
      </c>
      <c r="F118" t="s">
        <v>402</v>
      </c>
      <c r="G118">
        <v>29100</v>
      </c>
    </row>
    <row r="119" spans="1:7" x14ac:dyDescent="0.2">
      <c r="A119">
        <v>118</v>
      </c>
      <c r="B119">
        <v>18</v>
      </c>
      <c r="C119">
        <v>6</v>
      </c>
      <c r="D119" s="2">
        <v>45776</v>
      </c>
      <c r="E119" s="2">
        <v>45783</v>
      </c>
      <c r="F119" t="s">
        <v>402</v>
      </c>
      <c r="G119">
        <v>17400</v>
      </c>
    </row>
    <row r="120" spans="1:7" x14ac:dyDescent="0.2">
      <c r="A120">
        <v>119</v>
      </c>
      <c r="B120">
        <v>19</v>
      </c>
      <c r="C120">
        <v>7</v>
      </c>
      <c r="D120" s="2">
        <v>45777</v>
      </c>
      <c r="E120" s="2">
        <v>45784</v>
      </c>
      <c r="F120" t="s">
        <v>402</v>
      </c>
      <c r="G120">
        <v>21900</v>
      </c>
    </row>
    <row r="121" spans="1:7" x14ac:dyDescent="0.2">
      <c r="A121">
        <v>120</v>
      </c>
      <c r="B121">
        <v>20</v>
      </c>
      <c r="C121">
        <v>8</v>
      </c>
      <c r="D121" s="2">
        <v>45778</v>
      </c>
      <c r="E121" s="2">
        <v>45785</v>
      </c>
      <c r="F121" t="s">
        <v>402</v>
      </c>
      <c r="G121">
        <v>15300</v>
      </c>
    </row>
    <row r="122" spans="1:7" x14ac:dyDescent="0.2">
      <c r="A122">
        <v>121</v>
      </c>
      <c r="B122">
        <v>21</v>
      </c>
      <c r="C122">
        <v>1</v>
      </c>
      <c r="D122" s="2">
        <v>45779</v>
      </c>
      <c r="E122" s="2">
        <v>45786</v>
      </c>
      <c r="F122" t="s">
        <v>402</v>
      </c>
      <c r="G122">
        <v>26200</v>
      </c>
    </row>
    <row r="123" spans="1:7" x14ac:dyDescent="0.2">
      <c r="A123">
        <v>122</v>
      </c>
      <c r="B123">
        <v>22</v>
      </c>
      <c r="C123">
        <v>2</v>
      </c>
      <c r="D123" s="2">
        <v>45780</v>
      </c>
      <c r="E123" s="2">
        <v>45787</v>
      </c>
      <c r="F123" t="s">
        <v>402</v>
      </c>
      <c r="G123">
        <v>18500</v>
      </c>
    </row>
    <row r="124" spans="1:7" x14ac:dyDescent="0.2">
      <c r="A124">
        <v>123</v>
      </c>
      <c r="B124">
        <v>23</v>
      </c>
      <c r="C124">
        <v>3</v>
      </c>
      <c r="D124" s="2">
        <v>45781</v>
      </c>
      <c r="E124" s="2">
        <v>45788</v>
      </c>
      <c r="F124" t="s">
        <v>402</v>
      </c>
      <c r="G124">
        <v>24700</v>
      </c>
    </row>
    <row r="125" spans="1:7" x14ac:dyDescent="0.2">
      <c r="A125">
        <v>124</v>
      </c>
      <c r="B125">
        <v>24</v>
      </c>
      <c r="C125">
        <v>4</v>
      </c>
      <c r="D125" s="2">
        <v>45782</v>
      </c>
      <c r="E125" s="2">
        <v>45789</v>
      </c>
      <c r="F125" t="s">
        <v>402</v>
      </c>
      <c r="G125">
        <v>14100</v>
      </c>
    </row>
    <row r="126" spans="1:7" x14ac:dyDescent="0.2">
      <c r="A126">
        <v>125</v>
      </c>
      <c r="B126">
        <v>25</v>
      </c>
      <c r="C126">
        <v>5</v>
      </c>
      <c r="D126" s="2">
        <v>45783</v>
      </c>
      <c r="E126" s="2">
        <v>45790</v>
      </c>
      <c r="F126" t="s">
        <v>402</v>
      </c>
      <c r="G126">
        <v>22800</v>
      </c>
    </row>
    <row r="127" spans="1:7" x14ac:dyDescent="0.2">
      <c r="A127">
        <v>126</v>
      </c>
      <c r="B127">
        <v>26</v>
      </c>
      <c r="C127">
        <v>6</v>
      </c>
      <c r="D127" s="2">
        <v>45784</v>
      </c>
      <c r="E127" s="2">
        <v>45791</v>
      </c>
      <c r="F127" t="s">
        <v>402</v>
      </c>
      <c r="G127">
        <v>19600</v>
      </c>
    </row>
    <row r="128" spans="1:7" x14ac:dyDescent="0.2">
      <c r="A128">
        <v>127</v>
      </c>
      <c r="B128">
        <v>27</v>
      </c>
      <c r="C128">
        <v>7</v>
      </c>
      <c r="D128" s="2">
        <v>45785</v>
      </c>
      <c r="E128" s="2">
        <v>45792</v>
      </c>
      <c r="F128" t="s">
        <v>402</v>
      </c>
      <c r="G128">
        <v>27100</v>
      </c>
    </row>
    <row r="129" spans="1:7" x14ac:dyDescent="0.2">
      <c r="A129">
        <v>128</v>
      </c>
      <c r="B129">
        <v>28</v>
      </c>
      <c r="C129">
        <v>8</v>
      </c>
      <c r="D129" s="2">
        <v>45786</v>
      </c>
      <c r="E129" s="2">
        <v>45793</v>
      </c>
      <c r="F129" t="s">
        <v>402</v>
      </c>
      <c r="G129">
        <v>15900</v>
      </c>
    </row>
    <row r="130" spans="1:7" x14ac:dyDescent="0.2">
      <c r="A130">
        <v>129</v>
      </c>
      <c r="B130">
        <v>29</v>
      </c>
      <c r="C130">
        <v>1</v>
      </c>
      <c r="D130" s="2">
        <v>45787</v>
      </c>
      <c r="E130" s="2">
        <v>45794</v>
      </c>
      <c r="F130" t="s">
        <v>402</v>
      </c>
      <c r="G130">
        <v>21400</v>
      </c>
    </row>
    <row r="131" spans="1:7" x14ac:dyDescent="0.2">
      <c r="A131">
        <v>130</v>
      </c>
      <c r="B131">
        <v>30</v>
      </c>
      <c r="C131">
        <v>2</v>
      </c>
      <c r="D131" s="2">
        <v>45788</v>
      </c>
      <c r="E131" s="2">
        <v>45795</v>
      </c>
      <c r="F131" t="s">
        <v>402</v>
      </c>
      <c r="G131">
        <v>18300</v>
      </c>
    </row>
    <row r="132" spans="1:7" x14ac:dyDescent="0.2">
      <c r="A132">
        <v>131</v>
      </c>
      <c r="B132">
        <v>31</v>
      </c>
      <c r="C132">
        <v>3</v>
      </c>
      <c r="D132" s="2">
        <v>45789</v>
      </c>
      <c r="E132" s="2">
        <v>45796</v>
      </c>
      <c r="F132" t="s">
        <v>402</v>
      </c>
      <c r="G132">
        <v>25600</v>
      </c>
    </row>
    <row r="133" spans="1:7" x14ac:dyDescent="0.2">
      <c r="A133">
        <v>132</v>
      </c>
      <c r="B133">
        <v>32</v>
      </c>
      <c r="C133">
        <v>4</v>
      </c>
      <c r="D133" s="2">
        <v>45790</v>
      </c>
      <c r="E133" s="2">
        <v>45797</v>
      </c>
      <c r="F133" t="s">
        <v>402</v>
      </c>
      <c r="G133">
        <v>14700</v>
      </c>
    </row>
    <row r="134" spans="1:7" x14ac:dyDescent="0.2">
      <c r="A134">
        <v>133</v>
      </c>
      <c r="B134">
        <v>33</v>
      </c>
      <c r="C134">
        <v>5</v>
      </c>
      <c r="D134" s="2">
        <v>45791</v>
      </c>
      <c r="E134" s="2">
        <v>45798</v>
      </c>
      <c r="F134" t="s">
        <v>402</v>
      </c>
      <c r="G134">
        <v>23200</v>
      </c>
    </row>
    <row r="135" spans="1:7" x14ac:dyDescent="0.2">
      <c r="A135">
        <v>134</v>
      </c>
      <c r="B135">
        <v>34</v>
      </c>
      <c r="C135">
        <v>6</v>
      </c>
      <c r="D135" s="2">
        <v>45792</v>
      </c>
      <c r="E135" s="2">
        <v>45799</v>
      </c>
      <c r="F135" t="s">
        <v>402</v>
      </c>
      <c r="G135">
        <v>19800</v>
      </c>
    </row>
    <row r="136" spans="1:7" x14ac:dyDescent="0.2">
      <c r="A136">
        <v>135</v>
      </c>
      <c r="B136">
        <v>35</v>
      </c>
      <c r="C136">
        <v>7</v>
      </c>
      <c r="D136" s="2">
        <v>45793</v>
      </c>
      <c r="E136" s="2">
        <v>45800</v>
      </c>
      <c r="F136" t="s">
        <v>402</v>
      </c>
      <c r="G136">
        <v>27400</v>
      </c>
    </row>
    <row r="137" spans="1:7" x14ac:dyDescent="0.2">
      <c r="A137">
        <v>136</v>
      </c>
      <c r="B137">
        <v>36</v>
      </c>
      <c r="C137">
        <v>8</v>
      </c>
      <c r="D137" s="2">
        <v>45794</v>
      </c>
      <c r="E137" s="2">
        <v>45801</v>
      </c>
      <c r="F137" t="s">
        <v>402</v>
      </c>
      <c r="G137">
        <v>16300</v>
      </c>
    </row>
    <row r="138" spans="1:7" x14ac:dyDescent="0.2">
      <c r="A138">
        <v>137</v>
      </c>
      <c r="B138">
        <v>37</v>
      </c>
      <c r="C138">
        <v>1</v>
      </c>
      <c r="D138" s="2">
        <v>45795</v>
      </c>
      <c r="E138" s="2">
        <v>45802</v>
      </c>
      <c r="F138" t="s">
        <v>402</v>
      </c>
      <c r="G138">
        <v>21800</v>
      </c>
    </row>
    <row r="139" spans="1:7" x14ac:dyDescent="0.2">
      <c r="A139">
        <v>138</v>
      </c>
      <c r="B139">
        <v>38</v>
      </c>
      <c r="C139">
        <v>2</v>
      </c>
      <c r="D139" s="2">
        <v>45796</v>
      </c>
      <c r="E139" s="2">
        <v>45803</v>
      </c>
      <c r="F139" t="s">
        <v>402</v>
      </c>
      <c r="G139">
        <v>24500</v>
      </c>
    </row>
    <row r="140" spans="1:7" x14ac:dyDescent="0.2">
      <c r="A140">
        <v>139</v>
      </c>
      <c r="B140">
        <v>39</v>
      </c>
      <c r="C140">
        <v>3</v>
      </c>
      <c r="D140" s="2">
        <v>45797</v>
      </c>
      <c r="E140" s="2">
        <v>45804</v>
      </c>
      <c r="F140" t="s">
        <v>402</v>
      </c>
      <c r="G140">
        <v>15100</v>
      </c>
    </row>
    <row r="141" spans="1:7" x14ac:dyDescent="0.2">
      <c r="A141">
        <v>140</v>
      </c>
      <c r="B141">
        <v>40</v>
      </c>
      <c r="C141">
        <v>4</v>
      </c>
      <c r="D141" s="2">
        <v>45798</v>
      </c>
      <c r="E141" s="2">
        <v>45805</v>
      </c>
      <c r="F141" t="s">
        <v>402</v>
      </c>
      <c r="G141">
        <v>28600</v>
      </c>
    </row>
    <row r="142" spans="1:7" x14ac:dyDescent="0.2">
      <c r="A142">
        <v>141</v>
      </c>
      <c r="B142">
        <v>41</v>
      </c>
      <c r="C142">
        <v>5</v>
      </c>
      <c r="D142" s="2">
        <v>45799</v>
      </c>
      <c r="E142" s="2">
        <v>45806</v>
      </c>
      <c r="F142" t="s">
        <v>402</v>
      </c>
      <c r="G142">
        <v>17600</v>
      </c>
    </row>
    <row r="143" spans="1:7" x14ac:dyDescent="0.2">
      <c r="A143">
        <v>142</v>
      </c>
      <c r="B143">
        <v>42</v>
      </c>
      <c r="C143">
        <v>6</v>
      </c>
      <c r="D143" s="2">
        <v>45800</v>
      </c>
      <c r="E143" s="2">
        <v>45807</v>
      </c>
      <c r="F143" t="s">
        <v>402</v>
      </c>
      <c r="G143">
        <v>23900</v>
      </c>
    </row>
    <row r="144" spans="1:7" x14ac:dyDescent="0.2">
      <c r="A144">
        <v>143</v>
      </c>
      <c r="B144">
        <v>43</v>
      </c>
      <c r="C144">
        <v>7</v>
      </c>
      <c r="D144" s="2">
        <v>45801</v>
      </c>
      <c r="E144" s="2">
        <v>45808</v>
      </c>
      <c r="F144" t="s">
        <v>402</v>
      </c>
      <c r="G144">
        <v>13400</v>
      </c>
    </row>
    <row r="145" spans="1:7" x14ac:dyDescent="0.2">
      <c r="A145">
        <v>144</v>
      </c>
      <c r="B145">
        <v>44</v>
      </c>
      <c r="C145">
        <v>8</v>
      </c>
      <c r="D145" s="2">
        <v>45802</v>
      </c>
      <c r="E145" s="2">
        <v>45809</v>
      </c>
      <c r="F145" t="s">
        <v>402</v>
      </c>
      <c r="G145">
        <v>26100</v>
      </c>
    </row>
    <row r="146" spans="1:7" x14ac:dyDescent="0.2">
      <c r="A146">
        <v>145</v>
      </c>
      <c r="B146">
        <v>45</v>
      </c>
      <c r="C146">
        <v>1</v>
      </c>
      <c r="D146" s="2">
        <v>45803</v>
      </c>
      <c r="E146" s="2">
        <v>45810</v>
      </c>
      <c r="F146" t="s">
        <v>402</v>
      </c>
      <c r="G146">
        <v>18700</v>
      </c>
    </row>
    <row r="147" spans="1:7" x14ac:dyDescent="0.2">
      <c r="A147">
        <v>146</v>
      </c>
      <c r="B147">
        <v>46</v>
      </c>
      <c r="C147">
        <v>2</v>
      </c>
      <c r="D147" s="2">
        <v>45804</v>
      </c>
      <c r="E147" s="2">
        <v>45811</v>
      </c>
      <c r="F147" t="s">
        <v>402</v>
      </c>
      <c r="G147">
        <v>21500</v>
      </c>
    </row>
    <row r="148" spans="1:7" x14ac:dyDescent="0.2">
      <c r="A148">
        <v>147</v>
      </c>
      <c r="B148">
        <v>47</v>
      </c>
      <c r="C148">
        <v>3</v>
      </c>
      <c r="D148" s="2">
        <v>45805</v>
      </c>
      <c r="E148" s="2">
        <v>45812</v>
      </c>
      <c r="F148" t="s">
        <v>402</v>
      </c>
      <c r="G148">
        <v>24800</v>
      </c>
    </row>
    <row r="149" spans="1:7" x14ac:dyDescent="0.2">
      <c r="A149">
        <v>148</v>
      </c>
      <c r="B149">
        <v>48</v>
      </c>
      <c r="C149">
        <v>4</v>
      </c>
      <c r="D149" s="2">
        <v>45806</v>
      </c>
      <c r="E149" s="2">
        <v>45813</v>
      </c>
      <c r="F149" t="s">
        <v>402</v>
      </c>
      <c r="G149">
        <v>15600</v>
      </c>
    </row>
    <row r="150" spans="1:7" x14ac:dyDescent="0.2">
      <c r="A150">
        <v>149</v>
      </c>
      <c r="B150">
        <v>49</v>
      </c>
      <c r="C150">
        <v>5</v>
      </c>
      <c r="D150" s="2">
        <v>45807</v>
      </c>
      <c r="E150" s="2">
        <v>45814</v>
      </c>
      <c r="F150" t="s">
        <v>402</v>
      </c>
      <c r="G150">
        <v>22900</v>
      </c>
    </row>
    <row r="151" spans="1:7" x14ac:dyDescent="0.2">
      <c r="A151">
        <v>150</v>
      </c>
      <c r="B151">
        <v>50</v>
      </c>
      <c r="C151">
        <v>6</v>
      </c>
      <c r="D151" s="2">
        <v>45808</v>
      </c>
      <c r="E151" s="2">
        <v>45815</v>
      </c>
      <c r="F151" t="s">
        <v>402</v>
      </c>
      <c r="G151">
        <v>19300</v>
      </c>
    </row>
    <row r="152" spans="1:7" x14ac:dyDescent="0.2">
      <c r="A152">
        <v>151</v>
      </c>
      <c r="B152">
        <v>1</v>
      </c>
      <c r="C152">
        <v>7</v>
      </c>
      <c r="D152" s="2">
        <v>45809</v>
      </c>
      <c r="E152" s="2">
        <v>45816</v>
      </c>
      <c r="F152" t="s">
        <v>402</v>
      </c>
      <c r="G152">
        <v>26700</v>
      </c>
    </row>
    <row r="153" spans="1:7" x14ac:dyDescent="0.2">
      <c r="A153">
        <v>152</v>
      </c>
      <c r="B153">
        <v>2</v>
      </c>
      <c r="C153">
        <v>8</v>
      </c>
      <c r="D153" s="2">
        <v>45810</v>
      </c>
      <c r="E153" s="2">
        <v>45817</v>
      </c>
      <c r="F153" t="s">
        <v>402</v>
      </c>
      <c r="G153">
        <v>14800</v>
      </c>
    </row>
    <row r="154" spans="1:7" x14ac:dyDescent="0.2">
      <c r="A154">
        <v>153</v>
      </c>
      <c r="B154">
        <v>3</v>
      </c>
      <c r="C154">
        <v>1</v>
      </c>
      <c r="D154" s="2">
        <v>45811</v>
      </c>
      <c r="E154" s="2">
        <v>45818</v>
      </c>
      <c r="F154" t="s">
        <v>402</v>
      </c>
      <c r="G154">
        <v>22400</v>
      </c>
    </row>
    <row r="155" spans="1:7" x14ac:dyDescent="0.2">
      <c r="A155">
        <v>154</v>
      </c>
      <c r="B155">
        <v>4</v>
      </c>
      <c r="C155">
        <v>2</v>
      </c>
      <c r="D155" s="2">
        <v>45812</v>
      </c>
      <c r="E155" s="2">
        <v>45819</v>
      </c>
      <c r="F155" t="s">
        <v>402</v>
      </c>
      <c r="G155">
        <v>17900</v>
      </c>
    </row>
    <row r="156" spans="1:7" x14ac:dyDescent="0.2">
      <c r="A156">
        <v>155</v>
      </c>
      <c r="B156">
        <v>5</v>
      </c>
      <c r="C156">
        <v>3</v>
      </c>
      <c r="D156" s="2">
        <v>45813</v>
      </c>
      <c r="E156" s="2">
        <v>45820</v>
      </c>
      <c r="F156" t="s">
        <v>402</v>
      </c>
      <c r="G156">
        <v>25200</v>
      </c>
    </row>
    <row r="157" spans="1:7" x14ac:dyDescent="0.2">
      <c r="A157">
        <v>156</v>
      </c>
      <c r="B157">
        <v>6</v>
      </c>
      <c r="C157">
        <v>4</v>
      </c>
      <c r="D157" s="2">
        <v>45814</v>
      </c>
      <c r="E157" s="2">
        <v>45821</v>
      </c>
      <c r="F157" t="s">
        <v>402</v>
      </c>
      <c r="G157">
        <v>16400</v>
      </c>
    </row>
    <row r="158" spans="1:7" x14ac:dyDescent="0.2">
      <c r="A158">
        <v>157</v>
      </c>
      <c r="B158">
        <v>7</v>
      </c>
      <c r="C158">
        <v>5</v>
      </c>
      <c r="D158" s="2">
        <v>45815</v>
      </c>
      <c r="E158" s="2">
        <v>45822</v>
      </c>
      <c r="F158" t="s">
        <v>402</v>
      </c>
      <c r="G158">
        <v>23800</v>
      </c>
    </row>
    <row r="159" spans="1:7" x14ac:dyDescent="0.2">
      <c r="A159">
        <v>158</v>
      </c>
      <c r="B159">
        <v>8</v>
      </c>
      <c r="C159">
        <v>6</v>
      </c>
      <c r="D159" s="2">
        <v>45816</v>
      </c>
      <c r="E159" s="2">
        <v>45823</v>
      </c>
      <c r="F159" t="s">
        <v>402</v>
      </c>
      <c r="G159">
        <v>20100</v>
      </c>
    </row>
    <row r="160" spans="1:7" x14ac:dyDescent="0.2">
      <c r="A160">
        <v>159</v>
      </c>
      <c r="B160">
        <v>9</v>
      </c>
      <c r="C160">
        <v>7</v>
      </c>
      <c r="D160" s="2">
        <v>45817</v>
      </c>
      <c r="E160" s="2">
        <v>45824</v>
      </c>
      <c r="F160" t="s">
        <v>402</v>
      </c>
      <c r="G160">
        <v>27500</v>
      </c>
    </row>
    <row r="161" spans="1:7" x14ac:dyDescent="0.2">
      <c r="A161">
        <v>160</v>
      </c>
      <c r="B161">
        <v>10</v>
      </c>
      <c r="C161">
        <v>8</v>
      </c>
      <c r="D161" s="2">
        <v>45818</v>
      </c>
      <c r="E161" s="2">
        <v>45825</v>
      </c>
      <c r="F161" t="s">
        <v>402</v>
      </c>
      <c r="G161">
        <v>14200</v>
      </c>
    </row>
    <row r="162" spans="1:7" x14ac:dyDescent="0.2">
      <c r="A162">
        <v>161</v>
      </c>
      <c r="B162">
        <v>11</v>
      </c>
      <c r="C162">
        <v>1</v>
      </c>
      <c r="D162" s="2">
        <v>45819</v>
      </c>
      <c r="E162" s="2">
        <v>45826</v>
      </c>
      <c r="F162" t="s">
        <v>402</v>
      </c>
      <c r="G162">
        <v>21900</v>
      </c>
    </row>
    <row r="163" spans="1:7" x14ac:dyDescent="0.2">
      <c r="A163">
        <v>162</v>
      </c>
      <c r="B163">
        <v>12</v>
      </c>
      <c r="C163">
        <v>2</v>
      </c>
      <c r="D163" s="2">
        <v>45820</v>
      </c>
      <c r="E163" s="2">
        <v>45827</v>
      </c>
      <c r="F163" t="s">
        <v>402</v>
      </c>
      <c r="G163">
        <v>18500</v>
      </c>
    </row>
    <row r="164" spans="1:7" x14ac:dyDescent="0.2">
      <c r="A164">
        <v>163</v>
      </c>
      <c r="B164">
        <v>13</v>
      </c>
      <c r="C164">
        <v>3</v>
      </c>
      <c r="D164" s="2">
        <v>45821</v>
      </c>
      <c r="E164" s="2">
        <v>45828</v>
      </c>
      <c r="F164" t="s">
        <v>402</v>
      </c>
      <c r="G164">
        <v>26300</v>
      </c>
    </row>
    <row r="165" spans="1:7" x14ac:dyDescent="0.2">
      <c r="A165">
        <v>164</v>
      </c>
      <c r="B165">
        <v>14</v>
      </c>
      <c r="C165">
        <v>4</v>
      </c>
      <c r="D165" s="2">
        <v>45822</v>
      </c>
      <c r="E165" s="2">
        <v>45829</v>
      </c>
      <c r="F165" t="s">
        <v>402</v>
      </c>
      <c r="G165">
        <v>15700</v>
      </c>
    </row>
    <row r="166" spans="1:7" x14ac:dyDescent="0.2">
      <c r="A166">
        <v>165</v>
      </c>
      <c r="B166">
        <v>15</v>
      </c>
      <c r="C166">
        <v>5</v>
      </c>
      <c r="D166" s="2">
        <v>45823</v>
      </c>
      <c r="E166" s="2">
        <v>45830</v>
      </c>
      <c r="F166" t="s">
        <v>402</v>
      </c>
      <c r="G166">
        <v>23100</v>
      </c>
    </row>
    <row r="167" spans="1:7" x14ac:dyDescent="0.2">
      <c r="A167">
        <v>166</v>
      </c>
      <c r="B167">
        <v>16</v>
      </c>
      <c r="C167">
        <v>6</v>
      </c>
      <c r="D167" s="2">
        <v>45824</v>
      </c>
      <c r="E167" s="2">
        <v>45831</v>
      </c>
      <c r="F167" t="s">
        <v>402</v>
      </c>
      <c r="G167">
        <v>19800</v>
      </c>
    </row>
    <row r="168" spans="1:7" x14ac:dyDescent="0.2">
      <c r="A168">
        <v>167</v>
      </c>
      <c r="B168">
        <v>17</v>
      </c>
      <c r="C168">
        <v>7</v>
      </c>
      <c r="D168" s="2">
        <v>45825</v>
      </c>
      <c r="E168" s="2">
        <v>45832</v>
      </c>
      <c r="F168" t="s">
        <v>402</v>
      </c>
      <c r="G168">
        <v>24600</v>
      </c>
    </row>
    <row r="169" spans="1:7" x14ac:dyDescent="0.2">
      <c r="A169">
        <v>168</v>
      </c>
      <c r="B169">
        <v>18</v>
      </c>
      <c r="C169">
        <v>8</v>
      </c>
      <c r="D169" s="2">
        <v>45826</v>
      </c>
      <c r="E169" s="2">
        <v>45833</v>
      </c>
      <c r="F169" t="s">
        <v>402</v>
      </c>
      <c r="G169">
        <v>17200</v>
      </c>
    </row>
    <row r="170" spans="1:7" x14ac:dyDescent="0.2">
      <c r="A170">
        <v>169</v>
      </c>
      <c r="B170">
        <v>19</v>
      </c>
      <c r="C170">
        <v>1</v>
      </c>
      <c r="D170" s="2">
        <v>45827</v>
      </c>
      <c r="E170" s="2">
        <v>45834</v>
      </c>
      <c r="F170" t="s">
        <v>402</v>
      </c>
      <c r="G170">
        <v>28700</v>
      </c>
    </row>
    <row r="171" spans="1:7" x14ac:dyDescent="0.2">
      <c r="A171">
        <v>170</v>
      </c>
      <c r="B171">
        <v>20</v>
      </c>
      <c r="C171">
        <v>2</v>
      </c>
      <c r="D171" s="2">
        <v>45828</v>
      </c>
      <c r="E171" s="2">
        <v>45835</v>
      </c>
      <c r="F171" t="s">
        <v>402</v>
      </c>
      <c r="G171">
        <v>14900</v>
      </c>
    </row>
    <row r="172" spans="1:7" x14ac:dyDescent="0.2">
      <c r="A172">
        <v>171</v>
      </c>
      <c r="B172">
        <v>21</v>
      </c>
      <c r="C172">
        <v>3</v>
      </c>
      <c r="D172" s="2">
        <v>45829</v>
      </c>
      <c r="E172" s="2">
        <v>45836</v>
      </c>
      <c r="F172" t="s">
        <v>402</v>
      </c>
      <c r="G172">
        <v>21600</v>
      </c>
    </row>
    <row r="173" spans="1:7" x14ac:dyDescent="0.2">
      <c r="A173">
        <v>172</v>
      </c>
      <c r="B173">
        <v>22</v>
      </c>
      <c r="C173">
        <v>4</v>
      </c>
      <c r="D173" s="2">
        <v>45830</v>
      </c>
      <c r="E173" s="2">
        <v>45837</v>
      </c>
      <c r="F173" t="s">
        <v>402</v>
      </c>
      <c r="G173">
        <v>19400</v>
      </c>
    </row>
    <row r="174" spans="1:7" x14ac:dyDescent="0.2">
      <c r="A174">
        <v>173</v>
      </c>
      <c r="B174">
        <v>23</v>
      </c>
      <c r="C174">
        <v>5</v>
      </c>
      <c r="D174" s="2">
        <v>45831</v>
      </c>
      <c r="E174" s="2">
        <v>45838</v>
      </c>
      <c r="F174" t="s">
        <v>402</v>
      </c>
      <c r="G174">
        <v>25800</v>
      </c>
    </row>
    <row r="175" spans="1:7" x14ac:dyDescent="0.2">
      <c r="A175">
        <v>174</v>
      </c>
      <c r="B175">
        <v>24</v>
      </c>
      <c r="C175">
        <v>6</v>
      </c>
      <c r="D175" s="2">
        <v>45832</v>
      </c>
      <c r="E175" s="2">
        <v>45839</v>
      </c>
      <c r="F175" t="s">
        <v>402</v>
      </c>
      <c r="G175">
        <v>16300</v>
      </c>
    </row>
    <row r="176" spans="1:7" x14ac:dyDescent="0.2">
      <c r="A176">
        <v>175</v>
      </c>
      <c r="B176">
        <v>25</v>
      </c>
      <c r="C176">
        <v>7</v>
      </c>
      <c r="D176" s="2">
        <v>45833</v>
      </c>
      <c r="E176" s="2">
        <v>45840</v>
      </c>
      <c r="F176" t="s">
        <v>402</v>
      </c>
      <c r="G176">
        <v>22900</v>
      </c>
    </row>
    <row r="177" spans="1:7" x14ac:dyDescent="0.2">
      <c r="A177">
        <v>176</v>
      </c>
      <c r="B177">
        <v>26</v>
      </c>
      <c r="C177">
        <v>8</v>
      </c>
      <c r="D177" s="2">
        <v>45834</v>
      </c>
      <c r="E177" s="2">
        <v>45841</v>
      </c>
      <c r="F177" t="s">
        <v>402</v>
      </c>
      <c r="G177">
        <v>18100</v>
      </c>
    </row>
    <row r="178" spans="1:7" x14ac:dyDescent="0.2">
      <c r="A178">
        <v>177</v>
      </c>
      <c r="B178">
        <v>27</v>
      </c>
      <c r="C178">
        <v>1</v>
      </c>
      <c r="D178" s="2">
        <v>45835</v>
      </c>
      <c r="E178" s="2">
        <v>45842</v>
      </c>
      <c r="F178" t="s">
        <v>402</v>
      </c>
      <c r="G178">
        <v>27200</v>
      </c>
    </row>
    <row r="179" spans="1:7" x14ac:dyDescent="0.2">
      <c r="A179">
        <v>178</v>
      </c>
      <c r="B179">
        <v>28</v>
      </c>
      <c r="C179">
        <v>2</v>
      </c>
      <c r="D179" s="2">
        <v>45836</v>
      </c>
      <c r="E179" s="2">
        <v>45843</v>
      </c>
      <c r="F179" t="s">
        <v>402</v>
      </c>
      <c r="G179">
        <v>14600</v>
      </c>
    </row>
    <row r="180" spans="1:7" x14ac:dyDescent="0.2">
      <c r="A180">
        <v>179</v>
      </c>
      <c r="B180">
        <v>29</v>
      </c>
      <c r="C180">
        <v>3</v>
      </c>
      <c r="D180" s="2">
        <v>45837</v>
      </c>
      <c r="E180" s="2">
        <v>45844</v>
      </c>
      <c r="F180" t="s">
        <v>402</v>
      </c>
      <c r="G180">
        <v>23700</v>
      </c>
    </row>
    <row r="181" spans="1:7" x14ac:dyDescent="0.2">
      <c r="A181">
        <v>180</v>
      </c>
      <c r="B181">
        <v>30</v>
      </c>
      <c r="C181">
        <v>4</v>
      </c>
      <c r="D181" s="2">
        <v>45838</v>
      </c>
      <c r="E181" s="2">
        <v>45845</v>
      </c>
      <c r="F181" t="s">
        <v>402</v>
      </c>
      <c r="G181">
        <v>20500</v>
      </c>
    </row>
    <row r="182" spans="1:7" x14ac:dyDescent="0.2">
      <c r="A182">
        <v>181</v>
      </c>
      <c r="B182">
        <v>31</v>
      </c>
      <c r="C182">
        <v>5</v>
      </c>
      <c r="D182" s="2">
        <v>45839</v>
      </c>
      <c r="E182" s="2">
        <v>45846</v>
      </c>
      <c r="F182" t="s">
        <v>402</v>
      </c>
      <c r="G182">
        <v>26100</v>
      </c>
    </row>
    <row r="183" spans="1:7" x14ac:dyDescent="0.2">
      <c r="A183">
        <v>182</v>
      </c>
      <c r="B183">
        <v>32</v>
      </c>
      <c r="C183">
        <v>6</v>
      </c>
      <c r="D183" s="2">
        <v>45840</v>
      </c>
      <c r="E183" s="2">
        <v>45847</v>
      </c>
      <c r="F183" t="s">
        <v>402</v>
      </c>
      <c r="G183">
        <v>17400</v>
      </c>
    </row>
    <row r="184" spans="1:7" x14ac:dyDescent="0.2">
      <c r="A184">
        <v>183</v>
      </c>
      <c r="B184">
        <v>33</v>
      </c>
      <c r="C184">
        <v>7</v>
      </c>
      <c r="D184" s="2">
        <v>45841</v>
      </c>
      <c r="E184" s="2">
        <v>45848</v>
      </c>
      <c r="F184" t="s">
        <v>402</v>
      </c>
      <c r="G184">
        <v>22300</v>
      </c>
    </row>
    <row r="185" spans="1:7" x14ac:dyDescent="0.2">
      <c r="A185">
        <v>184</v>
      </c>
      <c r="B185">
        <v>34</v>
      </c>
      <c r="C185">
        <v>8</v>
      </c>
      <c r="D185" s="2">
        <v>45842</v>
      </c>
      <c r="E185" s="2">
        <v>45849</v>
      </c>
      <c r="F185" t="s">
        <v>402</v>
      </c>
      <c r="G185">
        <v>18900</v>
      </c>
    </row>
    <row r="186" spans="1:7" x14ac:dyDescent="0.2">
      <c r="A186">
        <v>185</v>
      </c>
      <c r="B186">
        <v>35</v>
      </c>
      <c r="C186">
        <v>1</v>
      </c>
      <c r="D186" s="2">
        <v>45843</v>
      </c>
      <c r="E186" s="2">
        <v>45850</v>
      </c>
      <c r="F186" t="s">
        <v>402</v>
      </c>
      <c r="G186">
        <v>24700</v>
      </c>
    </row>
    <row r="187" spans="1:7" x14ac:dyDescent="0.2">
      <c r="A187">
        <v>186</v>
      </c>
      <c r="B187">
        <v>36</v>
      </c>
      <c r="C187">
        <v>2</v>
      </c>
      <c r="D187" s="2">
        <v>45844</v>
      </c>
      <c r="E187" s="2">
        <v>45851</v>
      </c>
      <c r="F187" t="s">
        <v>402</v>
      </c>
      <c r="G187">
        <v>15200</v>
      </c>
    </row>
    <row r="188" spans="1:7" x14ac:dyDescent="0.2">
      <c r="A188">
        <v>187</v>
      </c>
      <c r="B188">
        <v>37</v>
      </c>
      <c r="C188">
        <v>3</v>
      </c>
      <c r="D188" s="2">
        <v>45845</v>
      </c>
      <c r="E188" s="2">
        <v>45852</v>
      </c>
      <c r="F188" t="s">
        <v>402</v>
      </c>
      <c r="G188">
        <v>27800</v>
      </c>
    </row>
    <row r="189" spans="1:7" x14ac:dyDescent="0.2">
      <c r="A189">
        <v>188</v>
      </c>
      <c r="B189">
        <v>38</v>
      </c>
      <c r="C189">
        <v>4</v>
      </c>
      <c r="D189" s="2">
        <v>45846</v>
      </c>
      <c r="E189" s="2">
        <v>45853</v>
      </c>
      <c r="F189" t="s">
        <v>402</v>
      </c>
      <c r="G189">
        <v>16800</v>
      </c>
    </row>
    <row r="190" spans="1:7" x14ac:dyDescent="0.2">
      <c r="A190">
        <v>189</v>
      </c>
      <c r="B190">
        <v>39</v>
      </c>
      <c r="C190">
        <v>5</v>
      </c>
      <c r="D190" s="2">
        <v>45847</v>
      </c>
      <c r="E190" s="2">
        <v>45854</v>
      </c>
      <c r="F190" t="s">
        <v>402</v>
      </c>
      <c r="G190">
        <v>23400</v>
      </c>
    </row>
    <row r="191" spans="1:7" x14ac:dyDescent="0.2">
      <c r="A191">
        <v>190</v>
      </c>
      <c r="B191">
        <v>40</v>
      </c>
      <c r="C191">
        <v>6</v>
      </c>
      <c r="D191" s="2">
        <v>45848</v>
      </c>
      <c r="E191" s="2">
        <v>45855</v>
      </c>
      <c r="F191" t="s">
        <v>402</v>
      </c>
      <c r="G191">
        <v>19600</v>
      </c>
    </row>
    <row r="192" spans="1:7" x14ac:dyDescent="0.2">
      <c r="A192">
        <v>191</v>
      </c>
      <c r="B192">
        <v>41</v>
      </c>
      <c r="C192">
        <v>7</v>
      </c>
      <c r="D192" s="2">
        <v>45849</v>
      </c>
      <c r="E192" s="2">
        <v>45856</v>
      </c>
      <c r="F192" t="s">
        <v>402</v>
      </c>
      <c r="G192">
        <v>26900</v>
      </c>
    </row>
    <row r="193" spans="1:7" x14ac:dyDescent="0.2">
      <c r="A193">
        <v>192</v>
      </c>
      <c r="B193">
        <v>42</v>
      </c>
      <c r="C193">
        <v>8</v>
      </c>
      <c r="D193" s="2">
        <v>45850</v>
      </c>
      <c r="E193" s="2">
        <v>45857</v>
      </c>
      <c r="F193" t="s">
        <v>402</v>
      </c>
      <c r="G193">
        <v>14300</v>
      </c>
    </row>
    <row r="194" spans="1:7" x14ac:dyDescent="0.2">
      <c r="A194">
        <v>193</v>
      </c>
      <c r="B194">
        <v>43</v>
      </c>
      <c r="C194">
        <v>1</v>
      </c>
      <c r="D194" s="2">
        <v>45851</v>
      </c>
      <c r="E194" s="2">
        <v>45858</v>
      </c>
      <c r="F194" t="s">
        <v>402</v>
      </c>
      <c r="G194">
        <v>21800</v>
      </c>
    </row>
    <row r="195" spans="1:7" x14ac:dyDescent="0.2">
      <c r="A195">
        <v>194</v>
      </c>
      <c r="B195">
        <v>44</v>
      </c>
      <c r="C195">
        <v>2</v>
      </c>
      <c r="D195" s="2">
        <v>45852</v>
      </c>
      <c r="E195" s="2">
        <v>45859</v>
      </c>
      <c r="F195" t="s">
        <v>402</v>
      </c>
      <c r="G195">
        <v>18300</v>
      </c>
    </row>
    <row r="196" spans="1:7" x14ac:dyDescent="0.2">
      <c r="A196">
        <v>195</v>
      </c>
      <c r="B196">
        <v>45</v>
      </c>
      <c r="C196">
        <v>3</v>
      </c>
      <c r="D196" s="2">
        <v>45853</v>
      </c>
      <c r="E196" s="2">
        <v>45860</v>
      </c>
      <c r="F196" t="s">
        <v>402</v>
      </c>
      <c r="G196">
        <v>25100</v>
      </c>
    </row>
    <row r="197" spans="1:7" x14ac:dyDescent="0.2">
      <c r="A197">
        <v>196</v>
      </c>
      <c r="B197">
        <v>46</v>
      </c>
      <c r="C197">
        <v>4</v>
      </c>
      <c r="D197" s="2">
        <v>45854</v>
      </c>
      <c r="E197" s="2">
        <v>45861</v>
      </c>
      <c r="F197" t="s">
        <v>402</v>
      </c>
      <c r="G197">
        <v>15900</v>
      </c>
    </row>
    <row r="198" spans="1:7" x14ac:dyDescent="0.2">
      <c r="A198">
        <v>197</v>
      </c>
      <c r="B198">
        <v>47</v>
      </c>
      <c r="C198">
        <v>5</v>
      </c>
      <c r="D198" s="2">
        <v>45855</v>
      </c>
      <c r="E198" s="2">
        <v>45862</v>
      </c>
      <c r="F198" t="s">
        <v>402</v>
      </c>
      <c r="G198">
        <v>22600</v>
      </c>
    </row>
    <row r="199" spans="1:7" x14ac:dyDescent="0.2">
      <c r="A199">
        <v>198</v>
      </c>
      <c r="B199">
        <v>48</v>
      </c>
      <c r="C199">
        <v>6</v>
      </c>
      <c r="D199" s="2">
        <v>45856</v>
      </c>
      <c r="E199" s="2">
        <v>45863</v>
      </c>
      <c r="F199" t="s">
        <v>402</v>
      </c>
      <c r="G199">
        <v>20100</v>
      </c>
    </row>
    <row r="200" spans="1:7" x14ac:dyDescent="0.2">
      <c r="A200">
        <v>199</v>
      </c>
      <c r="B200">
        <v>49</v>
      </c>
      <c r="C200">
        <v>7</v>
      </c>
      <c r="D200" s="2">
        <v>45857</v>
      </c>
      <c r="E200" s="2">
        <v>45864</v>
      </c>
      <c r="F200" t="s">
        <v>402</v>
      </c>
      <c r="G200">
        <v>27400</v>
      </c>
    </row>
    <row r="201" spans="1:7" x14ac:dyDescent="0.2">
      <c r="A201">
        <v>200</v>
      </c>
      <c r="B201">
        <v>50</v>
      </c>
      <c r="C201">
        <v>8</v>
      </c>
      <c r="D201" s="2">
        <v>45858</v>
      </c>
      <c r="E201" s="2">
        <v>45865</v>
      </c>
      <c r="F201" t="s">
        <v>402</v>
      </c>
      <c r="G201">
        <v>14800</v>
      </c>
    </row>
    <row r="202" spans="1:7" x14ac:dyDescent="0.2">
      <c r="A202">
        <v>201</v>
      </c>
      <c r="B202">
        <v>1</v>
      </c>
      <c r="C202">
        <v>1</v>
      </c>
      <c r="D202" s="2">
        <v>45859</v>
      </c>
      <c r="E202" s="2">
        <v>45866</v>
      </c>
      <c r="F202" t="s">
        <v>420</v>
      </c>
      <c r="G202">
        <v>23900</v>
      </c>
    </row>
    <row r="203" spans="1:7" x14ac:dyDescent="0.2">
      <c r="A203">
        <v>202</v>
      </c>
      <c r="B203">
        <v>2</v>
      </c>
      <c r="C203">
        <v>2</v>
      </c>
      <c r="D203" s="2">
        <v>45860</v>
      </c>
      <c r="E203" s="2">
        <v>45867</v>
      </c>
      <c r="F203" t="s">
        <v>420</v>
      </c>
      <c r="G203">
        <v>18700</v>
      </c>
    </row>
    <row r="204" spans="1:7" x14ac:dyDescent="0.2">
      <c r="A204">
        <v>203</v>
      </c>
      <c r="B204">
        <v>3</v>
      </c>
      <c r="C204">
        <v>3</v>
      </c>
      <c r="D204" s="2">
        <v>45861</v>
      </c>
      <c r="E204" s="2">
        <v>45868</v>
      </c>
      <c r="F204" t="s">
        <v>420</v>
      </c>
      <c r="G204">
        <v>26300</v>
      </c>
    </row>
    <row r="205" spans="1:7" x14ac:dyDescent="0.2">
      <c r="A205">
        <v>204</v>
      </c>
      <c r="B205">
        <v>4</v>
      </c>
      <c r="C205">
        <v>4</v>
      </c>
      <c r="D205" s="2">
        <v>45862</v>
      </c>
      <c r="E205" s="2">
        <v>45869</v>
      </c>
      <c r="F205" t="s">
        <v>420</v>
      </c>
      <c r="G205">
        <v>15600</v>
      </c>
    </row>
    <row r="206" spans="1:7" x14ac:dyDescent="0.2">
      <c r="A206">
        <v>205</v>
      </c>
      <c r="B206">
        <v>5</v>
      </c>
      <c r="C206">
        <v>5</v>
      </c>
      <c r="D206" s="2">
        <v>45863</v>
      </c>
      <c r="E206" s="2">
        <v>45870</v>
      </c>
      <c r="F206" t="s">
        <v>420</v>
      </c>
      <c r="G206">
        <v>22100</v>
      </c>
    </row>
    <row r="207" spans="1:7" x14ac:dyDescent="0.2">
      <c r="A207">
        <v>206</v>
      </c>
      <c r="B207">
        <v>6</v>
      </c>
      <c r="C207">
        <v>6</v>
      </c>
      <c r="D207" s="2">
        <v>45864</v>
      </c>
      <c r="E207" s="2">
        <v>45871</v>
      </c>
      <c r="F207" t="s">
        <v>420</v>
      </c>
      <c r="G207">
        <v>19500</v>
      </c>
    </row>
    <row r="208" spans="1:7" x14ac:dyDescent="0.2">
      <c r="A208">
        <v>207</v>
      </c>
      <c r="B208">
        <v>7</v>
      </c>
      <c r="C208">
        <v>7</v>
      </c>
      <c r="D208" s="2">
        <v>45865</v>
      </c>
      <c r="E208" s="2">
        <v>45872</v>
      </c>
      <c r="F208" t="s">
        <v>420</v>
      </c>
      <c r="G208">
        <v>24700</v>
      </c>
    </row>
    <row r="209" spans="1:7" x14ac:dyDescent="0.2">
      <c r="A209">
        <v>208</v>
      </c>
      <c r="B209">
        <v>8</v>
      </c>
      <c r="C209">
        <v>8</v>
      </c>
      <c r="D209" s="2">
        <v>45866</v>
      </c>
      <c r="E209" s="2">
        <v>45873</v>
      </c>
      <c r="F209" t="s">
        <v>420</v>
      </c>
      <c r="G209">
        <v>16900</v>
      </c>
    </row>
    <row r="210" spans="1:7" x14ac:dyDescent="0.2">
      <c r="A210">
        <v>209</v>
      </c>
      <c r="B210">
        <v>9</v>
      </c>
      <c r="C210">
        <v>1</v>
      </c>
      <c r="D210" s="2">
        <v>45867</v>
      </c>
      <c r="E210" s="2">
        <v>45874</v>
      </c>
      <c r="F210" t="s">
        <v>420</v>
      </c>
      <c r="G210">
        <v>28500</v>
      </c>
    </row>
    <row r="211" spans="1:7" x14ac:dyDescent="0.2">
      <c r="A211">
        <v>210</v>
      </c>
      <c r="B211">
        <v>10</v>
      </c>
      <c r="C211">
        <v>2</v>
      </c>
      <c r="D211" s="2">
        <v>45868</v>
      </c>
      <c r="E211" s="2">
        <v>45875</v>
      </c>
      <c r="F211" t="s">
        <v>420</v>
      </c>
      <c r="G211">
        <v>14300</v>
      </c>
    </row>
    <row r="212" spans="1:7" x14ac:dyDescent="0.2">
      <c r="A212">
        <v>211</v>
      </c>
      <c r="B212">
        <v>11</v>
      </c>
      <c r="C212">
        <v>3</v>
      </c>
      <c r="D212" s="2">
        <v>45869</v>
      </c>
      <c r="E212" s="2">
        <v>45876</v>
      </c>
      <c r="F212" t="s">
        <v>420</v>
      </c>
      <c r="G212">
        <v>21800</v>
      </c>
    </row>
    <row r="213" spans="1:7" x14ac:dyDescent="0.2">
      <c r="A213">
        <v>212</v>
      </c>
      <c r="B213">
        <v>12</v>
      </c>
      <c r="C213">
        <v>4</v>
      </c>
      <c r="D213" s="2">
        <v>45870</v>
      </c>
      <c r="E213" s="2">
        <v>45877</v>
      </c>
      <c r="F213" t="s">
        <v>420</v>
      </c>
      <c r="G213">
        <v>19200</v>
      </c>
    </row>
    <row r="214" spans="1:7" x14ac:dyDescent="0.2">
      <c r="A214">
        <v>213</v>
      </c>
      <c r="B214">
        <v>13</v>
      </c>
      <c r="C214">
        <v>5</v>
      </c>
      <c r="D214" s="2">
        <v>45871</v>
      </c>
      <c r="E214" s="2">
        <v>45878</v>
      </c>
      <c r="F214" t="s">
        <v>420</v>
      </c>
      <c r="G214">
        <v>25600</v>
      </c>
    </row>
    <row r="215" spans="1:7" x14ac:dyDescent="0.2">
      <c r="A215">
        <v>214</v>
      </c>
      <c r="B215">
        <v>14</v>
      </c>
      <c r="C215">
        <v>6</v>
      </c>
      <c r="D215" s="2">
        <v>45872</v>
      </c>
      <c r="E215" s="2">
        <v>45879</v>
      </c>
      <c r="F215" t="s">
        <v>420</v>
      </c>
      <c r="G215">
        <v>16100</v>
      </c>
    </row>
    <row r="216" spans="1:7" x14ac:dyDescent="0.2">
      <c r="A216">
        <v>215</v>
      </c>
      <c r="B216">
        <v>15</v>
      </c>
      <c r="C216">
        <v>7</v>
      </c>
      <c r="D216" s="2">
        <v>45873</v>
      </c>
      <c r="E216" s="2">
        <v>45880</v>
      </c>
      <c r="F216" t="s">
        <v>420</v>
      </c>
      <c r="G216">
        <v>23200</v>
      </c>
    </row>
    <row r="217" spans="1:7" x14ac:dyDescent="0.2">
      <c r="A217">
        <v>216</v>
      </c>
      <c r="B217">
        <v>16</v>
      </c>
      <c r="C217">
        <v>8</v>
      </c>
      <c r="D217" s="2">
        <v>45874</v>
      </c>
      <c r="E217" s="2">
        <v>45881</v>
      </c>
      <c r="F217" t="s">
        <v>420</v>
      </c>
      <c r="G217">
        <v>20400</v>
      </c>
    </row>
    <row r="218" spans="1:7" x14ac:dyDescent="0.2">
      <c r="A218">
        <v>217</v>
      </c>
      <c r="B218">
        <v>17</v>
      </c>
      <c r="C218">
        <v>1</v>
      </c>
      <c r="D218" s="2">
        <v>45875</v>
      </c>
      <c r="E218" s="2">
        <v>45882</v>
      </c>
      <c r="F218" t="s">
        <v>420</v>
      </c>
      <c r="G218">
        <v>27100</v>
      </c>
    </row>
    <row r="219" spans="1:7" x14ac:dyDescent="0.2">
      <c r="A219">
        <v>218</v>
      </c>
      <c r="B219">
        <v>18</v>
      </c>
      <c r="C219">
        <v>2</v>
      </c>
      <c r="D219" s="2">
        <v>45876</v>
      </c>
      <c r="E219" s="2">
        <v>45883</v>
      </c>
      <c r="F219" t="s">
        <v>420</v>
      </c>
      <c r="G219">
        <v>14900</v>
      </c>
    </row>
    <row r="220" spans="1:7" x14ac:dyDescent="0.2">
      <c r="A220">
        <v>219</v>
      </c>
      <c r="B220">
        <v>19</v>
      </c>
      <c r="C220">
        <v>3</v>
      </c>
      <c r="D220" s="2">
        <v>45877</v>
      </c>
      <c r="E220" s="2">
        <v>45884</v>
      </c>
      <c r="F220" t="s">
        <v>420</v>
      </c>
      <c r="G220">
        <v>22400</v>
      </c>
    </row>
    <row r="221" spans="1:7" x14ac:dyDescent="0.2">
      <c r="A221">
        <v>220</v>
      </c>
      <c r="B221">
        <v>20</v>
      </c>
      <c r="C221">
        <v>4</v>
      </c>
      <c r="D221" s="2">
        <v>45878</v>
      </c>
      <c r="E221" s="2">
        <v>45885</v>
      </c>
      <c r="F221" t="s">
        <v>420</v>
      </c>
      <c r="G221">
        <v>18500</v>
      </c>
    </row>
    <row r="222" spans="1:7" x14ac:dyDescent="0.2">
      <c r="A222">
        <v>221</v>
      </c>
      <c r="B222">
        <v>21</v>
      </c>
      <c r="C222">
        <v>5</v>
      </c>
      <c r="D222" s="2">
        <v>45879</v>
      </c>
      <c r="E222" s="2">
        <v>45886</v>
      </c>
      <c r="F222" t="s">
        <v>420</v>
      </c>
      <c r="G222">
        <v>26200</v>
      </c>
    </row>
    <row r="223" spans="1:7" x14ac:dyDescent="0.2">
      <c r="A223">
        <v>222</v>
      </c>
      <c r="B223">
        <v>22</v>
      </c>
      <c r="C223">
        <v>6</v>
      </c>
      <c r="D223" s="2">
        <v>45880</v>
      </c>
      <c r="E223" s="2">
        <v>45887</v>
      </c>
      <c r="F223" t="s">
        <v>420</v>
      </c>
      <c r="G223">
        <v>15700</v>
      </c>
    </row>
    <row r="224" spans="1:7" x14ac:dyDescent="0.2">
      <c r="A224">
        <v>223</v>
      </c>
      <c r="B224">
        <v>23</v>
      </c>
      <c r="C224">
        <v>7</v>
      </c>
      <c r="D224" s="2">
        <v>45881</v>
      </c>
      <c r="E224" s="2">
        <v>45888</v>
      </c>
      <c r="F224" t="s">
        <v>420</v>
      </c>
      <c r="G224">
        <v>23100</v>
      </c>
    </row>
    <row r="225" spans="1:7" x14ac:dyDescent="0.2">
      <c r="A225">
        <v>224</v>
      </c>
      <c r="B225">
        <v>24</v>
      </c>
      <c r="C225">
        <v>8</v>
      </c>
      <c r="D225" s="2">
        <v>45882</v>
      </c>
      <c r="E225" s="2">
        <v>45889</v>
      </c>
      <c r="F225" t="s">
        <v>420</v>
      </c>
      <c r="G225">
        <v>19800</v>
      </c>
    </row>
    <row r="226" spans="1:7" x14ac:dyDescent="0.2">
      <c r="A226">
        <v>225</v>
      </c>
      <c r="B226">
        <v>25</v>
      </c>
      <c r="C226">
        <v>1</v>
      </c>
      <c r="D226" s="2">
        <v>45883</v>
      </c>
      <c r="E226" s="2">
        <v>45890</v>
      </c>
      <c r="F226" t="s">
        <v>420</v>
      </c>
      <c r="G226">
        <v>27400</v>
      </c>
    </row>
    <row r="227" spans="1:7" x14ac:dyDescent="0.2">
      <c r="A227">
        <v>226</v>
      </c>
      <c r="B227">
        <v>26</v>
      </c>
      <c r="C227">
        <v>2</v>
      </c>
      <c r="D227" s="2">
        <v>45884</v>
      </c>
      <c r="E227" s="2">
        <v>45891</v>
      </c>
      <c r="F227" t="s">
        <v>421</v>
      </c>
      <c r="G227">
        <v>14600</v>
      </c>
    </row>
    <row r="228" spans="1:7" x14ac:dyDescent="0.2">
      <c r="A228">
        <v>227</v>
      </c>
      <c r="B228">
        <v>27</v>
      </c>
      <c r="C228">
        <v>3</v>
      </c>
      <c r="D228" s="2">
        <v>45885</v>
      </c>
      <c r="E228" s="2">
        <v>45892</v>
      </c>
      <c r="F228" t="s">
        <v>421</v>
      </c>
      <c r="G228">
        <v>21900</v>
      </c>
    </row>
    <row r="229" spans="1:7" x14ac:dyDescent="0.2">
      <c r="A229">
        <v>228</v>
      </c>
      <c r="B229">
        <v>28</v>
      </c>
      <c r="C229">
        <v>4</v>
      </c>
      <c r="D229" s="2">
        <v>45886</v>
      </c>
      <c r="E229" s="2">
        <v>45893</v>
      </c>
      <c r="F229" t="s">
        <v>421</v>
      </c>
      <c r="G229">
        <v>17600</v>
      </c>
    </row>
    <row r="230" spans="1:7" x14ac:dyDescent="0.2">
      <c r="A230">
        <v>229</v>
      </c>
      <c r="B230">
        <v>29</v>
      </c>
      <c r="C230">
        <v>5</v>
      </c>
      <c r="D230" s="2">
        <v>45887</v>
      </c>
      <c r="E230" s="2">
        <v>45894</v>
      </c>
      <c r="F230" t="s">
        <v>421</v>
      </c>
      <c r="G230">
        <v>24800</v>
      </c>
    </row>
    <row r="231" spans="1:7" x14ac:dyDescent="0.2">
      <c r="A231">
        <v>230</v>
      </c>
      <c r="B231">
        <v>30</v>
      </c>
      <c r="C231">
        <v>6</v>
      </c>
      <c r="D231" s="2">
        <v>45888</v>
      </c>
      <c r="E231" s="2">
        <v>45895</v>
      </c>
      <c r="F231" t="s">
        <v>421</v>
      </c>
      <c r="G231">
        <v>20300</v>
      </c>
    </row>
    <row r="232" spans="1:7" x14ac:dyDescent="0.2">
      <c r="A232">
        <v>231</v>
      </c>
      <c r="B232">
        <v>31</v>
      </c>
      <c r="C232">
        <v>7</v>
      </c>
      <c r="D232" s="2">
        <v>45889</v>
      </c>
      <c r="E232" s="2">
        <v>45896</v>
      </c>
      <c r="F232" t="s">
        <v>421</v>
      </c>
      <c r="G232">
        <v>26700</v>
      </c>
    </row>
    <row r="233" spans="1:7" x14ac:dyDescent="0.2">
      <c r="A233">
        <v>232</v>
      </c>
      <c r="B233">
        <v>32</v>
      </c>
      <c r="C233">
        <v>8</v>
      </c>
      <c r="D233" s="2">
        <v>45890</v>
      </c>
      <c r="E233" s="2">
        <v>45897</v>
      </c>
      <c r="F233" t="s">
        <v>421</v>
      </c>
      <c r="G233">
        <v>15400</v>
      </c>
    </row>
    <row r="234" spans="1:7" x14ac:dyDescent="0.2">
      <c r="A234">
        <v>233</v>
      </c>
      <c r="B234">
        <v>33</v>
      </c>
      <c r="C234">
        <v>1</v>
      </c>
      <c r="D234" s="2">
        <v>45891</v>
      </c>
      <c r="E234" s="2">
        <v>45898</v>
      </c>
      <c r="F234" t="s">
        <v>421</v>
      </c>
      <c r="G234">
        <v>22500</v>
      </c>
    </row>
    <row r="235" spans="1:7" x14ac:dyDescent="0.2">
      <c r="A235">
        <v>234</v>
      </c>
      <c r="B235">
        <v>34</v>
      </c>
      <c r="C235">
        <v>2</v>
      </c>
      <c r="D235" s="2">
        <v>45892</v>
      </c>
      <c r="E235" s="2">
        <v>45899</v>
      </c>
      <c r="F235" t="s">
        <v>421</v>
      </c>
      <c r="G235">
        <v>19100</v>
      </c>
    </row>
    <row r="236" spans="1:7" x14ac:dyDescent="0.2">
      <c r="A236">
        <v>235</v>
      </c>
      <c r="B236">
        <v>35</v>
      </c>
      <c r="C236">
        <v>3</v>
      </c>
      <c r="D236" s="2">
        <v>45893</v>
      </c>
      <c r="E236" s="2">
        <v>45900</v>
      </c>
      <c r="F236" t="s">
        <v>421</v>
      </c>
      <c r="G236">
        <v>25900</v>
      </c>
    </row>
    <row r="237" spans="1:7" x14ac:dyDescent="0.2">
      <c r="A237">
        <v>236</v>
      </c>
      <c r="B237">
        <v>36</v>
      </c>
      <c r="C237">
        <v>4</v>
      </c>
      <c r="D237" s="2">
        <v>45894</v>
      </c>
      <c r="E237" s="2">
        <v>45901</v>
      </c>
      <c r="F237" t="s">
        <v>421</v>
      </c>
      <c r="G237">
        <v>16300</v>
      </c>
    </row>
    <row r="238" spans="1:7" x14ac:dyDescent="0.2">
      <c r="A238">
        <v>237</v>
      </c>
      <c r="B238">
        <v>37</v>
      </c>
      <c r="C238">
        <v>5</v>
      </c>
      <c r="D238" s="2">
        <v>45895</v>
      </c>
      <c r="E238" s="2">
        <v>45902</v>
      </c>
      <c r="F238" t="s">
        <v>421</v>
      </c>
      <c r="G238">
        <v>23700</v>
      </c>
    </row>
    <row r="239" spans="1:7" x14ac:dyDescent="0.2">
      <c r="A239">
        <v>238</v>
      </c>
      <c r="B239">
        <v>38</v>
      </c>
      <c r="C239">
        <v>6</v>
      </c>
      <c r="D239" s="2">
        <v>45896</v>
      </c>
      <c r="E239" s="2">
        <v>45903</v>
      </c>
      <c r="F239" t="s">
        <v>421</v>
      </c>
      <c r="G239">
        <v>19900</v>
      </c>
    </row>
    <row r="240" spans="1:7" x14ac:dyDescent="0.2">
      <c r="A240">
        <v>239</v>
      </c>
      <c r="B240">
        <v>39</v>
      </c>
      <c r="C240">
        <v>7</v>
      </c>
      <c r="D240" s="2">
        <v>45897</v>
      </c>
      <c r="E240" s="2">
        <v>45904</v>
      </c>
      <c r="F240" t="s">
        <v>421</v>
      </c>
      <c r="G240">
        <v>27200</v>
      </c>
    </row>
    <row r="241" spans="1:7" x14ac:dyDescent="0.2">
      <c r="A241">
        <v>240</v>
      </c>
      <c r="B241">
        <v>40</v>
      </c>
      <c r="C241">
        <v>8</v>
      </c>
      <c r="D241" s="2">
        <v>45898</v>
      </c>
      <c r="E241" s="2">
        <v>45905</v>
      </c>
      <c r="F241" t="s">
        <v>421</v>
      </c>
      <c r="G241">
        <v>14800</v>
      </c>
    </row>
    <row r="242" spans="1:7" x14ac:dyDescent="0.2">
      <c r="A242">
        <v>241</v>
      </c>
      <c r="B242">
        <v>41</v>
      </c>
      <c r="C242">
        <v>1</v>
      </c>
      <c r="D242" s="2">
        <v>45899</v>
      </c>
      <c r="E242" s="2">
        <v>45906</v>
      </c>
      <c r="F242" t="s">
        <v>403</v>
      </c>
      <c r="G242">
        <v>21600</v>
      </c>
    </row>
    <row r="243" spans="1:7" x14ac:dyDescent="0.2">
      <c r="A243">
        <v>242</v>
      </c>
      <c r="B243">
        <v>42</v>
      </c>
      <c r="C243">
        <v>2</v>
      </c>
      <c r="D243" s="2">
        <v>45900</v>
      </c>
      <c r="E243" s="2">
        <v>45907</v>
      </c>
      <c r="F243" t="s">
        <v>403</v>
      </c>
      <c r="G243">
        <v>18400</v>
      </c>
    </row>
    <row r="244" spans="1:7" x14ac:dyDescent="0.2">
      <c r="A244">
        <v>243</v>
      </c>
      <c r="B244">
        <v>43</v>
      </c>
      <c r="C244">
        <v>3</v>
      </c>
      <c r="D244" s="2">
        <v>45901</v>
      </c>
      <c r="E244" s="2">
        <v>45908</v>
      </c>
      <c r="F244" t="s">
        <v>403</v>
      </c>
      <c r="G244">
        <v>25300</v>
      </c>
    </row>
    <row r="245" spans="1:7" x14ac:dyDescent="0.2">
      <c r="A245">
        <v>244</v>
      </c>
      <c r="B245">
        <v>44</v>
      </c>
      <c r="C245">
        <v>4</v>
      </c>
      <c r="D245" s="2">
        <v>45902</v>
      </c>
      <c r="E245" s="2">
        <v>45909</v>
      </c>
      <c r="F245" t="s">
        <v>403</v>
      </c>
      <c r="G245">
        <v>15900</v>
      </c>
    </row>
    <row r="246" spans="1:7" x14ac:dyDescent="0.2">
      <c r="A246">
        <v>245</v>
      </c>
      <c r="B246">
        <v>45</v>
      </c>
      <c r="C246">
        <v>5</v>
      </c>
      <c r="D246" s="2">
        <v>45903</v>
      </c>
      <c r="E246" s="2">
        <v>45910</v>
      </c>
      <c r="F246" t="s">
        <v>403</v>
      </c>
      <c r="G246">
        <v>22800</v>
      </c>
    </row>
    <row r="247" spans="1:7" x14ac:dyDescent="0.2">
      <c r="A247">
        <v>246</v>
      </c>
      <c r="B247">
        <v>46</v>
      </c>
      <c r="C247">
        <v>6</v>
      </c>
      <c r="D247" s="2">
        <v>45904</v>
      </c>
      <c r="E247" s="2">
        <v>45911</v>
      </c>
      <c r="F247" t="s">
        <v>403</v>
      </c>
      <c r="G247">
        <v>19700</v>
      </c>
    </row>
    <row r="248" spans="1:7" x14ac:dyDescent="0.2">
      <c r="A248">
        <v>247</v>
      </c>
      <c r="B248">
        <v>47</v>
      </c>
      <c r="C248">
        <v>7</v>
      </c>
      <c r="D248" s="2">
        <v>45905</v>
      </c>
      <c r="E248" s="2">
        <v>45912</v>
      </c>
      <c r="F248" t="s">
        <v>403</v>
      </c>
      <c r="G248">
        <v>26400</v>
      </c>
    </row>
    <row r="249" spans="1:7" x14ac:dyDescent="0.2">
      <c r="A249">
        <v>248</v>
      </c>
      <c r="B249">
        <v>48</v>
      </c>
      <c r="C249">
        <v>8</v>
      </c>
      <c r="D249" s="2">
        <v>45906</v>
      </c>
      <c r="E249" s="2">
        <v>45913</v>
      </c>
      <c r="F249" t="s">
        <v>403</v>
      </c>
      <c r="G249">
        <v>14500</v>
      </c>
    </row>
    <row r="250" spans="1:7" x14ac:dyDescent="0.2">
      <c r="A250">
        <v>249</v>
      </c>
      <c r="B250">
        <v>49</v>
      </c>
      <c r="C250">
        <v>1</v>
      </c>
      <c r="D250" s="2">
        <v>45907</v>
      </c>
      <c r="E250" s="2">
        <v>45914</v>
      </c>
      <c r="F250" t="s">
        <v>403</v>
      </c>
      <c r="G250">
        <v>22100</v>
      </c>
    </row>
    <row r="251" spans="1:7" x14ac:dyDescent="0.2">
      <c r="A251">
        <v>250</v>
      </c>
      <c r="B251">
        <v>50</v>
      </c>
      <c r="C251">
        <v>2</v>
      </c>
      <c r="D251" s="2">
        <v>45908</v>
      </c>
      <c r="E251" s="2">
        <v>45915</v>
      </c>
      <c r="F251" t="s">
        <v>403</v>
      </c>
      <c r="G251">
        <v>18800</v>
      </c>
    </row>
    <row r="252" spans="1:7" x14ac:dyDescent="0.2">
      <c r="A252">
        <v>251</v>
      </c>
      <c r="B252">
        <v>1</v>
      </c>
      <c r="C252">
        <v>3</v>
      </c>
      <c r="D252" s="2">
        <v>45909</v>
      </c>
      <c r="E252" s="2">
        <v>45916</v>
      </c>
      <c r="F252" t="s">
        <v>402</v>
      </c>
      <c r="G252">
        <v>23600</v>
      </c>
    </row>
    <row r="253" spans="1:7" x14ac:dyDescent="0.2">
      <c r="A253">
        <v>252</v>
      </c>
      <c r="B253">
        <v>2</v>
      </c>
      <c r="C253">
        <v>4</v>
      </c>
      <c r="D253" s="2">
        <v>45910</v>
      </c>
      <c r="E253" s="2">
        <v>45917</v>
      </c>
      <c r="F253" t="s">
        <v>402</v>
      </c>
      <c r="G253">
        <v>17200</v>
      </c>
    </row>
    <row r="254" spans="1:7" x14ac:dyDescent="0.2">
      <c r="A254">
        <v>253</v>
      </c>
      <c r="B254">
        <v>3</v>
      </c>
      <c r="C254">
        <v>5</v>
      </c>
      <c r="D254" s="2">
        <v>45911</v>
      </c>
      <c r="E254" s="2">
        <v>45918</v>
      </c>
      <c r="F254" t="s">
        <v>402</v>
      </c>
      <c r="G254">
        <v>24800</v>
      </c>
    </row>
    <row r="255" spans="1:7" x14ac:dyDescent="0.2">
      <c r="A255">
        <v>254</v>
      </c>
      <c r="B255">
        <v>4</v>
      </c>
      <c r="C255">
        <v>6</v>
      </c>
      <c r="D255" s="2">
        <v>45912</v>
      </c>
      <c r="E255" s="2">
        <v>45919</v>
      </c>
      <c r="F255" t="s">
        <v>402</v>
      </c>
      <c r="G255">
        <v>19500</v>
      </c>
    </row>
    <row r="256" spans="1:7" x14ac:dyDescent="0.2">
      <c r="A256">
        <v>255</v>
      </c>
      <c r="B256">
        <v>5</v>
      </c>
      <c r="C256">
        <v>7</v>
      </c>
      <c r="D256" s="2">
        <v>45913</v>
      </c>
      <c r="E256" s="2">
        <v>45920</v>
      </c>
      <c r="F256" t="s">
        <v>402</v>
      </c>
      <c r="G256">
        <v>27100</v>
      </c>
    </row>
    <row r="257" spans="1:7" x14ac:dyDescent="0.2">
      <c r="A257">
        <v>256</v>
      </c>
      <c r="B257">
        <v>6</v>
      </c>
      <c r="C257">
        <v>8</v>
      </c>
      <c r="D257" s="2">
        <v>45914</v>
      </c>
      <c r="E257" s="2">
        <v>45921</v>
      </c>
      <c r="F257" t="s">
        <v>402</v>
      </c>
      <c r="G257">
        <v>15400</v>
      </c>
    </row>
    <row r="258" spans="1:7" x14ac:dyDescent="0.2">
      <c r="A258">
        <v>257</v>
      </c>
      <c r="B258">
        <v>7</v>
      </c>
      <c r="C258">
        <v>1</v>
      </c>
      <c r="D258" s="2">
        <v>45915</v>
      </c>
      <c r="E258" s="2">
        <v>45922</v>
      </c>
      <c r="F258" t="s">
        <v>402</v>
      </c>
      <c r="G258">
        <v>21900</v>
      </c>
    </row>
    <row r="259" spans="1:7" x14ac:dyDescent="0.2">
      <c r="A259">
        <v>258</v>
      </c>
      <c r="B259">
        <v>8</v>
      </c>
      <c r="C259">
        <v>2</v>
      </c>
      <c r="D259" s="2">
        <v>45916</v>
      </c>
      <c r="E259" s="2">
        <v>45923</v>
      </c>
      <c r="F259" t="s">
        <v>402</v>
      </c>
      <c r="G259">
        <v>18700</v>
      </c>
    </row>
    <row r="260" spans="1:7" x14ac:dyDescent="0.2">
      <c r="A260">
        <v>259</v>
      </c>
      <c r="B260">
        <v>9</v>
      </c>
      <c r="C260">
        <v>3</v>
      </c>
      <c r="D260" s="2">
        <v>45917</v>
      </c>
      <c r="E260" s="2">
        <v>45924</v>
      </c>
      <c r="F260" t="s">
        <v>402</v>
      </c>
      <c r="G260">
        <v>26300</v>
      </c>
    </row>
    <row r="261" spans="1:7" x14ac:dyDescent="0.2">
      <c r="A261">
        <v>260</v>
      </c>
      <c r="B261">
        <v>10</v>
      </c>
      <c r="C261">
        <v>4</v>
      </c>
      <c r="D261" s="2">
        <v>45918</v>
      </c>
      <c r="E261" s="2">
        <v>45925</v>
      </c>
      <c r="F261" t="s">
        <v>402</v>
      </c>
      <c r="G261">
        <v>14600</v>
      </c>
    </row>
    <row r="262" spans="1:7" x14ac:dyDescent="0.2">
      <c r="A262">
        <v>261</v>
      </c>
      <c r="B262">
        <v>11</v>
      </c>
      <c r="C262">
        <v>5</v>
      </c>
      <c r="D262" s="2">
        <v>45919</v>
      </c>
      <c r="E262" s="2">
        <v>45926</v>
      </c>
      <c r="F262" t="s">
        <v>402</v>
      </c>
      <c r="G262">
        <v>22800</v>
      </c>
    </row>
    <row r="263" spans="1:7" x14ac:dyDescent="0.2">
      <c r="A263">
        <v>262</v>
      </c>
      <c r="B263">
        <v>12</v>
      </c>
      <c r="C263">
        <v>6</v>
      </c>
      <c r="D263" s="2">
        <v>45920</v>
      </c>
      <c r="E263" s="2">
        <v>45927</v>
      </c>
      <c r="F263" t="s">
        <v>402</v>
      </c>
      <c r="G263">
        <v>20100</v>
      </c>
    </row>
    <row r="264" spans="1:7" x14ac:dyDescent="0.2">
      <c r="A264">
        <v>263</v>
      </c>
      <c r="B264">
        <v>13</v>
      </c>
      <c r="C264">
        <v>7</v>
      </c>
      <c r="D264" s="2">
        <v>45921</v>
      </c>
      <c r="E264" s="2">
        <v>45928</v>
      </c>
      <c r="F264" t="s">
        <v>402</v>
      </c>
      <c r="G264">
        <v>27400</v>
      </c>
    </row>
    <row r="265" spans="1:7" x14ac:dyDescent="0.2">
      <c r="A265">
        <v>264</v>
      </c>
      <c r="B265">
        <v>14</v>
      </c>
      <c r="C265">
        <v>8</v>
      </c>
      <c r="D265" s="2">
        <v>45922</v>
      </c>
      <c r="E265" s="2">
        <v>45929</v>
      </c>
      <c r="F265" t="s">
        <v>402</v>
      </c>
      <c r="G265">
        <v>15900</v>
      </c>
    </row>
    <row r="266" spans="1:7" x14ac:dyDescent="0.2">
      <c r="A266">
        <v>265</v>
      </c>
      <c r="B266">
        <v>15</v>
      </c>
      <c r="C266">
        <v>1</v>
      </c>
      <c r="D266" s="2">
        <v>45923</v>
      </c>
      <c r="E266" s="2">
        <v>45930</v>
      </c>
      <c r="F266" t="s">
        <v>402</v>
      </c>
      <c r="G266">
        <v>23400</v>
      </c>
    </row>
    <row r="267" spans="1:7" x14ac:dyDescent="0.2">
      <c r="A267">
        <v>266</v>
      </c>
      <c r="B267">
        <v>16</v>
      </c>
      <c r="C267">
        <v>2</v>
      </c>
      <c r="D267" s="2">
        <v>45924</v>
      </c>
      <c r="E267" s="2">
        <v>45931</v>
      </c>
      <c r="F267" t="s">
        <v>402</v>
      </c>
      <c r="G267">
        <v>17800</v>
      </c>
    </row>
    <row r="268" spans="1:7" x14ac:dyDescent="0.2">
      <c r="A268">
        <v>267</v>
      </c>
      <c r="B268">
        <v>17</v>
      </c>
      <c r="C268">
        <v>3</v>
      </c>
      <c r="D268" s="2">
        <v>45925</v>
      </c>
      <c r="E268" s="2">
        <v>45932</v>
      </c>
      <c r="F268" t="s">
        <v>402</v>
      </c>
      <c r="G268">
        <v>25600</v>
      </c>
    </row>
    <row r="269" spans="1:7" x14ac:dyDescent="0.2">
      <c r="A269">
        <v>268</v>
      </c>
      <c r="B269">
        <v>18</v>
      </c>
      <c r="C269">
        <v>4</v>
      </c>
      <c r="D269" s="2">
        <v>45926</v>
      </c>
      <c r="E269" s="2">
        <v>45933</v>
      </c>
      <c r="F269" t="s">
        <v>402</v>
      </c>
      <c r="G269">
        <v>19200</v>
      </c>
    </row>
    <row r="270" spans="1:7" x14ac:dyDescent="0.2">
      <c r="A270">
        <v>269</v>
      </c>
      <c r="B270">
        <v>19</v>
      </c>
      <c r="C270">
        <v>5</v>
      </c>
      <c r="D270" s="2">
        <v>45927</v>
      </c>
      <c r="E270" s="2">
        <v>45934</v>
      </c>
      <c r="F270" t="s">
        <v>402</v>
      </c>
      <c r="G270">
        <v>26700</v>
      </c>
    </row>
    <row r="271" spans="1:7" x14ac:dyDescent="0.2">
      <c r="A271">
        <v>270</v>
      </c>
      <c r="B271">
        <v>20</v>
      </c>
      <c r="C271">
        <v>6</v>
      </c>
      <c r="D271" s="2">
        <v>45928</v>
      </c>
      <c r="E271" s="2">
        <v>45935</v>
      </c>
      <c r="F271" t="s">
        <v>402</v>
      </c>
      <c r="G271">
        <v>14300</v>
      </c>
    </row>
    <row r="272" spans="1:7" x14ac:dyDescent="0.2">
      <c r="A272">
        <v>271</v>
      </c>
      <c r="B272">
        <v>21</v>
      </c>
      <c r="C272">
        <v>7</v>
      </c>
      <c r="D272" s="2">
        <v>45929</v>
      </c>
      <c r="E272" s="2">
        <v>45936</v>
      </c>
      <c r="F272" t="s">
        <v>402</v>
      </c>
      <c r="G272">
        <v>22100</v>
      </c>
    </row>
    <row r="273" spans="1:7" x14ac:dyDescent="0.2">
      <c r="A273">
        <v>272</v>
      </c>
      <c r="B273">
        <v>22</v>
      </c>
      <c r="C273">
        <v>8</v>
      </c>
      <c r="D273" s="2">
        <v>45930</v>
      </c>
      <c r="E273" s="2">
        <v>45937</v>
      </c>
      <c r="F273" t="s">
        <v>402</v>
      </c>
      <c r="G273">
        <v>18600</v>
      </c>
    </row>
    <row r="274" spans="1:7" x14ac:dyDescent="0.2">
      <c r="A274">
        <v>273</v>
      </c>
      <c r="B274">
        <v>23</v>
      </c>
      <c r="C274">
        <v>1</v>
      </c>
      <c r="D274" s="2">
        <v>45931</v>
      </c>
      <c r="E274" s="2">
        <v>45938</v>
      </c>
      <c r="F274" t="s">
        <v>402</v>
      </c>
      <c r="G274">
        <v>25900</v>
      </c>
    </row>
    <row r="275" spans="1:7" x14ac:dyDescent="0.2">
      <c r="A275">
        <v>274</v>
      </c>
      <c r="B275">
        <v>24</v>
      </c>
      <c r="C275">
        <v>2</v>
      </c>
      <c r="D275" s="2">
        <v>45932</v>
      </c>
      <c r="E275" s="2">
        <v>45939</v>
      </c>
      <c r="F275" t="s">
        <v>402</v>
      </c>
      <c r="G275">
        <v>15100</v>
      </c>
    </row>
    <row r="276" spans="1:7" x14ac:dyDescent="0.2">
      <c r="A276">
        <v>275</v>
      </c>
      <c r="B276">
        <v>25</v>
      </c>
      <c r="C276">
        <v>3</v>
      </c>
      <c r="D276" s="2">
        <v>45933</v>
      </c>
      <c r="E276" s="2">
        <v>45940</v>
      </c>
      <c r="F276" t="s">
        <v>402</v>
      </c>
      <c r="G276">
        <v>23800</v>
      </c>
    </row>
    <row r="277" spans="1:7" x14ac:dyDescent="0.2">
      <c r="A277">
        <v>276</v>
      </c>
      <c r="B277">
        <v>26</v>
      </c>
      <c r="C277">
        <v>4</v>
      </c>
      <c r="D277" s="2">
        <v>45934</v>
      </c>
      <c r="E277" s="2">
        <v>45941</v>
      </c>
      <c r="F277" t="s">
        <v>402</v>
      </c>
      <c r="G277">
        <v>20400</v>
      </c>
    </row>
    <row r="278" spans="1:7" x14ac:dyDescent="0.2">
      <c r="A278">
        <v>277</v>
      </c>
      <c r="B278">
        <v>27</v>
      </c>
      <c r="C278">
        <v>5</v>
      </c>
      <c r="D278" s="2">
        <v>45935</v>
      </c>
      <c r="E278" s="2">
        <v>45942</v>
      </c>
      <c r="F278" t="s">
        <v>402</v>
      </c>
      <c r="G278">
        <v>27600</v>
      </c>
    </row>
    <row r="279" spans="1:7" x14ac:dyDescent="0.2">
      <c r="A279">
        <v>278</v>
      </c>
      <c r="B279">
        <v>28</v>
      </c>
      <c r="C279">
        <v>6</v>
      </c>
      <c r="D279" s="2">
        <v>45936</v>
      </c>
      <c r="E279" s="2">
        <v>45943</v>
      </c>
      <c r="F279" t="s">
        <v>402</v>
      </c>
      <c r="G279">
        <v>14800</v>
      </c>
    </row>
    <row r="280" spans="1:7" x14ac:dyDescent="0.2">
      <c r="A280">
        <v>279</v>
      </c>
      <c r="B280">
        <v>29</v>
      </c>
      <c r="C280">
        <v>7</v>
      </c>
      <c r="D280" s="2">
        <v>45937</v>
      </c>
      <c r="E280" s="2">
        <v>45944</v>
      </c>
      <c r="F280" t="s">
        <v>402</v>
      </c>
      <c r="G280">
        <v>21500</v>
      </c>
    </row>
    <row r="281" spans="1:7" x14ac:dyDescent="0.2">
      <c r="A281">
        <v>280</v>
      </c>
      <c r="B281">
        <v>30</v>
      </c>
      <c r="C281">
        <v>8</v>
      </c>
      <c r="D281" s="2">
        <v>45938</v>
      </c>
      <c r="E281" s="2">
        <v>45945</v>
      </c>
      <c r="F281" t="s">
        <v>402</v>
      </c>
      <c r="G281">
        <v>19300</v>
      </c>
    </row>
    <row r="282" spans="1:7" x14ac:dyDescent="0.2">
      <c r="A282">
        <v>281</v>
      </c>
      <c r="B282">
        <v>31</v>
      </c>
      <c r="C282">
        <v>1</v>
      </c>
      <c r="D282" s="2">
        <v>45939</v>
      </c>
      <c r="E282" s="2">
        <v>45946</v>
      </c>
      <c r="F282" t="s">
        <v>402</v>
      </c>
      <c r="G282">
        <v>26400</v>
      </c>
    </row>
    <row r="283" spans="1:7" x14ac:dyDescent="0.2">
      <c r="A283">
        <v>282</v>
      </c>
      <c r="B283">
        <v>32</v>
      </c>
      <c r="C283">
        <v>2</v>
      </c>
      <c r="D283" s="2">
        <v>45940</v>
      </c>
      <c r="E283" s="2">
        <v>45947</v>
      </c>
      <c r="F283" t="s">
        <v>402</v>
      </c>
      <c r="G283">
        <v>15700</v>
      </c>
    </row>
    <row r="284" spans="1:7" x14ac:dyDescent="0.2">
      <c r="A284">
        <v>283</v>
      </c>
      <c r="B284">
        <v>33</v>
      </c>
      <c r="C284">
        <v>3</v>
      </c>
      <c r="D284" s="2">
        <v>45941</v>
      </c>
      <c r="E284" s="2">
        <v>45948</v>
      </c>
      <c r="F284" t="s">
        <v>402</v>
      </c>
      <c r="G284">
        <v>22900</v>
      </c>
    </row>
    <row r="285" spans="1:7" x14ac:dyDescent="0.2">
      <c r="A285">
        <v>284</v>
      </c>
      <c r="B285">
        <v>34</v>
      </c>
      <c r="C285">
        <v>4</v>
      </c>
      <c r="D285" s="2">
        <v>45942</v>
      </c>
      <c r="E285" s="2">
        <v>45949</v>
      </c>
      <c r="F285" t="s">
        <v>402</v>
      </c>
      <c r="G285">
        <v>18100</v>
      </c>
    </row>
    <row r="286" spans="1:7" x14ac:dyDescent="0.2">
      <c r="A286">
        <v>285</v>
      </c>
      <c r="B286">
        <v>35</v>
      </c>
      <c r="C286">
        <v>5</v>
      </c>
      <c r="D286" s="2">
        <v>45943</v>
      </c>
      <c r="E286" s="2">
        <v>45950</v>
      </c>
      <c r="F286" t="s">
        <v>402</v>
      </c>
      <c r="G286">
        <v>24700</v>
      </c>
    </row>
    <row r="287" spans="1:7" x14ac:dyDescent="0.2">
      <c r="A287">
        <v>286</v>
      </c>
      <c r="B287">
        <v>36</v>
      </c>
      <c r="C287">
        <v>6</v>
      </c>
      <c r="D287" s="2">
        <v>45944</v>
      </c>
      <c r="E287" s="2">
        <v>45951</v>
      </c>
      <c r="F287" t="s">
        <v>402</v>
      </c>
      <c r="G287">
        <v>16900</v>
      </c>
    </row>
    <row r="288" spans="1:7" x14ac:dyDescent="0.2">
      <c r="A288">
        <v>287</v>
      </c>
      <c r="B288">
        <v>37</v>
      </c>
      <c r="C288">
        <v>7</v>
      </c>
      <c r="D288" s="2">
        <v>45945</v>
      </c>
      <c r="E288" s="2">
        <v>45952</v>
      </c>
      <c r="F288" t="s">
        <v>402</v>
      </c>
      <c r="G288">
        <v>27200</v>
      </c>
    </row>
    <row r="289" spans="1:7" x14ac:dyDescent="0.2">
      <c r="A289">
        <v>288</v>
      </c>
      <c r="B289">
        <v>38</v>
      </c>
      <c r="C289">
        <v>8</v>
      </c>
      <c r="D289" s="2">
        <v>45946</v>
      </c>
      <c r="E289" s="2">
        <v>45953</v>
      </c>
      <c r="F289" t="s">
        <v>402</v>
      </c>
      <c r="G289">
        <v>15400</v>
      </c>
    </row>
    <row r="290" spans="1:7" x14ac:dyDescent="0.2">
      <c r="A290">
        <v>289</v>
      </c>
      <c r="B290">
        <v>39</v>
      </c>
      <c r="C290">
        <v>1</v>
      </c>
      <c r="D290" s="2">
        <v>45947</v>
      </c>
      <c r="E290" s="2">
        <v>45954</v>
      </c>
      <c r="F290" t="s">
        <v>402</v>
      </c>
      <c r="G290">
        <v>22300</v>
      </c>
    </row>
    <row r="291" spans="1:7" x14ac:dyDescent="0.2">
      <c r="A291">
        <v>290</v>
      </c>
      <c r="B291">
        <v>40</v>
      </c>
      <c r="C291">
        <v>2</v>
      </c>
      <c r="D291" s="2">
        <v>45948</v>
      </c>
      <c r="E291" s="2">
        <v>45955</v>
      </c>
      <c r="F291" t="s">
        <v>402</v>
      </c>
      <c r="G291">
        <v>19800</v>
      </c>
    </row>
    <row r="292" spans="1:7" x14ac:dyDescent="0.2">
      <c r="A292">
        <v>291</v>
      </c>
      <c r="B292">
        <v>41</v>
      </c>
      <c r="C292">
        <v>3</v>
      </c>
      <c r="D292" s="2">
        <v>45949</v>
      </c>
      <c r="E292" s="2">
        <v>45956</v>
      </c>
      <c r="F292" t="s">
        <v>402</v>
      </c>
      <c r="G292">
        <v>26100</v>
      </c>
    </row>
    <row r="293" spans="1:7" x14ac:dyDescent="0.2">
      <c r="A293">
        <v>292</v>
      </c>
      <c r="B293">
        <v>42</v>
      </c>
      <c r="C293">
        <v>4</v>
      </c>
      <c r="D293" s="2">
        <v>45950</v>
      </c>
      <c r="E293" s="2">
        <v>45957</v>
      </c>
      <c r="F293" t="s">
        <v>402</v>
      </c>
      <c r="G293">
        <v>14600</v>
      </c>
    </row>
    <row r="294" spans="1:7" x14ac:dyDescent="0.2">
      <c r="A294">
        <v>293</v>
      </c>
      <c r="B294">
        <v>43</v>
      </c>
      <c r="C294">
        <v>5</v>
      </c>
      <c r="D294" s="2">
        <v>45951</v>
      </c>
      <c r="E294" s="2">
        <v>45958</v>
      </c>
      <c r="F294" t="s">
        <v>402</v>
      </c>
      <c r="G294">
        <v>23500</v>
      </c>
    </row>
    <row r="295" spans="1:7" x14ac:dyDescent="0.2">
      <c r="A295">
        <v>294</v>
      </c>
      <c r="B295">
        <v>44</v>
      </c>
      <c r="C295">
        <v>6</v>
      </c>
      <c r="D295" s="2">
        <v>45952</v>
      </c>
      <c r="E295" s="2">
        <v>45959</v>
      </c>
      <c r="F295" t="s">
        <v>402</v>
      </c>
      <c r="G295">
        <v>18900</v>
      </c>
    </row>
    <row r="296" spans="1:7" x14ac:dyDescent="0.2">
      <c r="A296">
        <v>295</v>
      </c>
      <c r="B296">
        <v>45</v>
      </c>
      <c r="C296">
        <v>7</v>
      </c>
      <c r="D296" s="2">
        <v>45953</v>
      </c>
      <c r="E296" s="2">
        <v>45960</v>
      </c>
      <c r="F296" t="s">
        <v>402</v>
      </c>
      <c r="G296">
        <v>27800</v>
      </c>
    </row>
    <row r="297" spans="1:7" x14ac:dyDescent="0.2">
      <c r="A297">
        <v>296</v>
      </c>
      <c r="B297">
        <v>46</v>
      </c>
      <c r="C297">
        <v>8</v>
      </c>
      <c r="D297" s="2">
        <v>45954</v>
      </c>
      <c r="E297" s="2">
        <v>45961</v>
      </c>
      <c r="F297" t="s">
        <v>402</v>
      </c>
      <c r="G297">
        <v>16200</v>
      </c>
    </row>
    <row r="298" spans="1:7" x14ac:dyDescent="0.2">
      <c r="A298">
        <v>297</v>
      </c>
      <c r="B298">
        <v>47</v>
      </c>
      <c r="C298">
        <v>1</v>
      </c>
      <c r="D298" s="2">
        <v>45955</v>
      </c>
      <c r="E298" s="2">
        <v>45962</v>
      </c>
      <c r="F298" t="s">
        <v>402</v>
      </c>
      <c r="G298">
        <v>21400</v>
      </c>
    </row>
    <row r="299" spans="1:7" x14ac:dyDescent="0.2">
      <c r="A299">
        <v>298</v>
      </c>
      <c r="B299">
        <v>48</v>
      </c>
      <c r="C299">
        <v>2</v>
      </c>
      <c r="D299" s="2">
        <v>45956</v>
      </c>
      <c r="E299" s="2">
        <v>45963</v>
      </c>
      <c r="F299" t="s">
        <v>402</v>
      </c>
      <c r="G299">
        <v>19700</v>
      </c>
    </row>
    <row r="300" spans="1:7" x14ac:dyDescent="0.2">
      <c r="A300">
        <v>299</v>
      </c>
      <c r="B300">
        <v>49</v>
      </c>
      <c r="C300">
        <v>3</v>
      </c>
      <c r="D300" s="2">
        <v>45957</v>
      </c>
      <c r="E300" s="2">
        <v>45964</v>
      </c>
      <c r="F300" t="s">
        <v>402</v>
      </c>
      <c r="G300">
        <v>25300</v>
      </c>
    </row>
    <row r="301" spans="1:7" x14ac:dyDescent="0.2">
      <c r="A301">
        <v>300</v>
      </c>
      <c r="B301">
        <v>50</v>
      </c>
      <c r="C301">
        <v>4</v>
      </c>
      <c r="D301" s="2">
        <v>45958</v>
      </c>
      <c r="E301" s="2">
        <v>45965</v>
      </c>
      <c r="F301" t="s">
        <v>402</v>
      </c>
      <c r="G301">
        <v>17100</v>
      </c>
    </row>
    <row r="302" spans="1:7" x14ac:dyDescent="0.2">
      <c r="A302">
        <v>301</v>
      </c>
      <c r="B302">
        <v>1</v>
      </c>
      <c r="C302">
        <v>5</v>
      </c>
      <c r="D302" s="2">
        <v>45959</v>
      </c>
      <c r="E302" s="2">
        <v>45966</v>
      </c>
      <c r="F302" t="s">
        <v>402</v>
      </c>
      <c r="G302">
        <v>22600</v>
      </c>
    </row>
    <row r="303" spans="1:7" x14ac:dyDescent="0.2">
      <c r="A303">
        <v>302</v>
      </c>
      <c r="B303">
        <v>2</v>
      </c>
      <c r="C303">
        <v>6</v>
      </c>
      <c r="D303" s="2">
        <v>45960</v>
      </c>
      <c r="E303" s="2">
        <v>45967</v>
      </c>
      <c r="F303" t="s">
        <v>402</v>
      </c>
      <c r="G303">
        <v>18400</v>
      </c>
    </row>
    <row r="304" spans="1:7" x14ac:dyDescent="0.2">
      <c r="A304">
        <v>303</v>
      </c>
      <c r="B304">
        <v>3</v>
      </c>
      <c r="C304">
        <v>7</v>
      </c>
      <c r="D304" s="2">
        <v>45961</v>
      </c>
      <c r="E304" s="2">
        <v>45968</v>
      </c>
      <c r="F304" t="s">
        <v>402</v>
      </c>
      <c r="G304">
        <v>26900</v>
      </c>
    </row>
    <row r="305" spans="1:7" x14ac:dyDescent="0.2">
      <c r="A305">
        <v>304</v>
      </c>
      <c r="B305">
        <v>4</v>
      </c>
      <c r="C305">
        <v>8</v>
      </c>
      <c r="D305" s="2">
        <v>45962</v>
      </c>
      <c r="E305" s="2">
        <v>45969</v>
      </c>
      <c r="F305" t="s">
        <v>402</v>
      </c>
      <c r="G305">
        <v>15200</v>
      </c>
    </row>
    <row r="306" spans="1:7" x14ac:dyDescent="0.2">
      <c r="A306">
        <v>305</v>
      </c>
      <c r="B306">
        <v>5</v>
      </c>
      <c r="C306">
        <v>1</v>
      </c>
      <c r="D306" s="2">
        <v>45963</v>
      </c>
      <c r="E306" s="2">
        <v>45970</v>
      </c>
      <c r="F306" t="s">
        <v>402</v>
      </c>
      <c r="G306">
        <v>24100</v>
      </c>
    </row>
    <row r="307" spans="1:7" x14ac:dyDescent="0.2">
      <c r="A307">
        <v>306</v>
      </c>
      <c r="B307">
        <v>6</v>
      </c>
      <c r="C307">
        <v>2</v>
      </c>
      <c r="D307" s="2">
        <v>45964</v>
      </c>
      <c r="E307" s="2">
        <v>45971</v>
      </c>
      <c r="F307" t="s">
        <v>402</v>
      </c>
      <c r="G307">
        <v>20500</v>
      </c>
    </row>
    <row r="308" spans="1:7" x14ac:dyDescent="0.2">
      <c r="A308">
        <v>307</v>
      </c>
      <c r="B308">
        <v>7</v>
      </c>
      <c r="C308">
        <v>3</v>
      </c>
      <c r="D308" s="2">
        <v>45965</v>
      </c>
      <c r="E308" s="2">
        <v>45972</v>
      </c>
      <c r="F308" t="s">
        <v>402</v>
      </c>
      <c r="G308">
        <v>27300</v>
      </c>
    </row>
    <row r="309" spans="1:7" x14ac:dyDescent="0.2">
      <c r="A309">
        <v>308</v>
      </c>
      <c r="B309">
        <v>8</v>
      </c>
      <c r="C309">
        <v>4</v>
      </c>
      <c r="D309" s="2">
        <v>45966</v>
      </c>
      <c r="E309" s="2">
        <v>45973</v>
      </c>
      <c r="F309" t="s">
        <v>402</v>
      </c>
      <c r="G309">
        <v>14700</v>
      </c>
    </row>
    <row r="310" spans="1:7" x14ac:dyDescent="0.2">
      <c r="A310">
        <v>309</v>
      </c>
      <c r="B310">
        <v>9</v>
      </c>
      <c r="C310">
        <v>5</v>
      </c>
      <c r="D310" s="2">
        <v>45967</v>
      </c>
      <c r="E310" s="2">
        <v>45974</v>
      </c>
      <c r="F310" t="s">
        <v>402</v>
      </c>
      <c r="G310">
        <v>21800</v>
      </c>
    </row>
    <row r="311" spans="1:7" x14ac:dyDescent="0.2">
      <c r="A311">
        <v>310</v>
      </c>
      <c r="B311">
        <v>10</v>
      </c>
      <c r="C311">
        <v>6</v>
      </c>
      <c r="D311" s="2">
        <v>45968</v>
      </c>
      <c r="E311" s="2">
        <v>45975</v>
      </c>
      <c r="F311" t="s">
        <v>402</v>
      </c>
      <c r="G311">
        <v>19300</v>
      </c>
    </row>
    <row r="312" spans="1:7" x14ac:dyDescent="0.2">
      <c r="A312">
        <v>311</v>
      </c>
      <c r="B312">
        <v>11</v>
      </c>
      <c r="C312">
        <v>7</v>
      </c>
      <c r="D312" s="2">
        <v>45969</v>
      </c>
      <c r="E312" s="2">
        <v>45976</v>
      </c>
      <c r="F312" t="s">
        <v>402</v>
      </c>
      <c r="G312">
        <v>25800</v>
      </c>
    </row>
    <row r="313" spans="1:7" x14ac:dyDescent="0.2">
      <c r="A313">
        <v>312</v>
      </c>
      <c r="B313">
        <v>12</v>
      </c>
      <c r="C313">
        <v>8</v>
      </c>
      <c r="D313" s="2">
        <v>45970</v>
      </c>
      <c r="E313" s="2">
        <v>45977</v>
      </c>
      <c r="F313" t="s">
        <v>402</v>
      </c>
      <c r="G313">
        <v>16400</v>
      </c>
    </row>
    <row r="314" spans="1:7" x14ac:dyDescent="0.2">
      <c r="A314">
        <v>313</v>
      </c>
      <c r="B314">
        <v>13</v>
      </c>
      <c r="C314">
        <v>1</v>
      </c>
      <c r="D314" s="2">
        <v>45971</v>
      </c>
      <c r="E314" s="2">
        <v>45978</v>
      </c>
      <c r="F314" t="s">
        <v>402</v>
      </c>
      <c r="G314">
        <v>23200</v>
      </c>
    </row>
    <row r="315" spans="1:7" x14ac:dyDescent="0.2">
      <c r="A315">
        <v>314</v>
      </c>
      <c r="B315">
        <v>14</v>
      </c>
      <c r="C315">
        <v>2</v>
      </c>
      <c r="D315" s="2">
        <v>45972</v>
      </c>
      <c r="E315" s="2">
        <v>45979</v>
      </c>
      <c r="F315" t="s">
        <v>402</v>
      </c>
      <c r="G315">
        <v>19900</v>
      </c>
    </row>
    <row r="316" spans="1:7" x14ac:dyDescent="0.2">
      <c r="A316">
        <v>315</v>
      </c>
      <c r="B316">
        <v>15</v>
      </c>
      <c r="C316">
        <v>3</v>
      </c>
      <c r="D316" s="2">
        <v>45973</v>
      </c>
      <c r="E316" s="2">
        <v>45980</v>
      </c>
      <c r="F316" t="s">
        <v>402</v>
      </c>
      <c r="G316">
        <v>27600</v>
      </c>
    </row>
    <row r="317" spans="1:7" x14ac:dyDescent="0.2">
      <c r="A317">
        <v>316</v>
      </c>
      <c r="B317">
        <v>16</v>
      </c>
      <c r="C317">
        <v>4</v>
      </c>
      <c r="D317" s="2">
        <v>45974</v>
      </c>
      <c r="E317" s="2">
        <v>45981</v>
      </c>
      <c r="F317" t="s">
        <v>402</v>
      </c>
      <c r="G317">
        <v>15300</v>
      </c>
    </row>
    <row r="318" spans="1:7" x14ac:dyDescent="0.2">
      <c r="A318">
        <v>317</v>
      </c>
      <c r="B318">
        <v>17</v>
      </c>
      <c r="C318">
        <v>5</v>
      </c>
      <c r="D318" s="2">
        <v>45975</v>
      </c>
      <c r="E318" s="2">
        <v>45982</v>
      </c>
      <c r="F318" t="s">
        <v>402</v>
      </c>
      <c r="G318">
        <v>22400</v>
      </c>
    </row>
    <row r="319" spans="1:7" x14ac:dyDescent="0.2">
      <c r="A319">
        <v>318</v>
      </c>
      <c r="B319">
        <v>18</v>
      </c>
      <c r="C319">
        <v>6</v>
      </c>
      <c r="D319" s="2">
        <v>45976</v>
      </c>
      <c r="E319" s="2">
        <v>45983</v>
      </c>
      <c r="F319" t="s">
        <v>402</v>
      </c>
      <c r="G319">
        <v>18700</v>
      </c>
    </row>
    <row r="320" spans="1:7" x14ac:dyDescent="0.2">
      <c r="A320">
        <v>319</v>
      </c>
      <c r="B320">
        <v>19</v>
      </c>
      <c r="C320">
        <v>7</v>
      </c>
      <c r="D320" s="2">
        <v>45977</v>
      </c>
      <c r="E320" s="2">
        <v>45984</v>
      </c>
      <c r="F320" t="s">
        <v>402</v>
      </c>
      <c r="G320">
        <v>26100</v>
      </c>
    </row>
    <row r="321" spans="1:7" x14ac:dyDescent="0.2">
      <c r="A321">
        <v>320</v>
      </c>
      <c r="B321">
        <v>20</v>
      </c>
      <c r="C321">
        <v>8</v>
      </c>
      <c r="D321" s="2">
        <v>45978</v>
      </c>
      <c r="E321" s="2">
        <v>45985</v>
      </c>
      <c r="F321" t="s">
        <v>402</v>
      </c>
      <c r="G321">
        <v>14500</v>
      </c>
    </row>
    <row r="322" spans="1:7" x14ac:dyDescent="0.2">
      <c r="A322">
        <v>321</v>
      </c>
      <c r="B322">
        <v>21</v>
      </c>
      <c r="C322">
        <v>1</v>
      </c>
      <c r="D322" s="2">
        <v>45979</v>
      </c>
      <c r="E322" s="2">
        <v>45986</v>
      </c>
      <c r="F322" t="s">
        <v>402</v>
      </c>
      <c r="G322">
        <v>23900</v>
      </c>
    </row>
    <row r="323" spans="1:7" x14ac:dyDescent="0.2">
      <c r="A323">
        <v>322</v>
      </c>
      <c r="B323">
        <v>22</v>
      </c>
      <c r="C323">
        <v>2</v>
      </c>
      <c r="D323" s="2">
        <v>45980</v>
      </c>
      <c r="E323" s="2">
        <v>45987</v>
      </c>
      <c r="F323" t="s">
        <v>402</v>
      </c>
      <c r="G323">
        <v>20100</v>
      </c>
    </row>
    <row r="324" spans="1:7" x14ac:dyDescent="0.2">
      <c r="A324">
        <v>323</v>
      </c>
      <c r="B324">
        <v>23</v>
      </c>
      <c r="C324">
        <v>3</v>
      </c>
      <c r="D324" s="2">
        <v>45981</v>
      </c>
      <c r="E324" s="2">
        <v>45988</v>
      </c>
      <c r="F324" t="s">
        <v>402</v>
      </c>
      <c r="G324">
        <v>26800</v>
      </c>
    </row>
    <row r="325" spans="1:7" x14ac:dyDescent="0.2">
      <c r="A325">
        <v>324</v>
      </c>
      <c r="B325">
        <v>24</v>
      </c>
      <c r="C325">
        <v>4</v>
      </c>
      <c r="D325" s="2">
        <v>45982</v>
      </c>
      <c r="E325" s="2">
        <v>45989</v>
      </c>
      <c r="F325" t="s">
        <v>402</v>
      </c>
      <c r="G325">
        <v>15800</v>
      </c>
    </row>
    <row r="326" spans="1:7" x14ac:dyDescent="0.2">
      <c r="A326">
        <v>325</v>
      </c>
      <c r="B326">
        <v>25</v>
      </c>
      <c r="C326">
        <v>5</v>
      </c>
      <c r="D326" s="2">
        <v>45983</v>
      </c>
      <c r="E326" s="2">
        <v>45990</v>
      </c>
      <c r="F326" t="s">
        <v>402</v>
      </c>
      <c r="G326">
        <v>21700</v>
      </c>
    </row>
    <row r="327" spans="1:7" x14ac:dyDescent="0.2">
      <c r="A327">
        <v>326</v>
      </c>
      <c r="B327">
        <v>26</v>
      </c>
      <c r="C327">
        <v>6</v>
      </c>
      <c r="D327" s="2">
        <v>45984</v>
      </c>
      <c r="E327" s="2">
        <v>45991</v>
      </c>
      <c r="F327" t="s">
        <v>402</v>
      </c>
      <c r="G327">
        <v>19400</v>
      </c>
    </row>
    <row r="328" spans="1:7" x14ac:dyDescent="0.2">
      <c r="A328">
        <v>327</v>
      </c>
      <c r="B328">
        <v>27</v>
      </c>
      <c r="C328">
        <v>7</v>
      </c>
      <c r="D328" s="2">
        <v>45985</v>
      </c>
      <c r="E328" s="2">
        <v>45992</v>
      </c>
      <c r="F328" t="s">
        <v>402</v>
      </c>
      <c r="G328">
        <v>27500</v>
      </c>
    </row>
    <row r="329" spans="1:7" x14ac:dyDescent="0.2">
      <c r="A329">
        <v>328</v>
      </c>
      <c r="B329">
        <v>28</v>
      </c>
      <c r="C329">
        <v>8</v>
      </c>
      <c r="D329" s="2">
        <v>45986</v>
      </c>
      <c r="E329" s="2">
        <v>45993</v>
      </c>
      <c r="F329" t="s">
        <v>402</v>
      </c>
      <c r="G329">
        <v>14900</v>
      </c>
    </row>
    <row r="330" spans="1:7" x14ac:dyDescent="0.2">
      <c r="A330">
        <v>329</v>
      </c>
      <c r="B330">
        <v>29</v>
      </c>
      <c r="C330">
        <v>1</v>
      </c>
      <c r="D330" s="2">
        <v>45987</v>
      </c>
      <c r="E330" s="2">
        <v>45994</v>
      </c>
      <c r="F330" t="s">
        <v>402</v>
      </c>
      <c r="G330">
        <v>23100</v>
      </c>
    </row>
    <row r="331" spans="1:7" x14ac:dyDescent="0.2">
      <c r="A331">
        <v>330</v>
      </c>
      <c r="B331">
        <v>30</v>
      </c>
      <c r="C331">
        <v>2</v>
      </c>
      <c r="D331" s="2">
        <v>45988</v>
      </c>
      <c r="E331" s="2">
        <v>45995</v>
      </c>
      <c r="F331" t="s">
        <v>402</v>
      </c>
      <c r="G331">
        <v>18300</v>
      </c>
    </row>
    <row r="332" spans="1:7" x14ac:dyDescent="0.2">
      <c r="A332">
        <v>331</v>
      </c>
      <c r="B332">
        <v>31</v>
      </c>
      <c r="C332">
        <v>3</v>
      </c>
      <c r="D332" s="2">
        <v>45989</v>
      </c>
      <c r="E332" s="2">
        <v>45996</v>
      </c>
      <c r="F332" t="s">
        <v>402</v>
      </c>
      <c r="G332">
        <v>25700</v>
      </c>
    </row>
    <row r="333" spans="1:7" x14ac:dyDescent="0.2">
      <c r="A333">
        <v>332</v>
      </c>
      <c r="B333">
        <v>32</v>
      </c>
      <c r="C333">
        <v>4</v>
      </c>
      <c r="D333" s="2">
        <v>45990</v>
      </c>
      <c r="E333" s="2">
        <v>45997</v>
      </c>
      <c r="F333" t="s">
        <v>402</v>
      </c>
      <c r="G333">
        <v>16600</v>
      </c>
    </row>
    <row r="334" spans="1:7" x14ac:dyDescent="0.2">
      <c r="A334">
        <v>333</v>
      </c>
      <c r="B334">
        <v>33</v>
      </c>
      <c r="C334">
        <v>5</v>
      </c>
      <c r="D334" s="2">
        <v>45991</v>
      </c>
      <c r="E334" s="2">
        <v>45998</v>
      </c>
      <c r="F334" t="s">
        <v>402</v>
      </c>
      <c r="G334">
        <v>24200</v>
      </c>
    </row>
    <row r="335" spans="1:7" x14ac:dyDescent="0.2">
      <c r="A335">
        <v>334</v>
      </c>
      <c r="B335">
        <v>34</v>
      </c>
      <c r="C335">
        <v>6</v>
      </c>
      <c r="D335" s="2">
        <v>45992</v>
      </c>
      <c r="E335" s="2">
        <v>45999</v>
      </c>
      <c r="F335" t="s">
        <v>402</v>
      </c>
      <c r="G335">
        <v>19800</v>
      </c>
    </row>
    <row r="336" spans="1:7" x14ac:dyDescent="0.2">
      <c r="A336">
        <v>335</v>
      </c>
      <c r="B336">
        <v>35</v>
      </c>
      <c r="C336">
        <v>7</v>
      </c>
      <c r="D336" s="2">
        <v>45993</v>
      </c>
      <c r="E336" s="2">
        <v>46000</v>
      </c>
      <c r="F336" t="s">
        <v>402</v>
      </c>
      <c r="G336">
        <v>26900</v>
      </c>
    </row>
    <row r="337" spans="1:7" x14ac:dyDescent="0.2">
      <c r="A337">
        <v>336</v>
      </c>
      <c r="B337">
        <v>36</v>
      </c>
      <c r="C337">
        <v>8</v>
      </c>
      <c r="D337" s="2">
        <v>45994</v>
      </c>
      <c r="E337" s="2">
        <v>46001</v>
      </c>
      <c r="F337" t="s">
        <v>402</v>
      </c>
      <c r="G337">
        <v>15400</v>
      </c>
    </row>
    <row r="338" spans="1:7" x14ac:dyDescent="0.2">
      <c r="A338">
        <v>337</v>
      </c>
      <c r="B338">
        <v>37</v>
      </c>
      <c r="C338">
        <v>1</v>
      </c>
      <c r="D338" s="2">
        <v>45995</v>
      </c>
      <c r="E338" s="2">
        <v>46002</v>
      </c>
      <c r="F338" t="s">
        <v>402</v>
      </c>
      <c r="G338">
        <v>22600</v>
      </c>
    </row>
    <row r="339" spans="1:7" x14ac:dyDescent="0.2">
      <c r="A339">
        <v>338</v>
      </c>
      <c r="B339">
        <v>38</v>
      </c>
      <c r="C339">
        <v>2</v>
      </c>
      <c r="D339" s="2">
        <v>45996</v>
      </c>
      <c r="E339" s="2">
        <v>46003</v>
      </c>
      <c r="F339" t="s">
        <v>402</v>
      </c>
      <c r="G339">
        <v>18900</v>
      </c>
    </row>
    <row r="340" spans="1:7" x14ac:dyDescent="0.2">
      <c r="A340">
        <v>339</v>
      </c>
      <c r="B340">
        <v>39</v>
      </c>
      <c r="C340">
        <v>3</v>
      </c>
      <c r="D340" s="2">
        <v>45997</v>
      </c>
      <c r="E340" s="2">
        <v>46004</v>
      </c>
      <c r="F340" t="s">
        <v>402</v>
      </c>
      <c r="G340">
        <v>26300</v>
      </c>
    </row>
    <row r="341" spans="1:7" x14ac:dyDescent="0.2">
      <c r="A341">
        <v>340</v>
      </c>
      <c r="B341">
        <v>40</v>
      </c>
      <c r="C341">
        <v>4</v>
      </c>
      <c r="D341" s="2">
        <v>45998</v>
      </c>
      <c r="E341" s="2">
        <v>46005</v>
      </c>
      <c r="F341" t="s">
        <v>402</v>
      </c>
      <c r="G341">
        <v>14700</v>
      </c>
    </row>
    <row r="342" spans="1:7" x14ac:dyDescent="0.2">
      <c r="A342">
        <v>341</v>
      </c>
      <c r="B342">
        <v>41</v>
      </c>
      <c r="C342">
        <v>5</v>
      </c>
      <c r="D342" s="2">
        <v>45999</v>
      </c>
      <c r="E342" s="2">
        <v>46006</v>
      </c>
      <c r="F342" t="s">
        <v>402</v>
      </c>
      <c r="G342">
        <v>23500</v>
      </c>
    </row>
    <row r="343" spans="1:7" x14ac:dyDescent="0.2">
      <c r="A343">
        <v>342</v>
      </c>
      <c r="B343">
        <v>42</v>
      </c>
      <c r="C343">
        <v>6</v>
      </c>
      <c r="D343" s="2">
        <v>46000</v>
      </c>
      <c r="E343" s="2">
        <v>46007</v>
      </c>
      <c r="F343" t="s">
        <v>402</v>
      </c>
      <c r="G343">
        <v>20200</v>
      </c>
    </row>
    <row r="344" spans="1:7" x14ac:dyDescent="0.2">
      <c r="A344">
        <v>343</v>
      </c>
      <c r="B344">
        <v>43</v>
      </c>
      <c r="C344">
        <v>7</v>
      </c>
      <c r="D344" s="2">
        <v>46001</v>
      </c>
      <c r="E344" s="2">
        <v>46008</v>
      </c>
      <c r="F344" t="s">
        <v>402</v>
      </c>
      <c r="G344">
        <v>27100</v>
      </c>
    </row>
    <row r="345" spans="1:7" x14ac:dyDescent="0.2">
      <c r="A345">
        <v>344</v>
      </c>
      <c r="B345">
        <v>44</v>
      </c>
      <c r="C345">
        <v>8</v>
      </c>
      <c r="D345" s="2">
        <v>46002</v>
      </c>
      <c r="E345" s="2">
        <v>46009</v>
      </c>
      <c r="F345" t="s">
        <v>402</v>
      </c>
      <c r="G345">
        <v>15900</v>
      </c>
    </row>
    <row r="346" spans="1:7" x14ac:dyDescent="0.2">
      <c r="A346">
        <v>345</v>
      </c>
      <c r="B346">
        <v>45</v>
      </c>
      <c r="C346">
        <v>1</v>
      </c>
      <c r="D346" s="2">
        <v>46003</v>
      </c>
      <c r="E346" s="2">
        <v>46010</v>
      </c>
      <c r="F346" t="s">
        <v>402</v>
      </c>
      <c r="G346">
        <v>21800</v>
      </c>
    </row>
    <row r="347" spans="1:7" x14ac:dyDescent="0.2">
      <c r="A347">
        <v>346</v>
      </c>
      <c r="B347">
        <v>46</v>
      </c>
      <c r="C347">
        <v>2</v>
      </c>
      <c r="D347" s="2">
        <v>46004</v>
      </c>
      <c r="E347" s="2">
        <v>46011</v>
      </c>
      <c r="F347" t="s">
        <v>402</v>
      </c>
      <c r="G347">
        <v>19100</v>
      </c>
    </row>
    <row r="348" spans="1:7" x14ac:dyDescent="0.2">
      <c r="A348">
        <v>347</v>
      </c>
      <c r="B348">
        <v>47</v>
      </c>
      <c r="C348">
        <v>3</v>
      </c>
      <c r="D348" s="2">
        <v>46005</v>
      </c>
      <c r="E348" s="2">
        <v>46012</v>
      </c>
      <c r="F348" t="s">
        <v>402</v>
      </c>
      <c r="G348">
        <v>25600</v>
      </c>
    </row>
    <row r="349" spans="1:7" x14ac:dyDescent="0.2">
      <c r="A349">
        <v>348</v>
      </c>
      <c r="B349">
        <v>48</v>
      </c>
      <c r="C349">
        <v>4</v>
      </c>
      <c r="D349" s="2">
        <v>46006</v>
      </c>
      <c r="E349" s="2">
        <v>46013</v>
      </c>
      <c r="F349" t="s">
        <v>402</v>
      </c>
      <c r="G349">
        <v>16700</v>
      </c>
    </row>
    <row r="350" spans="1:7" x14ac:dyDescent="0.2">
      <c r="A350">
        <v>349</v>
      </c>
      <c r="B350">
        <v>49</v>
      </c>
      <c r="C350">
        <v>5</v>
      </c>
      <c r="D350" s="2">
        <v>46007</v>
      </c>
      <c r="E350" s="2">
        <v>46014</v>
      </c>
      <c r="F350" t="s">
        <v>402</v>
      </c>
      <c r="G350">
        <v>24400</v>
      </c>
    </row>
    <row r="351" spans="1:7" x14ac:dyDescent="0.2">
      <c r="A351">
        <v>350</v>
      </c>
      <c r="B351">
        <v>50</v>
      </c>
      <c r="C351">
        <v>6</v>
      </c>
      <c r="D351" s="2">
        <v>46008</v>
      </c>
      <c r="E351" s="2">
        <v>46015</v>
      </c>
      <c r="F351" t="s">
        <v>402</v>
      </c>
      <c r="G351">
        <v>18300</v>
      </c>
    </row>
    <row r="352" spans="1:7" x14ac:dyDescent="0.2">
      <c r="A352">
        <v>351</v>
      </c>
      <c r="B352">
        <v>1</v>
      </c>
      <c r="C352">
        <v>7</v>
      </c>
      <c r="D352" s="2">
        <v>46009</v>
      </c>
      <c r="E352" s="2">
        <v>46016</v>
      </c>
      <c r="F352" t="s">
        <v>402</v>
      </c>
      <c r="G352">
        <v>26700</v>
      </c>
    </row>
    <row r="353" spans="1:7" x14ac:dyDescent="0.2">
      <c r="A353">
        <v>352</v>
      </c>
      <c r="B353">
        <v>2</v>
      </c>
      <c r="C353">
        <v>8</v>
      </c>
      <c r="D353" s="2">
        <v>46010</v>
      </c>
      <c r="E353" s="2">
        <v>46017</v>
      </c>
      <c r="F353" t="s">
        <v>402</v>
      </c>
      <c r="G353">
        <v>14800</v>
      </c>
    </row>
    <row r="354" spans="1:7" x14ac:dyDescent="0.2">
      <c r="A354">
        <v>353</v>
      </c>
      <c r="B354">
        <v>3</v>
      </c>
      <c r="C354">
        <v>1</v>
      </c>
      <c r="D354" s="2">
        <v>46011</v>
      </c>
      <c r="E354" s="2">
        <v>46018</v>
      </c>
      <c r="F354" t="s">
        <v>402</v>
      </c>
      <c r="G354">
        <v>22900</v>
      </c>
    </row>
    <row r="355" spans="1:7" x14ac:dyDescent="0.2">
      <c r="A355">
        <v>354</v>
      </c>
      <c r="B355">
        <v>4</v>
      </c>
      <c r="C355">
        <v>2</v>
      </c>
      <c r="D355" s="2">
        <v>46012</v>
      </c>
      <c r="E355" s="2">
        <v>46019</v>
      </c>
      <c r="F355" t="s">
        <v>402</v>
      </c>
      <c r="G355">
        <v>19600</v>
      </c>
    </row>
    <row r="356" spans="1:7" x14ac:dyDescent="0.2">
      <c r="A356">
        <v>355</v>
      </c>
      <c r="B356">
        <v>5</v>
      </c>
      <c r="C356">
        <v>3</v>
      </c>
      <c r="D356" s="2">
        <v>46013</v>
      </c>
      <c r="E356" s="2">
        <v>46020</v>
      </c>
      <c r="F356" t="s">
        <v>402</v>
      </c>
      <c r="G356">
        <v>27300</v>
      </c>
    </row>
    <row r="357" spans="1:7" x14ac:dyDescent="0.2">
      <c r="A357">
        <v>356</v>
      </c>
      <c r="B357">
        <v>6</v>
      </c>
      <c r="C357">
        <v>4</v>
      </c>
      <c r="D357" s="2">
        <v>46014</v>
      </c>
      <c r="E357" s="2">
        <v>46021</v>
      </c>
      <c r="F357" t="s">
        <v>402</v>
      </c>
      <c r="G357">
        <v>15500</v>
      </c>
    </row>
    <row r="358" spans="1:7" x14ac:dyDescent="0.2">
      <c r="A358">
        <v>357</v>
      </c>
      <c r="B358">
        <v>7</v>
      </c>
      <c r="C358">
        <v>5</v>
      </c>
      <c r="D358" s="2">
        <v>46015</v>
      </c>
      <c r="E358" s="2">
        <v>46022</v>
      </c>
      <c r="F358" t="s">
        <v>402</v>
      </c>
      <c r="G358">
        <v>23800</v>
      </c>
    </row>
    <row r="359" spans="1:7" x14ac:dyDescent="0.2">
      <c r="A359">
        <v>358</v>
      </c>
      <c r="B359">
        <v>8</v>
      </c>
      <c r="C359">
        <v>6</v>
      </c>
      <c r="D359" s="2">
        <v>46016</v>
      </c>
      <c r="E359" s="2">
        <v>46023</v>
      </c>
      <c r="F359" t="s">
        <v>402</v>
      </c>
      <c r="G359">
        <v>18700</v>
      </c>
    </row>
    <row r="360" spans="1:7" x14ac:dyDescent="0.2">
      <c r="A360">
        <v>359</v>
      </c>
      <c r="B360">
        <v>9</v>
      </c>
      <c r="C360">
        <v>7</v>
      </c>
      <c r="D360" s="2">
        <v>46017</v>
      </c>
      <c r="E360" s="2">
        <v>46024</v>
      </c>
      <c r="F360" t="s">
        <v>402</v>
      </c>
      <c r="G360">
        <v>26100</v>
      </c>
    </row>
    <row r="361" spans="1:7" x14ac:dyDescent="0.2">
      <c r="A361">
        <v>360</v>
      </c>
      <c r="B361">
        <v>10</v>
      </c>
      <c r="C361">
        <v>8</v>
      </c>
      <c r="D361" s="2">
        <v>46018</v>
      </c>
      <c r="E361" s="2">
        <v>46025</v>
      </c>
      <c r="F361" t="s">
        <v>402</v>
      </c>
      <c r="G361">
        <v>14200</v>
      </c>
    </row>
    <row r="362" spans="1:7" x14ac:dyDescent="0.2">
      <c r="A362">
        <v>361</v>
      </c>
      <c r="B362">
        <v>11</v>
      </c>
      <c r="C362">
        <v>1</v>
      </c>
      <c r="D362" s="2">
        <v>46019</v>
      </c>
      <c r="E362" s="2">
        <v>46026</v>
      </c>
      <c r="F362" t="s">
        <v>402</v>
      </c>
      <c r="G362">
        <v>22400</v>
      </c>
    </row>
    <row r="363" spans="1:7" x14ac:dyDescent="0.2">
      <c r="A363">
        <v>362</v>
      </c>
      <c r="B363">
        <v>12</v>
      </c>
      <c r="C363">
        <v>2</v>
      </c>
      <c r="D363" s="2">
        <v>46020</v>
      </c>
      <c r="E363" s="2">
        <v>46027</v>
      </c>
      <c r="F363" t="s">
        <v>402</v>
      </c>
      <c r="G363">
        <v>20100</v>
      </c>
    </row>
    <row r="364" spans="1:7" x14ac:dyDescent="0.2">
      <c r="A364">
        <v>363</v>
      </c>
      <c r="B364">
        <v>13</v>
      </c>
      <c r="C364">
        <v>3</v>
      </c>
      <c r="D364" s="2">
        <v>46021</v>
      </c>
      <c r="E364" s="2">
        <v>46028</v>
      </c>
      <c r="F364" t="s">
        <v>402</v>
      </c>
      <c r="G364">
        <v>26900</v>
      </c>
    </row>
    <row r="365" spans="1:7" x14ac:dyDescent="0.2">
      <c r="A365">
        <v>364</v>
      </c>
      <c r="B365">
        <v>14</v>
      </c>
      <c r="C365">
        <v>4</v>
      </c>
      <c r="D365" s="2">
        <v>46022</v>
      </c>
      <c r="E365" s="2">
        <v>46029</v>
      </c>
      <c r="F365" t="s">
        <v>402</v>
      </c>
      <c r="G365">
        <v>16300</v>
      </c>
    </row>
    <row r="366" spans="1:7" x14ac:dyDescent="0.2">
      <c r="A366">
        <v>365</v>
      </c>
      <c r="B366">
        <v>15</v>
      </c>
      <c r="C366">
        <v>5</v>
      </c>
      <c r="D366" s="2">
        <v>46023</v>
      </c>
      <c r="E366" s="2">
        <v>46030</v>
      </c>
      <c r="F366" t="s">
        <v>402</v>
      </c>
      <c r="G366">
        <v>23100</v>
      </c>
    </row>
    <row r="367" spans="1:7" x14ac:dyDescent="0.2">
      <c r="A367">
        <v>366</v>
      </c>
      <c r="B367">
        <v>16</v>
      </c>
      <c r="C367">
        <v>6</v>
      </c>
      <c r="D367" s="2">
        <v>46024</v>
      </c>
      <c r="E367" s="2">
        <v>46031</v>
      </c>
      <c r="F367" t="s">
        <v>402</v>
      </c>
      <c r="G367">
        <v>19400</v>
      </c>
    </row>
    <row r="368" spans="1:7" x14ac:dyDescent="0.2">
      <c r="A368">
        <v>367</v>
      </c>
      <c r="B368">
        <v>17</v>
      </c>
      <c r="C368">
        <v>7</v>
      </c>
      <c r="D368" s="2">
        <v>46025</v>
      </c>
      <c r="E368" s="2">
        <v>46032</v>
      </c>
      <c r="F368" t="s">
        <v>402</v>
      </c>
      <c r="G368">
        <v>27800</v>
      </c>
    </row>
    <row r="369" spans="1:7" x14ac:dyDescent="0.2">
      <c r="A369">
        <v>368</v>
      </c>
      <c r="B369">
        <v>18</v>
      </c>
      <c r="C369">
        <v>8</v>
      </c>
      <c r="D369" s="2">
        <v>46026</v>
      </c>
      <c r="E369" s="2">
        <v>46033</v>
      </c>
      <c r="F369" t="s">
        <v>402</v>
      </c>
      <c r="G369">
        <v>15100</v>
      </c>
    </row>
    <row r="370" spans="1:7" x14ac:dyDescent="0.2">
      <c r="A370">
        <v>369</v>
      </c>
      <c r="B370">
        <v>19</v>
      </c>
      <c r="C370">
        <v>1</v>
      </c>
      <c r="D370" s="2">
        <v>46027</v>
      </c>
      <c r="E370" s="2">
        <v>46034</v>
      </c>
      <c r="F370" t="s">
        <v>402</v>
      </c>
      <c r="G370">
        <v>21600</v>
      </c>
    </row>
    <row r="371" spans="1:7" x14ac:dyDescent="0.2">
      <c r="A371">
        <v>370</v>
      </c>
      <c r="B371">
        <v>20</v>
      </c>
      <c r="C371">
        <v>2</v>
      </c>
      <c r="D371" s="2">
        <v>46028</v>
      </c>
      <c r="E371" s="2">
        <v>46035</v>
      </c>
      <c r="F371" t="s">
        <v>402</v>
      </c>
      <c r="G371">
        <v>18800</v>
      </c>
    </row>
    <row r="372" spans="1:7" x14ac:dyDescent="0.2">
      <c r="A372">
        <v>371</v>
      </c>
      <c r="B372">
        <v>21</v>
      </c>
      <c r="C372">
        <v>3</v>
      </c>
      <c r="D372" s="2">
        <v>46029</v>
      </c>
      <c r="E372" s="2">
        <v>46036</v>
      </c>
      <c r="F372" t="s">
        <v>402</v>
      </c>
      <c r="G372">
        <v>25300</v>
      </c>
    </row>
    <row r="373" spans="1:7" x14ac:dyDescent="0.2">
      <c r="A373">
        <v>372</v>
      </c>
      <c r="B373">
        <v>22</v>
      </c>
      <c r="C373">
        <v>4</v>
      </c>
      <c r="D373" s="2">
        <v>46030</v>
      </c>
      <c r="E373" s="2">
        <v>46037</v>
      </c>
      <c r="F373" t="s">
        <v>402</v>
      </c>
      <c r="G373">
        <v>17000</v>
      </c>
    </row>
    <row r="374" spans="1:7" x14ac:dyDescent="0.2">
      <c r="A374">
        <v>373</v>
      </c>
      <c r="B374">
        <v>23</v>
      </c>
      <c r="C374">
        <v>5</v>
      </c>
      <c r="D374" s="2">
        <v>46031</v>
      </c>
      <c r="E374" s="2">
        <v>46038</v>
      </c>
      <c r="F374" t="s">
        <v>402</v>
      </c>
      <c r="G374">
        <v>24100</v>
      </c>
    </row>
    <row r="375" spans="1:7" x14ac:dyDescent="0.2">
      <c r="A375">
        <v>374</v>
      </c>
      <c r="B375">
        <v>24</v>
      </c>
      <c r="C375">
        <v>6</v>
      </c>
      <c r="D375" s="2">
        <v>46032</v>
      </c>
      <c r="E375" s="2">
        <v>46039</v>
      </c>
      <c r="F375" t="s">
        <v>402</v>
      </c>
      <c r="G375">
        <v>20500</v>
      </c>
    </row>
    <row r="376" spans="1:7" x14ac:dyDescent="0.2">
      <c r="A376">
        <v>375</v>
      </c>
      <c r="B376">
        <v>25</v>
      </c>
      <c r="C376">
        <v>7</v>
      </c>
      <c r="D376" s="2">
        <v>46033</v>
      </c>
      <c r="E376" s="2">
        <v>46040</v>
      </c>
      <c r="F376" t="s">
        <v>402</v>
      </c>
      <c r="G376">
        <v>27600</v>
      </c>
    </row>
    <row r="377" spans="1:7" x14ac:dyDescent="0.2">
      <c r="A377">
        <v>376</v>
      </c>
      <c r="B377">
        <v>26</v>
      </c>
      <c r="C377">
        <v>8</v>
      </c>
      <c r="D377" s="2">
        <v>46034</v>
      </c>
      <c r="E377" s="2">
        <v>46041</v>
      </c>
      <c r="F377" t="s">
        <v>402</v>
      </c>
      <c r="G377">
        <v>14900</v>
      </c>
    </row>
    <row r="378" spans="1:7" x14ac:dyDescent="0.2">
      <c r="A378">
        <v>377</v>
      </c>
      <c r="B378">
        <v>27</v>
      </c>
      <c r="C378">
        <v>1</v>
      </c>
      <c r="D378" s="2">
        <v>46035</v>
      </c>
      <c r="E378" s="2">
        <v>46042</v>
      </c>
      <c r="F378" t="s">
        <v>402</v>
      </c>
      <c r="G378">
        <v>22300</v>
      </c>
    </row>
    <row r="379" spans="1:7" x14ac:dyDescent="0.2">
      <c r="A379">
        <v>378</v>
      </c>
      <c r="B379">
        <v>28</v>
      </c>
      <c r="C379">
        <v>2</v>
      </c>
      <c r="D379" s="2">
        <v>46036</v>
      </c>
      <c r="E379" s="2">
        <v>46043</v>
      </c>
      <c r="F379" t="s">
        <v>402</v>
      </c>
      <c r="G379">
        <v>19700</v>
      </c>
    </row>
    <row r="380" spans="1:7" x14ac:dyDescent="0.2">
      <c r="A380">
        <v>379</v>
      </c>
      <c r="B380">
        <v>29</v>
      </c>
      <c r="C380">
        <v>3</v>
      </c>
      <c r="D380" s="2">
        <v>46037</v>
      </c>
      <c r="E380" s="2">
        <v>46044</v>
      </c>
      <c r="F380" t="s">
        <v>402</v>
      </c>
      <c r="G380">
        <v>26400</v>
      </c>
    </row>
    <row r="381" spans="1:7" x14ac:dyDescent="0.2">
      <c r="A381">
        <v>380</v>
      </c>
      <c r="B381">
        <v>30</v>
      </c>
      <c r="C381">
        <v>4</v>
      </c>
      <c r="D381" s="2">
        <v>46038</v>
      </c>
      <c r="E381" s="2">
        <v>46045</v>
      </c>
      <c r="F381" t="s">
        <v>402</v>
      </c>
      <c r="G381">
        <v>15600</v>
      </c>
    </row>
    <row r="382" spans="1:7" x14ac:dyDescent="0.2">
      <c r="A382">
        <v>381</v>
      </c>
      <c r="B382">
        <v>31</v>
      </c>
      <c r="C382">
        <v>5</v>
      </c>
      <c r="D382" s="2">
        <v>46039</v>
      </c>
      <c r="E382" s="2">
        <v>46046</v>
      </c>
      <c r="F382" t="s">
        <v>402</v>
      </c>
      <c r="G382">
        <v>23500</v>
      </c>
    </row>
    <row r="383" spans="1:7" x14ac:dyDescent="0.2">
      <c r="A383">
        <v>382</v>
      </c>
      <c r="B383">
        <v>32</v>
      </c>
      <c r="C383">
        <v>6</v>
      </c>
      <c r="D383" s="2">
        <v>46040</v>
      </c>
      <c r="E383" s="2">
        <v>46047</v>
      </c>
      <c r="F383" t="s">
        <v>402</v>
      </c>
      <c r="G383">
        <v>18100</v>
      </c>
    </row>
    <row r="384" spans="1:7" x14ac:dyDescent="0.2">
      <c r="A384">
        <v>383</v>
      </c>
      <c r="B384">
        <v>33</v>
      </c>
      <c r="C384">
        <v>7</v>
      </c>
      <c r="D384" s="2">
        <v>46041</v>
      </c>
      <c r="E384" s="2">
        <v>46048</v>
      </c>
      <c r="F384" t="s">
        <v>402</v>
      </c>
      <c r="G384">
        <v>27100</v>
      </c>
    </row>
    <row r="385" spans="1:7" x14ac:dyDescent="0.2">
      <c r="A385">
        <v>384</v>
      </c>
      <c r="B385">
        <v>34</v>
      </c>
      <c r="C385">
        <v>8</v>
      </c>
      <c r="D385" s="2">
        <v>46042</v>
      </c>
      <c r="E385" s="2">
        <v>46049</v>
      </c>
      <c r="F385" t="s">
        <v>402</v>
      </c>
      <c r="G385">
        <v>16400</v>
      </c>
    </row>
    <row r="386" spans="1:7" x14ac:dyDescent="0.2">
      <c r="A386">
        <v>385</v>
      </c>
      <c r="B386">
        <v>35</v>
      </c>
      <c r="C386">
        <v>1</v>
      </c>
      <c r="D386" s="2">
        <v>46043</v>
      </c>
      <c r="E386" s="2">
        <v>46050</v>
      </c>
      <c r="F386" t="s">
        <v>402</v>
      </c>
      <c r="G386">
        <v>21800</v>
      </c>
    </row>
    <row r="387" spans="1:7" x14ac:dyDescent="0.2">
      <c r="A387">
        <v>386</v>
      </c>
      <c r="B387">
        <v>36</v>
      </c>
      <c r="C387">
        <v>2</v>
      </c>
      <c r="D387" s="2">
        <v>46044</v>
      </c>
      <c r="E387" s="2">
        <v>46051</v>
      </c>
      <c r="F387" t="s">
        <v>402</v>
      </c>
      <c r="G387">
        <v>19900</v>
      </c>
    </row>
    <row r="388" spans="1:7" x14ac:dyDescent="0.2">
      <c r="A388">
        <v>387</v>
      </c>
      <c r="B388">
        <v>37</v>
      </c>
      <c r="C388">
        <v>3</v>
      </c>
      <c r="D388" s="2">
        <v>46045</v>
      </c>
      <c r="E388" s="2">
        <v>46052</v>
      </c>
      <c r="F388" t="s">
        <v>402</v>
      </c>
      <c r="G388">
        <v>25800</v>
      </c>
    </row>
    <row r="389" spans="1:7" x14ac:dyDescent="0.2">
      <c r="A389">
        <v>388</v>
      </c>
      <c r="B389">
        <v>38</v>
      </c>
      <c r="C389">
        <v>4</v>
      </c>
      <c r="D389" s="2">
        <v>46046</v>
      </c>
      <c r="E389" s="2">
        <v>46053</v>
      </c>
      <c r="F389" t="s">
        <v>402</v>
      </c>
      <c r="G389">
        <v>14700</v>
      </c>
    </row>
    <row r="390" spans="1:7" x14ac:dyDescent="0.2">
      <c r="A390">
        <v>389</v>
      </c>
      <c r="B390">
        <v>39</v>
      </c>
      <c r="C390">
        <v>5</v>
      </c>
      <c r="D390" s="2">
        <v>46047</v>
      </c>
      <c r="E390" s="2">
        <v>46054</v>
      </c>
      <c r="F390" t="s">
        <v>402</v>
      </c>
      <c r="G390">
        <v>23200</v>
      </c>
    </row>
    <row r="391" spans="1:7" x14ac:dyDescent="0.2">
      <c r="A391">
        <v>390</v>
      </c>
      <c r="B391">
        <v>40</v>
      </c>
      <c r="C391">
        <v>6</v>
      </c>
      <c r="D391" s="2">
        <v>46048</v>
      </c>
      <c r="E391" s="2">
        <v>46055</v>
      </c>
      <c r="F391" t="s">
        <v>402</v>
      </c>
      <c r="G391">
        <v>18500</v>
      </c>
    </row>
    <row r="392" spans="1:7" x14ac:dyDescent="0.2">
      <c r="A392">
        <v>391</v>
      </c>
      <c r="B392">
        <v>41</v>
      </c>
      <c r="C392">
        <v>7</v>
      </c>
      <c r="D392" s="2">
        <v>46049</v>
      </c>
      <c r="E392" s="2">
        <v>46056</v>
      </c>
      <c r="F392" t="s">
        <v>402</v>
      </c>
      <c r="G392">
        <v>26900</v>
      </c>
    </row>
    <row r="393" spans="1:7" x14ac:dyDescent="0.2">
      <c r="A393">
        <v>392</v>
      </c>
      <c r="B393">
        <v>42</v>
      </c>
      <c r="C393">
        <v>8</v>
      </c>
      <c r="D393" s="2">
        <v>46050</v>
      </c>
      <c r="E393" s="2">
        <v>46057</v>
      </c>
      <c r="F393" t="s">
        <v>402</v>
      </c>
      <c r="G393">
        <v>15300</v>
      </c>
    </row>
    <row r="394" spans="1:7" x14ac:dyDescent="0.2">
      <c r="A394">
        <v>393</v>
      </c>
      <c r="B394">
        <v>43</v>
      </c>
      <c r="C394">
        <v>1</v>
      </c>
      <c r="D394" s="2">
        <v>46051</v>
      </c>
      <c r="E394" s="2">
        <v>46058</v>
      </c>
      <c r="F394" t="s">
        <v>402</v>
      </c>
      <c r="G394">
        <v>22100</v>
      </c>
    </row>
    <row r="395" spans="1:7" x14ac:dyDescent="0.2">
      <c r="A395">
        <v>394</v>
      </c>
      <c r="B395">
        <v>44</v>
      </c>
      <c r="C395">
        <v>2</v>
      </c>
      <c r="D395" s="2">
        <v>46052</v>
      </c>
      <c r="E395" s="2">
        <v>46059</v>
      </c>
      <c r="F395" t="s">
        <v>402</v>
      </c>
      <c r="G395">
        <v>19400</v>
      </c>
    </row>
    <row r="396" spans="1:7" x14ac:dyDescent="0.2">
      <c r="A396">
        <v>395</v>
      </c>
      <c r="B396">
        <v>45</v>
      </c>
      <c r="C396">
        <v>3</v>
      </c>
      <c r="D396" s="2">
        <v>46053</v>
      </c>
      <c r="E396" s="2">
        <v>46060</v>
      </c>
      <c r="F396" t="s">
        <v>402</v>
      </c>
      <c r="G396">
        <v>27500</v>
      </c>
    </row>
    <row r="397" spans="1:7" x14ac:dyDescent="0.2">
      <c r="A397">
        <v>396</v>
      </c>
      <c r="B397">
        <v>46</v>
      </c>
      <c r="C397">
        <v>4</v>
      </c>
      <c r="D397" s="2">
        <v>46054</v>
      </c>
      <c r="E397" s="2">
        <v>46061</v>
      </c>
      <c r="F397" t="s">
        <v>402</v>
      </c>
      <c r="G397">
        <v>16100</v>
      </c>
    </row>
    <row r="398" spans="1:7" x14ac:dyDescent="0.2">
      <c r="A398">
        <v>397</v>
      </c>
      <c r="B398">
        <v>47</v>
      </c>
      <c r="C398">
        <v>5</v>
      </c>
      <c r="D398" s="2">
        <v>46055</v>
      </c>
      <c r="E398" s="2">
        <v>46062</v>
      </c>
      <c r="F398" t="s">
        <v>402</v>
      </c>
      <c r="G398">
        <v>23900</v>
      </c>
    </row>
    <row r="399" spans="1:7" x14ac:dyDescent="0.2">
      <c r="A399">
        <v>398</v>
      </c>
      <c r="B399">
        <v>48</v>
      </c>
      <c r="C399">
        <v>6</v>
      </c>
      <c r="D399" s="2">
        <v>46056</v>
      </c>
      <c r="E399" s="2">
        <v>46063</v>
      </c>
      <c r="F399" t="s">
        <v>402</v>
      </c>
      <c r="G399">
        <v>20200</v>
      </c>
    </row>
    <row r="400" spans="1:7" x14ac:dyDescent="0.2">
      <c r="A400">
        <v>399</v>
      </c>
      <c r="B400">
        <v>49</v>
      </c>
      <c r="C400">
        <v>7</v>
      </c>
      <c r="D400" s="2">
        <v>46057</v>
      </c>
      <c r="E400" s="2">
        <v>46064</v>
      </c>
      <c r="F400" t="s">
        <v>402</v>
      </c>
      <c r="G400">
        <v>26300</v>
      </c>
    </row>
    <row r="401" spans="1:7" x14ac:dyDescent="0.2">
      <c r="A401">
        <v>400</v>
      </c>
      <c r="B401">
        <v>50</v>
      </c>
      <c r="C401">
        <v>8</v>
      </c>
      <c r="D401" s="2">
        <v>46058</v>
      </c>
      <c r="E401" s="2">
        <v>46065</v>
      </c>
      <c r="F401" t="s">
        <v>402</v>
      </c>
      <c r="G401">
        <v>14800</v>
      </c>
    </row>
    <row r="402" spans="1:7" x14ac:dyDescent="0.2">
      <c r="A402">
        <v>401</v>
      </c>
      <c r="B402">
        <v>1</v>
      </c>
      <c r="C402">
        <v>1</v>
      </c>
      <c r="D402" s="2">
        <v>46059</v>
      </c>
      <c r="E402" s="2">
        <v>46066</v>
      </c>
      <c r="F402" t="s">
        <v>420</v>
      </c>
      <c r="G402">
        <v>22700</v>
      </c>
    </row>
    <row r="403" spans="1:7" x14ac:dyDescent="0.2">
      <c r="A403">
        <v>402</v>
      </c>
      <c r="B403">
        <v>2</v>
      </c>
      <c r="C403">
        <v>2</v>
      </c>
      <c r="D403" s="2">
        <v>46060</v>
      </c>
      <c r="E403" s="2">
        <v>46067</v>
      </c>
      <c r="F403" t="s">
        <v>420</v>
      </c>
      <c r="G403">
        <v>18900</v>
      </c>
    </row>
    <row r="404" spans="1:7" x14ac:dyDescent="0.2">
      <c r="A404">
        <v>403</v>
      </c>
      <c r="B404">
        <v>3</v>
      </c>
      <c r="C404">
        <v>3</v>
      </c>
      <c r="D404" s="2">
        <v>46061</v>
      </c>
      <c r="E404" s="2">
        <v>46068</v>
      </c>
      <c r="F404" t="s">
        <v>420</v>
      </c>
      <c r="G404">
        <v>25700</v>
      </c>
    </row>
    <row r="405" spans="1:7" x14ac:dyDescent="0.2">
      <c r="A405">
        <v>404</v>
      </c>
      <c r="B405">
        <v>4</v>
      </c>
      <c r="C405">
        <v>4</v>
      </c>
      <c r="D405" s="2">
        <v>46062</v>
      </c>
      <c r="E405" s="2">
        <v>46069</v>
      </c>
      <c r="F405" t="s">
        <v>420</v>
      </c>
      <c r="G405">
        <v>15300</v>
      </c>
    </row>
    <row r="406" spans="1:7" x14ac:dyDescent="0.2">
      <c r="A406">
        <v>405</v>
      </c>
      <c r="B406">
        <v>5</v>
      </c>
      <c r="C406">
        <v>5</v>
      </c>
      <c r="D406" s="2">
        <v>46063</v>
      </c>
      <c r="E406" s="2">
        <v>46070</v>
      </c>
      <c r="F406" t="s">
        <v>420</v>
      </c>
      <c r="G406">
        <v>23600</v>
      </c>
    </row>
    <row r="407" spans="1:7" x14ac:dyDescent="0.2">
      <c r="A407">
        <v>406</v>
      </c>
      <c r="B407">
        <v>6</v>
      </c>
      <c r="C407">
        <v>6</v>
      </c>
      <c r="D407" s="2">
        <v>46064</v>
      </c>
      <c r="E407" s="2">
        <v>46071</v>
      </c>
      <c r="F407" t="s">
        <v>420</v>
      </c>
      <c r="G407">
        <v>19800</v>
      </c>
    </row>
    <row r="408" spans="1:7" x14ac:dyDescent="0.2">
      <c r="A408">
        <v>407</v>
      </c>
      <c r="B408">
        <v>7</v>
      </c>
      <c r="C408">
        <v>7</v>
      </c>
      <c r="D408" s="2">
        <v>46065</v>
      </c>
      <c r="E408" s="2">
        <v>46072</v>
      </c>
      <c r="F408" t="s">
        <v>420</v>
      </c>
      <c r="G408">
        <v>27100</v>
      </c>
    </row>
    <row r="409" spans="1:7" x14ac:dyDescent="0.2">
      <c r="A409">
        <v>408</v>
      </c>
      <c r="B409">
        <v>8</v>
      </c>
      <c r="C409">
        <v>8</v>
      </c>
      <c r="D409" s="2">
        <v>46066</v>
      </c>
      <c r="E409" s="2">
        <v>46073</v>
      </c>
      <c r="F409" t="s">
        <v>420</v>
      </c>
      <c r="G409">
        <v>14600</v>
      </c>
    </row>
    <row r="410" spans="1:7" x14ac:dyDescent="0.2">
      <c r="A410">
        <v>409</v>
      </c>
      <c r="B410">
        <v>9</v>
      </c>
      <c r="C410">
        <v>1</v>
      </c>
      <c r="D410" s="2">
        <v>46067</v>
      </c>
      <c r="E410" s="2">
        <v>46074</v>
      </c>
      <c r="F410" t="s">
        <v>420</v>
      </c>
      <c r="G410">
        <v>21900</v>
      </c>
    </row>
    <row r="411" spans="1:7" x14ac:dyDescent="0.2">
      <c r="A411">
        <v>410</v>
      </c>
      <c r="B411">
        <v>10</v>
      </c>
      <c r="C411">
        <v>2</v>
      </c>
      <c r="D411" s="2">
        <v>46068</v>
      </c>
      <c r="E411" s="2">
        <v>46075</v>
      </c>
      <c r="F411" t="s">
        <v>420</v>
      </c>
      <c r="G411">
        <v>18200</v>
      </c>
    </row>
    <row r="412" spans="1:7" x14ac:dyDescent="0.2">
      <c r="A412">
        <v>411</v>
      </c>
      <c r="B412">
        <v>11</v>
      </c>
      <c r="C412">
        <v>3</v>
      </c>
      <c r="D412" s="2">
        <v>46069</v>
      </c>
      <c r="E412" s="2">
        <v>46076</v>
      </c>
      <c r="F412" t="s">
        <v>420</v>
      </c>
      <c r="G412">
        <v>26400</v>
      </c>
    </row>
    <row r="413" spans="1:7" x14ac:dyDescent="0.2">
      <c r="A413">
        <v>412</v>
      </c>
      <c r="B413">
        <v>12</v>
      </c>
      <c r="C413">
        <v>4</v>
      </c>
      <c r="D413" s="2">
        <v>46070</v>
      </c>
      <c r="E413" s="2">
        <v>46077</v>
      </c>
      <c r="F413" t="s">
        <v>420</v>
      </c>
      <c r="G413">
        <v>15700</v>
      </c>
    </row>
    <row r="414" spans="1:7" x14ac:dyDescent="0.2">
      <c r="A414">
        <v>413</v>
      </c>
      <c r="B414">
        <v>13</v>
      </c>
      <c r="C414">
        <v>5</v>
      </c>
      <c r="D414" s="2">
        <v>46071</v>
      </c>
      <c r="E414" s="2">
        <v>46078</v>
      </c>
      <c r="F414" t="s">
        <v>420</v>
      </c>
      <c r="G414">
        <v>23100</v>
      </c>
    </row>
    <row r="415" spans="1:7" x14ac:dyDescent="0.2">
      <c r="A415">
        <v>414</v>
      </c>
      <c r="B415">
        <v>14</v>
      </c>
      <c r="C415">
        <v>6</v>
      </c>
      <c r="D415" s="2">
        <v>46072</v>
      </c>
      <c r="E415" s="2">
        <v>46079</v>
      </c>
      <c r="F415" t="s">
        <v>420</v>
      </c>
      <c r="G415">
        <v>19600</v>
      </c>
    </row>
    <row r="416" spans="1:7" x14ac:dyDescent="0.2">
      <c r="A416">
        <v>415</v>
      </c>
      <c r="B416">
        <v>15</v>
      </c>
      <c r="C416">
        <v>7</v>
      </c>
      <c r="D416" s="2">
        <v>46073</v>
      </c>
      <c r="E416" s="2">
        <v>46080</v>
      </c>
      <c r="F416" t="s">
        <v>420</v>
      </c>
      <c r="G416">
        <v>27800</v>
      </c>
    </row>
    <row r="417" spans="1:7" x14ac:dyDescent="0.2">
      <c r="A417">
        <v>416</v>
      </c>
      <c r="B417">
        <v>16</v>
      </c>
      <c r="C417">
        <v>8</v>
      </c>
      <c r="D417" s="2">
        <v>46074</v>
      </c>
      <c r="E417" s="2">
        <v>46081</v>
      </c>
      <c r="F417" t="s">
        <v>420</v>
      </c>
      <c r="G417">
        <v>14900</v>
      </c>
    </row>
    <row r="418" spans="1:7" x14ac:dyDescent="0.2">
      <c r="A418">
        <v>417</v>
      </c>
      <c r="B418">
        <v>17</v>
      </c>
      <c r="C418">
        <v>1</v>
      </c>
      <c r="D418" s="2">
        <v>46075</v>
      </c>
      <c r="E418" s="2">
        <v>46082</v>
      </c>
      <c r="F418" t="s">
        <v>420</v>
      </c>
      <c r="G418">
        <v>22400</v>
      </c>
    </row>
    <row r="419" spans="1:7" x14ac:dyDescent="0.2">
      <c r="A419">
        <v>418</v>
      </c>
      <c r="B419">
        <v>18</v>
      </c>
      <c r="C419">
        <v>2</v>
      </c>
      <c r="D419" s="2">
        <v>46076</v>
      </c>
      <c r="E419" s="2">
        <v>46083</v>
      </c>
      <c r="F419" t="s">
        <v>420</v>
      </c>
      <c r="G419">
        <v>18700</v>
      </c>
    </row>
    <row r="420" spans="1:7" x14ac:dyDescent="0.2">
      <c r="A420">
        <v>419</v>
      </c>
      <c r="B420">
        <v>19</v>
      </c>
      <c r="C420">
        <v>3</v>
      </c>
      <c r="D420" s="2">
        <v>46077</v>
      </c>
      <c r="E420" s="2">
        <v>46084</v>
      </c>
      <c r="F420" t="s">
        <v>420</v>
      </c>
      <c r="G420">
        <v>25900</v>
      </c>
    </row>
    <row r="421" spans="1:7" x14ac:dyDescent="0.2">
      <c r="A421">
        <v>420</v>
      </c>
      <c r="B421">
        <v>20</v>
      </c>
      <c r="C421">
        <v>4</v>
      </c>
      <c r="D421" s="2">
        <v>46078</v>
      </c>
      <c r="E421" s="2">
        <v>46085</v>
      </c>
      <c r="F421" t="s">
        <v>420</v>
      </c>
      <c r="G421">
        <v>16300</v>
      </c>
    </row>
    <row r="422" spans="1:7" x14ac:dyDescent="0.2">
      <c r="A422">
        <v>421</v>
      </c>
      <c r="B422">
        <v>21</v>
      </c>
      <c r="C422">
        <v>5</v>
      </c>
      <c r="D422" s="2">
        <v>46079</v>
      </c>
      <c r="E422" s="2">
        <v>46086</v>
      </c>
      <c r="F422" t="s">
        <v>420</v>
      </c>
      <c r="G422">
        <v>24200</v>
      </c>
    </row>
    <row r="423" spans="1:7" x14ac:dyDescent="0.2">
      <c r="A423">
        <v>422</v>
      </c>
      <c r="B423">
        <v>22</v>
      </c>
      <c r="C423">
        <v>6</v>
      </c>
      <c r="D423" s="2">
        <v>46080</v>
      </c>
      <c r="E423" s="2">
        <v>46087</v>
      </c>
      <c r="F423" t="s">
        <v>420</v>
      </c>
      <c r="G423">
        <v>20100</v>
      </c>
    </row>
    <row r="424" spans="1:7" x14ac:dyDescent="0.2">
      <c r="A424">
        <v>423</v>
      </c>
      <c r="B424">
        <v>23</v>
      </c>
      <c r="C424">
        <v>7</v>
      </c>
      <c r="D424" s="2">
        <v>46081</v>
      </c>
      <c r="E424" s="2">
        <v>46088</v>
      </c>
      <c r="F424" t="s">
        <v>420</v>
      </c>
      <c r="G424">
        <v>27300</v>
      </c>
    </row>
    <row r="425" spans="1:7" x14ac:dyDescent="0.2">
      <c r="A425">
        <v>424</v>
      </c>
      <c r="B425">
        <v>24</v>
      </c>
      <c r="C425">
        <v>8</v>
      </c>
      <c r="D425" s="2">
        <v>46082</v>
      </c>
      <c r="E425" s="2">
        <v>46089</v>
      </c>
      <c r="F425" t="s">
        <v>420</v>
      </c>
      <c r="G425">
        <v>15400</v>
      </c>
    </row>
    <row r="426" spans="1:7" x14ac:dyDescent="0.2">
      <c r="A426">
        <v>425</v>
      </c>
      <c r="B426">
        <v>25</v>
      </c>
      <c r="C426">
        <v>1</v>
      </c>
      <c r="D426" s="2">
        <v>46083</v>
      </c>
      <c r="E426" s="2">
        <v>46090</v>
      </c>
      <c r="F426" t="s">
        <v>420</v>
      </c>
      <c r="G426">
        <v>22800</v>
      </c>
    </row>
    <row r="427" spans="1:7" x14ac:dyDescent="0.2">
      <c r="A427">
        <v>426</v>
      </c>
      <c r="B427">
        <v>26</v>
      </c>
      <c r="C427">
        <v>2</v>
      </c>
      <c r="D427" s="2">
        <v>46084</v>
      </c>
      <c r="E427" s="2">
        <v>46091</v>
      </c>
      <c r="F427" t="s">
        <v>421</v>
      </c>
      <c r="G427">
        <v>19200</v>
      </c>
    </row>
    <row r="428" spans="1:7" x14ac:dyDescent="0.2">
      <c r="A428">
        <v>427</v>
      </c>
      <c r="B428">
        <v>27</v>
      </c>
      <c r="C428">
        <v>3</v>
      </c>
      <c r="D428" s="2">
        <v>46085</v>
      </c>
      <c r="E428" s="2">
        <v>46092</v>
      </c>
      <c r="F428" t="s">
        <v>421</v>
      </c>
      <c r="G428">
        <v>26700</v>
      </c>
    </row>
    <row r="429" spans="1:7" x14ac:dyDescent="0.2">
      <c r="A429">
        <v>428</v>
      </c>
      <c r="B429">
        <v>28</v>
      </c>
      <c r="C429">
        <v>4</v>
      </c>
      <c r="D429" s="2">
        <v>46086</v>
      </c>
      <c r="E429" s="2">
        <v>46093</v>
      </c>
      <c r="F429" t="s">
        <v>421</v>
      </c>
      <c r="G429">
        <v>14800</v>
      </c>
    </row>
    <row r="430" spans="1:7" x14ac:dyDescent="0.2">
      <c r="A430">
        <v>429</v>
      </c>
      <c r="B430">
        <v>29</v>
      </c>
      <c r="C430">
        <v>5</v>
      </c>
      <c r="D430" s="2">
        <v>46087</v>
      </c>
      <c r="E430" s="2">
        <v>46094</v>
      </c>
      <c r="F430" t="s">
        <v>421</v>
      </c>
      <c r="G430">
        <v>23500</v>
      </c>
    </row>
    <row r="431" spans="1:7" x14ac:dyDescent="0.2">
      <c r="A431">
        <v>430</v>
      </c>
      <c r="B431">
        <v>30</v>
      </c>
      <c r="C431">
        <v>6</v>
      </c>
      <c r="D431" s="2">
        <v>46088</v>
      </c>
      <c r="E431" s="2">
        <v>46095</v>
      </c>
      <c r="F431" t="s">
        <v>421</v>
      </c>
      <c r="G431">
        <v>17900</v>
      </c>
    </row>
    <row r="432" spans="1:7" x14ac:dyDescent="0.2">
      <c r="A432">
        <v>431</v>
      </c>
      <c r="B432">
        <v>31</v>
      </c>
      <c r="C432">
        <v>7</v>
      </c>
      <c r="D432" s="2">
        <v>46089</v>
      </c>
      <c r="E432" s="2">
        <v>46096</v>
      </c>
      <c r="F432" t="s">
        <v>421</v>
      </c>
      <c r="G432">
        <v>26100</v>
      </c>
    </row>
    <row r="433" spans="1:7" x14ac:dyDescent="0.2">
      <c r="A433">
        <v>432</v>
      </c>
      <c r="B433">
        <v>32</v>
      </c>
      <c r="C433">
        <v>8</v>
      </c>
      <c r="D433" s="2">
        <v>46090</v>
      </c>
      <c r="E433" s="2">
        <v>46097</v>
      </c>
      <c r="F433" t="s">
        <v>421</v>
      </c>
      <c r="G433">
        <v>16500</v>
      </c>
    </row>
    <row r="434" spans="1:7" x14ac:dyDescent="0.2">
      <c r="A434">
        <v>433</v>
      </c>
      <c r="B434">
        <v>33</v>
      </c>
      <c r="C434">
        <v>1</v>
      </c>
      <c r="D434" s="2">
        <v>46091</v>
      </c>
      <c r="E434" s="2">
        <v>46098</v>
      </c>
      <c r="F434" t="s">
        <v>421</v>
      </c>
      <c r="G434">
        <v>22300</v>
      </c>
    </row>
    <row r="435" spans="1:7" x14ac:dyDescent="0.2">
      <c r="A435">
        <v>434</v>
      </c>
      <c r="B435">
        <v>34</v>
      </c>
      <c r="C435">
        <v>2</v>
      </c>
      <c r="D435" s="2">
        <v>46092</v>
      </c>
      <c r="E435" s="2">
        <v>46099</v>
      </c>
      <c r="F435" t="s">
        <v>421</v>
      </c>
      <c r="G435">
        <v>19800</v>
      </c>
    </row>
    <row r="436" spans="1:7" x14ac:dyDescent="0.2">
      <c r="A436">
        <v>435</v>
      </c>
      <c r="B436">
        <v>35</v>
      </c>
      <c r="C436">
        <v>3</v>
      </c>
      <c r="D436" s="2">
        <v>46093</v>
      </c>
      <c r="E436" s="2">
        <v>46100</v>
      </c>
      <c r="F436" t="s">
        <v>421</v>
      </c>
      <c r="G436">
        <v>27400</v>
      </c>
    </row>
    <row r="437" spans="1:7" x14ac:dyDescent="0.2">
      <c r="A437">
        <v>436</v>
      </c>
      <c r="B437">
        <v>36</v>
      </c>
      <c r="C437">
        <v>4</v>
      </c>
      <c r="D437" s="2">
        <v>46094</v>
      </c>
      <c r="E437" s="2">
        <v>46101</v>
      </c>
      <c r="F437" t="s">
        <v>421</v>
      </c>
      <c r="G437">
        <v>15100</v>
      </c>
    </row>
    <row r="438" spans="1:7" x14ac:dyDescent="0.2">
      <c r="A438">
        <v>437</v>
      </c>
      <c r="B438">
        <v>37</v>
      </c>
      <c r="C438">
        <v>5</v>
      </c>
      <c r="D438" s="2">
        <v>46095</v>
      </c>
      <c r="E438" s="2">
        <v>46102</v>
      </c>
      <c r="F438" t="s">
        <v>421</v>
      </c>
      <c r="G438">
        <v>23900</v>
      </c>
    </row>
    <row r="439" spans="1:7" x14ac:dyDescent="0.2">
      <c r="A439">
        <v>438</v>
      </c>
      <c r="B439">
        <v>38</v>
      </c>
      <c r="C439">
        <v>6</v>
      </c>
      <c r="D439" s="2">
        <v>46096</v>
      </c>
      <c r="E439" s="2">
        <v>46103</v>
      </c>
      <c r="F439" t="s">
        <v>421</v>
      </c>
      <c r="G439">
        <v>18400</v>
      </c>
    </row>
    <row r="440" spans="1:7" x14ac:dyDescent="0.2">
      <c r="A440">
        <v>439</v>
      </c>
      <c r="B440">
        <v>39</v>
      </c>
      <c r="C440">
        <v>7</v>
      </c>
      <c r="D440" s="2">
        <v>46097</v>
      </c>
      <c r="E440" s="2">
        <v>46104</v>
      </c>
      <c r="F440" t="s">
        <v>421</v>
      </c>
      <c r="G440">
        <v>25600</v>
      </c>
    </row>
    <row r="441" spans="1:7" x14ac:dyDescent="0.2">
      <c r="A441">
        <v>440</v>
      </c>
      <c r="B441">
        <v>40</v>
      </c>
      <c r="C441">
        <v>8</v>
      </c>
      <c r="D441" s="2">
        <v>46098</v>
      </c>
      <c r="E441" s="2">
        <v>46105</v>
      </c>
      <c r="F441" t="s">
        <v>421</v>
      </c>
      <c r="G441">
        <v>14600</v>
      </c>
    </row>
    <row r="442" spans="1:7" x14ac:dyDescent="0.2">
      <c r="A442">
        <v>441</v>
      </c>
      <c r="B442">
        <v>41</v>
      </c>
      <c r="C442">
        <v>1</v>
      </c>
      <c r="D442" s="2">
        <v>46099</v>
      </c>
      <c r="E442" s="2">
        <v>46106</v>
      </c>
      <c r="F442" t="s">
        <v>421</v>
      </c>
      <c r="G442">
        <v>21800</v>
      </c>
    </row>
    <row r="443" spans="1:7" x14ac:dyDescent="0.2">
      <c r="A443">
        <v>442</v>
      </c>
      <c r="B443">
        <v>42</v>
      </c>
      <c r="C443">
        <v>2</v>
      </c>
      <c r="D443" s="2">
        <v>46100</v>
      </c>
      <c r="E443" s="2">
        <v>46107</v>
      </c>
      <c r="F443" t="s">
        <v>421</v>
      </c>
      <c r="G443">
        <v>19300</v>
      </c>
    </row>
    <row r="444" spans="1:7" x14ac:dyDescent="0.2">
      <c r="A444">
        <v>443</v>
      </c>
      <c r="B444">
        <v>43</v>
      </c>
      <c r="C444">
        <v>3</v>
      </c>
      <c r="D444" s="2">
        <v>46101</v>
      </c>
      <c r="E444" s="2">
        <v>46108</v>
      </c>
      <c r="F444" t="s">
        <v>421</v>
      </c>
      <c r="G444">
        <v>26900</v>
      </c>
    </row>
    <row r="445" spans="1:7" x14ac:dyDescent="0.2">
      <c r="A445">
        <v>444</v>
      </c>
      <c r="B445">
        <v>44</v>
      </c>
      <c r="C445">
        <v>4</v>
      </c>
      <c r="D445" s="2">
        <v>46102</v>
      </c>
      <c r="E445" s="2">
        <v>46109</v>
      </c>
      <c r="F445" t="s">
        <v>421</v>
      </c>
      <c r="G445">
        <v>15700</v>
      </c>
    </row>
    <row r="446" spans="1:7" x14ac:dyDescent="0.2">
      <c r="A446">
        <v>445</v>
      </c>
      <c r="B446">
        <v>45</v>
      </c>
      <c r="C446">
        <v>5</v>
      </c>
      <c r="D446" s="2">
        <v>46103</v>
      </c>
      <c r="E446" s="2">
        <v>46110</v>
      </c>
      <c r="F446" t="s">
        <v>421</v>
      </c>
      <c r="G446">
        <v>23100</v>
      </c>
    </row>
    <row r="447" spans="1:7" x14ac:dyDescent="0.2">
      <c r="A447">
        <v>446</v>
      </c>
      <c r="B447">
        <v>46</v>
      </c>
      <c r="C447">
        <v>6</v>
      </c>
      <c r="D447" s="2">
        <v>46104</v>
      </c>
      <c r="E447" s="2">
        <v>46111</v>
      </c>
      <c r="F447" t="s">
        <v>421</v>
      </c>
      <c r="G447">
        <v>20400</v>
      </c>
    </row>
    <row r="448" spans="1:7" x14ac:dyDescent="0.2">
      <c r="A448">
        <v>447</v>
      </c>
      <c r="B448">
        <v>47</v>
      </c>
      <c r="C448">
        <v>7</v>
      </c>
      <c r="D448" s="2">
        <v>46105</v>
      </c>
      <c r="E448" s="2">
        <v>46112</v>
      </c>
      <c r="F448" t="s">
        <v>421</v>
      </c>
      <c r="G448">
        <v>27600</v>
      </c>
    </row>
    <row r="449" spans="1:7" x14ac:dyDescent="0.2">
      <c r="A449">
        <v>448</v>
      </c>
      <c r="B449">
        <v>48</v>
      </c>
      <c r="C449">
        <v>8</v>
      </c>
      <c r="D449" s="2">
        <v>46106</v>
      </c>
      <c r="E449" s="2">
        <v>46113</v>
      </c>
      <c r="F449" t="s">
        <v>421</v>
      </c>
      <c r="G449">
        <v>14900</v>
      </c>
    </row>
    <row r="450" spans="1:7" x14ac:dyDescent="0.2">
      <c r="A450">
        <v>449</v>
      </c>
      <c r="B450">
        <v>49</v>
      </c>
      <c r="C450">
        <v>1</v>
      </c>
      <c r="D450" s="2">
        <v>46107</v>
      </c>
      <c r="E450" s="2">
        <v>46114</v>
      </c>
      <c r="F450" t="s">
        <v>421</v>
      </c>
      <c r="G450">
        <v>22400</v>
      </c>
    </row>
    <row r="451" spans="1:7" x14ac:dyDescent="0.2">
      <c r="A451">
        <v>450</v>
      </c>
      <c r="B451">
        <v>50</v>
      </c>
      <c r="C451">
        <v>2</v>
      </c>
      <c r="D451" s="2">
        <v>46108</v>
      </c>
      <c r="E451" s="2">
        <v>46115</v>
      </c>
      <c r="F451" t="s">
        <v>421</v>
      </c>
      <c r="G451">
        <v>18700</v>
      </c>
    </row>
    <row r="452" spans="1:7" x14ac:dyDescent="0.2">
      <c r="A452">
        <v>451</v>
      </c>
      <c r="B452">
        <v>1</v>
      </c>
      <c r="C452">
        <v>3</v>
      </c>
      <c r="D452" s="2">
        <v>46109</v>
      </c>
      <c r="E452" s="2">
        <v>46116</v>
      </c>
      <c r="F452" t="s">
        <v>403</v>
      </c>
      <c r="G452">
        <v>25800</v>
      </c>
    </row>
    <row r="453" spans="1:7" x14ac:dyDescent="0.2">
      <c r="A453">
        <v>452</v>
      </c>
      <c r="B453">
        <v>2</v>
      </c>
      <c r="C453">
        <v>4</v>
      </c>
      <c r="D453" s="2">
        <v>46110</v>
      </c>
      <c r="E453" s="2">
        <v>46117</v>
      </c>
      <c r="F453" t="s">
        <v>403</v>
      </c>
      <c r="G453">
        <v>16200</v>
      </c>
    </row>
    <row r="454" spans="1:7" x14ac:dyDescent="0.2">
      <c r="A454">
        <v>453</v>
      </c>
      <c r="B454">
        <v>3</v>
      </c>
      <c r="C454">
        <v>5</v>
      </c>
      <c r="D454" s="2">
        <v>46111</v>
      </c>
      <c r="E454" s="2">
        <v>46118</v>
      </c>
      <c r="F454" t="s">
        <v>403</v>
      </c>
      <c r="G454">
        <v>23700</v>
      </c>
    </row>
    <row r="455" spans="1:7" x14ac:dyDescent="0.2">
      <c r="A455">
        <v>454</v>
      </c>
      <c r="B455">
        <v>4</v>
      </c>
      <c r="C455">
        <v>6</v>
      </c>
      <c r="D455" s="2">
        <v>46112</v>
      </c>
      <c r="E455" s="2">
        <v>46119</v>
      </c>
      <c r="F455" t="s">
        <v>403</v>
      </c>
      <c r="G455">
        <v>19500</v>
      </c>
    </row>
    <row r="456" spans="1:7" x14ac:dyDescent="0.2">
      <c r="A456">
        <v>455</v>
      </c>
      <c r="B456">
        <v>5</v>
      </c>
      <c r="C456">
        <v>7</v>
      </c>
      <c r="D456" s="2">
        <v>46113</v>
      </c>
      <c r="E456" s="2">
        <v>46120</v>
      </c>
      <c r="F456" t="s">
        <v>403</v>
      </c>
      <c r="G456">
        <v>27100</v>
      </c>
    </row>
    <row r="457" spans="1:7" x14ac:dyDescent="0.2">
      <c r="A457">
        <v>456</v>
      </c>
      <c r="B457">
        <v>6</v>
      </c>
      <c r="C457">
        <v>8</v>
      </c>
      <c r="D457" s="2">
        <v>46114</v>
      </c>
      <c r="E457" s="2">
        <v>46121</v>
      </c>
      <c r="F457" t="s">
        <v>403</v>
      </c>
      <c r="G457">
        <v>15300</v>
      </c>
    </row>
    <row r="458" spans="1:7" x14ac:dyDescent="0.2">
      <c r="A458">
        <v>457</v>
      </c>
      <c r="B458">
        <v>7</v>
      </c>
      <c r="C458">
        <v>1</v>
      </c>
      <c r="D458" s="2">
        <v>46115</v>
      </c>
      <c r="E458" s="2">
        <v>46122</v>
      </c>
      <c r="F458" t="s">
        <v>403</v>
      </c>
      <c r="G458">
        <v>22900</v>
      </c>
    </row>
    <row r="459" spans="1:7" x14ac:dyDescent="0.2">
      <c r="A459">
        <v>458</v>
      </c>
      <c r="B459">
        <v>8</v>
      </c>
      <c r="C459">
        <v>2</v>
      </c>
      <c r="D459" s="2">
        <v>46116</v>
      </c>
      <c r="E459" s="2">
        <v>46123</v>
      </c>
      <c r="F459" t="s">
        <v>403</v>
      </c>
      <c r="G459">
        <v>18100</v>
      </c>
    </row>
    <row r="460" spans="1:7" x14ac:dyDescent="0.2">
      <c r="A460">
        <v>459</v>
      </c>
      <c r="B460">
        <v>9</v>
      </c>
      <c r="C460">
        <v>3</v>
      </c>
      <c r="D460" s="2">
        <v>46117</v>
      </c>
      <c r="E460" s="2">
        <v>46124</v>
      </c>
      <c r="F460" t="s">
        <v>403</v>
      </c>
      <c r="G460">
        <v>26400</v>
      </c>
    </row>
    <row r="461" spans="1:7" x14ac:dyDescent="0.2">
      <c r="A461">
        <v>460</v>
      </c>
      <c r="B461">
        <v>10</v>
      </c>
      <c r="C461">
        <v>4</v>
      </c>
      <c r="D461" s="2">
        <v>46118</v>
      </c>
      <c r="E461" s="2">
        <v>46125</v>
      </c>
      <c r="F461" t="s">
        <v>403</v>
      </c>
      <c r="G461">
        <v>14800</v>
      </c>
    </row>
    <row r="462" spans="1:7" x14ac:dyDescent="0.2">
      <c r="A462">
        <v>461</v>
      </c>
      <c r="B462">
        <v>11</v>
      </c>
      <c r="C462">
        <v>5</v>
      </c>
      <c r="D462" s="2">
        <v>46119</v>
      </c>
      <c r="E462" s="2">
        <v>46126</v>
      </c>
      <c r="F462" t="s">
        <v>403</v>
      </c>
      <c r="G462">
        <v>22100</v>
      </c>
    </row>
    <row r="463" spans="1:7" x14ac:dyDescent="0.2">
      <c r="A463">
        <v>462</v>
      </c>
      <c r="B463">
        <v>12</v>
      </c>
      <c r="C463">
        <v>6</v>
      </c>
      <c r="D463" s="2">
        <v>46120</v>
      </c>
      <c r="E463" s="2">
        <v>46127</v>
      </c>
      <c r="F463" t="s">
        <v>403</v>
      </c>
      <c r="G463">
        <v>19700</v>
      </c>
    </row>
    <row r="464" spans="1:7" x14ac:dyDescent="0.2">
      <c r="A464">
        <v>463</v>
      </c>
      <c r="B464">
        <v>13</v>
      </c>
      <c r="C464">
        <v>7</v>
      </c>
      <c r="D464" s="2">
        <v>46121</v>
      </c>
      <c r="E464" s="2">
        <v>46128</v>
      </c>
      <c r="F464" t="s">
        <v>403</v>
      </c>
      <c r="G464">
        <v>27300</v>
      </c>
    </row>
    <row r="465" spans="1:7" x14ac:dyDescent="0.2">
      <c r="A465">
        <v>464</v>
      </c>
      <c r="B465">
        <v>14</v>
      </c>
      <c r="C465">
        <v>8</v>
      </c>
      <c r="D465" s="2">
        <v>46122</v>
      </c>
      <c r="E465" s="2">
        <v>46129</v>
      </c>
      <c r="F465" t="s">
        <v>403</v>
      </c>
      <c r="G465">
        <v>15600</v>
      </c>
    </row>
    <row r="466" spans="1:7" x14ac:dyDescent="0.2">
      <c r="A466">
        <v>465</v>
      </c>
      <c r="B466">
        <v>15</v>
      </c>
      <c r="C466">
        <v>1</v>
      </c>
      <c r="D466" s="2">
        <v>46123</v>
      </c>
      <c r="E466" s="2">
        <v>46130</v>
      </c>
      <c r="F466" t="s">
        <v>403</v>
      </c>
      <c r="G466">
        <v>23800</v>
      </c>
    </row>
    <row r="467" spans="1:7" x14ac:dyDescent="0.2">
      <c r="A467">
        <v>466</v>
      </c>
      <c r="B467">
        <v>16</v>
      </c>
      <c r="C467">
        <v>2</v>
      </c>
      <c r="D467" s="2">
        <v>46124</v>
      </c>
      <c r="E467" s="2">
        <v>46131</v>
      </c>
      <c r="F467" t="s">
        <v>403</v>
      </c>
      <c r="G467">
        <v>18400</v>
      </c>
    </row>
    <row r="468" spans="1:7" x14ac:dyDescent="0.2">
      <c r="A468">
        <v>467</v>
      </c>
      <c r="B468">
        <v>17</v>
      </c>
      <c r="C468">
        <v>3</v>
      </c>
      <c r="D468" s="2">
        <v>46125</v>
      </c>
      <c r="E468" s="2">
        <v>46132</v>
      </c>
      <c r="F468" t="s">
        <v>403</v>
      </c>
      <c r="G468">
        <v>25900</v>
      </c>
    </row>
    <row r="469" spans="1:7" x14ac:dyDescent="0.2">
      <c r="A469">
        <v>468</v>
      </c>
      <c r="B469">
        <v>18</v>
      </c>
      <c r="C469">
        <v>4</v>
      </c>
      <c r="D469" s="2">
        <v>46126</v>
      </c>
      <c r="E469" s="2">
        <v>46133</v>
      </c>
      <c r="F469" t="s">
        <v>403</v>
      </c>
      <c r="G469">
        <v>15100</v>
      </c>
    </row>
    <row r="470" spans="1:7" x14ac:dyDescent="0.2">
      <c r="A470">
        <v>469</v>
      </c>
      <c r="B470">
        <v>19</v>
      </c>
      <c r="C470">
        <v>5</v>
      </c>
      <c r="D470" s="2">
        <v>46127</v>
      </c>
      <c r="E470" s="2">
        <v>46134</v>
      </c>
      <c r="F470" t="s">
        <v>403</v>
      </c>
      <c r="G470">
        <v>22600</v>
      </c>
    </row>
    <row r="471" spans="1:7" x14ac:dyDescent="0.2">
      <c r="A471">
        <v>470</v>
      </c>
      <c r="B471">
        <v>20</v>
      </c>
      <c r="C471">
        <v>6</v>
      </c>
      <c r="D471" s="2">
        <v>46128</v>
      </c>
      <c r="E471" s="2">
        <v>46135</v>
      </c>
      <c r="F471" t="s">
        <v>403</v>
      </c>
      <c r="G471">
        <v>20100</v>
      </c>
    </row>
    <row r="472" spans="1:7" x14ac:dyDescent="0.2">
      <c r="A472">
        <v>471</v>
      </c>
      <c r="B472">
        <v>21</v>
      </c>
      <c r="C472">
        <v>7</v>
      </c>
      <c r="D472" s="2">
        <v>46129</v>
      </c>
      <c r="E472" s="2">
        <v>46136</v>
      </c>
      <c r="F472" t="s">
        <v>403</v>
      </c>
      <c r="G472">
        <v>26700</v>
      </c>
    </row>
    <row r="473" spans="1:7" x14ac:dyDescent="0.2">
      <c r="A473">
        <v>472</v>
      </c>
      <c r="B473">
        <v>22</v>
      </c>
      <c r="C473">
        <v>8</v>
      </c>
      <c r="D473" s="2">
        <v>46130</v>
      </c>
      <c r="E473" s="2">
        <v>46137</v>
      </c>
      <c r="F473" t="s">
        <v>403</v>
      </c>
      <c r="G473">
        <v>14300</v>
      </c>
    </row>
    <row r="474" spans="1:7" x14ac:dyDescent="0.2">
      <c r="A474">
        <v>473</v>
      </c>
      <c r="B474">
        <v>23</v>
      </c>
      <c r="C474">
        <v>1</v>
      </c>
      <c r="D474" s="2">
        <v>46131</v>
      </c>
      <c r="E474" s="2">
        <v>46138</v>
      </c>
      <c r="F474" t="s">
        <v>403</v>
      </c>
      <c r="G474">
        <v>23200</v>
      </c>
    </row>
    <row r="475" spans="1:7" x14ac:dyDescent="0.2">
      <c r="A475">
        <v>474</v>
      </c>
      <c r="B475">
        <v>24</v>
      </c>
      <c r="C475">
        <v>2</v>
      </c>
      <c r="D475" s="2">
        <v>46132</v>
      </c>
      <c r="E475" s="2">
        <v>46139</v>
      </c>
      <c r="F475" t="s">
        <v>403</v>
      </c>
      <c r="G475">
        <v>18900</v>
      </c>
    </row>
    <row r="476" spans="1:7" x14ac:dyDescent="0.2">
      <c r="A476">
        <v>475</v>
      </c>
      <c r="B476">
        <v>25</v>
      </c>
      <c r="C476">
        <v>3</v>
      </c>
      <c r="D476" s="2">
        <v>46133</v>
      </c>
      <c r="E476" s="2">
        <v>46140</v>
      </c>
      <c r="F476" t="s">
        <v>403</v>
      </c>
      <c r="G476">
        <v>27500</v>
      </c>
    </row>
    <row r="477" spans="1:7" x14ac:dyDescent="0.2">
      <c r="A477">
        <v>476</v>
      </c>
      <c r="B477">
        <v>26</v>
      </c>
      <c r="C477">
        <v>4</v>
      </c>
      <c r="D477" s="2">
        <v>46134</v>
      </c>
      <c r="E477" s="2">
        <v>46141</v>
      </c>
      <c r="F477" t="s">
        <v>403</v>
      </c>
      <c r="G477">
        <v>15800</v>
      </c>
    </row>
    <row r="478" spans="1:7" x14ac:dyDescent="0.2">
      <c r="A478">
        <v>477</v>
      </c>
      <c r="B478">
        <v>27</v>
      </c>
      <c r="C478">
        <v>5</v>
      </c>
      <c r="D478" s="2">
        <v>46135</v>
      </c>
      <c r="E478" s="2">
        <v>46142</v>
      </c>
      <c r="F478" t="s">
        <v>403</v>
      </c>
      <c r="G478">
        <v>21900</v>
      </c>
    </row>
    <row r="479" spans="1:7" x14ac:dyDescent="0.2">
      <c r="A479">
        <v>478</v>
      </c>
      <c r="B479">
        <v>28</v>
      </c>
      <c r="C479">
        <v>6</v>
      </c>
      <c r="D479" s="2">
        <v>46136</v>
      </c>
      <c r="E479" s="2">
        <v>46143</v>
      </c>
      <c r="F479" t="s">
        <v>403</v>
      </c>
      <c r="G479">
        <v>19600</v>
      </c>
    </row>
    <row r="480" spans="1:7" x14ac:dyDescent="0.2">
      <c r="A480">
        <v>479</v>
      </c>
      <c r="B480">
        <v>29</v>
      </c>
      <c r="C480">
        <v>7</v>
      </c>
      <c r="D480" s="2">
        <v>46137</v>
      </c>
      <c r="E480" s="2">
        <v>46144</v>
      </c>
      <c r="F480" t="s">
        <v>403</v>
      </c>
      <c r="G480">
        <v>26300</v>
      </c>
    </row>
    <row r="481" spans="1:7" x14ac:dyDescent="0.2">
      <c r="A481">
        <v>480</v>
      </c>
      <c r="B481">
        <v>30</v>
      </c>
      <c r="C481">
        <v>8</v>
      </c>
      <c r="D481" s="2">
        <v>46138</v>
      </c>
      <c r="E481" s="2">
        <v>46145</v>
      </c>
      <c r="F481" t="s">
        <v>403</v>
      </c>
      <c r="G481">
        <v>14700</v>
      </c>
    </row>
    <row r="482" spans="1:7" x14ac:dyDescent="0.2">
      <c r="A482">
        <v>481</v>
      </c>
      <c r="B482">
        <v>31</v>
      </c>
      <c r="C482">
        <v>1</v>
      </c>
      <c r="D482" s="2">
        <v>46139</v>
      </c>
      <c r="E482" s="2">
        <v>46146</v>
      </c>
      <c r="F482" t="s">
        <v>404</v>
      </c>
      <c r="G482">
        <v>24100</v>
      </c>
    </row>
    <row r="483" spans="1:7" x14ac:dyDescent="0.2">
      <c r="A483">
        <v>482</v>
      </c>
      <c r="B483">
        <v>32</v>
      </c>
      <c r="C483">
        <v>2</v>
      </c>
      <c r="D483" s="2">
        <v>46140</v>
      </c>
      <c r="E483" s="2">
        <v>46147</v>
      </c>
      <c r="F483" t="s">
        <v>404</v>
      </c>
      <c r="G483">
        <v>18300</v>
      </c>
    </row>
    <row r="484" spans="1:7" x14ac:dyDescent="0.2">
      <c r="A484">
        <v>483</v>
      </c>
      <c r="B484">
        <v>33</v>
      </c>
      <c r="C484">
        <v>3</v>
      </c>
      <c r="D484" s="2">
        <v>46141</v>
      </c>
      <c r="E484" s="2">
        <v>46148</v>
      </c>
      <c r="F484" t="s">
        <v>404</v>
      </c>
      <c r="G484">
        <v>26900</v>
      </c>
    </row>
    <row r="485" spans="1:7" x14ac:dyDescent="0.2">
      <c r="A485">
        <v>484</v>
      </c>
      <c r="B485">
        <v>34</v>
      </c>
      <c r="C485">
        <v>4</v>
      </c>
      <c r="D485" s="2">
        <v>46142</v>
      </c>
      <c r="E485" s="2">
        <v>46149</v>
      </c>
      <c r="F485" t="s">
        <v>404</v>
      </c>
      <c r="G485">
        <v>15400</v>
      </c>
    </row>
    <row r="486" spans="1:7" x14ac:dyDescent="0.2">
      <c r="A486">
        <v>485</v>
      </c>
      <c r="B486">
        <v>35</v>
      </c>
      <c r="C486">
        <v>5</v>
      </c>
      <c r="D486" s="2">
        <v>46143</v>
      </c>
      <c r="E486" s="2">
        <v>46150</v>
      </c>
      <c r="F486" t="s">
        <v>404</v>
      </c>
      <c r="G486">
        <v>22800</v>
      </c>
    </row>
    <row r="487" spans="1:7" x14ac:dyDescent="0.2">
      <c r="A487">
        <v>486</v>
      </c>
      <c r="B487">
        <v>36</v>
      </c>
      <c r="C487">
        <v>6</v>
      </c>
      <c r="D487" s="2">
        <v>46144</v>
      </c>
      <c r="E487" s="2">
        <v>46151</v>
      </c>
      <c r="F487" t="s">
        <v>404</v>
      </c>
      <c r="G487">
        <v>19900</v>
      </c>
    </row>
    <row r="488" spans="1:7" x14ac:dyDescent="0.2">
      <c r="A488">
        <v>487</v>
      </c>
      <c r="B488">
        <v>37</v>
      </c>
      <c r="C488">
        <v>7</v>
      </c>
      <c r="D488" s="2">
        <v>46145</v>
      </c>
      <c r="E488" s="2">
        <v>46152</v>
      </c>
      <c r="F488" t="s">
        <v>404</v>
      </c>
      <c r="G488">
        <v>27200</v>
      </c>
    </row>
    <row r="489" spans="1:7" x14ac:dyDescent="0.2">
      <c r="A489">
        <v>488</v>
      </c>
      <c r="B489">
        <v>38</v>
      </c>
      <c r="C489">
        <v>8</v>
      </c>
      <c r="D489" s="2">
        <v>46146</v>
      </c>
      <c r="E489" s="2">
        <v>46153</v>
      </c>
      <c r="F489" t="s">
        <v>404</v>
      </c>
      <c r="G489">
        <v>16100</v>
      </c>
    </row>
    <row r="490" spans="1:7" x14ac:dyDescent="0.2">
      <c r="A490">
        <v>489</v>
      </c>
      <c r="B490">
        <v>39</v>
      </c>
      <c r="C490">
        <v>1</v>
      </c>
      <c r="D490" s="2">
        <v>46147</v>
      </c>
      <c r="E490" s="2">
        <v>46154</v>
      </c>
      <c r="F490" t="s">
        <v>404</v>
      </c>
      <c r="G490">
        <v>23500</v>
      </c>
    </row>
    <row r="491" spans="1:7" x14ac:dyDescent="0.2">
      <c r="A491">
        <v>490</v>
      </c>
      <c r="B491">
        <v>40</v>
      </c>
      <c r="C491">
        <v>2</v>
      </c>
      <c r="D491" s="2">
        <v>46148</v>
      </c>
      <c r="E491" s="2">
        <v>46155</v>
      </c>
      <c r="F491" t="s">
        <v>404</v>
      </c>
      <c r="G491">
        <v>18700</v>
      </c>
    </row>
    <row r="492" spans="1:7" x14ac:dyDescent="0.2">
      <c r="A492">
        <v>491</v>
      </c>
      <c r="B492">
        <v>41</v>
      </c>
      <c r="C492">
        <v>3</v>
      </c>
      <c r="D492" s="2">
        <v>46149</v>
      </c>
      <c r="E492" s="2">
        <v>46156</v>
      </c>
      <c r="F492" t="s">
        <v>404</v>
      </c>
      <c r="G492">
        <v>25800</v>
      </c>
    </row>
    <row r="493" spans="1:7" x14ac:dyDescent="0.2">
      <c r="A493">
        <v>492</v>
      </c>
      <c r="B493">
        <v>42</v>
      </c>
      <c r="C493">
        <v>4</v>
      </c>
      <c r="D493" s="2">
        <v>46150</v>
      </c>
      <c r="E493" s="2">
        <v>46157</v>
      </c>
      <c r="F493" t="s">
        <v>404</v>
      </c>
      <c r="G493">
        <v>14600</v>
      </c>
    </row>
    <row r="494" spans="1:7" x14ac:dyDescent="0.2">
      <c r="A494">
        <v>493</v>
      </c>
      <c r="B494">
        <v>43</v>
      </c>
      <c r="C494">
        <v>5</v>
      </c>
      <c r="D494" s="2">
        <v>46151</v>
      </c>
      <c r="E494" s="2">
        <v>46158</v>
      </c>
      <c r="F494" t="s">
        <v>404</v>
      </c>
      <c r="G494">
        <v>22300</v>
      </c>
    </row>
    <row r="495" spans="1:7" x14ac:dyDescent="0.2">
      <c r="A495">
        <v>494</v>
      </c>
      <c r="B495">
        <v>44</v>
      </c>
      <c r="C495">
        <v>6</v>
      </c>
      <c r="D495" s="2">
        <v>46152</v>
      </c>
      <c r="E495" s="2">
        <v>46159</v>
      </c>
      <c r="F495" t="s">
        <v>404</v>
      </c>
      <c r="G495">
        <v>19500</v>
      </c>
    </row>
    <row r="496" spans="1:7" x14ac:dyDescent="0.2">
      <c r="A496">
        <v>495</v>
      </c>
      <c r="B496">
        <v>45</v>
      </c>
      <c r="C496">
        <v>7</v>
      </c>
      <c r="D496" s="2">
        <v>46153</v>
      </c>
      <c r="E496" s="2">
        <v>46160</v>
      </c>
      <c r="F496" t="s">
        <v>404</v>
      </c>
      <c r="G496">
        <v>27400</v>
      </c>
    </row>
    <row r="497" spans="1:7" x14ac:dyDescent="0.2">
      <c r="A497">
        <v>496</v>
      </c>
      <c r="B497">
        <v>46</v>
      </c>
      <c r="C497">
        <v>8</v>
      </c>
      <c r="D497" s="2">
        <v>46154</v>
      </c>
      <c r="E497" s="2">
        <v>46161</v>
      </c>
      <c r="F497" t="s">
        <v>404</v>
      </c>
      <c r="G497">
        <v>15200</v>
      </c>
    </row>
    <row r="498" spans="1:7" x14ac:dyDescent="0.2">
      <c r="A498">
        <v>497</v>
      </c>
      <c r="B498">
        <v>47</v>
      </c>
      <c r="C498">
        <v>1</v>
      </c>
      <c r="D498" s="2">
        <v>46155</v>
      </c>
      <c r="E498" s="2">
        <v>46162</v>
      </c>
      <c r="F498" t="s">
        <v>404</v>
      </c>
      <c r="G498">
        <v>23100</v>
      </c>
    </row>
    <row r="499" spans="1:7" x14ac:dyDescent="0.2">
      <c r="A499">
        <v>498</v>
      </c>
      <c r="B499">
        <v>48</v>
      </c>
      <c r="C499">
        <v>2</v>
      </c>
      <c r="D499" s="2">
        <v>46156</v>
      </c>
      <c r="E499" s="2">
        <v>46163</v>
      </c>
      <c r="F499" t="s">
        <v>404</v>
      </c>
      <c r="G499">
        <v>17800</v>
      </c>
    </row>
    <row r="500" spans="1:7" x14ac:dyDescent="0.2">
      <c r="A500">
        <v>499</v>
      </c>
      <c r="B500">
        <v>49</v>
      </c>
      <c r="C500">
        <v>3</v>
      </c>
      <c r="D500" s="2">
        <v>46157</v>
      </c>
      <c r="E500" s="2">
        <v>46164</v>
      </c>
      <c r="F500" t="s">
        <v>404</v>
      </c>
      <c r="G500">
        <v>26600</v>
      </c>
    </row>
    <row r="501" spans="1:7" x14ac:dyDescent="0.2">
      <c r="A501">
        <v>500</v>
      </c>
      <c r="B501">
        <v>50</v>
      </c>
      <c r="C501">
        <v>4</v>
      </c>
      <c r="D501" s="2">
        <v>46158</v>
      </c>
      <c r="E501" s="2">
        <v>46165</v>
      </c>
      <c r="F501" t="s">
        <v>404</v>
      </c>
      <c r="G501">
        <v>15900</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001"/>
  <sheetViews>
    <sheetView workbookViewId="0"/>
  </sheetViews>
  <sheetFormatPr defaultRowHeight="15" x14ac:dyDescent="0.2"/>
  <sheetData>
    <row r="1" spans="1:7" x14ac:dyDescent="0.2">
      <c r="A1" s="1" t="s">
        <v>422</v>
      </c>
      <c r="B1" s="1" t="s">
        <v>416</v>
      </c>
      <c r="C1" s="1" t="s">
        <v>119</v>
      </c>
      <c r="D1" s="1" t="s">
        <v>406</v>
      </c>
      <c r="E1" s="1" t="s">
        <v>407</v>
      </c>
      <c r="F1" s="1" t="s">
        <v>423</v>
      </c>
      <c r="G1" s="1" t="s">
        <v>401</v>
      </c>
    </row>
    <row r="2" spans="1:7" x14ac:dyDescent="0.2">
      <c r="A2">
        <v>1</v>
      </c>
      <c r="B2">
        <v>1</v>
      </c>
      <c r="C2">
        <v>1</v>
      </c>
      <c r="D2">
        <v>5</v>
      </c>
      <c r="E2">
        <v>450</v>
      </c>
      <c r="F2">
        <v>20</v>
      </c>
      <c r="G2">
        <v>2230</v>
      </c>
    </row>
    <row r="3" spans="1:7" x14ac:dyDescent="0.2">
      <c r="A3">
        <v>2</v>
      </c>
      <c r="B3">
        <v>1</v>
      </c>
      <c r="C3">
        <v>2</v>
      </c>
      <c r="D3">
        <v>3</v>
      </c>
      <c r="E3">
        <v>620</v>
      </c>
      <c r="F3">
        <v>15</v>
      </c>
      <c r="G3">
        <v>1845</v>
      </c>
    </row>
    <row r="4" spans="1:7" x14ac:dyDescent="0.2">
      <c r="A4">
        <v>3</v>
      </c>
      <c r="B4">
        <v>2</v>
      </c>
      <c r="C4">
        <v>3</v>
      </c>
      <c r="D4">
        <v>4</v>
      </c>
      <c r="E4">
        <v>350</v>
      </c>
      <c r="F4">
        <v>10</v>
      </c>
      <c r="G4">
        <v>1390</v>
      </c>
    </row>
    <row r="5" spans="1:7" x14ac:dyDescent="0.2">
      <c r="A5">
        <v>4</v>
      </c>
      <c r="B5">
        <v>2</v>
      </c>
      <c r="C5">
        <v>4</v>
      </c>
      <c r="D5">
        <v>2</v>
      </c>
      <c r="E5">
        <v>850</v>
      </c>
      <c r="F5">
        <v>25</v>
      </c>
      <c r="G5">
        <v>1675</v>
      </c>
    </row>
    <row r="6" spans="1:7" x14ac:dyDescent="0.2">
      <c r="A6">
        <v>5</v>
      </c>
      <c r="B6">
        <v>3</v>
      </c>
      <c r="C6">
        <v>5</v>
      </c>
      <c r="D6">
        <v>6</v>
      </c>
      <c r="E6">
        <v>280</v>
      </c>
      <c r="F6">
        <v>20</v>
      </c>
      <c r="G6">
        <v>1660</v>
      </c>
    </row>
    <row r="7" spans="1:7" x14ac:dyDescent="0.2">
      <c r="A7">
        <v>6</v>
      </c>
      <c r="B7">
        <v>3</v>
      </c>
      <c r="C7">
        <v>6</v>
      </c>
      <c r="D7">
        <v>3</v>
      </c>
      <c r="E7">
        <v>540</v>
      </c>
      <c r="F7">
        <v>15</v>
      </c>
      <c r="G7">
        <v>1605</v>
      </c>
    </row>
    <row r="8" spans="1:7" x14ac:dyDescent="0.2">
      <c r="A8">
        <v>7</v>
      </c>
      <c r="B8">
        <v>4</v>
      </c>
      <c r="C8">
        <v>7</v>
      </c>
      <c r="D8">
        <v>5</v>
      </c>
      <c r="E8">
        <v>720</v>
      </c>
      <c r="F8">
        <v>30</v>
      </c>
      <c r="G8">
        <v>3570</v>
      </c>
    </row>
    <row r="9" spans="1:7" x14ac:dyDescent="0.2">
      <c r="A9">
        <v>8</v>
      </c>
      <c r="B9">
        <v>4</v>
      </c>
      <c r="C9">
        <v>8</v>
      </c>
      <c r="D9">
        <v>2</v>
      </c>
      <c r="E9">
        <v>460</v>
      </c>
      <c r="F9">
        <v>10</v>
      </c>
      <c r="G9">
        <v>910</v>
      </c>
    </row>
    <row r="10" spans="1:7" x14ac:dyDescent="0.2">
      <c r="A10">
        <v>9</v>
      </c>
      <c r="B10">
        <v>5</v>
      </c>
      <c r="C10">
        <v>9</v>
      </c>
      <c r="D10">
        <v>4</v>
      </c>
      <c r="E10">
        <v>390</v>
      </c>
      <c r="F10">
        <v>20</v>
      </c>
      <c r="G10">
        <v>1540</v>
      </c>
    </row>
    <row r="11" spans="1:7" x14ac:dyDescent="0.2">
      <c r="A11">
        <v>10</v>
      </c>
      <c r="B11">
        <v>5</v>
      </c>
      <c r="C11">
        <v>10</v>
      </c>
      <c r="D11">
        <v>3</v>
      </c>
      <c r="E11">
        <v>680</v>
      </c>
      <c r="F11">
        <v>15</v>
      </c>
      <c r="G11">
        <v>2025</v>
      </c>
    </row>
    <row r="12" spans="1:7" x14ac:dyDescent="0.2">
      <c r="A12">
        <v>11</v>
      </c>
      <c r="B12">
        <v>6</v>
      </c>
      <c r="C12">
        <v>11</v>
      </c>
      <c r="D12">
        <v>5</v>
      </c>
      <c r="E12">
        <v>510</v>
      </c>
      <c r="F12">
        <v>20</v>
      </c>
      <c r="G12">
        <v>2530</v>
      </c>
    </row>
    <row r="13" spans="1:7" x14ac:dyDescent="0.2">
      <c r="A13">
        <v>12</v>
      </c>
      <c r="B13">
        <v>6</v>
      </c>
      <c r="C13">
        <v>12</v>
      </c>
      <c r="D13">
        <v>2</v>
      </c>
      <c r="E13">
        <v>760</v>
      </c>
      <c r="F13">
        <v>20</v>
      </c>
      <c r="G13">
        <v>1500</v>
      </c>
    </row>
    <row r="14" spans="1:7" x14ac:dyDescent="0.2">
      <c r="A14">
        <v>13</v>
      </c>
      <c r="B14">
        <v>7</v>
      </c>
      <c r="C14">
        <v>13</v>
      </c>
      <c r="D14">
        <v>4</v>
      </c>
      <c r="E14">
        <v>430</v>
      </c>
      <c r="F14">
        <v>15</v>
      </c>
      <c r="G14">
        <v>1705</v>
      </c>
    </row>
    <row r="15" spans="1:7" x14ac:dyDescent="0.2">
      <c r="A15">
        <v>14</v>
      </c>
      <c r="B15">
        <v>7</v>
      </c>
      <c r="C15">
        <v>14</v>
      </c>
      <c r="D15">
        <v>3</v>
      </c>
      <c r="E15">
        <v>590</v>
      </c>
      <c r="F15">
        <v>20</v>
      </c>
      <c r="G15">
        <v>1750</v>
      </c>
    </row>
    <row r="16" spans="1:7" x14ac:dyDescent="0.2">
      <c r="A16">
        <v>15</v>
      </c>
      <c r="B16">
        <v>8</v>
      </c>
      <c r="C16">
        <v>15</v>
      </c>
      <c r="D16">
        <v>6</v>
      </c>
      <c r="E16">
        <v>310</v>
      </c>
      <c r="F16">
        <v>25</v>
      </c>
      <c r="G16">
        <v>1835</v>
      </c>
    </row>
    <row r="17" spans="1:7" x14ac:dyDescent="0.2">
      <c r="A17">
        <v>16</v>
      </c>
      <c r="B17">
        <v>8</v>
      </c>
      <c r="C17">
        <v>16</v>
      </c>
      <c r="D17">
        <v>2</v>
      </c>
      <c r="E17">
        <v>820</v>
      </c>
      <c r="F17">
        <v>20</v>
      </c>
      <c r="G17">
        <v>1620</v>
      </c>
    </row>
    <row r="18" spans="1:7" x14ac:dyDescent="0.2">
      <c r="A18">
        <v>17</v>
      </c>
      <c r="B18">
        <v>9</v>
      </c>
      <c r="C18">
        <v>17</v>
      </c>
      <c r="D18">
        <v>5</v>
      </c>
      <c r="E18">
        <v>470</v>
      </c>
      <c r="F18">
        <v>15</v>
      </c>
      <c r="G18">
        <v>2335</v>
      </c>
    </row>
    <row r="19" spans="1:7" x14ac:dyDescent="0.2">
      <c r="A19">
        <v>18</v>
      </c>
      <c r="B19">
        <v>9</v>
      </c>
      <c r="C19">
        <v>18</v>
      </c>
      <c r="D19">
        <v>3</v>
      </c>
      <c r="E19">
        <v>650</v>
      </c>
      <c r="F19">
        <v>20</v>
      </c>
      <c r="G19">
        <v>1930</v>
      </c>
    </row>
    <row r="20" spans="1:7" x14ac:dyDescent="0.2">
      <c r="A20">
        <v>19</v>
      </c>
      <c r="B20">
        <v>10</v>
      </c>
      <c r="C20">
        <v>19</v>
      </c>
      <c r="D20">
        <v>4</v>
      </c>
      <c r="E20">
        <v>560</v>
      </c>
      <c r="F20">
        <v>10</v>
      </c>
      <c r="G20">
        <v>2230</v>
      </c>
    </row>
    <row r="21" spans="1:7" x14ac:dyDescent="0.2">
      <c r="A21">
        <v>20</v>
      </c>
      <c r="B21">
        <v>10</v>
      </c>
      <c r="C21">
        <v>20</v>
      </c>
      <c r="D21">
        <v>2</v>
      </c>
      <c r="E21">
        <v>740</v>
      </c>
      <c r="F21">
        <v>15</v>
      </c>
      <c r="G21">
        <v>1465</v>
      </c>
    </row>
    <row r="22" spans="1:7" x14ac:dyDescent="0.2">
      <c r="A22">
        <v>21</v>
      </c>
      <c r="B22">
        <v>11</v>
      </c>
      <c r="C22">
        <v>21</v>
      </c>
      <c r="D22">
        <v>5</v>
      </c>
      <c r="E22">
        <v>480</v>
      </c>
      <c r="F22">
        <v>20</v>
      </c>
      <c r="G22">
        <v>2380</v>
      </c>
    </row>
    <row r="23" spans="1:7" x14ac:dyDescent="0.2">
      <c r="A23">
        <v>22</v>
      </c>
      <c r="B23">
        <v>11</v>
      </c>
      <c r="C23">
        <v>22</v>
      </c>
      <c r="D23">
        <v>3</v>
      </c>
      <c r="E23">
        <v>630</v>
      </c>
      <c r="F23">
        <v>15</v>
      </c>
      <c r="G23">
        <v>1875</v>
      </c>
    </row>
    <row r="24" spans="1:7" x14ac:dyDescent="0.2">
      <c r="A24">
        <v>23</v>
      </c>
      <c r="B24">
        <v>12</v>
      </c>
      <c r="C24">
        <v>23</v>
      </c>
      <c r="D24">
        <v>4</v>
      </c>
      <c r="E24">
        <v>370</v>
      </c>
      <c r="F24">
        <v>10</v>
      </c>
      <c r="G24">
        <v>1470</v>
      </c>
    </row>
    <row r="25" spans="1:7" x14ac:dyDescent="0.2">
      <c r="A25">
        <v>24</v>
      </c>
      <c r="B25">
        <v>12</v>
      </c>
      <c r="C25">
        <v>24</v>
      </c>
      <c r="D25">
        <v>2</v>
      </c>
      <c r="E25">
        <v>890</v>
      </c>
      <c r="F25">
        <v>25</v>
      </c>
      <c r="G25">
        <v>1755</v>
      </c>
    </row>
    <row r="26" spans="1:7" x14ac:dyDescent="0.2">
      <c r="A26">
        <v>25</v>
      </c>
      <c r="B26">
        <v>13</v>
      </c>
      <c r="C26">
        <v>25</v>
      </c>
      <c r="D26">
        <v>6</v>
      </c>
      <c r="E26">
        <v>295</v>
      </c>
      <c r="F26">
        <v>20</v>
      </c>
      <c r="G26">
        <v>1750</v>
      </c>
    </row>
    <row r="27" spans="1:7" x14ac:dyDescent="0.2">
      <c r="A27">
        <v>26</v>
      </c>
      <c r="B27">
        <v>13</v>
      </c>
      <c r="C27">
        <v>26</v>
      </c>
      <c r="D27">
        <v>3</v>
      </c>
      <c r="E27">
        <v>550</v>
      </c>
      <c r="F27">
        <v>15</v>
      </c>
      <c r="G27">
        <v>1635</v>
      </c>
    </row>
    <row r="28" spans="1:7" x14ac:dyDescent="0.2">
      <c r="A28">
        <v>27</v>
      </c>
      <c r="B28">
        <v>14</v>
      </c>
      <c r="C28">
        <v>27</v>
      </c>
      <c r="D28">
        <v>5</v>
      </c>
      <c r="E28">
        <v>710</v>
      </c>
      <c r="F28">
        <v>30</v>
      </c>
      <c r="G28">
        <v>3520</v>
      </c>
    </row>
    <row r="29" spans="1:7" x14ac:dyDescent="0.2">
      <c r="A29">
        <v>28</v>
      </c>
      <c r="B29">
        <v>14</v>
      </c>
      <c r="C29">
        <v>28</v>
      </c>
      <c r="D29">
        <v>2</v>
      </c>
      <c r="E29">
        <v>475</v>
      </c>
      <c r="F29">
        <v>10</v>
      </c>
      <c r="G29">
        <v>940</v>
      </c>
    </row>
    <row r="30" spans="1:7" x14ac:dyDescent="0.2">
      <c r="A30">
        <v>29</v>
      </c>
      <c r="B30">
        <v>15</v>
      </c>
      <c r="C30">
        <v>29</v>
      </c>
      <c r="D30">
        <v>4</v>
      </c>
      <c r="E30">
        <v>410</v>
      </c>
      <c r="F30">
        <v>20</v>
      </c>
      <c r="G30">
        <v>1620</v>
      </c>
    </row>
    <row r="31" spans="1:7" x14ac:dyDescent="0.2">
      <c r="A31">
        <v>30</v>
      </c>
      <c r="B31">
        <v>15</v>
      </c>
      <c r="C31">
        <v>30</v>
      </c>
      <c r="D31">
        <v>3</v>
      </c>
      <c r="E31">
        <v>690</v>
      </c>
      <c r="F31">
        <v>15</v>
      </c>
      <c r="G31">
        <v>2055</v>
      </c>
    </row>
    <row r="32" spans="1:7" x14ac:dyDescent="0.2">
      <c r="A32">
        <v>31</v>
      </c>
      <c r="B32">
        <v>16</v>
      </c>
      <c r="C32">
        <v>31</v>
      </c>
      <c r="D32">
        <v>5</v>
      </c>
      <c r="E32">
        <v>520</v>
      </c>
      <c r="F32">
        <v>20</v>
      </c>
      <c r="G32">
        <v>2580</v>
      </c>
    </row>
    <row r="33" spans="1:7" x14ac:dyDescent="0.2">
      <c r="A33">
        <v>32</v>
      </c>
      <c r="B33">
        <v>16</v>
      </c>
      <c r="C33">
        <v>32</v>
      </c>
      <c r="D33">
        <v>2</v>
      </c>
      <c r="E33">
        <v>780</v>
      </c>
      <c r="F33">
        <v>20</v>
      </c>
      <c r="G33">
        <v>1540</v>
      </c>
    </row>
    <row r="34" spans="1:7" x14ac:dyDescent="0.2">
      <c r="A34">
        <v>33</v>
      </c>
      <c r="B34">
        <v>17</v>
      </c>
      <c r="C34">
        <v>33</v>
      </c>
      <c r="D34">
        <v>4</v>
      </c>
      <c r="E34">
        <v>445</v>
      </c>
      <c r="F34">
        <v>15</v>
      </c>
      <c r="G34">
        <v>1765</v>
      </c>
    </row>
    <row r="35" spans="1:7" x14ac:dyDescent="0.2">
      <c r="A35">
        <v>34</v>
      </c>
      <c r="B35">
        <v>17</v>
      </c>
      <c r="C35">
        <v>34</v>
      </c>
      <c r="D35">
        <v>3</v>
      </c>
      <c r="E35">
        <v>610</v>
      </c>
      <c r="F35">
        <v>20</v>
      </c>
      <c r="G35">
        <v>1810</v>
      </c>
    </row>
    <row r="36" spans="1:7" x14ac:dyDescent="0.2">
      <c r="A36">
        <v>35</v>
      </c>
      <c r="B36">
        <v>18</v>
      </c>
      <c r="C36">
        <v>35</v>
      </c>
      <c r="D36">
        <v>6</v>
      </c>
      <c r="E36">
        <v>320</v>
      </c>
      <c r="F36">
        <v>25</v>
      </c>
      <c r="G36">
        <v>1895</v>
      </c>
    </row>
    <row r="37" spans="1:7" x14ac:dyDescent="0.2">
      <c r="A37">
        <v>36</v>
      </c>
      <c r="B37">
        <v>18</v>
      </c>
      <c r="C37">
        <v>36</v>
      </c>
      <c r="D37">
        <v>2</v>
      </c>
      <c r="E37">
        <v>835</v>
      </c>
      <c r="F37">
        <v>20</v>
      </c>
      <c r="G37">
        <v>1650</v>
      </c>
    </row>
    <row r="38" spans="1:7" x14ac:dyDescent="0.2">
      <c r="A38">
        <v>37</v>
      </c>
      <c r="B38">
        <v>19</v>
      </c>
      <c r="C38">
        <v>37</v>
      </c>
      <c r="D38">
        <v>5</v>
      </c>
      <c r="E38">
        <v>490</v>
      </c>
      <c r="F38">
        <v>15</v>
      </c>
      <c r="G38">
        <v>2435</v>
      </c>
    </row>
    <row r="39" spans="1:7" x14ac:dyDescent="0.2">
      <c r="A39">
        <v>38</v>
      </c>
      <c r="B39">
        <v>19</v>
      </c>
      <c r="C39">
        <v>38</v>
      </c>
      <c r="D39">
        <v>3</v>
      </c>
      <c r="E39">
        <v>660</v>
      </c>
      <c r="F39">
        <v>20</v>
      </c>
      <c r="G39">
        <v>1960</v>
      </c>
    </row>
    <row r="40" spans="1:7" x14ac:dyDescent="0.2">
      <c r="A40">
        <v>39</v>
      </c>
      <c r="B40">
        <v>20</v>
      </c>
      <c r="C40">
        <v>39</v>
      </c>
      <c r="D40">
        <v>4</v>
      </c>
      <c r="E40">
        <v>575</v>
      </c>
      <c r="F40">
        <v>10</v>
      </c>
      <c r="G40">
        <v>2290</v>
      </c>
    </row>
    <row r="41" spans="1:7" x14ac:dyDescent="0.2">
      <c r="A41">
        <v>40</v>
      </c>
      <c r="B41">
        <v>20</v>
      </c>
      <c r="C41">
        <v>40</v>
      </c>
      <c r="D41">
        <v>2</v>
      </c>
      <c r="E41">
        <v>755</v>
      </c>
      <c r="F41">
        <v>15</v>
      </c>
      <c r="G41">
        <v>1495</v>
      </c>
    </row>
    <row r="42" spans="1:7" x14ac:dyDescent="0.2">
      <c r="A42">
        <v>41</v>
      </c>
      <c r="B42">
        <v>21</v>
      </c>
      <c r="C42">
        <v>41</v>
      </c>
      <c r="D42">
        <v>5</v>
      </c>
      <c r="E42">
        <v>465</v>
      </c>
      <c r="F42">
        <v>20</v>
      </c>
      <c r="G42">
        <v>2305</v>
      </c>
    </row>
    <row r="43" spans="1:7" x14ac:dyDescent="0.2">
      <c r="A43">
        <v>42</v>
      </c>
      <c r="B43">
        <v>21</v>
      </c>
      <c r="C43">
        <v>42</v>
      </c>
      <c r="D43">
        <v>3</v>
      </c>
      <c r="E43">
        <v>645</v>
      </c>
      <c r="F43">
        <v>15</v>
      </c>
      <c r="G43">
        <v>1920</v>
      </c>
    </row>
    <row r="44" spans="1:7" x14ac:dyDescent="0.2">
      <c r="A44">
        <v>43</v>
      </c>
      <c r="B44">
        <v>22</v>
      </c>
      <c r="C44">
        <v>43</v>
      </c>
      <c r="D44">
        <v>4</v>
      </c>
      <c r="E44">
        <v>385</v>
      </c>
      <c r="F44">
        <v>10</v>
      </c>
      <c r="G44">
        <v>1530</v>
      </c>
    </row>
    <row r="45" spans="1:7" x14ac:dyDescent="0.2">
      <c r="A45">
        <v>44</v>
      </c>
      <c r="B45">
        <v>22</v>
      </c>
      <c r="C45">
        <v>44</v>
      </c>
      <c r="D45">
        <v>2</v>
      </c>
      <c r="E45">
        <v>875</v>
      </c>
      <c r="F45">
        <v>25</v>
      </c>
      <c r="G45">
        <v>1725</v>
      </c>
    </row>
    <row r="46" spans="1:7" x14ac:dyDescent="0.2">
      <c r="A46">
        <v>45</v>
      </c>
      <c r="B46">
        <v>23</v>
      </c>
      <c r="C46">
        <v>45</v>
      </c>
      <c r="D46">
        <v>6</v>
      </c>
      <c r="E46">
        <v>305</v>
      </c>
      <c r="F46">
        <v>20</v>
      </c>
      <c r="G46">
        <v>1810</v>
      </c>
    </row>
    <row r="47" spans="1:7" x14ac:dyDescent="0.2">
      <c r="A47">
        <v>46</v>
      </c>
      <c r="B47">
        <v>23</v>
      </c>
      <c r="C47">
        <v>46</v>
      </c>
      <c r="D47">
        <v>3</v>
      </c>
      <c r="E47">
        <v>565</v>
      </c>
      <c r="F47">
        <v>15</v>
      </c>
      <c r="G47">
        <v>1680</v>
      </c>
    </row>
    <row r="48" spans="1:7" x14ac:dyDescent="0.2">
      <c r="A48">
        <v>47</v>
      </c>
      <c r="B48">
        <v>24</v>
      </c>
      <c r="C48">
        <v>47</v>
      </c>
      <c r="D48">
        <v>5</v>
      </c>
      <c r="E48">
        <v>735</v>
      </c>
      <c r="F48">
        <v>30</v>
      </c>
      <c r="G48">
        <v>3645</v>
      </c>
    </row>
    <row r="49" spans="1:7" x14ac:dyDescent="0.2">
      <c r="A49">
        <v>48</v>
      </c>
      <c r="B49">
        <v>24</v>
      </c>
      <c r="C49">
        <v>48</v>
      </c>
      <c r="D49">
        <v>2</v>
      </c>
      <c r="E49">
        <v>490</v>
      </c>
      <c r="F49">
        <v>10</v>
      </c>
      <c r="G49">
        <v>970</v>
      </c>
    </row>
    <row r="50" spans="1:7" x14ac:dyDescent="0.2">
      <c r="A50">
        <v>49</v>
      </c>
      <c r="B50">
        <v>25</v>
      </c>
      <c r="C50">
        <v>49</v>
      </c>
      <c r="D50">
        <v>4</v>
      </c>
      <c r="E50">
        <v>420</v>
      </c>
      <c r="F50">
        <v>20</v>
      </c>
      <c r="G50">
        <v>1660</v>
      </c>
    </row>
    <row r="51" spans="1:7" x14ac:dyDescent="0.2">
      <c r="A51">
        <v>50</v>
      </c>
      <c r="B51">
        <v>25</v>
      </c>
      <c r="C51">
        <v>50</v>
      </c>
      <c r="D51">
        <v>3</v>
      </c>
      <c r="E51">
        <v>675</v>
      </c>
      <c r="F51">
        <v>15</v>
      </c>
      <c r="G51">
        <v>2010</v>
      </c>
    </row>
    <row r="52" spans="1:7" x14ac:dyDescent="0.2">
      <c r="A52">
        <v>51</v>
      </c>
      <c r="B52">
        <v>26</v>
      </c>
      <c r="C52">
        <v>51</v>
      </c>
      <c r="D52">
        <v>5</v>
      </c>
      <c r="E52">
        <v>530</v>
      </c>
      <c r="F52">
        <v>20</v>
      </c>
      <c r="G52">
        <v>2630</v>
      </c>
    </row>
    <row r="53" spans="1:7" x14ac:dyDescent="0.2">
      <c r="A53">
        <v>52</v>
      </c>
      <c r="B53">
        <v>26</v>
      </c>
      <c r="C53">
        <v>52</v>
      </c>
      <c r="D53">
        <v>2</v>
      </c>
      <c r="E53">
        <v>795</v>
      </c>
      <c r="F53">
        <v>20</v>
      </c>
      <c r="G53">
        <v>1570</v>
      </c>
    </row>
    <row r="54" spans="1:7" x14ac:dyDescent="0.2">
      <c r="A54">
        <v>53</v>
      </c>
      <c r="B54">
        <v>27</v>
      </c>
      <c r="C54">
        <v>53</v>
      </c>
      <c r="D54">
        <v>4</v>
      </c>
      <c r="E54">
        <v>455</v>
      </c>
      <c r="F54">
        <v>15</v>
      </c>
      <c r="G54">
        <v>1805</v>
      </c>
    </row>
    <row r="55" spans="1:7" x14ac:dyDescent="0.2">
      <c r="A55">
        <v>54</v>
      </c>
      <c r="B55">
        <v>27</v>
      </c>
      <c r="C55">
        <v>54</v>
      </c>
      <c r="D55">
        <v>3</v>
      </c>
      <c r="E55">
        <v>625</v>
      </c>
      <c r="F55">
        <v>20</v>
      </c>
      <c r="G55">
        <v>1855</v>
      </c>
    </row>
    <row r="56" spans="1:7" x14ac:dyDescent="0.2">
      <c r="A56">
        <v>55</v>
      </c>
      <c r="B56">
        <v>28</v>
      </c>
      <c r="C56">
        <v>55</v>
      </c>
      <c r="D56">
        <v>6</v>
      </c>
      <c r="E56">
        <v>330</v>
      </c>
      <c r="F56">
        <v>25</v>
      </c>
      <c r="G56">
        <v>1955</v>
      </c>
    </row>
    <row r="57" spans="1:7" x14ac:dyDescent="0.2">
      <c r="A57">
        <v>56</v>
      </c>
      <c r="B57">
        <v>28</v>
      </c>
      <c r="C57">
        <v>56</v>
      </c>
      <c r="D57">
        <v>2</v>
      </c>
      <c r="E57">
        <v>850</v>
      </c>
      <c r="F57">
        <v>20</v>
      </c>
      <c r="G57">
        <v>1680</v>
      </c>
    </row>
    <row r="58" spans="1:7" x14ac:dyDescent="0.2">
      <c r="A58">
        <v>57</v>
      </c>
      <c r="B58">
        <v>29</v>
      </c>
      <c r="C58">
        <v>57</v>
      </c>
      <c r="D58">
        <v>5</v>
      </c>
      <c r="E58">
        <v>500</v>
      </c>
      <c r="F58">
        <v>15</v>
      </c>
      <c r="G58">
        <v>2485</v>
      </c>
    </row>
    <row r="59" spans="1:7" x14ac:dyDescent="0.2">
      <c r="A59">
        <v>58</v>
      </c>
      <c r="B59">
        <v>29</v>
      </c>
      <c r="C59">
        <v>58</v>
      </c>
      <c r="D59">
        <v>3</v>
      </c>
      <c r="E59">
        <v>670</v>
      </c>
      <c r="F59">
        <v>20</v>
      </c>
      <c r="G59">
        <v>1990</v>
      </c>
    </row>
    <row r="60" spans="1:7" x14ac:dyDescent="0.2">
      <c r="A60">
        <v>59</v>
      </c>
      <c r="B60">
        <v>30</v>
      </c>
      <c r="C60">
        <v>59</v>
      </c>
      <c r="D60">
        <v>4</v>
      </c>
      <c r="E60">
        <v>585</v>
      </c>
      <c r="F60">
        <v>10</v>
      </c>
      <c r="G60">
        <v>2330</v>
      </c>
    </row>
    <row r="61" spans="1:7" x14ac:dyDescent="0.2">
      <c r="A61">
        <v>60</v>
      </c>
      <c r="B61">
        <v>30</v>
      </c>
      <c r="C61">
        <v>60</v>
      </c>
      <c r="D61">
        <v>2</v>
      </c>
      <c r="E61">
        <v>770</v>
      </c>
      <c r="F61">
        <v>15</v>
      </c>
      <c r="G61">
        <v>1525</v>
      </c>
    </row>
    <row r="62" spans="1:7" x14ac:dyDescent="0.2">
      <c r="A62">
        <v>61</v>
      </c>
      <c r="B62">
        <v>31</v>
      </c>
      <c r="C62">
        <v>61</v>
      </c>
      <c r="D62">
        <v>5</v>
      </c>
      <c r="E62">
        <v>475</v>
      </c>
      <c r="F62">
        <v>20</v>
      </c>
      <c r="G62">
        <v>2355</v>
      </c>
    </row>
    <row r="63" spans="1:7" x14ac:dyDescent="0.2">
      <c r="A63">
        <v>62</v>
      </c>
      <c r="B63">
        <v>31</v>
      </c>
      <c r="C63">
        <v>62</v>
      </c>
      <c r="D63">
        <v>3</v>
      </c>
      <c r="E63">
        <v>655</v>
      </c>
      <c r="F63">
        <v>15</v>
      </c>
      <c r="G63">
        <v>1950</v>
      </c>
    </row>
    <row r="64" spans="1:7" x14ac:dyDescent="0.2">
      <c r="A64">
        <v>63</v>
      </c>
      <c r="B64">
        <v>32</v>
      </c>
      <c r="C64">
        <v>63</v>
      </c>
      <c r="D64">
        <v>4</v>
      </c>
      <c r="E64">
        <v>395</v>
      </c>
      <c r="F64">
        <v>10</v>
      </c>
      <c r="G64">
        <v>1570</v>
      </c>
    </row>
    <row r="65" spans="1:7" x14ac:dyDescent="0.2">
      <c r="A65">
        <v>64</v>
      </c>
      <c r="B65">
        <v>32</v>
      </c>
      <c r="C65">
        <v>64</v>
      </c>
      <c r="D65">
        <v>2</v>
      </c>
      <c r="E65">
        <v>885</v>
      </c>
      <c r="F65">
        <v>25</v>
      </c>
      <c r="G65">
        <v>1745</v>
      </c>
    </row>
    <row r="66" spans="1:7" x14ac:dyDescent="0.2">
      <c r="A66">
        <v>65</v>
      </c>
      <c r="B66">
        <v>33</v>
      </c>
      <c r="C66">
        <v>65</v>
      </c>
      <c r="D66">
        <v>6</v>
      </c>
      <c r="E66">
        <v>315</v>
      </c>
      <c r="F66">
        <v>20</v>
      </c>
      <c r="G66">
        <v>1870</v>
      </c>
    </row>
    <row r="67" spans="1:7" x14ac:dyDescent="0.2">
      <c r="A67">
        <v>66</v>
      </c>
      <c r="B67">
        <v>33</v>
      </c>
      <c r="C67">
        <v>66</v>
      </c>
      <c r="D67">
        <v>3</v>
      </c>
      <c r="E67">
        <v>575</v>
      </c>
      <c r="F67">
        <v>15</v>
      </c>
      <c r="G67">
        <v>1710</v>
      </c>
    </row>
    <row r="68" spans="1:7" x14ac:dyDescent="0.2">
      <c r="A68">
        <v>67</v>
      </c>
      <c r="B68">
        <v>34</v>
      </c>
      <c r="C68">
        <v>67</v>
      </c>
      <c r="D68">
        <v>5</v>
      </c>
      <c r="E68">
        <v>745</v>
      </c>
      <c r="F68">
        <v>30</v>
      </c>
      <c r="G68">
        <v>3695</v>
      </c>
    </row>
    <row r="69" spans="1:7" x14ac:dyDescent="0.2">
      <c r="A69">
        <v>68</v>
      </c>
      <c r="B69">
        <v>34</v>
      </c>
      <c r="C69">
        <v>68</v>
      </c>
      <c r="D69">
        <v>2</v>
      </c>
      <c r="E69">
        <v>505</v>
      </c>
      <c r="F69">
        <v>10</v>
      </c>
      <c r="G69">
        <v>1000</v>
      </c>
    </row>
    <row r="70" spans="1:7" x14ac:dyDescent="0.2">
      <c r="A70">
        <v>69</v>
      </c>
      <c r="B70">
        <v>35</v>
      </c>
      <c r="C70">
        <v>69</v>
      </c>
      <c r="D70">
        <v>4</v>
      </c>
      <c r="E70">
        <v>430</v>
      </c>
      <c r="F70">
        <v>20</v>
      </c>
      <c r="G70">
        <v>1700</v>
      </c>
    </row>
    <row r="71" spans="1:7" x14ac:dyDescent="0.2">
      <c r="A71">
        <v>70</v>
      </c>
      <c r="B71">
        <v>35</v>
      </c>
      <c r="C71">
        <v>70</v>
      </c>
      <c r="D71">
        <v>3</v>
      </c>
      <c r="E71">
        <v>685</v>
      </c>
      <c r="F71">
        <v>15</v>
      </c>
      <c r="G71">
        <v>2040</v>
      </c>
    </row>
    <row r="72" spans="1:7" x14ac:dyDescent="0.2">
      <c r="A72">
        <v>71</v>
      </c>
      <c r="B72">
        <v>36</v>
      </c>
      <c r="C72">
        <v>71</v>
      </c>
      <c r="D72">
        <v>5</v>
      </c>
      <c r="E72">
        <v>540</v>
      </c>
      <c r="F72">
        <v>20</v>
      </c>
      <c r="G72">
        <v>2680</v>
      </c>
    </row>
    <row r="73" spans="1:7" x14ac:dyDescent="0.2">
      <c r="A73">
        <v>72</v>
      </c>
      <c r="B73">
        <v>36</v>
      </c>
      <c r="C73">
        <v>72</v>
      </c>
      <c r="D73">
        <v>2</v>
      </c>
      <c r="E73">
        <v>810</v>
      </c>
      <c r="F73">
        <v>20</v>
      </c>
      <c r="G73">
        <v>1600</v>
      </c>
    </row>
    <row r="74" spans="1:7" x14ac:dyDescent="0.2">
      <c r="A74">
        <v>73</v>
      </c>
      <c r="B74">
        <v>37</v>
      </c>
      <c r="C74">
        <v>73</v>
      </c>
      <c r="D74">
        <v>4</v>
      </c>
      <c r="E74">
        <v>465</v>
      </c>
      <c r="F74">
        <v>15</v>
      </c>
      <c r="G74">
        <v>1845</v>
      </c>
    </row>
    <row r="75" spans="1:7" x14ac:dyDescent="0.2">
      <c r="A75">
        <v>74</v>
      </c>
      <c r="B75">
        <v>37</v>
      </c>
      <c r="C75">
        <v>74</v>
      </c>
      <c r="D75">
        <v>3</v>
      </c>
      <c r="E75">
        <v>640</v>
      </c>
      <c r="F75">
        <v>20</v>
      </c>
      <c r="G75">
        <v>1900</v>
      </c>
    </row>
    <row r="76" spans="1:7" x14ac:dyDescent="0.2">
      <c r="A76">
        <v>75</v>
      </c>
      <c r="B76">
        <v>38</v>
      </c>
      <c r="C76">
        <v>75</v>
      </c>
      <c r="D76">
        <v>6</v>
      </c>
      <c r="E76">
        <v>340</v>
      </c>
      <c r="F76">
        <v>25</v>
      </c>
      <c r="G76">
        <v>2015</v>
      </c>
    </row>
    <row r="77" spans="1:7" x14ac:dyDescent="0.2">
      <c r="A77">
        <v>76</v>
      </c>
      <c r="B77">
        <v>38</v>
      </c>
      <c r="C77">
        <v>76</v>
      </c>
      <c r="D77">
        <v>2</v>
      </c>
      <c r="E77">
        <v>865</v>
      </c>
      <c r="F77">
        <v>20</v>
      </c>
      <c r="G77">
        <v>1710</v>
      </c>
    </row>
    <row r="78" spans="1:7" x14ac:dyDescent="0.2">
      <c r="A78">
        <v>77</v>
      </c>
      <c r="B78">
        <v>39</v>
      </c>
      <c r="C78">
        <v>77</v>
      </c>
      <c r="D78">
        <v>5</v>
      </c>
      <c r="E78">
        <v>515</v>
      </c>
      <c r="F78">
        <v>15</v>
      </c>
      <c r="G78">
        <v>2560</v>
      </c>
    </row>
    <row r="79" spans="1:7" x14ac:dyDescent="0.2">
      <c r="A79">
        <v>78</v>
      </c>
      <c r="B79">
        <v>39</v>
      </c>
      <c r="C79">
        <v>78</v>
      </c>
      <c r="D79">
        <v>3</v>
      </c>
      <c r="E79">
        <v>680</v>
      </c>
      <c r="F79">
        <v>20</v>
      </c>
      <c r="G79">
        <v>2020</v>
      </c>
    </row>
    <row r="80" spans="1:7" x14ac:dyDescent="0.2">
      <c r="A80">
        <v>79</v>
      </c>
      <c r="B80">
        <v>40</v>
      </c>
      <c r="C80">
        <v>79</v>
      </c>
      <c r="D80">
        <v>4</v>
      </c>
      <c r="E80">
        <v>595</v>
      </c>
      <c r="F80">
        <v>10</v>
      </c>
      <c r="G80">
        <v>2370</v>
      </c>
    </row>
    <row r="81" spans="1:7" x14ac:dyDescent="0.2">
      <c r="A81">
        <v>80</v>
      </c>
      <c r="B81">
        <v>40</v>
      </c>
      <c r="C81">
        <v>80</v>
      </c>
      <c r="D81">
        <v>2</v>
      </c>
      <c r="E81">
        <v>785</v>
      </c>
      <c r="F81">
        <v>15</v>
      </c>
      <c r="G81">
        <v>1555</v>
      </c>
    </row>
    <row r="82" spans="1:7" x14ac:dyDescent="0.2">
      <c r="A82">
        <v>81</v>
      </c>
      <c r="B82">
        <v>41</v>
      </c>
      <c r="C82">
        <v>81</v>
      </c>
      <c r="D82">
        <v>5</v>
      </c>
      <c r="E82">
        <v>485</v>
      </c>
      <c r="F82">
        <v>20</v>
      </c>
      <c r="G82">
        <v>2405</v>
      </c>
    </row>
    <row r="83" spans="1:7" x14ac:dyDescent="0.2">
      <c r="A83">
        <v>82</v>
      </c>
      <c r="B83">
        <v>41</v>
      </c>
      <c r="C83">
        <v>82</v>
      </c>
      <c r="D83">
        <v>3</v>
      </c>
      <c r="E83">
        <v>665</v>
      </c>
      <c r="F83">
        <v>15</v>
      </c>
      <c r="G83">
        <v>1980</v>
      </c>
    </row>
    <row r="84" spans="1:7" x14ac:dyDescent="0.2">
      <c r="A84">
        <v>83</v>
      </c>
      <c r="B84">
        <v>42</v>
      </c>
      <c r="C84">
        <v>83</v>
      </c>
      <c r="D84">
        <v>4</v>
      </c>
      <c r="E84">
        <v>405</v>
      </c>
      <c r="F84">
        <v>10</v>
      </c>
      <c r="G84">
        <v>1610</v>
      </c>
    </row>
    <row r="85" spans="1:7" x14ac:dyDescent="0.2">
      <c r="A85">
        <v>84</v>
      </c>
      <c r="B85">
        <v>42</v>
      </c>
      <c r="C85">
        <v>84</v>
      </c>
      <c r="D85">
        <v>2</v>
      </c>
      <c r="E85">
        <v>895</v>
      </c>
      <c r="F85">
        <v>25</v>
      </c>
      <c r="G85">
        <v>1765</v>
      </c>
    </row>
    <row r="86" spans="1:7" x14ac:dyDescent="0.2">
      <c r="A86">
        <v>85</v>
      </c>
      <c r="B86">
        <v>43</v>
      </c>
      <c r="C86">
        <v>85</v>
      </c>
      <c r="D86">
        <v>6</v>
      </c>
      <c r="E86">
        <v>325</v>
      </c>
      <c r="F86">
        <v>20</v>
      </c>
      <c r="G86">
        <v>1930</v>
      </c>
    </row>
    <row r="87" spans="1:7" x14ac:dyDescent="0.2">
      <c r="A87">
        <v>86</v>
      </c>
      <c r="B87">
        <v>43</v>
      </c>
      <c r="C87">
        <v>86</v>
      </c>
      <c r="D87">
        <v>3</v>
      </c>
      <c r="E87">
        <v>585</v>
      </c>
      <c r="F87">
        <v>15</v>
      </c>
      <c r="G87">
        <v>1740</v>
      </c>
    </row>
    <row r="88" spans="1:7" x14ac:dyDescent="0.2">
      <c r="A88">
        <v>87</v>
      </c>
      <c r="B88">
        <v>44</v>
      </c>
      <c r="C88">
        <v>87</v>
      </c>
      <c r="D88">
        <v>5</v>
      </c>
      <c r="E88">
        <v>755</v>
      </c>
      <c r="F88">
        <v>30</v>
      </c>
      <c r="G88">
        <v>3745</v>
      </c>
    </row>
    <row r="89" spans="1:7" x14ac:dyDescent="0.2">
      <c r="A89">
        <v>88</v>
      </c>
      <c r="B89">
        <v>44</v>
      </c>
      <c r="C89">
        <v>88</v>
      </c>
      <c r="D89">
        <v>2</v>
      </c>
      <c r="E89">
        <v>515</v>
      </c>
      <c r="F89">
        <v>10</v>
      </c>
      <c r="G89">
        <v>1020</v>
      </c>
    </row>
    <row r="90" spans="1:7" x14ac:dyDescent="0.2">
      <c r="A90">
        <v>89</v>
      </c>
      <c r="B90">
        <v>45</v>
      </c>
      <c r="C90">
        <v>89</v>
      </c>
      <c r="D90">
        <v>4</v>
      </c>
      <c r="E90">
        <v>440</v>
      </c>
      <c r="F90">
        <v>20</v>
      </c>
      <c r="G90">
        <v>1740</v>
      </c>
    </row>
    <row r="91" spans="1:7" x14ac:dyDescent="0.2">
      <c r="A91">
        <v>90</v>
      </c>
      <c r="B91">
        <v>45</v>
      </c>
      <c r="C91">
        <v>90</v>
      </c>
      <c r="D91">
        <v>3</v>
      </c>
      <c r="E91">
        <v>695</v>
      </c>
      <c r="F91">
        <v>15</v>
      </c>
      <c r="G91">
        <v>2070</v>
      </c>
    </row>
    <row r="92" spans="1:7" x14ac:dyDescent="0.2">
      <c r="A92">
        <v>91</v>
      </c>
      <c r="B92">
        <v>46</v>
      </c>
      <c r="C92">
        <v>91</v>
      </c>
      <c r="D92">
        <v>5</v>
      </c>
      <c r="E92">
        <v>550</v>
      </c>
      <c r="F92">
        <v>20</v>
      </c>
      <c r="G92">
        <v>2730</v>
      </c>
    </row>
    <row r="93" spans="1:7" x14ac:dyDescent="0.2">
      <c r="A93">
        <v>92</v>
      </c>
      <c r="B93">
        <v>46</v>
      </c>
      <c r="C93">
        <v>92</v>
      </c>
      <c r="D93">
        <v>2</v>
      </c>
      <c r="E93">
        <v>825</v>
      </c>
      <c r="F93">
        <v>20</v>
      </c>
      <c r="G93">
        <v>1630</v>
      </c>
    </row>
    <row r="94" spans="1:7" x14ac:dyDescent="0.2">
      <c r="A94">
        <v>93</v>
      </c>
      <c r="B94">
        <v>47</v>
      </c>
      <c r="C94">
        <v>93</v>
      </c>
      <c r="D94">
        <v>4</v>
      </c>
      <c r="E94">
        <v>475</v>
      </c>
      <c r="F94">
        <v>15</v>
      </c>
      <c r="G94">
        <v>1885</v>
      </c>
    </row>
    <row r="95" spans="1:7" x14ac:dyDescent="0.2">
      <c r="A95">
        <v>94</v>
      </c>
      <c r="B95">
        <v>47</v>
      </c>
      <c r="C95">
        <v>94</v>
      </c>
      <c r="D95">
        <v>3</v>
      </c>
      <c r="E95">
        <v>655</v>
      </c>
      <c r="F95">
        <v>20</v>
      </c>
      <c r="G95">
        <v>1945</v>
      </c>
    </row>
    <row r="96" spans="1:7" x14ac:dyDescent="0.2">
      <c r="A96">
        <v>95</v>
      </c>
      <c r="B96">
        <v>48</v>
      </c>
      <c r="C96">
        <v>95</v>
      </c>
      <c r="D96">
        <v>6</v>
      </c>
      <c r="E96">
        <v>350</v>
      </c>
      <c r="F96">
        <v>25</v>
      </c>
      <c r="G96">
        <v>2075</v>
      </c>
    </row>
    <row r="97" spans="1:7" x14ac:dyDescent="0.2">
      <c r="A97">
        <v>96</v>
      </c>
      <c r="B97">
        <v>48</v>
      </c>
      <c r="C97">
        <v>96</v>
      </c>
      <c r="D97">
        <v>2</v>
      </c>
      <c r="E97">
        <v>880</v>
      </c>
      <c r="F97">
        <v>20</v>
      </c>
      <c r="G97">
        <v>1740</v>
      </c>
    </row>
    <row r="98" spans="1:7" x14ac:dyDescent="0.2">
      <c r="A98">
        <v>97</v>
      </c>
      <c r="B98">
        <v>49</v>
      </c>
      <c r="C98">
        <v>97</v>
      </c>
      <c r="D98">
        <v>5</v>
      </c>
      <c r="E98">
        <v>525</v>
      </c>
      <c r="F98">
        <v>15</v>
      </c>
      <c r="G98">
        <v>2610</v>
      </c>
    </row>
    <row r="99" spans="1:7" x14ac:dyDescent="0.2">
      <c r="A99">
        <v>98</v>
      </c>
      <c r="B99">
        <v>49</v>
      </c>
      <c r="C99">
        <v>98</v>
      </c>
      <c r="D99">
        <v>3</v>
      </c>
      <c r="E99">
        <v>690</v>
      </c>
      <c r="F99">
        <v>20</v>
      </c>
      <c r="G99">
        <v>2050</v>
      </c>
    </row>
    <row r="100" spans="1:7" x14ac:dyDescent="0.2">
      <c r="A100">
        <v>99</v>
      </c>
      <c r="B100">
        <v>50</v>
      </c>
      <c r="C100">
        <v>99</v>
      </c>
      <c r="D100">
        <v>4</v>
      </c>
      <c r="E100">
        <v>605</v>
      </c>
      <c r="F100">
        <v>10</v>
      </c>
      <c r="G100">
        <v>2410</v>
      </c>
    </row>
    <row r="101" spans="1:7" x14ac:dyDescent="0.2">
      <c r="A101">
        <v>100</v>
      </c>
      <c r="B101">
        <v>50</v>
      </c>
      <c r="C101">
        <v>100</v>
      </c>
      <c r="D101">
        <v>2</v>
      </c>
      <c r="E101">
        <v>800</v>
      </c>
      <c r="F101">
        <v>15</v>
      </c>
      <c r="G101">
        <v>1585</v>
      </c>
    </row>
    <row r="102" spans="1:7" x14ac:dyDescent="0.2">
      <c r="A102">
        <v>101</v>
      </c>
      <c r="B102">
        <v>51</v>
      </c>
      <c r="C102">
        <v>101</v>
      </c>
      <c r="D102">
        <v>5</v>
      </c>
      <c r="E102">
        <v>495</v>
      </c>
      <c r="F102">
        <v>20</v>
      </c>
      <c r="G102">
        <v>2455</v>
      </c>
    </row>
    <row r="103" spans="1:7" x14ac:dyDescent="0.2">
      <c r="A103">
        <v>102</v>
      </c>
      <c r="B103">
        <v>51</v>
      </c>
      <c r="C103">
        <v>102</v>
      </c>
      <c r="D103">
        <v>3</v>
      </c>
      <c r="E103">
        <v>675</v>
      </c>
      <c r="F103">
        <v>15</v>
      </c>
      <c r="G103">
        <v>2010</v>
      </c>
    </row>
    <row r="104" spans="1:7" x14ac:dyDescent="0.2">
      <c r="A104">
        <v>103</v>
      </c>
      <c r="B104">
        <v>52</v>
      </c>
      <c r="C104">
        <v>103</v>
      </c>
      <c r="D104">
        <v>4</v>
      </c>
      <c r="E104">
        <v>415</v>
      </c>
      <c r="F104">
        <v>10</v>
      </c>
      <c r="G104">
        <v>1650</v>
      </c>
    </row>
    <row r="105" spans="1:7" x14ac:dyDescent="0.2">
      <c r="A105">
        <v>104</v>
      </c>
      <c r="B105">
        <v>52</v>
      </c>
      <c r="C105">
        <v>104</v>
      </c>
      <c r="D105">
        <v>2</v>
      </c>
      <c r="E105">
        <v>905</v>
      </c>
      <c r="F105">
        <v>25</v>
      </c>
      <c r="G105">
        <v>1785</v>
      </c>
    </row>
    <row r="106" spans="1:7" x14ac:dyDescent="0.2">
      <c r="A106">
        <v>105</v>
      </c>
      <c r="B106">
        <v>53</v>
      </c>
      <c r="C106">
        <v>105</v>
      </c>
      <c r="D106">
        <v>6</v>
      </c>
      <c r="E106">
        <v>335</v>
      </c>
      <c r="F106">
        <v>20</v>
      </c>
      <c r="G106">
        <v>1990</v>
      </c>
    </row>
    <row r="107" spans="1:7" x14ac:dyDescent="0.2">
      <c r="A107">
        <v>106</v>
      </c>
      <c r="B107">
        <v>53</v>
      </c>
      <c r="C107">
        <v>106</v>
      </c>
      <c r="D107">
        <v>3</v>
      </c>
      <c r="E107">
        <v>595</v>
      </c>
      <c r="F107">
        <v>15</v>
      </c>
      <c r="G107">
        <v>1770</v>
      </c>
    </row>
    <row r="108" spans="1:7" x14ac:dyDescent="0.2">
      <c r="A108">
        <v>107</v>
      </c>
      <c r="B108">
        <v>54</v>
      </c>
      <c r="C108">
        <v>107</v>
      </c>
      <c r="D108">
        <v>5</v>
      </c>
      <c r="E108">
        <v>765</v>
      </c>
      <c r="F108">
        <v>30</v>
      </c>
      <c r="G108">
        <v>3795</v>
      </c>
    </row>
    <row r="109" spans="1:7" x14ac:dyDescent="0.2">
      <c r="A109">
        <v>108</v>
      </c>
      <c r="B109">
        <v>54</v>
      </c>
      <c r="C109">
        <v>108</v>
      </c>
      <c r="D109">
        <v>2</v>
      </c>
      <c r="E109">
        <v>525</v>
      </c>
      <c r="F109">
        <v>10</v>
      </c>
      <c r="G109">
        <v>1040</v>
      </c>
    </row>
    <row r="110" spans="1:7" x14ac:dyDescent="0.2">
      <c r="A110">
        <v>109</v>
      </c>
      <c r="B110">
        <v>55</v>
      </c>
      <c r="C110">
        <v>109</v>
      </c>
      <c r="D110">
        <v>4</v>
      </c>
      <c r="E110">
        <v>450</v>
      </c>
      <c r="F110">
        <v>20</v>
      </c>
      <c r="G110">
        <v>1780</v>
      </c>
    </row>
    <row r="111" spans="1:7" x14ac:dyDescent="0.2">
      <c r="A111">
        <v>110</v>
      </c>
      <c r="B111">
        <v>55</v>
      </c>
      <c r="C111">
        <v>110</v>
      </c>
      <c r="D111">
        <v>3</v>
      </c>
      <c r="E111">
        <v>705</v>
      </c>
      <c r="F111">
        <v>15</v>
      </c>
      <c r="G111">
        <v>2100</v>
      </c>
    </row>
    <row r="112" spans="1:7" x14ac:dyDescent="0.2">
      <c r="A112">
        <v>111</v>
      </c>
      <c r="B112">
        <v>56</v>
      </c>
      <c r="C112">
        <v>111</v>
      </c>
      <c r="D112">
        <v>5</v>
      </c>
      <c r="E112">
        <v>560</v>
      </c>
      <c r="F112">
        <v>20</v>
      </c>
      <c r="G112">
        <v>2780</v>
      </c>
    </row>
    <row r="113" spans="1:7" x14ac:dyDescent="0.2">
      <c r="A113">
        <v>112</v>
      </c>
      <c r="B113">
        <v>56</v>
      </c>
      <c r="C113">
        <v>112</v>
      </c>
      <c r="D113">
        <v>2</v>
      </c>
      <c r="E113">
        <v>840</v>
      </c>
      <c r="F113">
        <v>20</v>
      </c>
      <c r="G113">
        <v>1660</v>
      </c>
    </row>
    <row r="114" spans="1:7" x14ac:dyDescent="0.2">
      <c r="A114">
        <v>113</v>
      </c>
      <c r="B114">
        <v>57</v>
      </c>
      <c r="C114">
        <v>113</v>
      </c>
      <c r="D114">
        <v>4</v>
      </c>
      <c r="E114">
        <v>485</v>
      </c>
      <c r="F114">
        <v>15</v>
      </c>
      <c r="G114">
        <v>1925</v>
      </c>
    </row>
    <row r="115" spans="1:7" x14ac:dyDescent="0.2">
      <c r="A115">
        <v>114</v>
      </c>
      <c r="B115">
        <v>57</v>
      </c>
      <c r="C115">
        <v>114</v>
      </c>
      <c r="D115">
        <v>3</v>
      </c>
      <c r="E115">
        <v>670</v>
      </c>
      <c r="F115">
        <v>20</v>
      </c>
      <c r="G115">
        <v>1990</v>
      </c>
    </row>
    <row r="116" spans="1:7" x14ac:dyDescent="0.2">
      <c r="A116">
        <v>115</v>
      </c>
      <c r="B116">
        <v>58</v>
      </c>
      <c r="C116">
        <v>115</v>
      </c>
      <c r="D116">
        <v>6</v>
      </c>
      <c r="E116">
        <v>360</v>
      </c>
      <c r="F116">
        <v>25</v>
      </c>
      <c r="G116">
        <v>2135</v>
      </c>
    </row>
    <row r="117" spans="1:7" x14ac:dyDescent="0.2">
      <c r="A117">
        <v>116</v>
      </c>
      <c r="B117">
        <v>58</v>
      </c>
      <c r="C117">
        <v>116</v>
      </c>
      <c r="D117">
        <v>2</v>
      </c>
      <c r="E117">
        <v>895</v>
      </c>
      <c r="F117">
        <v>20</v>
      </c>
      <c r="G117">
        <v>1770</v>
      </c>
    </row>
    <row r="118" spans="1:7" x14ac:dyDescent="0.2">
      <c r="A118">
        <v>117</v>
      </c>
      <c r="B118">
        <v>59</v>
      </c>
      <c r="C118">
        <v>117</v>
      </c>
      <c r="D118">
        <v>5</v>
      </c>
      <c r="E118">
        <v>535</v>
      </c>
      <c r="F118">
        <v>15</v>
      </c>
      <c r="G118">
        <v>2660</v>
      </c>
    </row>
    <row r="119" spans="1:7" x14ac:dyDescent="0.2">
      <c r="A119">
        <v>118</v>
      </c>
      <c r="B119">
        <v>59</v>
      </c>
      <c r="C119">
        <v>118</v>
      </c>
      <c r="D119">
        <v>3</v>
      </c>
      <c r="E119">
        <v>710</v>
      </c>
      <c r="F119">
        <v>20</v>
      </c>
      <c r="G119">
        <v>2110</v>
      </c>
    </row>
    <row r="120" spans="1:7" x14ac:dyDescent="0.2">
      <c r="A120">
        <v>119</v>
      </c>
      <c r="B120">
        <v>60</v>
      </c>
      <c r="C120">
        <v>119</v>
      </c>
      <c r="D120">
        <v>4</v>
      </c>
      <c r="E120">
        <v>615</v>
      </c>
      <c r="F120">
        <v>10</v>
      </c>
      <c r="G120">
        <v>2450</v>
      </c>
    </row>
    <row r="121" spans="1:7" x14ac:dyDescent="0.2">
      <c r="A121">
        <v>120</v>
      </c>
      <c r="B121">
        <v>60</v>
      </c>
      <c r="C121">
        <v>120</v>
      </c>
      <c r="D121">
        <v>2</v>
      </c>
      <c r="E121">
        <v>820</v>
      </c>
      <c r="F121">
        <v>15</v>
      </c>
      <c r="G121">
        <v>1625</v>
      </c>
    </row>
    <row r="122" spans="1:7" x14ac:dyDescent="0.2">
      <c r="A122">
        <v>121</v>
      </c>
      <c r="B122">
        <v>61</v>
      </c>
      <c r="C122">
        <v>121</v>
      </c>
      <c r="D122">
        <v>5</v>
      </c>
      <c r="E122">
        <v>505</v>
      </c>
      <c r="F122">
        <v>20</v>
      </c>
      <c r="G122">
        <v>2505</v>
      </c>
    </row>
    <row r="123" spans="1:7" x14ac:dyDescent="0.2">
      <c r="A123">
        <v>122</v>
      </c>
      <c r="B123">
        <v>61</v>
      </c>
      <c r="C123">
        <v>122</v>
      </c>
      <c r="D123">
        <v>3</v>
      </c>
      <c r="E123">
        <v>685</v>
      </c>
      <c r="F123">
        <v>15</v>
      </c>
      <c r="G123">
        <v>2040</v>
      </c>
    </row>
    <row r="124" spans="1:7" x14ac:dyDescent="0.2">
      <c r="A124">
        <v>123</v>
      </c>
      <c r="B124">
        <v>62</v>
      </c>
      <c r="C124">
        <v>123</v>
      </c>
      <c r="D124">
        <v>4</v>
      </c>
      <c r="E124">
        <v>425</v>
      </c>
      <c r="F124">
        <v>10</v>
      </c>
      <c r="G124">
        <v>1690</v>
      </c>
    </row>
    <row r="125" spans="1:7" x14ac:dyDescent="0.2">
      <c r="A125">
        <v>124</v>
      </c>
      <c r="B125">
        <v>62</v>
      </c>
      <c r="C125">
        <v>124</v>
      </c>
      <c r="D125">
        <v>2</v>
      </c>
      <c r="E125">
        <v>915</v>
      </c>
      <c r="F125">
        <v>25</v>
      </c>
      <c r="G125">
        <v>1805</v>
      </c>
    </row>
    <row r="126" spans="1:7" x14ac:dyDescent="0.2">
      <c r="A126">
        <v>125</v>
      </c>
      <c r="B126">
        <v>63</v>
      </c>
      <c r="C126">
        <v>125</v>
      </c>
      <c r="D126">
        <v>6</v>
      </c>
      <c r="E126">
        <v>345</v>
      </c>
      <c r="F126">
        <v>20</v>
      </c>
      <c r="G126">
        <v>2050</v>
      </c>
    </row>
    <row r="127" spans="1:7" x14ac:dyDescent="0.2">
      <c r="A127">
        <v>126</v>
      </c>
      <c r="B127">
        <v>63</v>
      </c>
      <c r="C127">
        <v>126</v>
      </c>
      <c r="D127">
        <v>3</v>
      </c>
      <c r="E127">
        <v>605</v>
      </c>
      <c r="F127">
        <v>15</v>
      </c>
      <c r="G127">
        <v>1800</v>
      </c>
    </row>
    <row r="128" spans="1:7" x14ac:dyDescent="0.2">
      <c r="A128">
        <v>127</v>
      </c>
      <c r="B128">
        <v>64</v>
      </c>
      <c r="C128">
        <v>127</v>
      </c>
      <c r="D128">
        <v>5</v>
      </c>
      <c r="E128">
        <v>775</v>
      </c>
      <c r="F128">
        <v>30</v>
      </c>
      <c r="G128">
        <v>3820</v>
      </c>
    </row>
    <row r="129" spans="1:7" x14ac:dyDescent="0.2">
      <c r="A129">
        <v>128</v>
      </c>
      <c r="B129">
        <v>64</v>
      </c>
      <c r="C129">
        <v>128</v>
      </c>
      <c r="D129">
        <v>2</v>
      </c>
      <c r="E129">
        <v>535</v>
      </c>
      <c r="F129">
        <v>10</v>
      </c>
      <c r="G129">
        <v>1060</v>
      </c>
    </row>
    <row r="130" spans="1:7" x14ac:dyDescent="0.2">
      <c r="A130">
        <v>129</v>
      </c>
      <c r="B130">
        <v>65</v>
      </c>
      <c r="C130">
        <v>129</v>
      </c>
      <c r="D130">
        <v>4</v>
      </c>
      <c r="E130">
        <v>460</v>
      </c>
      <c r="F130">
        <v>20</v>
      </c>
      <c r="G130">
        <v>1820</v>
      </c>
    </row>
    <row r="131" spans="1:7" x14ac:dyDescent="0.2">
      <c r="A131">
        <v>130</v>
      </c>
      <c r="B131">
        <v>65</v>
      </c>
      <c r="C131">
        <v>130</v>
      </c>
      <c r="D131">
        <v>3</v>
      </c>
      <c r="E131">
        <v>715</v>
      </c>
      <c r="F131">
        <v>15</v>
      </c>
      <c r="G131">
        <v>2130</v>
      </c>
    </row>
    <row r="132" spans="1:7" x14ac:dyDescent="0.2">
      <c r="A132">
        <v>131</v>
      </c>
      <c r="B132">
        <v>66</v>
      </c>
      <c r="C132">
        <v>131</v>
      </c>
      <c r="D132">
        <v>5</v>
      </c>
      <c r="E132">
        <v>570</v>
      </c>
      <c r="F132">
        <v>20</v>
      </c>
      <c r="G132">
        <v>2830</v>
      </c>
    </row>
    <row r="133" spans="1:7" x14ac:dyDescent="0.2">
      <c r="A133">
        <v>132</v>
      </c>
      <c r="B133">
        <v>66</v>
      </c>
      <c r="C133">
        <v>132</v>
      </c>
      <c r="D133">
        <v>2</v>
      </c>
      <c r="E133">
        <v>855</v>
      </c>
      <c r="F133">
        <v>20</v>
      </c>
      <c r="G133">
        <v>1690</v>
      </c>
    </row>
    <row r="134" spans="1:7" x14ac:dyDescent="0.2">
      <c r="A134">
        <v>133</v>
      </c>
      <c r="B134">
        <v>67</v>
      </c>
      <c r="C134">
        <v>133</v>
      </c>
      <c r="D134">
        <v>4</v>
      </c>
      <c r="E134">
        <v>495</v>
      </c>
      <c r="F134">
        <v>15</v>
      </c>
      <c r="G134">
        <v>1965</v>
      </c>
    </row>
    <row r="135" spans="1:7" x14ac:dyDescent="0.2">
      <c r="A135">
        <v>134</v>
      </c>
      <c r="B135">
        <v>67</v>
      </c>
      <c r="C135">
        <v>134</v>
      </c>
      <c r="D135">
        <v>3</v>
      </c>
      <c r="E135">
        <v>680</v>
      </c>
      <c r="F135">
        <v>20</v>
      </c>
      <c r="G135">
        <v>2020</v>
      </c>
    </row>
    <row r="136" spans="1:7" x14ac:dyDescent="0.2">
      <c r="A136">
        <v>135</v>
      </c>
      <c r="B136">
        <v>68</v>
      </c>
      <c r="C136">
        <v>135</v>
      </c>
      <c r="D136">
        <v>6</v>
      </c>
      <c r="E136">
        <v>370</v>
      </c>
      <c r="F136">
        <v>25</v>
      </c>
      <c r="G136">
        <v>2195</v>
      </c>
    </row>
    <row r="137" spans="1:7" x14ac:dyDescent="0.2">
      <c r="A137">
        <v>136</v>
      </c>
      <c r="B137">
        <v>68</v>
      </c>
      <c r="C137">
        <v>136</v>
      </c>
      <c r="D137">
        <v>2</v>
      </c>
      <c r="E137">
        <v>910</v>
      </c>
      <c r="F137">
        <v>20</v>
      </c>
      <c r="G137">
        <v>1800</v>
      </c>
    </row>
    <row r="138" spans="1:7" x14ac:dyDescent="0.2">
      <c r="A138">
        <v>137</v>
      </c>
      <c r="B138">
        <v>69</v>
      </c>
      <c r="C138">
        <v>137</v>
      </c>
      <c r="D138">
        <v>5</v>
      </c>
      <c r="E138">
        <v>545</v>
      </c>
      <c r="F138">
        <v>15</v>
      </c>
      <c r="G138">
        <v>2710</v>
      </c>
    </row>
    <row r="139" spans="1:7" x14ac:dyDescent="0.2">
      <c r="A139">
        <v>138</v>
      </c>
      <c r="B139">
        <v>69</v>
      </c>
      <c r="C139">
        <v>138</v>
      </c>
      <c r="D139">
        <v>3</v>
      </c>
      <c r="E139">
        <v>720</v>
      </c>
      <c r="F139">
        <v>20</v>
      </c>
      <c r="G139">
        <v>2140</v>
      </c>
    </row>
    <row r="140" spans="1:7" x14ac:dyDescent="0.2">
      <c r="A140">
        <v>139</v>
      </c>
      <c r="B140">
        <v>70</v>
      </c>
      <c r="C140">
        <v>139</v>
      </c>
      <c r="D140">
        <v>4</v>
      </c>
      <c r="E140">
        <v>625</v>
      </c>
      <c r="F140">
        <v>10</v>
      </c>
      <c r="G140">
        <v>2490</v>
      </c>
    </row>
    <row r="141" spans="1:7" x14ac:dyDescent="0.2">
      <c r="A141">
        <v>140</v>
      </c>
      <c r="B141">
        <v>70</v>
      </c>
      <c r="C141">
        <v>140</v>
      </c>
      <c r="D141">
        <v>2</v>
      </c>
      <c r="E141">
        <v>835</v>
      </c>
      <c r="F141">
        <v>15</v>
      </c>
      <c r="G141">
        <v>1655</v>
      </c>
    </row>
    <row r="142" spans="1:7" x14ac:dyDescent="0.2">
      <c r="A142">
        <v>141</v>
      </c>
      <c r="B142">
        <v>71</v>
      </c>
      <c r="C142">
        <v>141</v>
      </c>
      <c r="D142">
        <v>5</v>
      </c>
      <c r="E142">
        <v>515</v>
      </c>
      <c r="F142">
        <v>20</v>
      </c>
      <c r="G142">
        <v>2555</v>
      </c>
    </row>
    <row r="143" spans="1:7" x14ac:dyDescent="0.2">
      <c r="A143">
        <v>142</v>
      </c>
      <c r="B143">
        <v>71</v>
      </c>
      <c r="C143">
        <v>142</v>
      </c>
      <c r="D143">
        <v>3</v>
      </c>
      <c r="E143">
        <v>695</v>
      </c>
      <c r="F143">
        <v>15</v>
      </c>
      <c r="G143">
        <v>2070</v>
      </c>
    </row>
    <row r="144" spans="1:7" x14ac:dyDescent="0.2">
      <c r="A144">
        <v>143</v>
      </c>
      <c r="B144">
        <v>72</v>
      </c>
      <c r="C144">
        <v>143</v>
      </c>
      <c r="D144">
        <v>4</v>
      </c>
      <c r="E144">
        <v>435</v>
      </c>
      <c r="F144">
        <v>10</v>
      </c>
      <c r="G144">
        <v>1730</v>
      </c>
    </row>
    <row r="145" spans="1:7" x14ac:dyDescent="0.2">
      <c r="A145">
        <v>144</v>
      </c>
      <c r="B145">
        <v>72</v>
      </c>
      <c r="C145">
        <v>144</v>
      </c>
      <c r="D145">
        <v>2</v>
      </c>
      <c r="E145">
        <v>925</v>
      </c>
      <c r="F145">
        <v>25</v>
      </c>
      <c r="G145">
        <v>1825</v>
      </c>
    </row>
    <row r="146" spans="1:7" x14ac:dyDescent="0.2">
      <c r="A146">
        <v>145</v>
      </c>
      <c r="B146">
        <v>73</v>
      </c>
      <c r="C146">
        <v>145</v>
      </c>
      <c r="D146">
        <v>6</v>
      </c>
      <c r="E146">
        <v>355</v>
      </c>
      <c r="F146">
        <v>20</v>
      </c>
      <c r="G146">
        <v>2110</v>
      </c>
    </row>
    <row r="147" spans="1:7" x14ac:dyDescent="0.2">
      <c r="A147">
        <v>146</v>
      </c>
      <c r="B147">
        <v>73</v>
      </c>
      <c r="C147">
        <v>146</v>
      </c>
      <c r="D147">
        <v>3</v>
      </c>
      <c r="E147">
        <v>615</v>
      </c>
      <c r="F147">
        <v>15</v>
      </c>
      <c r="G147">
        <v>1830</v>
      </c>
    </row>
    <row r="148" spans="1:7" x14ac:dyDescent="0.2">
      <c r="A148">
        <v>147</v>
      </c>
      <c r="B148">
        <v>74</v>
      </c>
      <c r="C148">
        <v>147</v>
      </c>
      <c r="D148">
        <v>5</v>
      </c>
      <c r="E148">
        <v>785</v>
      </c>
      <c r="F148">
        <v>30</v>
      </c>
      <c r="G148">
        <v>3895</v>
      </c>
    </row>
    <row r="149" spans="1:7" x14ac:dyDescent="0.2">
      <c r="A149">
        <v>148</v>
      </c>
      <c r="B149">
        <v>74</v>
      </c>
      <c r="C149">
        <v>148</v>
      </c>
      <c r="D149">
        <v>2</v>
      </c>
      <c r="E149">
        <v>545</v>
      </c>
      <c r="F149">
        <v>10</v>
      </c>
      <c r="G149">
        <v>1080</v>
      </c>
    </row>
    <row r="150" spans="1:7" x14ac:dyDescent="0.2">
      <c r="A150">
        <v>149</v>
      </c>
      <c r="B150">
        <v>75</v>
      </c>
      <c r="C150">
        <v>149</v>
      </c>
      <c r="D150">
        <v>4</v>
      </c>
      <c r="E150">
        <v>470</v>
      </c>
      <c r="F150">
        <v>20</v>
      </c>
      <c r="G150">
        <v>1860</v>
      </c>
    </row>
    <row r="151" spans="1:7" x14ac:dyDescent="0.2">
      <c r="A151">
        <v>150</v>
      </c>
      <c r="B151">
        <v>75</v>
      </c>
      <c r="C151">
        <v>150</v>
      </c>
      <c r="D151">
        <v>3</v>
      </c>
      <c r="E151">
        <v>725</v>
      </c>
      <c r="F151">
        <v>15</v>
      </c>
      <c r="G151">
        <v>2160</v>
      </c>
    </row>
    <row r="152" spans="1:7" x14ac:dyDescent="0.2">
      <c r="A152">
        <v>151</v>
      </c>
      <c r="B152">
        <v>76</v>
      </c>
      <c r="C152">
        <v>151</v>
      </c>
      <c r="D152">
        <v>5</v>
      </c>
      <c r="E152">
        <v>580</v>
      </c>
      <c r="F152">
        <v>20</v>
      </c>
      <c r="G152">
        <v>2880</v>
      </c>
    </row>
    <row r="153" spans="1:7" x14ac:dyDescent="0.2">
      <c r="A153">
        <v>152</v>
      </c>
      <c r="B153">
        <v>76</v>
      </c>
      <c r="C153">
        <v>152</v>
      </c>
      <c r="D153">
        <v>2</v>
      </c>
      <c r="E153">
        <v>870</v>
      </c>
      <c r="F153">
        <v>20</v>
      </c>
      <c r="G153">
        <v>1720</v>
      </c>
    </row>
    <row r="154" spans="1:7" x14ac:dyDescent="0.2">
      <c r="A154">
        <v>153</v>
      </c>
      <c r="B154">
        <v>77</v>
      </c>
      <c r="C154">
        <v>153</v>
      </c>
      <c r="D154">
        <v>4</v>
      </c>
      <c r="E154">
        <v>505</v>
      </c>
      <c r="F154">
        <v>15</v>
      </c>
      <c r="G154">
        <v>2005</v>
      </c>
    </row>
    <row r="155" spans="1:7" x14ac:dyDescent="0.2">
      <c r="A155">
        <v>154</v>
      </c>
      <c r="B155">
        <v>77</v>
      </c>
      <c r="C155">
        <v>154</v>
      </c>
      <c r="D155">
        <v>3</v>
      </c>
      <c r="E155">
        <v>690</v>
      </c>
      <c r="F155">
        <v>20</v>
      </c>
      <c r="G155">
        <v>2050</v>
      </c>
    </row>
    <row r="156" spans="1:7" x14ac:dyDescent="0.2">
      <c r="A156">
        <v>155</v>
      </c>
      <c r="B156">
        <v>78</v>
      </c>
      <c r="C156">
        <v>155</v>
      </c>
      <c r="D156">
        <v>6</v>
      </c>
      <c r="E156">
        <v>380</v>
      </c>
      <c r="F156">
        <v>25</v>
      </c>
      <c r="G156">
        <v>2255</v>
      </c>
    </row>
    <row r="157" spans="1:7" x14ac:dyDescent="0.2">
      <c r="A157">
        <v>156</v>
      </c>
      <c r="B157">
        <v>78</v>
      </c>
      <c r="C157">
        <v>156</v>
      </c>
      <c r="D157">
        <v>2</v>
      </c>
      <c r="E157">
        <v>925</v>
      </c>
      <c r="F157">
        <v>20</v>
      </c>
      <c r="G157">
        <v>1830</v>
      </c>
    </row>
    <row r="158" spans="1:7" x14ac:dyDescent="0.2">
      <c r="A158">
        <v>157</v>
      </c>
      <c r="B158">
        <v>79</v>
      </c>
      <c r="C158">
        <v>157</v>
      </c>
      <c r="D158">
        <v>5</v>
      </c>
      <c r="E158">
        <v>555</v>
      </c>
      <c r="F158">
        <v>15</v>
      </c>
      <c r="G158">
        <v>2760</v>
      </c>
    </row>
    <row r="159" spans="1:7" x14ac:dyDescent="0.2">
      <c r="A159">
        <v>158</v>
      </c>
      <c r="B159">
        <v>79</v>
      </c>
      <c r="C159">
        <v>158</v>
      </c>
      <c r="D159">
        <v>3</v>
      </c>
      <c r="E159">
        <v>730</v>
      </c>
      <c r="F159">
        <v>20</v>
      </c>
      <c r="G159">
        <v>2170</v>
      </c>
    </row>
    <row r="160" spans="1:7" x14ac:dyDescent="0.2">
      <c r="A160">
        <v>159</v>
      </c>
      <c r="B160">
        <v>80</v>
      </c>
      <c r="C160">
        <v>159</v>
      </c>
      <c r="D160">
        <v>4</v>
      </c>
      <c r="E160">
        <v>635</v>
      </c>
      <c r="F160">
        <v>10</v>
      </c>
      <c r="G160">
        <v>2530</v>
      </c>
    </row>
    <row r="161" spans="1:7" x14ac:dyDescent="0.2">
      <c r="A161">
        <v>160</v>
      </c>
      <c r="B161">
        <v>80</v>
      </c>
      <c r="C161">
        <v>160</v>
      </c>
      <c r="D161">
        <v>2</v>
      </c>
      <c r="E161">
        <v>850</v>
      </c>
      <c r="F161">
        <v>15</v>
      </c>
      <c r="G161">
        <v>1685</v>
      </c>
    </row>
    <row r="162" spans="1:7" x14ac:dyDescent="0.2">
      <c r="A162">
        <v>161</v>
      </c>
      <c r="B162">
        <v>81</v>
      </c>
      <c r="C162">
        <v>1</v>
      </c>
      <c r="D162">
        <v>5</v>
      </c>
      <c r="E162">
        <v>525</v>
      </c>
      <c r="F162">
        <v>20</v>
      </c>
      <c r="G162">
        <v>2605</v>
      </c>
    </row>
    <row r="163" spans="1:7" x14ac:dyDescent="0.2">
      <c r="A163">
        <v>162</v>
      </c>
      <c r="B163">
        <v>81</v>
      </c>
      <c r="C163">
        <v>2</v>
      </c>
      <c r="D163">
        <v>3</v>
      </c>
      <c r="E163">
        <v>705</v>
      </c>
      <c r="F163">
        <v>15</v>
      </c>
      <c r="G163">
        <v>2100</v>
      </c>
    </row>
    <row r="164" spans="1:7" x14ac:dyDescent="0.2">
      <c r="A164">
        <v>163</v>
      </c>
      <c r="B164">
        <v>82</v>
      </c>
      <c r="C164">
        <v>3</v>
      </c>
      <c r="D164">
        <v>4</v>
      </c>
      <c r="E164">
        <v>445</v>
      </c>
      <c r="F164">
        <v>10</v>
      </c>
      <c r="G164">
        <v>1770</v>
      </c>
    </row>
    <row r="165" spans="1:7" x14ac:dyDescent="0.2">
      <c r="A165">
        <v>164</v>
      </c>
      <c r="B165">
        <v>82</v>
      </c>
      <c r="C165">
        <v>4</v>
      </c>
      <c r="D165">
        <v>2</v>
      </c>
      <c r="E165">
        <v>935</v>
      </c>
      <c r="F165">
        <v>25</v>
      </c>
      <c r="G165">
        <v>1845</v>
      </c>
    </row>
    <row r="166" spans="1:7" x14ac:dyDescent="0.2">
      <c r="A166">
        <v>165</v>
      </c>
      <c r="B166">
        <v>83</v>
      </c>
      <c r="C166">
        <v>5</v>
      </c>
      <c r="D166">
        <v>6</v>
      </c>
      <c r="E166">
        <v>365</v>
      </c>
      <c r="F166">
        <v>20</v>
      </c>
      <c r="G166">
        <v>2170</v>
      </c>
    </row>
    <row r="167" spans="1:7" x14ac:dyDescent="0.2">
      <c r="A167">
        <v>166</v>
      </c>
      <c r="B167">
        <v>83</v>
      </c>
      <c r="C167">
        <v>6</v>
      </c>
      <c r="D167">
        <v>3</v>
      </c>
      <c r="E167">
        <v>625</v>
      </c>
      <c r="F167">
        <v>15</v>
      </c>
      <c r="G167">
        <v>1860</v>
      </c>
    </row>
    <row r="168" spans="1:7" x14ac:dyDescent="0.2">
      <c r="A168">
        <v>167</v>
      </c>
      <c r="B168">
        <v>84</v>
      </c>
      <c r="C168">
        <v>7</v>
      </c>
      <c r="D168">
        <v>5</v>
      </c>
      <c r="E168">
        <v>795</v>
      </c>
      <c r="F168">
        <v>30</v>
      </c>
      <c r="G168">
        <v>3945</v>
      </c>
    </row>
    <row r="169" spans="1:7" x14ac:dyDescent="0.2">
      <c r="A169">
        <v>168</v>
      </c>
      <c r="B169">
        <v>84</v>
      </c>
      <c r="C169">
        <v>8</v>
      </c>
      <c r="D169">
        <v>2</v>
      </c>
      <c r="E169">
        <v>555</v>
      </c>
      <c r="F169">
        <v>10</v>
      </c>
      <c r="G169">
        <v>1100</v>
      </c>
    </row>
    <row r="170" spans="1:7" x14ac:dyDescent="0.2">
      <c r="A170">
        <v>169</v>
      </c>
      <c r="B170">
        <v>85</v>
      </c>
      <c r="C170">
        <v>9</v>
      </c>
      <c r="D170">
        <v>4</v>
      </c>
      <c r="E170">
        <v>480</v>
      </c>
      <c r="F170">
        <v>20</v>
      </c>
      <c r="G170">
        <v>1900</v>
      </c>
    </row>
    <row r="171" spans="1:7" x14ac:dyDescent="0.2">
      <c r="A171">
        <v>170</v>
      </c>
      <c r="B171">
        <v>85</v>
      </c>
      <c r="C171">
        <v>10</v>
      </c>
      <c r="D171">
        <v>3</v>
      </c>
      <c r="E171">
        <v>735</v>
      </c>
      <c r="F171">
        <v>15</v>
      </c>
      <c r="G171">
        <v>2190</v>
      </c>
    </row>
    <row r="172" spans="1:7" x14ac:dyDescent="0.2">
      <c r="A172">
        <v>171</v>
      </c>
      <c r="B172">
        <v>86</v>
      </c>
      <c r="C172">
        <v>11</v>
      </c>
      <c r="D172">
        <v>5</v>
      </c>
      <c r="E172">
        <v>590</v>
      </c>
      <c r="F172">
        <v>20</v>
      </c>
      <c r="G172">
        <v>2930</v>
      </c>
    </row>
    <row r="173" spans="1:7" x14ac:dyDescent="0.2">
      <c r="A173">
        <v>172</v>
      </c>
      <c r="B173">
        <v>86</v>
      </c>
      <c r="C173">
        <v>12</v>
      </c>
      <c r="D173">
        <v>2</v>
      </c>
      <c r="E173">
        <v>885</v>
      </c>
      <c r="F173">
        <v>20</v>
      </c>
      <c r="G173">
        <v>1750</v>
      </c>
    </row>
    <row r="174" spans="1:7" x14ac:dyDescent="0.2">
      <c r="A174">
        <v>173</v>
      </c>
      <c r="B174">
        <v>87</v>
      </c>
      <c r="C174">
        <v>13</v>
      </c>
      <c r="D174">
        <v>4</v>
      </c>
      <c r="E174">
        <v>515</v>
      </c>
      <c r="F174">
        <v>15</v>
      </c>
      <c r="G174">
        <v>2045</v>
      </c>
    </row>
    <row r="175" spans="1:7" x14ac:dyDescent="0.2">
      <c r="A175">
        <v>174</v>
      </c>
      <c r="B175">
        <v>87</v>
      </c>
      <c r="C175">
        <v>14</v>
      </c>
      <c r="D175">
        <v>3</v>
      </c>
      <c r="E175">
        <v>700</v>
      </c>
      <c r="F175">
        <v>20</v>
      </c>
      <c r="G175">
        <v>2080</v>
      </c>
    </row>
    <row r="176" spans="1:7" x14ac:dyDescent="0.2">
      <c r="A176">
        <v>175</v>
      </c>
      <c r="B176">
        <v>88</v>
      </c>
      <c r="C176">
        <v>15</v>
      </c>
      <c r="D176">
        <v>6</v>
      </c>
      <c r="E176">
        <v>390</v>
      </c>
      <c r="F176">
        <v>25</v>
      </c>
      <c r="G176">
        <v>2315</v>
      </c>
    </row>
    <row r="177" spans="1:7" x14ac:dyDescent="0.2">
      <c r="A177">
        <v>176</v>
      </c>
      <c r="B177">
        <v>88</v>
      </c>
      <c r="C177">
        <v>16</v>
      </c>
      <c r="D177">
        <v>2</v>
      </c>
      <c r="E177">
        <v>940</v>
      </c>
      <c r="F177">
        <v>20</v>
      </c>
      <c r="G177">
        <v>1860</v>
      </c>
    </row>
    <row r="178" spans="1:7" x14ac:dyDescent="0.2">
      <c r="A178">
        <v>177</v>
      </c>
      <c r="B178">
        <v>89</v>
      </c>
      <c r="C178">
        <v>17</v>
      </c>
      <c r="D178">
        <v>5</v>
      </c>
      <c r="E178">
        <v>565</v>
      </c>
      <c r="F178">
        <v>15</v>
      </c>
      <c r="G178">
        <v>2810</v>
      </c>
    </row>
    <row r="179" spans="1:7" x14ac:dyDescent="0.2">
      <c r="A179">
        <v>178</v>
      </c>
      <c r="B179">
        <v>89</v>
      </c>
      <c r="C179">
        <v>18</v>
      </c>
      <c r="D179">
        <v>3</v>
      </c>
      <c r="E179">
        <v>745</v>
      </c>
      <c r="F179">
        <v>20</v>
      </c>
      <c r="G179">
        <v>2215</v>
      </c>
    </row>
    <row r="180" spans="1:7" x14ac:dyDescent="0.2">
      <c r="A180">
        <v>179</v>
      </c>
      <c r="B180">
        <v>90</v>
      </c>
      <c r="C180">
        <v>19</v>
      </c>
      <c r="D180">
        <v>4</v>
      </c>
      <c r="E180">
        <v>645</v>
      </c>
      <c r="F180">
        <v>10</v>
      </c>
      <c r="G180">
        <v>2570</v>
      </c>
    </row>
    <row r="181" spans="1:7" x14ac:dyDescent="0.2">
      <c r="A181">
        <v>180</v>
      </c>
      <c r="B181">
        <v>90</v>
      </c>
      <c r="C181">
        <v>20</v>
      </c>
      <c r="D181">
        <v>2</v>
      </c>
      <c r="E181">
        <v>865</v>
      </c>
      <c r="F181">
        <v>15</v>
      </c>
      <c r="G181">
        <v>1715</v>
      </c>
    </row>
    <row r="182" spans="1:7" x14ac:dyDescent="0.2">
      <c r="A182">
        <v>181</v>
      </c>
      <c r="B182">
        <v>91</v>
      </c>
      <c r="C182">
        <v>21</v>
      </c>
      <c r="D182">
        <v>5</v>
      </c>
      <c r="E182">
        <v>535</v>
      </c>
      <c r="F182">
        <v>20</v>
      </c>
      <c r="G182">
        <v>2655</v>
      </c>
    </row>
    <row r="183" spans="1:7" x14ac:dyDescent="0.2">
      <c r="A183">
        <v>182</v>
      </c>
      <c r="B183">
        <v>91</v>
      </c>
      <c r="C183">
        <v>22</v>
      </c>
      <c r="D183">
        <v>3</v>
      </c>
      <c r="E183">
        <v>715</v>
      </c>
      <c r="F183">
        <v>15</v>
      </c>
      <c r="G183">
        <v>2130</v>
      </c>
    </row>
    <row r="184" spans="1:7" x14ac:dyDescent="0.2">
      <c r="A184">
        <v>183</v>
      </c>
      <c r="B184">
        <v>92</v>
      </c>
      <c r="C184">
        <v>23</v>
      </c>
      <c r="D184">
        <v>4</v>
      </c>
      <c r="E184">
        <v>455</v>
      </c>
      <c r="F184">
        <v>10</v>
      </c>
      <c r="G184">
        <v>1810</v>
      </c>
    </row>
    <row r="185" spans="1:7" x14ac:dyDescent="0.2">
      <c r="A185">
        <v>184</v>
      </c>
      <c r="B185">
        <v>92</v>
      </c>
      <c r="C185">
        <v>24</v>
      </c>
      <c r="D185">
        <v>2</v>
      </c>
      <c r="E185">
        <v>945</v>
      </c>
      <c r="F185">
        <v>25</v>
      </c>
      <c r="G185">
        <v>1865</v>
      </c>
    </row>
    <row r="186" spans="1:7" x14ac:dyDescent="0.2">
      <c r="A186">
        <v>185</v>
      </c>
      <c r="B186">
        <v>93</v>
      </c>
      <c r="C186">
        <v>25</v>
      </c>
      <c r="D186">
        <v>6</v>
      </c>
      <c r="E186">
        <v>375</v>
      </c>
      <c r="F186">
        <v>20</v>
      </c>
      <c r="G186">
        <v>2230</v>
      </c>
    </row>
    <row r="187" spans="1:7" x14ac:dyDescent="0.2">
      <c r="A187">
        <v>186</v>
      </c>
      <c r="B187">
        <v>93</v>
      </c>
      <c r="C187">
        <v>26</v>
      </c>
      <c r="D187">
        <v>3</v>
      </c>
      <c r="E187">
        <v>635</v>
      </c>
      <c r="F187">
        <v>15</v>
      </c>
      <c r="G187">
        <v>1890</v>
      </c>
    </row>
    <row r="188" spans="1:7" x14ac:dyDescent="0.2">
      <c r="A188">
        <v>187</v>
      </c>
      <c r="B188">
        <v>94</v>
      </c>
      <c r="C188">
        <v>27</v>
      </c>
      <c r="D188">
        <v>5</v>
      </c>
      <c r="E188">
        <v>805</v>
      </c>
      <c r="F188">
        <v>30</v>
      </c>
      <c r="G188">
        <v>3995</v>
      </c>
    </row>
    <row r="189" spans="1:7" x14ac:dyDescent="0.2">
      <c r="A189">
        <v>188</v>
      </c>
      <c r="B189">
        <v>94</v>
      </c>
      <c r="C189">
        <v>28</v>
      </c>
      <c r="D189">
        <v>2</v>
      </c>
      <c r="E189">
        <v>565</v>
      </c>
      <c r="F189">
        <v>10</v>
      </c>
      <c r="G189">
        <v>1120</v>
      </c>
    </row>
    <row r="190" spans="1:7" x14ac:dyDescent="0.2">
      <c r="A190">
        <v>189</v>
      </c>
      <c r="B190">
        <v>95</v>
      </c>
      <c r="C190">
        <v>29</v>
      </c>
      <c r="D190">
        <v>4</v>
      </c>
      <c r="E190">
        <v>490</v>
      </c>
      <c r="F190">
        <v>20</v>
      </c>
      <c r="G190">
        <v>1940</v>
      </c>
    </row>
    <row r="191" spans="1:7" x14ac:dyDescent="0.2">
      <c r="A191">
        <v>190</v>
      </c>
      <c r="B191">
        <v>95</v>
      </c>
      <c r="C191">
        <v>30</v>
      </c>
      <c r="D191">
        <v>3</v>
      </c>
      <c r="E191">
        <v>745</v>
      </c>
      <c r="F191">
        <v>15</v>
      </c>
      <c r="G191">
        <v>2220</v>
      </c>
    </row>
    <row r="192" spans="1:7" x14ac:dyDescent="0.2">
      <c r="A192">
        <v>191</v>
      </c>
      <c r="B192">
        <v>96</v>
      </c>
      <c r="C192">
        <v>31</v>
      </c>
      <c r="D192">
        <v>5</v>
      </c>
      <c r="E192">
        <v>600</v>
      </c>
      <c r="F192">
        <v>20</v>
      </c>
      <c r="G192">
        <v>2980</v>
      </c>
    </row>
    <row r="193" spans="1:7" x14ac:dyDescent="0.2">
      <c r="A193">
        <v>192</v>
      </c>
      <c r="B193">
        <v>96</v>
      </c>
      <c r="C193">
        <v>32</v>
      </c>
      <c r="D193">
        <v>2</v>
      </c>
      <c r="E193">
        <v>900</v>
      </c>
      <c r="F193">
        <v>20</v>
      </c>
      <c r="G193">
        <v>1780</v>
      </c>
    </row>
    <row r="194" spans="1:7" x14ac:dyDescent="0.2">
      <c r="A194">
        <v>193</v>
      </c>
      <c r="B194">
        <v>97</v>
      </c>
      <c r="C194">
        <v>33</v>
      </c>
      <c r="D194">
        <v>4</v>
      </c>
      <c r="E194">
        <v>525</v>
      </c>
      <c r="F194">
        <v>15</v>
      </c>
      <c r="G194">
        <v>2085</v>
      </c>
    </row>
    <row r="195" spans="1:7" x14ac:dyDescent="0.2">
      <c r="A195">
        <v>194</v>
      </c>
      <c r="B195">
        <v>97</v>
      </c>
      <c r="C195">
        <v>34</v>
      </c>
      <c r="D195">
        <v>3</v>
      </c>
      <c r="E195">
        <v>710</v>
      </c>
      <c r="F195">
        <v>20</v>
      </c>
      <c r="G195">
        <v>2110</v>
      </c>
    </row>
    <row r="196" spans="1:7" x14ac:dyDescent="0.2">
      <c r="A196">
        <v>195</v>
      </c>
      <c r="B196">
        <v>98</v>
      </c>
      <c r="C196">
        <v>35</v>
      </c>
      <c r="D196">
        <v>6</v>
      </c>
      <c r="E196">
        <v>400</v>
      </c>
      <c r="F196">
        <v>25</v>
      </c>
      <c r="G196">
        <v>2375</v>
      </c>
    </row>
    <row r="197" spans="1:7" x14ac:dyDescent="0.2">
      <c r="A197">
        <v>196</v>
      </c>
      <c r="B197">
        <v>98</v>
      </c>
      <c r="C197">
        <v>36</v>
      </c>
      <c r="D197">
        <v>2</v>
      </c>
      <c r="E197">
        <v>955</v>
      </c>
      <c r="F197">
        <v>20</v>
      </c>
      <c r="G197">
        <v>1890</v>
      </c>
    </row>
    <row r="198" spans="1:7" x14ac:dyDescent="0.2">
      <c r="A198">
        <v>197</v>
      </c>
      <c r="B198">
        <v>99</v>
      </c>
      <c r="C198">
        <v>37</v>
      </c>
      <c r="D198">
        <v>5</v>
      </c>
      <c r="E198">
        <v>575</v>
      </c>
      <c r="F198">
        <v>15</v>
      </c>
      <c r="G198">
        <v>2860</v>
      </c>
    </row>
    <row r="199" spans="1:7" x14ac:dyDescent="0.2">
      <c r="A199">
        <v>198</v>
      </c>
      <c r="B199">
        <v>99</v>
      </c>
      <c r="C199">
        <v>38</v>
      </c>
      <c r="D199">
        <v>3</v>
      </c>
      <c r="E199">
        <v>760</v>
      </c>
      <c r="F199">
        <v>20</v>
      </c>
      <c r="G199">
        <v>2260</v>
      </c>
    </row>
    <row r="200" spans="1:7" x14ac:dyDescent="0.2">
      <c r="A200">
        <v>199</v>
      </c>
      <c r="B200">
        <v>100</v>
      </c>
      <c r="C200">
        <v>39</v>
      </c>
      <c r="D200">
        <v>4</v>
      </c>
      <c r="E200">
        <v>655</v>
      </c>
      <c r="F200">
        <v>10</v>
      </c>
      <c r="G200">
        <v>2610</v>
      </c>
    </row>
    <row r="201" spans="1:7" x14ac:dyDescent="0.2">
      <c r="A201">
        <v>200</v>
      </c>
      <c r="B201">
        <v>100</v>
      </c>
      <c r="C201">
        <v>40</v>
      </c>
      <c r="D201">
        <v>2</v>
      </c>
      <c r="E201">
        <v>880</v>
      </c>
      <c r="F201">
        <v>15</v>
      </c>
      <c r="G201">
        <v>1745</v>
      </c>
    </row>
    <row r="202" spans="1:7" x14ac:dyDescent="0.2">
      <c r="A202">
        <v>201</v>
      </c>
      <c r="B202">
        <v>101</v>
      </c>
      <c r="C202">
        <v>41</v>
      </c>
      <c r="D202">
        <v>5</v>
      </c>
      <c r="E202">
        <v>545</v>
      </c>
      <c r="F202">
        <v>20</v>
      </c>
      <c r="G202">
        <v>2705</v>
      </c>
    </row>
    <row r="203" spans="1:7" x14ac:dyDescent="0.2">
      <c r="A203">
        <v>202</v>
      </c>
      <c r="B203">
        <v>101</v>
      </c>
      <c r="C203">
        <v>42</v>
      </c>
      <c r="D203">
        <v>3</v>
      </c>
      <c r="E203">
        <v>725</v>
      </c>
      <c r="F203">
        <v>15</v>
      </c>
      <c r="G203">
        <v>2160</v>
      </c>
    </row>
    <row r="204" spans="1:7" x14ac:dyDescent="0.2">
      <c r="A204">
        <v>203</v>
      </c>
      <c r="B204">
        <v>102</v>
      </c>
      <c r="C204">
        <v>43</v>
      </c>
      <c r="D204">
        <v>4</v>
      </c>
      <c r="E204">
        <v>465</v>
      </c>
      <c r="F204">
        <v>10</v>
      </c>
      <c r="G204">
        <v>1850</v>
      </c>
    </row>
    <row r="205" spans="1:7" x14ac:dyDescent="0.2">
      <c r="A205">
        <v>204</v>
      </c>
      <c r="B205">
        <v>102</v>
      </c>
      <c r="C205">
        <v>44</v>
      </c>
      <c r="D205">
        <v>2</v>
      </c>
      <c r="E205">
        <v>955</v>
      </c>
      <c r="F205">
        <v>25</v>
      </c>
      <c r="G205">
        <v>1885</v>
      </c>
    </row>
    <row r="206" spans="1:7" x14ac:dyDescent="0.2">
      <c r="A206">
        <v>205</v>
      </c>
      <c r="B206">
        <v>103</v>
      </c>
      <c r="C206">
        <v>45</v>
      </c>
      <c r="D206">
        <v>6</v>
      </c>
      <c r="E206">
        <v>385</v>
      </c>
      <c r="F206">
        <v>20</v>
      </c>
      <c r="G206">
        <v>2290</v>
      </c>
    </row>
    <row r="207" spans="1:7" x14ac:dyDescent="0.2">
      <c r="A207">
        <v>206</v>
      </c>
      <c r="B207">
        <v>103</v>
      </c>
      <c r="C207">
        <v>46</v>
      </c>
      <c r="D207">
        <v>3</v>
      </c>
      <c r="E207">
        <v>645</v>
      </c>
      <c r="F207">
        <v>15</v>
      </c>
      <c r="G207">
        <v>1920</v>
      </c>
    </row>
    <row r="208" spans="1:7" x14ac:dyDescent="0.2">
      <c r="A208">
        <v>207</v>
      </c>
      <c r="B208">
        <v>104</v>
      </c>
      <c r="C208">
        <v>47</v>
      </c>
      <c r="D208">
        <v>5</v>
      </c>
      <c r="E208">
        <v>815</v>
      </c>
      <c r="F208">
        <v>30</v>
      </c>
      <c r="G208">
        <v>4045</v>
      </c>
    </row>
    <row r="209" spans="1:7" x14ac:dyDescent="0.2">
      <c r="A209">
        <v>208</v>
      </c>
      <c r="B209">
        <v>104</v>
      </c>
      <c r="C209">
        <v>48</v>
      </c>
      <c r="D209">
        <v>2</v>
      </c>
      <c r="E209">
        <v>575</v>
      </c>
      <c r="F209">
        <v>10</v>
      </c>
      <c r="G209">
        <v>1140</v>
      </c>
    </row>
    <row r="210" spans="1:7" x14ac:dyDescent="0.2">
      <c r="A210">
        <v>209</v>
      </c>
      <c r="B210">
        <v>105</v>
      </c>
      <c r="C210">
        <v>49</v>
      </c>
      <c r="D210">
        <v>4</v>
      </c>
      <c r="E210">
        <v>500</v>
      </c>
      <c r="F210">
        <v>20</v>
      </c>
      <c r="G210">
        <v>1980</v>
      </c>
    </row>
    <row r="211" spans="1:7" x14ac:dyDescent="0.2">
      <c r="A211">
        <v>210</v>
      </c>
      <c r="B211">
        <v>105</v>
      </c>
      <c r="C211">
        <v>50</v>
      </c>
      <c r="D211">
        <v>3</v>
      </c>
      <c r="E211">
        <v>755</v>
      </c>
      <c r="F211">
        <v>15</v>
      </c>
      <c r="G211">
        <v>2250</v>
      </c>
    </row>
    <row r="212" spans="1:7" x14ac:dyDescent="0.2">
      <c r="A212">
        <v>211</v>
      </c>
      <c r="B212">
        <v>106</v>
      </c>
      <c r="C212">
        <v>51</v>
      </c>
      <c r="D212">
        <v>5</v>
      </c>
      <c r="E212">
        <v>610</v>
      </c>
      <c r="F212">
        <v>20</v>
      </c>
      <c r="G212">
        <v>3030</v>
      </c>
    </row>
    <row r="213" spans="1:7" x14ac:dyDescent="0.2">
      <c r="A213">
        <v>212</v>
      </c>
      <c r="B213">
        <v>106</v>
      </c>
      <c r="C213">
        <v>52</v>
      </c>
      <c r="D213">
        <v>2</v>
      </c>
      <c r="E213">
        <v>915</v>
      </c>
      <c r="F213">
        <v>20</v>
      </c>
      <c r="G213">
        <v>1810</v>
      </c>
    </row>
    <row r="214" spans="1:7" x14ac:dyDescent="0.2">
      <c r="A214">
        <v>213</v>
      </c>
      <c r="B214">
        <v>107</v>
      </c>
      <c r="C214">
        <v>53</v>
      </c>
      <c r="D214">
        <v>4</v>
      </c>
      <c r="E214">
        <v>535</v>
      </c>
      <c r="F214">
        <v>15</v>
      </c>
      <c r="G214">
        <v>2125</v>
      </c>
    </row>
    <row r="215" spans="1:7" x14ac:dyDescent="0.2">
      <c r="A215">
        <v>214</v>
      </c>
      <c r="B215">
        <v>107</v>
      </c>
      <c r="C215">
        <v>54</v>
      </c>
      <c r="D215">
        <v>3</v>
      </c>
      <c r="E215">
        <v>720</v>
      </c>
      <c r="F215">
        <v>20</v>
      </c>
      <c r="G215">
        <v>2140</v>
      </c>
    </row>
    <row r="216" spans="1:7" x14ac:dyDescent="0.2">
      <c r="A216">
        <v>215</v>
      </c>
      <c r="B216">
        <v>108</v>
      </c>
      <c r="C216">
        <v>55</v>
      </c>
      <c r="D216">
        <v>6</v>
      </c>
      <c r="E216">
        <v>410</v>
      </c>
      <c r="F216">
        <v>25</v>
      </c>
      <c r="G216">
        <v>2435</v>
      </c>
    </row>
    <row r="217" spans="1:7" x14ac:dyDescent="0.2">
      <c r="A217">
        <v>216</v>
      </c>
      <c r="B217">
        <v>108</v>
      </c>
      <c r="C217">
        <v>56</v>
      </c>
      <c r="D217">
        <v>2</v>
      </c>
      <c r="E217">
        <v>970</v>
      </c>
      <c r="F217">
        <v>20</v>
      </c>
      <c r="G217">
        <v>1920</v>
      </c>
    </row>
    <row r="218" spans="1:7" x14ac:dyDescent="0.2">
      <c r="A218">
        <v>217</v>
      </c>
      <c r="B218">
        <v>109</v>
      </c>
      <c r="C218">
        <v>57</v>
      </c>
      <c r="D218">
        <v>5</v>
      </c>
      <c r="E218">
        <v>585</v>
      </c>
      <c r="F218">
        <v>15</v>
      </c>
      <c r="G218">
        <v>2910</v>
      </c>
    </row>
    <row r="219" spans="1:7" x14ac:dyDescent="0.2">
      <c r="A219">
        <v>218</v>
      </c>
      <c r="B219">
        <v>109</v>
      </c>
      <c r="C219">
        <v>58</v>
      </c>
      <c r="D219">
        <v>3</v>
      </c>
      <c r="E219">
        <v>775</v>
      </c>
      <c r="F219">
        <v>20</v>
      </c>
      <c r="G219">
        <v>2305</v>
      </c>
    </row>
    <row r="220" spans="1:7" x14ac:dyDescent="0.2">
      <c r="A220">
        <v>219</v>
      </c>
      <c r="B220">
        <v>110</v>
      </c>
      <c r="C220">
        <v>59</v>
      </c>
      <c r="D220">
        <v>4</v>
      </c>
      <c r="E220">
        <v>665</v>
      </c>
      <c r="F220">
        <v>10</v>
      </c>
      <c r="G220">
        <v>2650</v>
      </c>
    </row>
    <row r="221" spans="1:7" x14ac:dyDescent="0.2">
      <c r="A221">
        <v>220</v>
      </c>
      <c r="B221">
        <v>110</v>
      </c>
      <c r="C221">
        <v>60</v>
      </c>
      <c r="D221">
        <v>2</v>
      </c>
      <c r="E221">
        <v>895</v>
      </c>
      <c r="F221">
        <v>15</v>
      </c>
      <c r="G221">
        <v>1775</v>
      </c>
    </row>
    <row r="222" spans="1:7" x14ac:dyDescent="0.2">
      <c r="A222">
        <v>221</v>
      </c>
      <c r="B222">
        <v>111</v>
      </c>
      <c r="C222">
        <v>61</v>
      </c>
      <c r="D222">
        <v>5</v>
      </c>
      <c r="E222">
        <v>555</v>
      </c>
      <c r="F222">
        <v>20</v>
      </c>
      <c r="G222">
        <v>2755</v>
      </c>
    </row>
    <row r="223" spans="1:7" x14ac:dyDescent="0.2">
      <c r="A223">
        <v>222</v>
      </c>
      <c r="B223">
        <v>111</v>
      </c>
      <c r="C223">
        <v>62</v>
      </c>
      <c r="D223">
        <v>3</v>
      </c>
      <c r="E223">
        <v>735</v>
      </c>
      <c r="F223">
        <v>15</v>
      </c>
      <c r="G223">
        <v>2190</v>
      </c>
    </row>
    <row r="224" spans="1:7" x14ac:dyDescent="0.2">
      <c r="A224">
        <v>223</v>
      </c>
      <c r="B224">
        <v>112</v>
      </c>
      <c r="C224">
        <v>63</v>
      </c>
      <c r="D224">
        <v>4</v>
      </c>
      <c r="E224">
        <v>475</v>
      </c>
      <c r="F224">
        <v>10</v>
      </c>
      <c r="G224">
        <v>1890</v>
      </c>
    </row>
    <row r="225" spans="1:7" x14ac:dyDescent="0.2">
      <c r="A225">
        <v>224</v>
      </c>
      <c r="B225">
        <v>112</v>
      </c>
      <c r="C225">
        <v>64</v>
      </c>
      <c r="D225">
        <v>2</v>
      </c>
      <c r="E225">
        <v>965</v>
      </c>
      <c r="F225">
        <v>25</v>
      </c>
      <c r="G225">
        <v>1905</v>
      </c>
    </row>
    <row r="226" spans="1:7" x14ac:dyDescent="0.2">
      <c r="A226">
        <v>225</v>
      </c>
      <c r="B226">
        <v>113</v>
      </c>
      <c r="C226">
        <v>65</v>
      </c>
      <c r="D226">
        <v>6</v>
      </c>
      <c r="E226">
        <v>395</v>
      </c>
      <c r="F226">
        <v>20</v>
      </c>
      <c r="G226">
        <v>2350</v>
      </c>
    </row>
    <row r="227" spans="1:7" x14ac:dyDescent="0.2">
      <c r="A227">
        <v>226</v>
      </c>
      <c r="B227">
        <v>113</v>
      </c>
      <c r="C227">
        <v>66</v>
      </c>
      <c r="D227">
        <v>3</v>
      </c>
      <c r="E227">
        <v>655</v>
      </c>
      <c r="F227">
        <v>15</v>
      </c>
      <c r="G227">
        <v>1950</v>
      </c>
    </row>
    <row r="228" spans="1:7" x14ac:dyDescent="0.2">
      <c r="A228">
        <v>227</v>
      </c>
      <c r="B228">
        <v>114</v>
      </c>
      <c r="C228">
        <v>67</v>
      </c>
      <c r="D228">
        <v>5</v>
      </c>
      <c r="E228">
        <v>825</v>
      </c>
      <c r="F228">
        <v>30</v>
      </c>
      <c r="G228">
        <v>4095</v>
      </c>
    </row>
    <row r="229" spans="1:7" x14ac:dyDescent="0.2">
      <c r="A229">
        <v>228</v>
      </c>
      <c r="B229">
        <v>114</v>
      </c>
      <c r="C229">
        <v>68</v>
      </c>
      <c r="D229">
        <v>2</v>
      </c>
      <c r="E229">
        <v>585</v>
      </c>
      <c r="F229">
        <v>10</v>
      </c>
      <c r="G229">
        <v>1160</v>
      </c>
    </row>
    <row r="230" spans="1:7" x14ac:dyDescent="0.2">
      <c r="A230">
        <v>229</v>
      </c>
      <c r="B230">
        <v>115</v>
      </c>
      <c r="C230">
        <v>69</v>
      </c>
      <c r="D230">
        <v>4</v>
      </c>
      <c r="E230">
        <v>510</v>
      </c>
      <c r="F230">
        <v>20</v>
      </c>
      <c r="G230">
        <v>2020</v>
      </c>
    </row>
    <row r="231" spans="1:7" x14ac:dyDescent="0.2">
      <c r="A231">
        <v>230</v>
      </c>
      <c r="B231">
        <v>115</v>
      </c>
      <c r="C231">
        <v>70</v>
      </c>
      <c r="D231">
        <v>3</v>
      </c>
      <c r="E231">
        <v>765</v>
      </c>
      <c r="F231">
        <v>15</v>
      </c>
      <c r="G231">
        <v>2280</v>
      </c>
    </row>
    <row r="232" spans="1:7" x14ac:dyDescent="0.2">
      <c r="A232">
        <v>231</v>
      </c>
      <c r="B232">
        <v>116</v>
      </c>
      <c r="C232">
        <v>71</v>
      </c>
      <c r="D232">
        <v>5</v>
      </c>
      <c r="E232">
        <v>620</v>
      </c>
      <c r="F232">
        <v>20</v>
      </c>
      <c r="G232">
        <v>3080</v>
      </c>
    </row>
    <row r="233" spans="1:7" x14ac:dyDescent="0.2">
      <c r="A233">
        <v>232</v>
      </c>
      <c r="B233">
        <v>116</v>
      </c>
      <c r="C233">
        <v>72</v>
      </c>
      <c r="D233">
        <v>2</v>
      </c>
      <c r="E233">
        <v>930</v>
      </c>
      <c r="F233">
        <v>20</v>
      </c>
      <c r="G233">
        <v>1840</v>
      </c>
    </row>
    <row r="234" spans="1:7" x14ac:dyDescent="0.2">
      <c r="A234">
        <v>233</v>
      </c>
      <c r="B234">
        <v>117</v>
      </c>
      <c r="C234">
        <v>73</v>
      </c>
      <c r="D234">
        <v>4</v>
      </c>
      <c r="E234">
        <v>545</v>
      </c>
      <c r="F234">
        <v>15</v>
      </c>
      <c r="G234">
        <v>2165</v>
      </c>
    </row>
    <row r="235" spans="1:7" x14ac:dyDescent="0.2">
      <c r="A235">
        <v>234</v>
      </c>
      <c r="B235">
        <v>117</v>
      </c>
      <c r="C235">
        <v>74</v>
      </c>
      <c r="D235">
        <v>3</v>
      </c>
      <c r="E235">
        <v>730</v>
      </c>
      <c r="F235">
        <v>20</v>
      </c>
      <c r="G235">
        <v>2170</v>
      </c>
    </row>
    <row r="236" spans="1:7" x14ac:dyDescent="0.2">
      <c r="A236">
        <v>235</v>
      </c>
      <c r="B236">
        <v>118</v>
      </c>
      <c r="C236">
        <v>75</v>
      </c>
      <c r="D236">
        <v>6</v>
      </c>
      <c r="E236">
        <v>420</v>
      </c>
      <c r="F236">
        <v>25</v>
      </c>
      <c r="G236">
        <v>2495</v>
      </c>
    </row>
    <row r="237" spans="1:7" x14ac:dyDescent="0.2">
      <c r="A237">
        <v>236</v>
      </c>
      <c r="B237">
        <v>118</v>
      </c>
      <c r="C237">
        <v>76</v>
      </c>
      <c r="D237">
        <v>2</v>
      </c>
      <c r="E237">
        <v>985</v>
      </c>
      <c r="F237">
        <v>20</v>
      </c>
      <c r="G237">
        <v>1950</v>
      </c>
    </row>
    <row r="238" spans="1:7" x14ac:dyDescent="0.2">
      <c r="A238">
        <v>237</v>
      </c>
      <c r="B238">
        <v>119</v>
      </c>
      <c r="C238">
        <v>77</v>
      </c>
      <c r="D238">
        <v>5</v>
      </c>
      <c r="E238">
        <v>595</v>
      </c>
      <c r="F238">
        <v>15</v>
      </c>
      <c r="G238">
        <v>2960</v>
      </c>
    </row>
    <row r="239" spans="1:7" x14ac:dyDescent="0.2">
      <c r="A239">
        <v>238</v>
      </c>
      <c r="B239">
        <v>119</v>
      </c>
      <c r="C239">
        <v>78</v>
      </c>
      <c r="D239">
        <v>3</v>
      </c>
      <c r="E239">
        <v>790</v>
      </c>
      <c r="F239">
        <v>20</v>
      </c>
      <c r="G239">
        <v>2350</v>
      </c>
    </row>
    <row r="240" spans="1:7" x14ac:dyDescent="0.2">
      <c r="A240">
        <v>239</v>
      </c>
      <c r="B240">
        <v>120</v>
      </c>
      <c r="C240">
        <v>79</v>
      </c>
      <c r="D240">
        <v>4</v>
      </c>
      <c r="E240">
        <v>675</v>
      </c>
      <c r="F240">
        <v>10</v>
      </c>
      <c r="G240">
        <v>2690</v>
      </c>
    </row>
    <row r="241" spans="1:7" x14ac:dyDescent="0.2">
      <c r="A241">
        <v>240</v>
      </c>
      <c r="B241">
        <v>120</v>
      </c>
      <c r="C241">
        <v>80</v>
      </c>
      <c r="D241">
        <v>2</v>
      </c>
      <c r="E241">
        <v>910</v>
      </c>
      <c r="F241">
        <v>15</v>
      </c>
      <c r="G241">
        <v>1805</v>
      </c>
    </row>
    <row r="242" spans="1:7" x14ac:dyDescent="0.2">
      <c r="A242">
        <v>241</v>
      </c>
      <c r="B242">
        <v>121</v>
      </c>
      <c r="C242">
        <v>81</v>
      </c>
      <c r="D242">
        <v>5</v>
      </c>
      <c r="E242">
        <v>565</v>
      </c>
      <c r="F242">
        <v>20</v>
      </c>
      <c r="G242">
        <v>2805</v>
      </c>
    </row>
    <row r="243" spans="1:7" x14ac:dyDescent="0.2">
      <c r="A243">
        <v>242</v>
      </c>
      <c r="B243">
        <v>121</v>
      </c>
      <c r="C243">
        <v>82</v>
      </c>
      <c r="D243">
        <v>3</v>
      </c>
      <c r="E243">
        <v>745</v>
      </c>
      <c r="F243">
        <v>15</v>
      </c>
      <c r="G243">
        <v>2220</v>
      </c>
    </row>
    <row r="244" spans="1:7" x14ac:dyDescent="0.2">
      <c r="A244">
        <v>243</v>
      </c>
      <c r="B244">
        <v>122</v>
      </c>
      <c r="C244">
        <v>83</v>
      </c>
      <c r="D244">
        <v>4</v>
      </c>
      <c r="E244">
        <v>485</v>
      </c>
      <c r="F244">
        <v>10</v>
      </c>
      <c r="G244">
        <v>1930</v>
      </c>
    </row>
    <row r="245" spans="1:7" x14ac:dyDescent="0.2">
      <c r="A245">
        <v>244</v>
      </c>
      <c r="B245">
        <v>122</v>
      </c>
      <c r="C245">
        <v>84</v>
      </c>
      <c r="D245">
        <v>2</v>
      </c>
      <c r="E245">
        <v>975</v>
      </c>
      <c r="F245">
        <v>25</v>
      </c>
      <c r="G245">
        <v>1925</v>
      </c>
    </row>
    <row r="246" spans="1:7" x14ac:dyDescent="0.2">
      <c r="A246">
        <v>245</v>
      </c>
      <c r="B246">
        <v>123</v>
      </c>
      <c r="C246">
        <v>85</v>
      </c>
      <c r="D246">
        <v>6</v>
      </c>
      <c r="E246">
        <v>405</v>
      </c>
      <c r="F246">
        <v>20</v>
      </c>
      <c r="G246">
        <v>2410</v>
      </c>
    </row>
    <row r="247" spans="1:7" x14ac:dyDescent="0.2">
      <c r="A247">
        <v>246</v>
      </c>
      <c r="B247">
        <v>123</v>
      </c>
      <c r="C247">
        <v>86</v>
      </c>
      <c r="D247">
        <v>3</v>
      </c>
      <c r="E247">
        <v>665</v>
      </c>
      <c r="F247">
        <v>15</v>
      </c>
      <c r="G247">
        <v>1980</v>
      </c>
    </row>
    <row r="248" spans="1:7" x14ac:dyDescent="0.2">
      <c r="A248">
        <v>247</v>
      </c>
      <c r="B248">
        <v>124</v>
      </c>
      <c r="C248">
        <v>87</v>
      </c>
      <c r="D248">
        <v>5</v>
      </c>
      <c r="E248">
        <v>835</v>
      </c>
      <c r="F248">
        <v>30</v>
      </c>
      <c r="G248">
        <v>4120</v>
      </c>
    </row>
    <row r="249" spans="1:7" x14ac:dyDescent="0.2">
      <c r="A249">
        <v>248</v>
      </c>
      <c r="B249">
        <v>124</v>
      </c>
      <c r="C249">
        <v>88</v>
      </c>
      <c r="D249">
        <v>2</v>
      </c>
      <c r="E249">
        <v>595</v>
      </c>
      <c r="F249">
        <v>10</v>
      </c>
      <c r="G249">
        <v>1180</v>
      </c>
    </row>
    <row r="250" spans="1:7" x14ac:dyDescent="0.2">
      <c r="A250">
        <v>249</v>
      </c>
      <c r="B250">
        <v>125</v>
      </c>
      <c r="C250">
        <v>89</v>
      </c>
      <c r="D250">
        <v>4</v>
      </c>
      <c r="E250">
        <v>520</v>
      </c>
      <c r="F250">
        <v>20</v>
      </c>
      <c r="G250">
        <v>2060</v>
      </c>
    </row>
    <row r="251" spans="1:7" x14ac:dyDescent="0.2">
      <c r="A251">
        <v>250</v>
      </c>
      <c r="B251">
        <v>125</v>
      </c>
      <c r="C251">
        <v>90</v>
      </c>
      <c r="D251">
        <v>3</v>
      </c>
      <c r="E251">
        <v>775</v>
      </c>
      <c r="F251">
        <v>15</v>
      </c>
      <c r="G251">
        <v>2310</v>
      </c>
    </row>
    <row r="252" spans="1:7" x14ac:dyDescent="0.2">
      <c r="A252">
        <v>251</v>
      </c>
      <c r="B252">
        <v>126</v>
      </c>
      <c r="C252">
        <v>91</v>
      </c>
      <c r="D252">
        <v>5</v>
      </c>
      <c r="E252">
        <v>530</v>
      </c>
      <c r="F252">
        <v>20</v>
      </c>
      <c r="G252">
        <v>2630</v>
      </c>
    </row>
    <row r="253" spans="1:7" x14ac:dyDescent="0.2">
      <c r="A253">
        <v>252</v>
      </c>
      <c r="B253">
        <v>126</v>
      </c>
      <c r="C253">
        <v>92</v>
      </c>
      <c r="D253">
        <v>3</v>
      </c>
      <c r="E253">
        <v>710</v>
      </c>
      <c r="F253">
        <v>15</v>
      </c>
      <c r="G253">
        <v>2115</v>
      </c>
    </row>
    <row r="254" spans="1:7" x14ac:dyDescent="0.2">
      <c r="A254">
        <v>253</v>
      </c>
      <c r="B254">
        <v>127</v>
      </c>
      <c r="C254">
        <v>93</v>
      </c>
      <c r="D254">
        <v>4</v>
      </c>
      <c r="E254">
        <v>440</v>
      </c>
      <c r="F254">
        <v>10</v>
      </c>
      <c r="G254">
        <v>1750</v>
      </c>
    </row>
    <row r="255" spans="1:7" x14ac:dyDescent="0.2">
      <c r="A255">
        <v>254</v>
      </c>
      <c r="B255">
        <v>127</v>
      </c>
      <c r="C255">
        <v>94</v>
      </c>
      <c r="D255">
        <v>2</v>
      </c>
      <c r="E255">
        <v>920</v>
      </c>
      <c r="F255">
        <v>25</v>
      </c>
      <c r="G255">
        <v>1815</v>
      </c>
    </row>
    <row r="256" spans="1:7" x14ac:dyDescent="0.2">
      <c r="A256">
        <v>255</v>
      </c>
      <c r="B256">
        <v>128</v>
      </c>
      <c r="C256">
        <v>95</v>
      </c>
      <c r="D256">
        <v>6</v>
      </c>
      <c r="E256">
        <v>370</v>
      </c>
      <c r="F256">
        <v>20</v>
      </c>
      <c r="G256">
        <v>2200</v>
      </c>
    </row>
    <row r="257" spans="1:7" x14ac:dyDescent="0.2">
      <c r="A257">
        <v>256</v>
      </c>
      <c r="B257">
        <v>128</v>
      </c>
      <c r="C257">
        <v>96</v>
      </c>
      <c r="D257">
        <v>3</v>
      </c>
      <c r="E257">
        <v>640</v>
      </c>
      <c r="F257">
        <v>15</v>
      </c>
      <c r="G257">
        <v>1905</v>
      </c>
    </row>
    <row r="258" spans="1:7" x14ac:dyDescent="0.2">
      <c r="A258">
        <v>257</v>
      </c>
      <c r="B258">
        <v>129</v>
      </c>
      <c r="C258">
        <v>97</v>
      </c>
      <c r="D258">
        <v>5</v>
      </c>
      <c r="E258">
        <v>800</v>
      </c>
      <c r="F258">
        <v>30</v>
      </c>
      <c r="G258">
        <v>3970</v>
      </c>
    </row>
    <row r="259" spans="1:7" x14ac:dyDescent="0.2">
      <c r="A259">
        <v>258</v>
      </c>
      <c r="B259">
        <v>129</v>
      </c>
      <c r="C259">
        <v>98</v>
      </c>
      <c r="D259">
        <v>2</v>
      </c>
      <c r="E259">
        <v>570</v>
      </c>
      <c r="F259">
        <v>10</v>
      </c>
      <c r="G259">
        <v>1130</v>
      </c>
    </row>
    <row r="260" spans="1:7" x14ac:dyDescent="0.2">
      <c r="A260">
        <v>259</v>
      </c>
      <c r="B260">
        <v>130</v>
      </c>
      <c r="C260">
        <v>99</v>
      </c>
      <c r="D260">
        <v>4</v>
      </c>
      <c r="E260">
        <v>495</v>
      </c>
      <c r="F260">
        <v>20</v>
      </c>
      <c r="G260">
        <v>1960</v>
      </c>
    </row>
    <row r="261" spans="1:7" x14ac:dyDescent="0.2">
      <c r="A261">
        <v>260</v>
      </c>
      <c r="B261">
        <v>130</v>
      </c>
      <c r="C261">
        <v>100</v>
      </c>
      <c r="D261">
        <v>3</v>
      </c>
      <c r="E261">
        <v>750</v>
      </c>
      <c r="F261">
        <v>15</v>
      </c>
      <c r="G261">
        <v>2235</v>
      </c>
    </row>
    <row r="262" spans="1:7" x14ac:dyDescent="0.2">
      <c r="A262">
        <v>261</v>
      </c>
      <c r="B262">
        <v>131</v>
      </c>
      <c r="C262">
        <v>101</v>
      </c>
      <c r="D262">
        <v>5</v>
      </c>
      <c r="E262">
        <v>600</v>
      </c>
      <c r="F262">
        <v>20</v>
      </c>
      <c r="G262">
        <v>2980</v>
      </c>
    </row>
    <row r="263" spans="1:7" x14ac:dyDescent="0.2">
      <c r="A263">
        <v>262</v>
      </c>
      <c r="B263">
        <v>131</v>
      </c>
      <c r="C263">
        <v>102</v>
      </c>
      <c r="D263">
        <v>2</v>
      </c>
      <c r="E263">
        <v>910</v>
      </c>
      <c r="F263">
        <v>20</v>
      </c>
      <c r="G263">
        <v>1800</v>
      </c>
    </row>
    <row r="264" spans="1:7" x14ac:dyDescent="0.2">
      <c r="A264">
        <v>263</v>
      </c>
      <c r="B264">
        <v>132</v>
      </c>
      <c r="C264">
        <v>103</v>
      </c>
      <c r="D264">
        <v>4</v>
      </c>
      <c r="E264">
        <v>520</v>
      </c>
      <c r="F264">
        <v>15</v>
      </c>
      <c r="G264">
        <v>2065</v>
      </c>
    </row>
    <row r="265" spans="1:7" x14ac:dyDescent="0.2">
      <c r="A265">
        <v>264</v>
      </c>
      <c r="B265">
        <v>132</v>
      </c>
      <c r="C265">
        <v>104</v>
      </c>
      <c r="D265">
        <v>3</v>
      </c>
      <c r="E265">
        <v>705</v>
      </c>
      <c r="F265">
        <v>20</v>
      </c>
      <c r="G265">
        <v>2095</v>
      </c>
    </row>
    <row r="266" spans="1:7" x14ac:dyDescent="0.2">
      <c r="A266">
        <v>265</v>
      </c>
      <c r="B266">
        <v>133</v>
      </c>
      <c r="C266">
        <v>105</v>
      </c>
      <c r="D266">
        <v>6</v>
      </c>
      <c r="E266">
        <v>395</v>
      </c>
      <c r="F266">
        <v>25</v>
      </c>
      <c r="G266">
        <v>2345</v>
      </c>
    </row>
    <row r="267" spans="1:7" x14ac:dyDescent="0.2">
      <c r="A267">
        <v>266</v>
      </c>
      <c r="B267">
        <v>133</v>
      </c>
      <c r="C267">
        <v>106</v>
      </c>
      <c r="D267">
        <v>2</v>
      </c>
      <c r="E267">
        <v>960</v>
      </c>
      <c r="F267">
        <v>20</v>
      </c>
      <c r="G267">
        <v>1900</v>
      </c>
    </row>
    <row r="268" spans="1:7" x14ac:dyDescent="0.2">
      <c r="A268">
        <v>267</v>
      </c>
      <c r="B268">
        <v>134</v>
      </c>
      <c r="C268">
        <v>107</v>
      </c>
      <c r="D268">
        <v>5</v>
      </c>
      <c r="E268">
        <v>580</v>
      </c>
      <c r="F268">
        <v>15</v>
      </c>
      <c r="G268">
        <v>2885</v>
      </c>
    </row>
    <row r="269" spans="1:7" x14ac:dyDescent="0.2">
      <c r="A269">
        <v>268</v>
      </c>
      <c r="B269">
        <v>134</v>
      </c>
      <c r="C269">
        <v>108</v>
      </c>
      <c r="D269">
        <v>3</v>
      </c>
      <c r="E269">
        <v>770</v>
      </c>
      <c r="F269">
        <v>20</v>
      </c>
      <c r="G269">
        <v>2290</v>
      </c>
    </row>
    <row r="270" spans="1:7" x14ac:dyDescent="0.2">
      <c r="A270">
        <v>269</v>
      </c>
      <c r="B270">
        <v>135</v>
      </c>
      <c r="C270">
        <v>109</v>
      </c>
      <c r="D270">
        <v>4</v>
      </c>
      <c r="E270">
        <v>660</v>
      </c>
      <c r="F270">
        <v>10</v>
      </c>
      <c r="G270">
        <v>2630</v>
      </c>
    </row>
    <row r="271" spans="1:7" x14ac:dyDescent="0.2">
      <c r="A271">
        <v>270</v>
      </c>
      <c r="B271">
        <v>135</v>
      </c>
      <c r="C271">
        <v>110</v>
      </c>
      <c r="D271">
        <v>2</v>
      </c>
      <c r="E271">
        <v>890</v>
      </c>
      <c r="F271">
        <v>15</v>
      </c>
      <c r="G271">
        <v>1765</v>
      </c>
    </row>
    <row r="272" spans="1:7" x14ac:dyDescent="0.2">
      <c r="A272">
        <v>271</v>
      </c>
      <c r="B272">
        <v>136</v>
      </c>
      <c r="C272">
        <v>111</v>
      </c>
      <c r="D272">
        <v>5</v>
      </c>
      <c r="E272">
        <v>550</v>
      </c>
      <c r="F272">
        <v>20</v>
      </c>
      <c r="G272">
        <v>2730</v>
      </c>
    </row>
    <row r="273" spans="1:7" x14ac:dyDescent="0.2">
      <c r="A273">
        <v>272</v>
      </c>
      <c r="B273">
        <v>136</v>
      </c>
      <c r="C273">
        <v>112</v>
      </c>
      <c r="D273">
        <v>3</v>
      </c>
      <c r="E273">
        <v>730</v>
      </c>
      <c r="F273">
        <v>15</v>
      </c>
      <c r="G273">
        <v>2175</v>
      </c>
    </row>
    <row r="274" spans="1:7" x14ac:dyDescent="0.2">
      <c r="A274">
        <v>273</v>
      </c>
      <c r="B274">
        <v>137</v>
      </c>
      <c r="C274">
        <v>113</v>
      </c>
      <c r="D274">
        <v>4</v>
      </c>
      <c r="E274">
        <v>470</v>
      </c>
      <c r="F274">
        <v>10</v>
      </c>
      <c r="G274">
        <v>1870</v>
      </c>
    </row>
    <row r="275" spans="1:7" x14ac:dyDescent="0.2">
      <c r="A275">
        <v>274</v>
      </c>
      <c r="B275">
        <v>137</v>
      </c>
      <c r="C275">
        <v>114</v>
      </c>
      <c r="D275">
        <v>2</v>
      </c>
      <c r="E275">
        <v>950</v>
      </c>
      <c r="F275">
        <v>25</v>
      </c>
      <c r="G275">
        <v>1875</v>
      </c>
    </row>
    <row r="276" spans="1:7" x14ac:dyDescent="0.2">
      <c r="A276">
        <v>275</v>
      </c>
      <c r="B276">
        <v>138</v>
      </c>
      <c r="C276">
        <v>115</v>
      </c>
      <c r="D276">
        <v>6</v>
      </c>
      <c r="E276">
        <v>385</v>
      </c>
      <c r="F276">
        <v>20</v>
      </c>
      <c r="G276">
        <v>2290</v>
      </c>
    </row>
    <row r="277" spans="1:7" x14ac:dyDescent="0.2">
      <c r="A277">
        <v>276</v>
      </c>
      <c r="B277">
        <v>138</v>
      </c>
      <c r="C277">
        <v>116</v>
      </c>
      <c r="D277">
        <v>3</v>
      </c>
      <c r="E277">
        <v>650</v>
      </c>
      <c r="F277">
        <v>15</v>
      </c>
      <c r="G277">
        <v>1935</v>
      </c>
    </row>
    <row r="278" spans="1:7" x14ac:dyDescent="0.2">
      <c r="A278">
        <v>277</v>
      </c>
      <c r="B278">
        <v>139</v>
      </c>
      <c r="C278">
        <v>117</v>
      </c>
      <c r="D278">
        <v>5</v>
      </c>
      <c r="E278">
        <v>820</v>
      </c>
      <c r="F278">
        <v>30</v>
      </c>
      <c r="G278">
        <v>4070</v>
      </c>
    </row>
    <row r="279" spans="1:7" x14ac:dyDescent="0.2">
      <c r="A279">
        <v>278</v>
      </c>
      <c r="B279">
        <v>139</v>
      </c>
      <c r="C279">
        <v>118</v>
      </c>
      <c r="D279">
        <v>2</v>
      </c>
      <c r="E279">
        <v>590</v>
      </c>
      <c r="F279">
        <v>10</v>
      </c>
      <c r="G279">
        <v>1170</v>
      </c>
    </row>
    <row r="280" spans="1:7" x14ac:dyDescent="0.2">
      <c r="A280">
        <v>279</v>
      </c>
      <c r="B280">
        <v>140</v>
      </c>
      <c r="C280">
        <v>119</v>
      </c>
      <c r="D280">
        <v>4</v>
      </c>
      <c r="E280">
        <v>505</v>
      </c>
      <c r="F280">
        <v>20</v>
      </c>
      <c r="G280">
        <v>2000</v>
      </c>
    </row>
    <row r="281" spans="1:7" x14ac:dyDescent="0.2">
      <c r="A281">
        <v>280</v>
      </c>
      <c r="B281">
        <v>140</v>
      </c>
      <c r="C281">
        <v>120</v>
      </c>
      <c r="D281">
        <v>3</v>
      </c>
      <c r="E281">
        <v>760</v>
      </c>
      <c r="F281">
        <v>15</v>
      </c>
      <c r="G281">
        <v>2265</v>
      </c>
    </row>
    <row r="282" spans="1:7" x14ac:dyDescent="0.2">
      <c r="A282">
        <v>281</v>
      </c>
      <c r="B282">
        <v>141</v>
      </c>
      <c r="C282">
        <v>121</v>
      </c>
      <c r="D282">
        <v>5</v>
      </c>
      <c r="E282">
        <v>615</v>
      </c>
      <c r="F282">
        <v>20</v>
      </c>
      <c r="G282">
        <v>3055</v>
      </c>
    </row>
    <row r="283" spans="1:7" x14ac:dyDescent="0.2">
      <c r="A283">
        <v>282</v>
      </c>
      <c r="B283">
        <v>141</v>
      </c>
      <c r="C283">
        <v>122</v>
      </c>
      <c r="D283">
        <v>2</v>
      </c>
      <c r="E283">
        <v>925</v>
      </c>
      <c r="F283">
        <v>20</v>
      </c>
      <c r="G283">
        <v>1830</v>
      </c>
    </row>
    <row r="284" spans="1:7" x14ac:dyDescent="0.2">
      <c r="A284">
        <v>283</v>
      </c>
      <c r="B284">
        <v>142</v>
      </c>
      <c r="C284">
        <v>123</v>
      </c>
      <c r="D284">
        <v>4</v>
      </c>
      <c r="E284">
        <v>535</v>
      </c>
      <c r="F284">
        <v>15</v>
      </c>
      <c r="G284">
        <v>2125</v>
      </c>
    </row>
    <row r="285" spans="1:7" x14ac:dyDescent="0.2">
      <c r="A285">
        <v>284</v>
      </c>
      <c r="B285">
        <v>142</v>
      </c>
      <c r="C285">
        <v>124</v>
      </c>
      <c r="D285">
        <v>3</v>
      </c>
      <c r="E285">
        <v>720</v>
      </c>
      <c r="F285">
        <v>20</v>
      </c>
      <c r="G285">
        <v>2140</v>
      </c>
    </row>
    <row r="286" spans="1:7" x14ac:dyDescent="0.2">
      <c r="A286">
        <v>285</v>
      </c>
      <c r="B286">
        <v>143</v>
      </c>
      <c r="C286">
        <v>125</v>
      </c>
      <c r="D286">
        <v>6</v>
      </c>
      <c r="E286">
        <v>410</v>
      </c>
      <c r="F286">
        <v>25</v>
      </c>
      <c r="G286">
        <v>2435</v>
      </c>
    </row>
    <row r="287" spans="1:7" x14ac:dyDescent="0.2">
      <c r="A287">
        <v>286</v>
      </c>
      <c r="B287">
        <v>143</v>
      </c>
      <c r="C287">
        <v>126</v>
      </c>
      <c r="D287">
        <v>2</v>
      </c>
      <c r="E287">
        <v>975</v>
      </c>
      <c r="F287">
        <v>20</v>
      </c>
      <c r="G287">
        <v>1930</v>
      </c>
    </row>
    <row r="288" spans="1:7" x14ac:dyDescent="0.2">
      <c r="A288">
        <v>287</v>
      </c>
      <c r="B288">
        <v>144</v>
      </c>
      <c r="C288">
        <v>127</v>
      </c>
      <c r="D288">
        <v>5</v>
      </c>
      <c r="E288">
        <v>595</v>
      </c>
      <c r="F288">
        <v>15</v>
      </c>
      <c r="G288">
        <v>2960</v>
      </c>
    </row>
    <row r="289" spans="1:7" x14ac:dyDescent="0.2">
      <c r="A289">
        <v>288</v>
      </c>
      <c r="B289">
        <v>144</v>
      </c>
      <c r="C289">
        <v>128</v>
      </c>
      <c r="D289">
        <v>3</v>
      </c>
      <c r="E289">
        <v>785</v>
      </c>
      <c r="F289">
        <v>20</v>
      </c>
      <c r="G289">
        <v>2335</v>
      </c>
    </row>
    <row r="290" spans="1:7" x14ac:dyDescent="0.2">
      <c r="A290">
        <v>289</v>
      </c>
      <c r="B290">
        <v>145</v>
      </c>
      <c r="C290">
        <v>129</v>
      </c>
      <c r="D290">
        <v>4</v>
      </c>
      <c r="E290">
        <v>675</v>
      </c>
      <c r="F290">
        <v>10</v>
      </c>
      <c r="G290">
        <v>2690</v>
      </c>
    </row>
    <row r="291" spans="1:7" x14ac:dyDescent="0.2">
      <c r="A291">
        <v>290</v>
      </c>
      <c r="B291">
        <v>145</v>
      </c>
      <c r="C291">
        <v>130</v>
      </c>
      <c r="D291">
        <v>2</v>
      </c>
      <c r="E291">
        <v>900</v>
      </c>
      <c r="F291">
        <v>15</v>
      </c>
      <c r="G291">
        <v>1785</v>
      </c>
    </row>
    <row r="292" spans="1:7" x14ac:dyDescent="0.2">
      <c r="A292">
        <v>291</v>
      </c>
      <c r="B292">
        <v>146</v>
      </c>
      <c r="C292">
        <v>131</v>
      </c>
      <c r="D292">
        <v>5</v>
      </c>
      <c r="E292">
        <v>565</v>
      </c>
      <c r="F292">
        <v>20</v>
      </c>
      <c r="G292">
        <v>2805</v>
      </c>
    </row>
    <row r="293" spans="1:7" x14ac:dyDescent="0.2">
      <c r="A293">
        <v>292</v>
      </c>
      <c r="B293">
        <v>146</v>
      </c>
      <c r="C293">
        <v>132</v>
      </c>
      <c r="D293">
        <v>3</v>
      </c>
      <c r="E293">
        <v>745</v>
      </c>
      <c r="F293">
        <v>15</v>
      </c>
      <c r="G293">
        <v>2220</v>
      </c>
    </row>
    <row r="294" spans="1:7" x14ac:dyDescent="0.2">
      <c r="A294">
        <v>293</v>
      </c>
      <c r="B294">
        <v>147</v>
      </c>
      <c r="C294">
        <v>133</v>
      </c>
      <c r="D294">
        <v>4</v>
      </c>
      <c r="E294">
        <v>485</v>
      </c>
      <c r="F294">
        <v>10</v>
      </c>
      <c r="G294">
        <v>1930</v>
      </c>
    </row>
    <row r="295" spans="1:7" x14ac:dyDescent="0.2">
      <c r="A295">
        <v>294</v>
      </c>
      <c r="B295">
        <v>147</v>
      </c>
      <c r="C295">
        <v>134</v>
      </c>
      <c r="D295">
        <v>2</v>
      </c>
      <c r="E295">
        <v>985</v>
      </c>
      <c r="F295">
        <v>25</v>
      </c>
      <c r="G295">
        <v>1945</v>
      </c>
    </row>
    <row r="296" spans="1:7" x14ac:dyDescent="0.2">
      <c r="A296">
        <v>295</v>
      </c>
      <c r="B296">
        <v>148</v>
      </c>
      <c r="C296">
        <v>135</v>
      </c>
      <c r="D296">
        <v>6</v>
      </c>
      <c r="E296">
        <v>420</v>
      </c>
      <c r="F296">
        <v>20</v>
      </c>
      <c r="G296">
        <v>2500</v>
      </c>
    </row>
    <row r="297" spans="1:7" x14ac:dyDescent="0.2">
      <c r="A297">
        <v>296</v>
      </c>
      <c r="B297">
        <v>148</v>
      </c>
      <c r="C297">
        <v>136</v>
      </c>
      <c r="D297">
        <v>3</v>
      </c>
      <c r="E297">
        <v>665</v>
      </c>
      <c r="F297">
        <v>15</v>
      </c>
      <c r="G297">
        <v>1980</v>
      </c>
    </row>
    <row r="298" spans="1:7" x14ac:dyDescent="0.2">
      <c r="A298">
        <v>297</v>
      </c>
      <c r="B298">
        <v>149</v>
      </c>
      <c r="C298">
        <v>137</v>
      </c>
      <c r="D298">
        <v>5</v>
      </c>
      <c r="E298">
        <v>835</v>
      </c>
      <c r="F298">
        <v>30</v>
      </c>
      <c r="G298">
        <v>4145</v>
      </c>
    </row>
    <row r="299" spans="1:7" x14ac:dyDescent="0.2">
      <c r="A299">
        <v>298</v>
      </c>
      <c r="B299">
        <v>149</v>
      </c>
      <c r="C299">
        <v>138</v>
      </c>
      <c r="D299">
        <v>2</v>
      </c>
      <c r="E299">
        <v>610</v>
      </c>
      <c r="F299">
        <v>10</v>
      </c>
      <c r="G299">
        <v>1210</v>
      </c>
    </row>
    <row r="300" spans="1:7" x14ac:dyDescent="0.2">
      <c r="A300">
        <v>299</v>
      </c>
      <c r="B300">
        <v>150</v>
      </c>
      <c r="C300">
        <v>139</v>
      </c>
      <c r="D300">
        <v>4</v>
      </c>
      <c r="E300">
        <v>515</v>
      </c>
      <c r="F300">
        <v>20</v>
      </c>
      <c r="G300">
        <v>2040</v>
      </c>
    </row>
    <row r="301" spans="1:7" x14ac:dyDescent="0.2">
      <c r="A301">
        <v>300</v>
      </c>
      <c r="B301">
        <v>150</v>
      </c>
      <c r="C301">
        <v>140</v>
      </c>
      <c r="D301">
        <v>3</v>
      </c>
      <c r="E301">
        <v>780</v>
      </c>
      <c r="F301">
        <v>15</v>
      </c>
      <c r="G301">
        <v>2325</v>
      </c>
    </row>
    <row r="302" spans="1:7" x14ac:dyDescent="0.2">
      <c r="A302">
        <v>301</v>
      </c>
      <c r="B302">
        <v>151</v>
      </c>
      <c r="C302">
        <v>141</v>
      </c>
      <c r="D302">
        <v>5</v>
      </c>
      <c r="E302">
        <v>625</v>
      </c>
      <c r="F302">
        <v>20</v>
      </c>
      <c r="G302">
        <v>3105</v>
      </c>
    </row>
    <row r="303" spans="1:7" x14ac:dyDescent="0.2">
      <c r="A303">
        <v>302</v>
      </c>
      <c r="B303">
        <v>151</v>
      </c>
      <c r="C303">
        <v>142</v>
      </c>
      <c r="D303">
        <v>2</v>
      </c>
      <c r="E303">
        <v>940</v>
      </c>
      <c r="F303">
        <v>20</v>
      </c>
      <c r="G303">
        <v>1860</v>
      </c>
    </row>
    <row r="304" spans="1:7" x14ac:dyDescent="0.2">
      <c r="A304">
        <v>303</v>
      </c>
      <c r="B304">
        <v>152</v>
      </c>
      <c r="C304">
        <v>143</v>
      </c>
      <c r="D304">
        <v>4</v>
      </c>
      <c r="E304">
        <v>545</v>
      </c>
      <c r="F304">
        <v>15</v>
      </c>
      <c r="G304">
        <v>2165</v>
      </c>
    </row>
    <row r="305" spans="1:7" x14ac:dyDescent="0.2">
      <c r="A305">
        <v>304</v>
      </c>
      <c r="B305">
        <v>152</v>
      </c>
      <c r="C305">
        <v>144</v>
      </c>
      <c r="D305">
        <v>3</v>
      </c>
      <c r="E305">
        <v>735</v>
      </c>
      <c r="F305">
        <v>20</v>
      </c>
      <c r="G305">
        <v>2185</v>
      </c>
    </row>
    <row r="306" spans="1:7" x14ac:dyDescent="0.2">
      <c r="A306">
        <v>305</v>
      </c>
      <c r="B306">
        <v>153</v>
      </c>
      <c r="C306">
        <v>145</v>
      </c>
      <c r="D306">
        <v>6</v>
      </c>
      <c r="E306">
        <v>430</v>
      </c>
      <c r="F306">
        <v>25</v>
      </c>
      <c r="G306">
        <v>2555</v>
      </c>
    </row>
    <row r="307" spans="1:7" x14ac:dyDescent="0.2">
      <c r="A307">
        <v>306</v>
      </c>
      <c r="B307">
        <v>153</v>
      </c>
      <c r="C307">
        <v>146</v>
      </c>
      <c r="D307">
        <v>2</v>
      </c>
      <c r="E307">
        <v>990</v>
      </c>
      <c r="F307">
        <v>20</v>
      </c>
      <c r="G307">
        <v>1960</v>
      </c>
    </row>
    <row r="308" spans="1:7" x14ac:dyDescent="0.2">
      <c r="A308">
        <v>307</v>
      </c>
      <c r="B308">
        <v>154</v>
      </c>
      <c r="C308">
        <v>147</v>
      </c>
      <c r="D308">
        <v>5</v>
      </c>
      <c r="E308">
        <v>605</v>
      </c>
      <c r="F308">
        <v>15</v>
      </c>
      <c r="G308">
        <v>3010</v>
      </c>
    </row>
    <row r="309" spans="1:7" x14ac:dyDescent="0.2">
      <c r="A309">
        <v>308</v>
      </c>
      <c r="B309">
        <v>154</v>
      </c>
      <c r="C309">
        <v>148</v>
      </c>
      <c r="D309">
        <v>3</v>
      </c>
      <c r="E309">
        <v>795</v>
      </c>
      <c r="F309">
        <v>20</v>
      </c>
      <c r="G309">
        <v>2365</v>
      </c>
    </row>
    <row r="310" spans="1:7" x14ac:dyDescent="0.2">
      <c r="A310">
        <v>309</v>
      </c>
      <c r="B310">
        <v>155</v>
      </c>
      <c r="C310">
        <v>149</v>
      </c>
      <c r="D310">
        <v>4</v>
      </c>
      <c r="E310">
        <v>685</v>
      </c>
      <c r="F310">
        <v>10</v>
      </c>
      <c r="G310">
        <v>2730</v>
      </c>
    </row>
    <row r="311" spans="1:7" x14ac:dyDescent="0.2">
      <c r="A311">
        <v>310</v>
      </c>
      <c r="B311">
        <v>155</v>
      </c>
      <c r="C311">
        <v>150</v>
      </c>
      <c r="D311">
        <v>2</v>
      </c>
      <c r="E311">
        <v>915</v>
      </c>
      <c r="F311">
        <v>15</v>
      </c>
      <c r="G311">
        <v>1815</v>
      </c>
    </row>
    <row r="312" spans="1:7" x14ac:dyDescent="0.2">
      <c r="A312">
        <v>311</v>
      </c>
      <c r="B312">
        <v>156</v>
      </c>
      <c r="C312">
        <v>151</v>
      </c>
      <c r="D312">
        <v>5</v>
      </c>
      <c r="E312">
        <v>575</v>
      </c>
      <c r="F312">
        <v>20</v>
      </c>
      <c r="G312">
        <v>2855</v>
      </c>
    </row>
    <row r="313" spans="1:7" x14ac:dyDescent="0.2">
      <c r="A313">
        <v>312</v>
      </c>
      <c r="B313">
        <v>156</v>
      </c>
      <c r="C313">
        <v>152</v>
      </c>
      <c r="D313">
        <v>3</v>
      </c>
      <c r="E313">
        <v>755</v>
      </c>
      <c r="F313">
        <v>15</v>
      </c>
      <c r="G313">
        <v>2250</v>
      </c>
    </row>
    <row r="314" spans="1:7" x14ac:dyDescent="0.2">
      <c r="A314">
        <v>313</v>
      </c>
      <c r="B314">
        <v>157</v>
      </c>
      <c r="C314">
        <v>153</v>
      </c>
      <c r="D314">
        <v>4</v>
      </c>
      <c r="E314">
        <v>495</v>
      </c>
      <c r="F314">
        <v>10</v>
      </c>
      <c r="G314">
        <v>1970</v>
      </c>
    </row>
    <row r="315" spans="1:7" x14ac:dyDescent="0.2">
      <c r="A315">
        <v>314</v>
      </c>
      <c r="B315">
        <v>157</v>
      </c>
      <c r="C315">
        <v>154</v>
      </c>
      <c r="D315">
        <v>2</v>
      </c>
      <c r="E315">
        <v>995</v>
      </c>
      <c r="F315">
        <v>25</v>
      </c>
      <c r="G315">
        <v>1965</v>
      </c>
    </row>
    <row r="316" spans="1:7" x14ac:dyDescent="0.2">
      <c r="A316">
        <v>315</v>
      </c>
      <c r="B316">
        <v>158</v>
      </c>
      <c r="C316">
        <v>155</v>
      </c>
      <c r="D316">
        <v>6</v>
      </c>
      <c r="E316">
        <v>440</v>
      </c>
      <c r="F316">
        <v>20</v>
      </c>
      <c r="G316">
        <v>2620</v>
      </c>
    </row>
    <row r="317" spans="1:7" x14ac:dyDescent="0.2">
      <c r="A317">
        <v>316</v>
      </c>
      <c r="B317">
        <v>158</v>
      </c>
      <c r="C317">
        <v>156</v>
      </c>
      <c r="D317">
        <v>3</v>
      </c>
      <c r="E317">
        <v>675</v>
      </c>
      <c r="F317">
        <v>15</v>
      </c>
      <c r="G317">
        <v>2010</v>
      </c>
    </row>
    <row r="318" spans="1:7" x14ac:dyDescent="0.2">
      <c r="A318">
        <v>317</v>
      </c>
      <c r="B318">
        <v>159</v>
      </c>
      <c r="C318">
        <v>157</v>
      </c>
      <c r="D318">
        <v>5</v>
      </c>
      <c r="E318">
        <v>845</v>
      </c>
      <c r="F318">
        <v>30</v>
      </c>
      <c r="G318">
        <v>4195</v>
      </c>
    </row>
    <row r="319" spans="1:7" x14ac:dyDescent="0.2">
      <c r="A319">
        <v>318</v>
      </c>
      <c r="B319">
        <v>159</v>
      </c>
      <c r="C319">
        <v>158</v>
      </c>
      <c r="D319">
        <v>2</v>
      </c>
      <c r="E319">
        <v>620</v>
      </c>
      <c r="F319">
        <v>10</v>
      </c>
      <c r="G319">
        <v>1230</v>
      </c>
    </row>
    <row r="320" spans="1:7" x14ac:dyDescent="0.2">
      <c r="A320">
        <v>319</v>
      </c>
      <c r="B320">
        <v>160</v>
      </c>
      <c r="C320">
        <v>159</v>
      </c>
      <c r="D320">
        <v>4</v>
      </c>
      <c r="E320">
        <v>525</v>
      </c>
      <c r="F320">
        <v>20</v>
      </c>
      <c r="G320">
        <v>2080</v>
      </c>
    </row>
    <row r="321" spans="1:7" x14ac:dyDescent="0.2">
      <c r="A321">
        <v>320</v>
      </c>
      <c r="B321">
        <v>160</v>
      </c>
      <c r="C321">
        <v>160</v>
      </c>
      <c r="D321">
        <v>3</v>
      </c>
      <c r="E321">
        <v>790</v>
      </c>
      <c r="F321">
        <v>15</v>
      </c>
      <c r="G321">
        <v>2355</v>
      </c>
    </row>
    <row r="322" spans="1:7" x14ac:dyDescent="0.2">
      <c r="A322">
        <v>321</v>
      </c>
      <c r="B322">
        <v>161</v>
      </c>
      <c r="C322">
        <v>1</v>
      </c>
      <c r="D322">
        <v>5</v>
      </c>
      <c r="E322">
        <v>540</v>
      </c>
      <c r="F322">
        <v>20</v>
      </c>
      <c r="G322">
        <v>2680</v>
      </c>
    </row>
    <row r="323" spans="1:7" x14ac:dyDescent="0.2">
      <c r="A323">
        <v>322</v>
      </c>
      <c r="B323">
        <v>161</v>
      </c>
      <c r="C323">
        <v>2</v>
      </c>
      <c r="D323">
        <v>3</v>
      </c>
      <c r="E323">
        <v>720</v>
      </c>
      <c r="F323">
        <v>15</v>
      </c>
      <c r="G323">
        <v>2145</v>
      </c>
    </row>
    <row r="324" spans="1:7" x14ac:dyDescent="0.2">
      <c r="A324">
        <v>323</v>
      </c>
      <c r="B324">
        <v>162</v>
      </c>
      <c r="C324">
        <v>3</v>
      </c>
      <c r="D324">
        <v>4</v>
      </c>
      <c r="E324">
        <v>450</v>
      </c>
      <c r="F324">
        <v>10</v>
      </c>
      <c r="G324">
        <v>1790</v>
      </c>
    </row>
    <row r="325" spans="1:7" x14ac:dyDescent="0.2">
      <c r="A325">
        <v>324</v>
      </c>
      <c r="B325">
        <v>162</v>
      </c>
      <c r="C325">
        <v>4</v>
      </c>
      <c r="D325">
        <v>2</v>
      </c>
      <c r="E325">
        <v>930</v>
      </c>
      <c r="F325">
        <v>25</v>
      </c>
      <c r="G325">
        <v>1835</v>
      </c>
    </row>
    <row r="326" spans="1:7" x14ac:dyDescent="0.2">
      <c r="A326">
        <v>325</v>
      </c>
      <c r="B326">
        <v>163</v>
      </c>
      <c r="C326">
        <v>5</v>
      </c>
      <c r="D326">
        <v>6</v>
      </c>
      <c r="E326">
        <v>375</v>
      </c>
      <c r="F326">
        <v>20</v>
      </c>
      <c r="G326">
        <v>2230</v>
      </c>
    </row>
    <row r="327" spans="1:7" x14ac:dyDescent="0.2">
      <c r="A327">
        <v>326</v>
      </c>
      <c r="B327">
        <v>163</v>
      </c>
      <c r="C327">
        <v>6</v>
      </c>
      <c r="D327">
        <v>3</v>
      </c>
      <c r="E327">
        <v>655</v>
      </c>
      <c r="F327">
        <v>15</v>
      </c>
      <c r="G327">
        <v>1950</v>
      </c>
    </row>
    <row r="328" spans="1:7" x14ac:dyDescent="0.2">
      <c r="A328">
        <v>327</v>
      </c>
      <c r="B328">
        <v>164</v>
      </c>
      <c r="C328">
        <v>7</v>
      </c>
      <c r="D328">
        <v>5</v>
      </c>
      <c r="E328">
        <v>810</v>
      </c>
      <c r="F328">
        <v>30</v>
      </c>
      <c r="G328">
        <v>4020</v>
      </c>
    </row>
    <row r="329" spans="1:7" x14ac:dyDescent="0.2">
      <c r="A329">
        <v>328</v>
      </c>
      <c r="B329">
        <v>164</v>
      </c>
      <c r="C329">
        <v>8</v>
      </c>
      <c r="D329">
        <v>2</v>
      </c>
      <c r="E329">
        <v>580</v>
      </c>
      <c r="F329">
        <v>10</v>
      </c>
      <c r="G329">
        <v>1150</v>
      </c>
    </row>
    <row r="330" spans="1:7" x14ac:dyDescent="0.2">
      <c r="A330">
        <v>329</v>
      </c>
      <c r="B330">
        <v>165</v>
      </c>
      <c r="C330">
        <v>9</v>
      </c>
      <c r="D330">
        <v>4</v>
      </c>
      <c r="E330">
        <v>500</v>
      </c>
      <c r="F330">
        <v>20</v>
      </c>
      <c r="G330">
        <v>1980</v>
      </c>
    </row>
    <row r="331" spans="1:7" x14ac:dyDescent="0.2">
      <c r="A331">
        <v>330</v>
      </c>
      <c r="B331">
        <v>165</v>
      </c>
      <c r="C331">
        <v>10</v>
      </c>
      <c r="D331">
        <v>3</v>
      </c>
      <c r="E331">
        <v>760</v>
      </c>
      <c r="F331">
        <v>15</v>
      </c>
      <c r="G331">
        <v>2265</v>
      </c>
    </row>
    <row r="332" spans="1:7" x14ac:dyDescent="0.2">
      <c r="A332">
        <v>331</v>
      </c>
      <c r="B332">
        <v>166</v>
      </c>
      <c r="C332">
        <v>11</v>
      </c>
      <c r="D332">
        <v>5</v>
      </c>
      <c r="E332">
        <v>610</v>
      </c>
      <c r="F332">
        <v>20</v>
      </c>
      <c r="G332">
        <v>3030</v>
      </c>
    </row>
    <row r="333" spans="1:7" x14ac:dyDescent="0.2">
      <c r="A333">
        <v>332</v>
      </c>
      <c r="B333">
        <v>166</v>
      </c>
      <c r="C333">
        <v>12</v>
      </c>
      <c r="D333">
        <v>2</v>
      </c>
      <c r="E333">
        <v>900</v>
      </c>
      <c r="F333">
        <v>20</v>
      </c>
      <c r="G333">
        <v>1780</v>
      </c>
    </row>
    <row r="334" spans="1:7" x14ac:dyDescent="0.2">
      <c r="A334">
        <v>333</v>
      </c>
      <c r="B334">
        <v>167</v>
      </c>
      <c r="C334">
        <v>13</v>
      </c>
      <c r="D334">
        <v>4</v>
      </c>
      <c r="E334">
        <v>530</v>
      </c>
      <c r="F334">
        <v>15</v>
      </c>
      <c r="G334">
        <v>2105</v>
      </c>
    </row>
    <row r="335" spans="1:7" x14ac:dyDescent="0.2">
      <c r="A335">
        <v>334</v>
      </c>
      <c r="B335">
        <v>167</v>
      </c>
      <c r="C335">
        <v>14</v>
      </c>
      <c r="D335">
        <v>3</v>
      </c>
      <c r="E335">
        <v>715</v>
      </c>
      <c r="F335">
        <v>20</v>
      </c>
      <c r="G335">
        <v>2125</v>
      </c>
    </row>
    <row r="336" spans="1:7" x14ac:dyDescent="0.2">
      <c r="A336">
        <v>335</v>
      </c>
      <c r="B336">
        <v>168</v>
      </c>
      <c r="C336">
        <v>15</v>
      </c>
      <c r="D336">
        <v>6</v>
      </c>
      <c r="E336">
        <v>400</v>
      </c>
      <c r="F336">
        <v>25</v>
      </c>
      <c r="G336">
        <v>2375</v>
      </c>
    </row>
    <row r="337" spans="1:7" x14ac:dyDescent="0.2">
      <c r="A337">
        <v>336</v>
      </c>
      <c r="B337">
        <v>168</v>
      </c>
      <c r="C337">
        <v>16</v>
      </c>
      <c r="D337">
        <v>2</v>
      </c>
      <c r="E337">
        <v>965</v>
      </c>
      <c r="F337">
        <v>20</v>
      </c>
      <c r="G337">
        <v>1910</v>
      </c>
    </row>
    <row r="338" spans="1:7" x14ac:dyDescent="0.2">
      <c r="A338">
        <v>337</v>
      </c>
      <c r="B338">
        <v>169</v>
      </c>
      <c r="C338">
        <v>17</v>
      </c>
      <c r="D338">
        <v>5</v>
      </c>
      <c r="E338">
        <v>590</v>
      </c>
      <c r="F338">
        <v>15</v>
      </c>
      <c r="G338">
        <v>2935</v>
      </c>
    </row>
    <row r="339" spans="1:7" x14ac:dyDescent="0.2">
      <c r="A339">
        <v>338</v>
      </c>
      <c r="B339">
        <v>169</v>
      </c>
      <c r="C339">
        <v>18</v>
      </c>
      <c r="D339">
        <v>3</v>
      </c>
      <c r="E339">
        <v>775</v>
      </c>
      <c r="F339">
        <v>20</v>
      </c>
      <c r="G339">
        <v>2305</v>
      </c>
    </row>
    <row r="340" spans="1:7" x14ac:dyDescent="0.2">
      <c r="A340">
        <v>339</v>
      </c>
      <c r="B340">
        <v>170</v>
      </c>
      <c r="C340">
        <v>19</v>
      </c>
      <c r="D340">
        <v>4</v>
      </c>
      <c r="E340">
        <v>670</v>
      </c>
      <c r="F340">
        <v>10</v>
      </c>
      <c r="G340">
        <v>2670</v>
      </c>
    </row>
    <row r="341" spans="1:7" x14ac:dyDescent="0.2">
      <c r="A341">
        <v>340</v>
      </c>
      <c r="B341">
        <v>170</v>
      </c>
      <c r="C341">
        <v>20</v>
      </c>
      <c r="D341">
        <v>2</v>
      </c>
      <c r="E341">
        <v>880</v>
      </c>
      <c r="F341">
        <v>15</v>
      </c>
      <c r="G341">
        <v>1745</v>
      </c>
    </row>
    <row r="342" spans="1:7" x14ac:dyDescent="0.2">
      <c r="A342">
        <v>341</v>
      </c>
      <c r="B342">
        <v>171</v>
      </c>
      <c r="C342">
        <v>21</v>
      </c>
      <c r="D342">
        <v>5</v>
      </c>
      <c r="E342">
        <v>560</v>
      </c>
      <c r="F342">
        <v>20</v>
      </c>
      <c r="G342">
        <v>2780</v>
      </c>
    </row>
    <row r="343" spans="1:7" x14ac:dyDescent="0.2">
      <c r="A343">
        <v>342</v>
      </c>
      <c r="B343">
        <v>171</v>
      </c>
      <c r="C343">
        <v>22</v>
      </c>
      <c r="D343">
        <v>3</v>
      </c>
      <c r="E343">
        <v>740</v>
      </c>
      <c r="F343">
        <v>15</v>
      </c>
      <c r="G343">
        <v>2205</v>
      </c>
    </row>
    <row r="344" spans="1:7" x14ac:dyDescent="0.2">
      <c r="A344">
        <v>343</v>
      </c>
      <c r="B344">
        <v>172</v>
      </c>
      <c r="C344">
        <v>23</v>
      </c>
      <c r="D344">
        <v>4</v>
      </c>
      <c r="E344">
        <v>460</v>
      </c>
      <c r="F344">
        <v>10</v>
      </c>
      <c r="G344">
        <v>1830</v>
      </c>
    </row>
    <row r="345" spans="1:7" x14ac:dyDescent="0.2">
      <c r="A345">
        <v>344</v>
      </c>
      <c r="B345">
        <v>172</v>
      </c>
      <c r="C345">
        <v>24</v>
      </c>
      <c r="D345">
        <v>2</v>
      </c>
      <c r="E345">
        <v>945</v>
      </c>
      <c r="F345">
        <v>25</v>
      </c>
      <c r="G345">
        <v>1865</v>
      </c>
    </row>
    <row r="346" spans="1:7" x14ac:dyDescent="0.2">
      <c r="A346">
        <v>345</v>
      </c>
      <c r="B346">
        <v>173</v>
      </c>
      <c r="C346">
        <v>25</v>
      </c>
      <c r="D346">
        <v>6</v>
      </c>
      <c r="E346">
        <v>390</v>
      </c>
      <c r="F346">
        <v>20</v>
      </c>
      <c r="G346">
        <v>2320</v>
      </c>
    </row>
    <row r="347" spans="1:7" x14ac:dyDescent="0.2">
      <c r="A347">
        <v>346</v>
      </c>
      <c r="B347">
        <v>173</v>
      </c>
      <c r="C347">
        <v>26</v>
      </c>
      <c r="D347">
        <v>3</v>
      </c>
      <c r="E347">
        <v>665</v>
      </c>
      <c r="F347">
        <v>15</v>
      </c>
      <c r="G347">
        <v>1980</v>
      </c>
    </row>
    <row r="348" spans="1:7" x14ac:dyDescent="0.2">
      <c r="A348">
        <v>347</v>
      </c>
      <c r="B348">
        <v>174</v>
      </c>
      <c r="C348">
        <v>27</v>
      </c>
      <c r="D348">
        <v>5</v>
      </c>
      <c r="E348">
        <v>825</v>
      </c>
      <c r="F348">
        <v>30</v>
      </c>
      <c r="G348">
        <v>4095</v>
      </c>
    </row>
    <row r="349" spans="1:7" x14ac:dyDescent="0.2">
      <c r="A349">
        <v>348</v>
      </c>
      <c r="B349">
        <v>174</v>
      </c>
      <c r="C349">
        <v>28</v>
      </c>
      <c r="D349">
        <v>2</v>
      </c>
      <c r="E349">
        <v>600</v>
      </c>
      <c r="F349">
        <v>10</v>
      </c>
      <c r="G349">
        <v>1190</v>
      </c>
    </row>
    <row r="350" spans="1:7" x14ac:dyDescent="0.2">
      <c r="A350">
        <v>349</v>
      </c>
      <c r="B350">
        <v>175</v>
      </c>
      <c r="C350">
        <v>29</v>
      </c>
      <c r="D350">
        <v>4</v>
      </c>
      <c r="E350">
        <v>510</v>
      </c>
      <c r="F350">
        <v>20</v>
      </c>
      <c r="G350">
        <v>2020</v>
      </c>
    </row>
    <row r="351" spans="1:7" x14ac:dyDescent="0.2">
      <c r="A351">
        <v>350</v>
      </c>
      <c r="B351">
        <v>175</v>
      </c>
      <c r="C351">
        <v>30</v>
      </c>
      <c r="D351">
        <v>3</v>
      </c>
      <c r="E351">
        <v>770</v>
      </c>
      <c r="F351">
        <v>15</v>
      </c>
      <c r="G351">
        <v>2295</v>
      </c>
    </row>
    <row r="352" spans="1:7" x14ac:dyDescent="0.2">
      <c r="A352">
        <v>351</v>
      </c>
      <c r="B352">
        <v>176</v>
      </c>
      <c r="C352">
        <v>31</v>
      </c>
      <c r="D352">
        <v>5</v>
      </c>
      <c r="E352">
        <v>620</v>
      </c>
      <c r="F352">
        <v>20</v>
      </c>
      <c r="G352">
        <v>3080</v>
      </c>
    </row>
    <row r="353" spans="1:7" x14ac:dyDescent="0.2">
      <c r="A353">
        <v>352</v>
      </c>
      <c r="B353">
        <v>176</v>
      </c>
      <c r="C353">
        <v>32</v>
      </c>
      <c r="D353">
        <v>2</v>
      </c>
      <c r="E353">
        <v>920</v>
      </c>
      <c r="F353">
        <v>20</v>
      </c>
      <c r="G353">
        <v>1820</v>
      </c>
    </row>
    <row r="354" spans="1:7" x14ac:dyDescent="0.2">
      <c r="A354">
        <v>353</v>
      </c>
      <c r="B354">
        <v>177</v>
      </c>
      <c r="C354">
        <v>33</v>
      </c>
      <c r="D354">
        <v>4</v>
      </c>
      <c r="E354">
        <v>540</v>
      </c>
      <c r="F354">
        <v>15</v>
      </c>
      <c r="G354">
        <v>2145</v>
      </c>
    </row>
    <row r="355" spans="1:7" x14ac:dyDescent="0.2">
      <c r="A355">
        <v>354</v>
      </c>
      <c r="B355">
        <v>177</v>
      </c>
      <c r="C355">
        <v>34</v>
      </c>
      <c r="D355">
        <v>3</v>
      </c>
      <c r="E355">
        <v>725</v>
      </c>
      <c r="F355">
        <v>20</v>
      </c>
      <c r="G355">
        <v>2155</v>
      </c>
    </row>
    <row r="356" spans="1:7" x14ac:dyDescent="0.2">
      <c r="A356">
        <v>355</v>
      </c>
      <c r="B356">
        <v>178</v>
      </c>
      <c r="C356">
        <v>35</v>
      </c>
      <c r="D356">
        <v>6</v>
      </c>
      <c r="E356">
        <v>410</v>
      </c>
      <c r="F356">
        <v>25</v>
      </c>
      <c r="G356">
        <v>2435</v>
      </c>
    </row>
    <row r="357" spans="1:7" x14ac:dyDescent="0.2">
      <c r="A357">
        <v>356</v>
      </c>
      <c r="B357">
        <v>178</v>
      </c>
      <c r="C357">
        <v>36</v>
      </c>
      <c r="D357">
        <v>2</v>
      </c>
      <c r="E357">
        <v>980</v>
      </c>
      <c r="F357">
        <v>20</v>
      </c>
      <c r="G357">
        <v>1940</v>
      </c>
    </row>
    <row r="358" spans="1:7" x14ac:dyDescent="0.2">
      <c r="A358">
        <v>357</v>
      </c>
      <c r="B358">
        <v>179</v>
      </c>
      <c r="C358">
        <v>37</v>
      </c>
      <c r="D358">
        <v>5</v>
      </c>
      <c r="E358">
        <v>600</v>
      </c>
      <c r="F358">
        <v>15</v>
      </c>
      <c r="G358">
        <v>2985</v>
      </c>
    </row>
    <row r="359" spans="1:7" x14ac:dyDescent="0.2">
      <c r="A359">
        <v>358</v>
      </c>
      <c r="B359">
        <v>179</v>
      </c>
      <c r="C359">
        <v>38</v>
      </c>
      <c r="D359">
        <v>3</v>
      </c>
      <c r="E359">
        <v>785</v>
      </c>
      <c r="F359">
        <v>20</v>
      </c>
      <c r="G359">
        <v>2335</v>
      </c>
    </row>
    <row r="360" spans="1:7" x14ac:dyDescent="0.2">
      <c r="A360">
        <v>359</v>
      </c>
      <c r="B360">
        <v>180</v>
      </c>
      <c r="C360">
        <v>39</v>
      </c>
      <c r="D360">
        <v>4</v>
      </c>
      <c r="E360">
        <v>680</v>
      </c>
      <c r="F360">
        <v>10</v>
      </c>
      <c r="G360">
        <v>2710</v>
      </c>
    </row>
    <row r="361" spans="1:7" x14ac:dyDescent="0.2">
      <c r="A361">
        <v>360</v>
      </c>
      <c r="B361">
        <v>180</v>
      </c>
      <c r="C361">
        <v>40</v>
      </c>
      <c r="D361">
        <v>2</v>
      </c>
      <c r="E361">
        <v>895</v>
      </c>
      <c r="F361">
        <v>15</v>
      </c>
      <c r="G361">
        <v>1775</v>
      </c>
    </row>
    <row r="362" spans="1:7" x14ac:dyDescent="0.2">
      <c r="A362">
        <v>361</v>
      </c>
      <c r="B362">
        <v>181</v>
      </c>
      <c r="C362">
        <v>41</v>
      </c>
      <c r="D362">
        <v>5</v>
      </c>
      <c r="E362">
        <v>570</v>
      </c>
      <c r="F362">
        <v>20</v>
      </c>
      <c r="G362">
        <v>2830</v>
      </c>
    </row>
    <row r="363" spans="1:7" x14ac:dyDescent="0.2">
      <c r="A363">
        <v>362</v>
      </c>
      <c r="B363">
        <v>181</v>
      </c>
      <c r="C363">
        <v>42</v>
      </c>
      <c r="D363">
        <v>3</v>
      </c>
      <c r="E363">
        <v>750</v>
      </c>
      <c r="F363">
        <v>15</v>
      </c>
      <c r="G363">
        <v>2235</v>
      </c>
    </row>
    <row r="364" spans="1:7" x14ac:dyDescent="0.2">
      <c r="A364">
        <v>363</v>
      </c>
      <c r="B364">
        <v>182</v>
      </c>
      <c r="C364">
        <v>43</v>
      </c>
      <c r="D364">
        <v>4</v>
      </c>
      <c r="E364">
        <v>470</v>
      </c>
      <c r="F364">
        <v>10</v>
      </c>
      <c r="G364">
        <v>1870</v>
      </c>
    </row>
    <row r="365" spans="1:7" x14ac:dyDescent="0.2">
      <c r="A365">
        <v>364</v>
      </c>
      <c r="B365">
        <v>182</v>
      </c>
      <c r="C365">
        <v>44</v>
      </c>
      <c r="D365">
        <v>2</v>
      </c>
      <c r="E365">
        <v>960</v>
      </c>
      <c r="F365">
        <v>25</v>
      </c>
      <c r="G365">
        <v>1895</v>
      </c>
    </row>
    <row r="366" spans="1:7" x14ac:dyDescent="0.2">
      <c r="A366">
        <v>365</v>
      </c>
      <c r="B366">
        <v>183</v>
      </c>
      <c r="C366">
        <v>45</v>
      </c>
      <c r="D366">
        <v>6</v>
      </c>
      <c r="E366">
        <v>400</v>
      </c>
      <c r="F366">
        <v>20</v>
      </c>
      <c r="G366">
        <v>2380</v>
      </c>
    </row>
    <row r="367" spans="1:7" x14ac:dyDescent="0.2">
      <c r="A367">
        <v>366</v>
      </c>
      <c r="B367">
        <v>183</v>
      </c>
      <c r="C367">
        <v>46</v>
      </c>
      <c r="D367">
        <v>3</v>
      </c>
      <c r="E367">
        <v>675</v>
      </c>
      <c r="F367">
        <v>15</v>
      </c>
      <c r="G367">
        <v>2010</v>
      </c>
    </row>
    <row r="368" spans="1:7" x14ac:dyDescent="0.2">
      <c r="A368">
        <v>367</v>
      </c>
      <c r="B368">
        <v>184</v>
      </c>
      <c r="C368">
        <v>47</v>
      </c>
      <c r="D368">
        <v>5</v>
      </c>
      <c r="E368">
        <v>840</v>
      </c>
      <c r="F368">
        <v>30</v>
      </c>
      <c r="G368">
        <v>4170</v>
      </c>
    </row>
    <row r="369" spans="1:7" x14ac:dyDescent="0.2">
      <c r="A369">
        <v>368</v>
      </c>
      <c r="B369">
        <v>184</v>
      </c>
      <c r="C369">
        <v>48</v>
      </c>
      <c r="D369">
        <v>2</v>
      </c>
      <c r="E369">
        <v>615</v>
      </c>
      <c r="F369">
        <v>10</v>
      </c>
      <c r="G369">
        <v>1220</v>
      </c>
    </row>
    <row r="370" spans="1:7" x14ac:dyDescent="0.2">
      <c r="A370">
        <v>369</v>
      </c>
      <c r="B370">
        <v>185</v>
      </c>
      <c r="C370">
        <v>49</v>
      </c>
      <c r="D370">
        <v>4</v>
      </c>
      <c r="E370">
        <v>520</v>
      </c>
      <c r="F370">
        <v>20</v>
      </c>
      <c r="G370">
        <v>2060</v>
      </c>
    </row>
    <row r="371" spans="1:7" x14ac:dyDescent="0.2">
      <c r="A371">
        <v>370</v>
      </c>
      <c r="B371">
        <v>185</v>
      </c>
      <c r="C371">
        <v>50</v>
      </c>
      <c r="D371">
        <v>3</v>
      </c>
      <c r="E371">
        <v>780</v>
      </c>
      <c r="F371">
        <v>15</v>
      </c>
      <c r="G371">
        <v>2325</v>
      </c>
    </row>
    <row r="372" spans="1:7" x14ac:dyDescent="0.2">
      <c r="A372">
        <v>371</v>
      </c>
      <c r="B372">
        <v>186</v>
      </c>
      <c r="C372">
        <v>51</v>
      </c>
      <c r="D372">
        <v>5</v>
      </c>
      <c r="E372">
        <v>630</v>
      </c>
      <c r="F372">
        <v>20</v>
      </c>
      <c r="G372">
        <v>3130</v>
      </c>
    </row>
    <row r="373" spans="1:7" x14ac:dyDescent="0.2">
      <c r="A373">
        <v>372</v>
      </c>
      <c r="B373">
        <v>186</v>
      </c>
      <c r="C373">
        <v>52</v>
      </c>
      <c r="D373">
        <v>2</v>
      </c>
      <c r="E373">
        <v>935</v>
      </c>
      <c r="F373">
        <v>20</v>
      </c>
      <c r="G373">
        <v>1850</v>
      </c>
    </row>
    <row r="374" spans="1:7" x14ac:dyDescent="0.2">
      <c r="A374">
        <v>373</v>
      </c>
      <c r="B374">
        <v>187</v>
      </c>
      <c r="C374">
        <v>53</v>
      </c>
      <c r="D374">
        <v>4</v>
      </c>
      <c r="E374">
        <v>550</v>
      </c>
      <c r="F374">
        <v>15</v>
      </c>
      <c r="G374">
        <v>2185</v>
      </c>
    </row>
    <row r="375" spans="1:7" x14ac:dyDescent="0.2">
      <c r="A375">
        <v>374</v>
      </c>
      <c r="B375">
        <v>187</v>
      </c>
      <c r="C375">
        <v>54</v>
      </c>
      <c r="D375">
        <v>3</v>
      </c>
      <c r="E375">
        <v>735</v>
      </c>
      <c r="F375">
        <v>20</v>
      </c>
      <c r="G375">
        <v>2185</v>
      </c>
    </row>
    <row r="376" spans="1:7" x14ac:dyDescent="0.2">
      <c r="A376">
        <v>375</v>
      </c>
      <c r="B376">
        <v>188</v>
      </c>
      <c r="C376">
        <v>55</v>
      </c>
      <c r="D376">
        <v>6</v>
      </c>
      <c r="E376">
        <v>420</v>
      </c>
      <c r="F376">
        <v>25</v>
      </c>
      <c r="G376">
        <v>2495</v>
      </c>
    </row>
    <row r="377" spans="1:7" x14ac:dyDescent="0.2">
      <c r="A377">
        <v>376</v>
      </c>
      <c r="B377">
        <v>188</v>
      </c>
      <c r="C377">
        <v>56</v>
      </c>
      <c r="D377">
        <v>2</v>
      </c>
      <c r="E377">
        <v>995</v>
      </c>
      <c r="F377">
        <v>20</v>
      </c>
      <c r="G377">
        <v>1970</v>
      </c>
    </row>
    <row r="378" spans="1:7" x14ac:dyDescent="0.2">
      <c r="A378">
        <v>377</v>
      </c>
      <c r="B378">
        <v>189</v>
      </c>
      <c r="C378">
        <v>57</v>
      </c>
      <c r="D378">
        <v>5</v>
      </c>
      <c r="E378">
        <v>610</v>
      </c>
      <c r="F378">
        <v>15</v>
      </c>
      <c r="G378">
        <v>3035</v>
      </c>
    </row>
    <row r="379" spans="1:7" x14ac:dyDescent="0.2">
      <c r="A379">
        <v>378</v>
      </c>
      <c r="B379">
        <v>189</v>
      </c>
      <c r="C379">
        <v>58</v>
      </c>
      <c r="D379">
        <v>3</v>
      </c>
      <c r="E379">
        <v>795</v>
      </c>
      <c r="F379">
        <v>20</v>
      </c>
      <c r="G379">
        <v>2365</v>
      </c>
    </row>
    <row r="380" spans="1:7" x14ac:dyDescent="0.2">
      <c r="A380">
        <v>379</v>
      </c>
      <c r="B380">
        <v>190</v>
      </c>
      <c r="C380">
        <v>59</v>
      </c>
      <c r="D380">
        <v>4</v>
      </c>
      <c r="E380">
        <v>690</v>
      </c>
      <c r="F380">
        <v>10</v>
      </c>
      <c r="G380">
        <v>2750</v>
      </c>
    </row>
    <row r="381" spans="1:7" x14ac:dyDescent="0.2">
      <c r="A381">
        <v>380</v>
      </c>
      <c r="B381">
        <v>190</v>
      </c>
      <c r="C381">
        <v>60</v>
      </c>
      <c r="D381">
        <v>2</v>
      </c>
      <c r="E381">
        <v>910</v>
      </c>
      <c r="F381">
        <v>15</v>
      </c>
      <c r="G381">
        <v>1805</v>
      </c>
    </row>
    <row r="382" spans="1:7" x14ac:dyDescent="0.2">
      <c r="A382">
        <v>381</v>
      </c>
      <c r="B382">
        <v>191</v>
      </c>
      <c r="C382">
        <v>61</v>
      </c>
      <c r="D382">
        <v>5</v>
      </c>
      <c r="E382">
        <v>580</v>
      </c>
      <c r="F382">
        <v>20</v>
      </c>
      <c r="G382">
        <v>2880</v>
      </c>
    </row>
    <row r="383" spans="1:7" x14ac:dyDescent="0.2">
      <c r="A383">
        <v>382</v>
      </c>
      <c r="B383">
        <v>191</v>
      </c>
      <c r="C383">
        <v>62</v>
      </c>
      <c r="D383">
        <v>3</v>
      </c>
      <c r="E383">
        <v>760</v>
      </c>
      <c r="F383">
        <v>15</v>
      </c>
      <c r="G383">
        <v>2265</v>
      </c>
    </row>
    <row r="384" spans="1:7" x14ac:dyDescent="0.2">
      <c r="A384">
        <v>383</v>
      </c>
      <c r="B384">
        <v>192</v>
      </c>
      <c r="C384">
        <v>63</v>
      </c>
      <c r="D384">
        <v>4</v>
      </c>
      <c r="E384">
        <v>480</v>
      </c>
      <c r="F384">
        <v>10</v>
      </c>
      <c r="G384">
        <v>1910</v>
      </c>
    </row>
    <row r="385" spans="1:7" x14ac:dyDescent="0.2">
      <c r="A385">
        <v>384</v>
      </c>
      <c r="B385">
        <v>192</v>
      </c>
      <c r="C385">
        <v>64</v>
      </c>
      <c r="D385">
        <v>2</v>
      </c>
      <c r="E385">
        <v>975</v>
      </c>
      <c r="F385">
        <v>25</v>
      </c>
      <c r="G385">
        <v>1925</v>
      </c>
    </row>
    <row r="386" spans="1:7" x14ac:dyDescent="0.2">
      <c r="A386">
        <v>385</v>
      </c>
      <c r="B386">
        <v>193</v>
      </c>
      <c r="C386">
        <v>65</v>
      </c>
      <c r="D386">
        <v>6</v>
      </c>
      <c r="E386">
        <v>410</v>
      </c>
      <c r="F386">
        <v>20</v>
      </c>
      <c r="G386">
        <v>2440</v>
      </c>
    </row>
    <row r="387" spans="1:7" x14ac:dyDescent="0.2">
      <c r="A387">
        <v>386</v>
      </c>
      <c r="B387">
        <v>193</v>
      </c>
      <c r="C387">
        <v>66</v>
      </c>
      <c r="D387">
        <v>3</v>
      </c>
      <c r="E387">
        <v>685</v>
      </c>
      <c r="F387">
        <v>15</v>
      </c>
      <c r="G387">
        <v>2040</v>
      </c>
    </row>
    <row r="388" spans="1:7" x14ac:dyDescent="0.2">
      <c r="A388">
        <v>387</v>
      </c>
      <c r="B388">
        <v>194</v>
      </c>
      <c r="C388">
        <v>67</v>
      </c>
      <c r="D388">
        <v>5</v>
      </c>
      <c r="E388">
        <v>850</v>
      </c>
      <c r="F388">
        <v>30</v>
      </c>
      <c r="G388">
        <v>4220</v>
      </c>
    </row>
    <row r="389" spans="1:7" x14ac:dyDescent="0.2">
      <c r="A389">
        <v>388</v>
      </c>
      <c r="B389">
        <v>194</v>
      </c>
      <c r="C389">
        <v>68</v>
      </c>
      <c r="D389">
        <v>2</v>
      </c>
      <c r="E389">
        <v>630</v>
      </c>
      <c r="F389">
        <v>10</v>
      </c>
      <c r="G389">
        <v>1250</v>
      </c>
    </row>
    <row r="390" spans="1:7" x14ac:dyDescent="0.2">
      <c r="A390">
        <v>389</v>
      </c>
      <c r="B390">
        <v>195</v>
      </c>
      <c r="C390">
        <v>69</v>
      </c>
      <c r="D390">
        <v>4</v>
      </c>
      <c r="E390">
        <v>530</v>
      </c>
      <c r="F390">
        <v>20</v>
      </c>
      <c r="G390">
        <v>2100</v>
      </c>
    </row>
    <row r="391" spans="1:7" x14ac:dyDescent="0.2">
      <c r="A391">
        <v>390</v>
      </c>
      <c r="B391">
        <v>195</v>
      </c>
      <c r="C391">
        <v>70</v>
      </c>
      <c r="D391">
        <v>3</v>
      </c>
      <c r="E391">
        <v>790</v>
      </c>
      <c r="F391">
        <v>15</v>
      </c>
      <c r="G391">
        <v>2355</v>
      </c>
    </row>
    <row r="392" spans="1:7" x14ac:dyDescent="0.2">
      <c r="A392">
        <v>391</v>
      </c>
      <c r="B392">
        <v>196</v>
      </c>
      <c r="C392">
        <v>71</v>
      </c>
      <c r="D392">
        <v>5</v>
      </c>
      <c r="E392">
        <v>640</v>
      </c>
      <c r="F392">
        <v>20</v>
      </c>
      <c r="G392">
        <v>3180</v>
      </c>
    </row>
    <row r="393" spans="1:7" x14ac:dyDescent="0.2">
      <c r="A393">
        <v>392</v>
      </c>
      <c r="B393">
        <v>196</v>
      </c>
      <c r="C393">
        <v>72</v>
      </c>
      <c r="D393">
        <v>2</v>
      </c>
      <c r="E393">
        <v>950</v>
      </c>
      <c r="F393">
        <v>20</v>
      </c>
      <c r="G393">
        <v>1880</v>
      </c>
    </row>
    <row r="394" spans="1:7" x14ac:dyDescent="0.2">
      <c r="A394">
        <v>393</v>
      </c>
      <c r="B394">
        <v>197</v>
      </c>
      <c r="C394">
        <v>73</v>
      </c>
      <c r="D394">
        <v>4</v>
      </c>
      <c r="E394">
        <v>560</v>
      </c>
      <c r="F394">
        <v>15</v>
      </c>
      <c r="G394">
        <v>2225</v>
      </c>
    </row>
    <row r="395" spans="1:7" x14ac:dyDescent="0.2">
      <c r="A395">
        <v>394</v>
      </c>
      <c r="B395">
        <v>197</v>
      </c>
      <c r="C395">
        <v>74</v>
      </c>
      <c r="D395">
        <v>3</v>
      </c>
      <c r="E395">
        <v>745</v>
      </c>
      <c r="F395">
        <v>20</v>
      </c>
      <c r="G395">
        <v>2215</v>
      </c>
    </row>
    <row r="396" spans="1:7" x14ac:dyDescent="0.2">
      <c r="A396">
        <v>395</v>
      </c>
      <c r="B396">
        <v>198</v>
      </c>
      <c r="C396">
        <v>75</v>
      </c>
      <c r="D396">
        <v>6</v>
      </c>
      <c r="E396">
        <v>430</v>
      </c>
      <c r="F396">
        <v>25</v>
      </c>
      <c r="G396">
        <v>2555</v>
      </c>
    </row>
    <row r="397" spans="1:7" x14ac:dyDescent="0.2">
      <c r="A397">
        <v>396</v>
      </c>
      <c r="B397">
        <v>198</v>
      </c>
      <c r="C397">
        <v>76</v>
      </c>
      <c r="D397">
        <v>2</v>
      </c>
      <c r="E397">
        <v>1000</v>
      </c>
      <c r="F397">
        <v>20</v>
      </c>
      <c r="G397">
        <v>1980</v>
      </c>
    </row>
    <row r="398" spans="1:7" x14ac:dyDescent="0.2">
      <c r="A398">
        <v>397</v>
      </c>
      <c r="B398">
        <v>199</v>
      </c>
      <c r="C398">
        <v>77</v>
      </c>
      <c r="D398">
        <v>5</v>
      </c>
      <c r="E398">
        <v>620</v>
      </c>
      <c r="F398">
        <v>15</v>
      </c>
      <c r="G398">
        <v>3085</v>
      </c>
    </row>
    <row r="399" spans="1:7" x14ac:dyDescent="0.2">
      <c r="A399">
        <v>398</v>
      </c>
      <c r="B399">
        <v>199</v>
      </c>
      <c r="C399">
        <v>78</v>
      </c>
      <c r="D399">
        <v>3</v>
      </c>
      <c r="E399">
        <v>805</v>
      </c>
      <c r="F399">
        <v>20</v>
      </c>
      <c r="G399">
        <v>2395</v>
      </c>
    </row>
    <row r="400" spans="1:7" x14ac:dyDescent="0.2">
      <c r="A400">
        <v>399</v>
      </c>
      <c r="B400">
        <v>200</v>
      </c>
      <c r="C400">
        <v>79</v>
      </c>
      <c r="D400">
        <v>4</v>
      </c>
      <c r="E400">
        <v>700</v>
      </c>
      <c r="F400">
        <v>10</v>
      </c>
      <c r="G400">
        <v>2790</v>
      </c>
    </row>
    <row r="401" spans="1:7" x14ac:dyDescent="0.2">
      <c r="A401">
        <v>400</v>
      </c>
      <c r="B401">
        <v>200</v>
      </c>
      <c r="C401">
        <v>80</v>
      </c>
      <c r="D401">
        <v>2</v>
      </c>
      <c r="E401">
        <v>925</v>
      </c>
      <c r="F401">
        <v>15</v>
      </c>
      <c r="G401">
        <v>1835</v>
      </c>
    </row>
    <row r="402" spans="1:7" x14ac:dyDescent="0.2">
      <c r="A402">
        <v>401</v>
      </c>
      <c r="B402">
        <v>201</v>
      </c>
      <c r="C402">
        <v>81</v>
      </c>
      <c r="D402">
        <v>5</v>
      </c>
      <c r="E402">
        <v>590</v>
      </c>
      <c r="F402">
        <v>20</v>
      </c>
      <c r="G402">
        <v>2930</v>
      </c>
    </row>
    <row r="403" spans="1:7" x14ac:dyDescent="0.2">
      <c r="A403">
        <v>402</v>
      </c>
      <c r="B403">
        <v>201</v>
      </c>
      <c r="C403">
        <v>82</v>
      </c>
      <c r="D403">
        <v>3</v>
      </c>
      <c r="E403">
        <v>775</v>
      </c>
      <c r="F403">
        <v>15</v>
      </c>
      <c r="G403">
        <v>2310</v>
      </c>
    </row>
    <row r="404" spans="1:7" x14ac:dyDescent="0.2">
      <c r="A404">
        <v>403</v>
      </c>
      <c r="B404">
        <v>202</v>
      </c>
      <c r="C404">
        <v>83</v>
      </c>
      <c r="D404">
        <v>4</v>
      </c>
      <c r="E404">
        <v>490</v>
      </c>
      <c r="F404">
        <v>10</v>
      </c>
      <c r="G404">
        <v>1950</v>
      </c>
    </row>
    <row r="405" spans="1:7" x14ac:dyDescent="0.2">
      <c r="A405">
        <v>404</v>
      </c>
      <c r="B405">
        <v>202</v>
      </c>
      <c r="C405">
        <v>84</v>
      </c>
      <c r="D405">
        <v>2</v>
      </c>
      <c r="E405">
        <v>985</v>
      </c>
      <c r="F405">
        <v>25</v>
      </c>
      <c r="G405">
        <v>1945</v>
      </c>
    </row>
    <row r="406" spans="1:7" x14ac:dyDescent="0.2">
      <c r="A406">
        <v>405</v>
      </c>
      <c r="B406">
        <v>203</v>
      </c>
      <c r="C406">
        <v>85</v>
      </c>
      <c r="D406">
        <v>6</v>
      </c>
      <c r="E406">
        <v>420</v>
      </c>
      <c r="F406">
        <v>20</v>
      </c>
      <c r="G406">
        <v>2500</v>
      </c>
    </row>
    <row r="407" spans="1:7" x14ac:dyDescent="0.2">
      <c r="A407">
        <v>406</v>
      </c>
      <c r="B407">
        <v>203</v>
      </c>
      <c r="C407">
        <v>86</v>
      </c>
      <c r="D407">
        <v>3</v>
      </c>
      <c r="E407">
        <v>695</v>
      </c>
      <c r="F407">
        <v>15</v>
      </c>
      <c r="G407">
        <v>2070</v>
      </c>
    </row>
    <row r="408" spans="1:7" x14ac:dyDescent="0.2">
      <c r="A408">
        <v>407</v>
      </c>
      <c r="B408">
        <v>204</v>
      </c>
      <c r="C408">
        <v>87</v>
      </c>
      <c r="D408">
        <v>5</v>
      </c>
      <c r="E408">
        <v>860</v>
      </c>
      <c r="F408">
        <v>30</v>
      </c>
      <c r="G408">
        <v>4270</v>
      </c>
    </row>
    <row r="409" spans="1:7" x14ac:dyDescent="0.2">
      <c r="A409">
        <v>408</v>
      </c>
      <c r="B409">
        <v>204</v>
      </c>
      <c r="C409">
        <v>88</v>
      </c>
      <c r="D409">
        <v>2</v>
      </c>
      <c r="E409">
        <v>645</v>
      </c>
      <c r="F409">
        <v>10</v>
      </c>
      <c r="G409">
        <v>1280</v>
      </c>
    </row>
    <row r="410" spans="1:7" x14ac:dyDescent="0.2">
      <c r="A410">
        <v>409</v>
      </c>
      <c r="B410">
        <v>205</v>
      </c>
      <c r="C410">
        <v>89</v>
      </c>
      <c r="D410">
        <v>4</v>
      </c>
      <c r="E410">
        <v>540</v>
      </c>
      <c r="F410">
        <v>20</v>
      </c>
      <c r="G410">
        <v>2140</v>
      </c>
    </row>
    <row r="411" spans="1:7" x14ac:dyDescent="0.2">
      <c r="A411">
        <v>410</v>
      </c>
      <c r="B411">
        <v>205</v>
      </c>
      <c r="C411">
        <v>90</v>
      </c>
      <c r="D411">
        <v>3</v>
      </c>
      <c r="E411">
        <v>800</v>
      </c>
      <c r="F411">
        <v>15</v>
      </c>
      <c r="G411">
        <v>2385</v>
      </c>
    </row>
    <row r="412" spans="1:7" x14ac:dyDescent="0.2">
      <c r="A412">
        <v>411</v>
      </c>
      <c r="B412">
        <v>206</v>
      </c>
      <c r="C412">
        <v>91</v>
      </c>
      <c r="D412">
        <v>5</v>
      </c>
      <c r="E412">
        <v>650</v>
      </c>
      <c r="F412">
        <v>20</v>
      </c>
      <c r="G412">
        <v>3230</v>
      </c>
    </row>
    <row r="413" spans="1:7" x14ac:dyDescent="0.2">
      <c r="A413">
        <v>412</v>
      </c>
      <c r="B413">
        <v>206</v>
      </c>
      <c r="C413">
        <v>92</v>
      </c>
      <c r="D413">
        <v>2</v>
      </c>
      <c r="E413">
        <v>965</v>
      </c>
      <c r="F413">
        <v>20</v>
      </c>
      <c r="G413">
        <v>1910</v>
      </c>
    </row>
    <row r="414" spans="1:7" x14ac:dyDescent="0.2">
      <c r="A414">
        <v>413</v>
      </c>
      <c r="B414">
        <v>207</v>
      </c>
      <c r="C414">
        <v>93</v>
      </c>
      <c r="D414">
        <v>4</v>
      </c>
      <c r="E414">
        <v>570</v>
      </c>
      <c r="F414">
        <v>15</v>
      </c>
      <c r="G414">
        <v>2265</v>
      </c>
    </row>
    <row r="415" spans="1:7" x14ac:dyDescent="0.2">
      <c r="A415">
        <v>414</v>
      </c>
      <c r="B415">
        <v>207</v>
      </c>
      <c r="C415">
        <v>94</v>
      </c>
      <c r="D415">
        <v>3</v>
      </c>
      <c r="E415">
        <v>755</v>
      </c>
      <c r="F415">
        <v>20</v>
      </c>
      <c r="G415">
        <v>2245</v>
      </c>
    </row>
    <row r="416" spans="1:7" x14ac:dyDescent="0.2">
      <c r="A416">
        <v>415</v>
      </c>
      <c r="B416">
        <v>208</v>
      </c>
      <c r="C416">
        <v>95</v>
      </c>
      <c r="D416">
        <v>6</v>
      </c>
      <c r="E416">
        <v>440</v>
      </c>
      <c r="F416">
        <v>25</v>
      </c>
      <c r="G416">
        <v>2615</v>
      </c>
    </row>
    <row r="417" spans="1:7" x14ac:dyDescent="0.2">
      <c r="A417">
        <v>416</v>
      </c>
      <c r="B417">
        <v>208</v>
      </c>
      <c r="C417">
        <v>96</v>
      </c>
      <c r="D417">
        <v>2</v>
      </c>
      <c r="E417">
        <v>1005</v>
      </c>
      <c r="F417">
        <v>20</v>
      </c>
      <c r="G417">
        <v>1990</v>
      </c>
    </row>
    <row r="418" spans="1:7" x14ac:dyDescent="0.2">
      <c r="A418">
        <v>417</v>
      </c>
      <c r="B418">
        <v>209</v>
      </c>
      <c r="C418">
        <v>97</v>
      </c>
      <c r="D418">
        <v>5</v>
      </c>
      <c r="E418">
        <v>630</v>
      </c>
      <c r="F418">
        <v>15</v>
      </c>
      <c r="G418">
        <v>3135</v>
      </c>
    </row>
    <row r="419" spans="1:7" x14ac:dyDescent="0.2">
      <c r="A419">
        <v>418</v>
      </c>
      <c r="B419">
        <v>209</v>
      </c>
      <c r="C419">
        <v>98</v>
      </c>
      <c r="D419">
        <v>3</v>
      </c>
      <c r="E419">
        <v>815</v>
      </c>
      <c r="F419">
        <v>20</v>
      </c>
      <c r="G419">
        <v>2425</v>
      </c>
    </row>
    <row r="420" spans="1:7" x14ac:dyDescent="0.2">
      <c r="A420">
        <v>419</v>
      </c>
      <c r="B420">
        <v>210</v>
      </c>
      <c r="C420">
        <v>99</v>
      </c>
      <c r="D420">
        <v>4</v>
      </c>
      <c r="E420">
        <v>710</v>
      </c>
      <c r="F420">
        <v>10</v>
      </c>
      <c r="G420">
        <v>2830</v>
      </c>
    </row>
    <row r="421" spans="1:7" x14ac:dyDescent="0.2">
      <c r="A421">
        <v>420</v>
      </c>
      <c r="B421">
        <v>210</v>
      </c>
      <c r="C421">
        <v>100</v>
      </c>
      <c r="D421">
        <v>2</v>
      </c>
      <c r="E421">
        <v>940</v>
      </c>
      <c r="F421">
        <v>15</v>
      </c>
      <c r="G421">
        <v>1865</v>
      </c>
    </row>
    <row r="422" spans="1:7" x14ac:dyDescent="0.2">
      <c r="A422">
        <v>421</v>
      </c>
      <c r="B422">
        <v>211</v>
      </c>
      <c r="C422">
        <v>101</v>
      </c>
      <c r="D422">
        <v>5</v>
      </c>
      <c r="E422">
        <v>600</v>
      </c>
      <c r="F422">
        <v>20</v>
      </c>
      <c r="G422">
        <v>2980</v>
      </c>
    </row>
    <row r="423" spans="1:7" x14ac:dyDescent="0.2">
      <c r="A423">
        <v>422</v>
      </c>
      <c r="B423">
        <v>211</v>
      </c>
      <c r="C423">
        <v>102</v>
      </c>
      <c r="D423">
        <v>3</v>
      </c>
      <c r="E423">
        <v>790</v>
      </c>
      <c r="F423">
        <v>15</v>
      </c>
      <c r="G423">
        <v>2355</v>
      </c>
    </row>
    <row r="424" spans="1:7" x14ac:dyDescent="0.2">
      <c r="A424">
        <v>423</v>
      </c>
      <c r="B424">
        <v>212</v>
      </c>
      <c r="C424">
        <v>103</v>
      </c>
      <c r="D424">
        <v>4</v>
      </c>
      <c r="E424">
        <v>510</v>
      </c>
      <c r="F424">
        <v>10</v>
      </c>
      <c r="G424">
        <v>2030</v>
      </c>
    </row>
    <row r="425" spans="1:7" x14ac:dyDescent="0.2">
      <c r="A425">
        <v>424</v>
      </c>
      <c r="B425">
        <v>212</v>
      </c>
      <c r="C425">
        <v>104</v>
      </c>
      <c r="D425">
        <v>2</v>
      </c>
      <c r="E425">
        <v>995</v>
      </c>
      <c r="F425">
        <v>25</v>
      </c>
      <c r="G425">
        <v>1965</v>
      </c>
    </row>
    <row r="426" spans="1:7" x14ac:dyDescent="0.2">
      <c r="A426">
        <v>425</v>
      </c>
      <c r="B426">
        <v>213</v>
      </c>
      <c r="C426">
        <v>105</v>
      </c>
      <c r="D426">
        <v>6</v>
      </c>
      <c r="E426">
        <v>430</v>
      </c>
      <c r="F426">
        <v>20</v>
      </c>
      <c r="G426">
        <v>2560</v>
      </c>
    </row>
    <row r="427" spans="1:7" x14ac:dyDescent="0.2">
      <c r="A427">
        <v>426</v>
      </c>
      <c r="B427">
        <v>213</v>
      </c>
      <c r="C427">
        <v>106</v>
      </c>
      <c r="D427">
        <v>3</v>
      </c>
      <c r="E427">
        <v>705</v>
      </c>
      <c r="F427">
        <v>15</v>
      </c>
      <c r="G427">
        <v>2100</v>
      </c>
    </row>
    <row r="428" spans="1:7" x14ac:dyDescent="0.2">
      <c r="A428">
        <v>427</v>
      </c>
      <c r="B428">
        <v>214</v>
      </c>
      <c r="C428">
        <v>107</v>
      </c>
      <c r="D428">
        <v>5</v>
      </c>
      <c r="E428">
        <v>875</v>
      </c>
      <c r="F428">
        <v>30</v>
      </c>
      <c r="G428">
        <v>4345</v>
      </c>
    </row>
    <row r="429" spans="1:7" x14ac:dyDescent="0.2">
      <c r="A429">
        <v>428</v>
      </c>
      <c r="B429">
        <v>214</v>
      </c>
      <c r="C429">
        <v>108</v>
      </c>
      <c r="D429">
        <v>2</v>
      </c>
      <c r="E429">
        <v>660</v>
      </c>
      <c r="F429">
        <v>10</v>
      </c>
      <c r="G429">
        <v>1310</v>
      </c>
    </row>
    <row r="430" spans="1:7" x14ac:dyDescent="0.2">
      <c r="A430">
        <v>429</v>
      </c>
      <c r="B430">
        <v>215</v>
      </c>
      <c r="C430">
        <v>109</v>
      </c>
      <c r="D430">
        <v>4</v>
      </c>
      <c r="E430">
        <v>550</v>
      </c>
      <c r="F430">
        <v>20</v>
      </c>
      <c r="G430">
        <v>2180</v>
      </c>
    </row>
    <row r="431" spans="1:7" x14ac:dyDescent="0.2">
      <c r="A431">
        <v>430</v>
      </c>
      <c r="B431">
        <v>215</v>
      </c>
      <c r="C431">
        <v>110</v>
      </c>
      <c r="D431">
        <v>3</v>
      </c>
      <c r="E431">
        <v>810</v>
      </c>
      <c r="F431">
        <v>15</v>
      </c>
      <c r="G431">
        <v>2415</v>
      </c>
    </row>
    <row r="432" spans="1:7" x14ac:dyDescent="0.2">
      <c r="A432">
        <v>431</v>
      </c>
      <c r="B432">
        <v>216</v>
      </c>
      <c r="C432">
        <v>111</v>
      </c>
      <c r="D432">
        <v>5</v>
      </c>
      <c r="E432">
        <v>660</v>
      </c>
      <c r="F432">
        <v>20</v>
      </c>
      <c r="G432">
        <v>3280</v>
      </c>
    </row>
    <row r="433" spans="1:7" x14ac:dyDescent="0.2">
      <c r="A433">
        <v>432</v>
      </c>
      <c r="B433">
        <v>216</v>
      </c>
      <c r="C433">
        <v>112</v>
      </c>
      <c r="D433">
        <v>2</v>
      </c>
      <c r="E433">
        <v>980</v>
      </c>
      <c r="F433">
        <v>20</v>
      </c>
      <c r="G433">
        <v>1940</v>
      </c>
    </row>
    <row r="434" spans="1:7" x14ac:dyDescent="0.2">
      <c r="A434">
        <v>433</v>
      </c>
      <c r="B434">
        <v>217</v>
      </c>
      <c r="C434">
        <v>113</v>
      </c>
      <c r="D434">
        <v>4</v>
      </c>
      <c r="E434">
        <v>580</v>
      </c>
      <c r="F434">
        <v>15</v>
      </c>
      <c r="G434">
        <v>2305</v>
      </c>
    </row>
    <row r="435" spans="1:7" x14ac:dyDescent="0.2">
      <c r="A435">
        <v>434</v>
      </c>
      <c r="B435">
        <v>217</v>
      </c>
      <c r="C435">
        <v>114</v>
      </c>
      <c r="D435">
        <v>3</v>
      </c>
      <c r="E435">
        <v>765</v>
      </c>
      <c r="F435">
        <v>20</v>
      </c>
      <c r="G435">
        <v>2275</v>
      </c>
    </row>
    <row r="436" spans="1:7" x14ac:dyDescent="0.2">
      <c r="A436">
        <v>435</v>
      </c>
      <c r="B436">
        <v>218</v>
      </c>
      <c r="C436">
        <v>115</v>
      </c>
      <c r="D436">
        <v>6</v>
      </c>
      <c r="E436">
        <v>450</v>
      </c>
      <c r="F436">
        <v>25</v>
      </c>
      <c r="G436">
        <v>2675</v>
      </c>
    </row>
    <row r="437" spans="1:7" x14ac:dyDescent="0.2">
      <c r="A437">
        <v>436</v>
      </c>
      <c r="B437">
        <v>218</v>
      </c>
      <c r="C437">
        <v>116</v>
      </c>
      <c r="D437">
        <v>2</v>
      </c>
      <c r="E437">
        <v>1015</v>
      </c>
      <c r="F437">
        <v>20</v>
      </c>
      <c r="G437">
        <v>2010</v>
      </c>
    </row>
    <row r="438" spans="1:7" x14ac:dyDescent="0.2">
      <c r="A438">
        <v>437</v>
      </c>
      <c r="B438">
        <v>219</v>
      </c>
      <c r="C438">
        <v>117</v>
      </c>
      <c r="D438">
        <v>5</v>
      </c>
      <c r="E438">
        <v>640</v>
      </c>
      <c r="F438">
        <v>15</v>
      </c>
      <c r="G438">
        <v>3185</v>
      </c>
    </row>
    <row r="439" spans="1:7" x14ac:dyDescent="0.2">
      <c r="A439">
        <v>438</v>
      </c>
      <c r="B439">
        <v>219</v>
      </c>
      <c r="C439">
        <v>118</v>
      </c>
      <c r="D439">
        <v>3</v>
      </c>
      <c r="E439">
        <v>825</v>
      </c>
      <c r="F439">
        <v>20</v>
      </c>
      <c r="G439">
        <v>2455</v>
      </c>
    </row>
    <row r="440" spans="1:7" x14ac:dyDescent="0.2">
      <c r="A440">
        <v>439</v>
      </c>
      <c r="B440">
        <v>220</v>
      </c>
      <c r="C440">
        <v>119</v>
      </c>
      <c r="D440">
        <v>4</v>
      </c>
      <c r="E440">
        <v>720</v>
      </c>
      <c r="F440">
        <v>10</v>
      </c>
      <c r="G440">
        <v>2870</v>
      </c>
    </row>
    <row r="441" spans="1:7" x14ac:dyDescent="0.2">
      <c r="A441">
        <v>440</v>
      </c>
      <c r="B441">
        <v>220</v>
      </c>
      <c r="C441">
        <v>120</v>
      </c>
      <c r="D441">
        <v>2</v>
      </c>
      <c r="E441">
        <v>955</v>
      </c>
      <c r="F441">
        <v>15</v>
      </c>
      <c r="G441">
        <v>1895</v>
      </c>
    </row>
    <row r="442" spans="1:7" x14ac:dyDescent="0.2">
      <c r="A442">
        <v>441</v>
      </c>
      <c r="B442">
        <v>221</v>
      </c>
      <c r="C442">
        <v>121</v>
      </c>
      <c r="D442">
        <v>5</v>
      </c>
      <c r="E442">
        <v>610</v>
      </c>
      <c r="F442">
        <v>20</v>
      </c>
      <c r="G442">
        <v>3030</v>
      </c>
    </row>
    <row r="443" spans="1:7" x14ac:dyDescent="0.2">
      <c r="A443">
        <v>442</v>
      </c>
      <c r="B443">
        <v>221</v>
      </c>
      <c r="C443">
        <v>122</v>
      </c>
      <c r="D443">
        <v>3</v>
      </c>
      <c r="E443">
        <v>805</v>
      </c>
      <c r="F443">
        <v>15</v>
      </c>
      <c r="G443">
        <v>2400</v>
      </c>
    </row>
    <row r="444" spans="1:7" x14ac:dyDescent="0.2">
      <c r="A444">
        <v>443</v>
      </c>
      <c r="B444">
        <v>222</v>
      </c>
      <c r="C444">
        <v>123</v>
      </c>
      <c r="D444">
        <v>4</v>
      </c>
      <c r="E444">
        <v>520</v>
      </c>
      <c r="F444">
        <v>10</v>
      </c>
      <c r="G444">
        <v>2070</v>
      </c>
    </row>
    <row r="445" spans="1:7" x14ac:dyDescent="0.2">
      <c r="A445">
        <v>444</v>
      </c>
      <c r="B445">
        <v>222</v>
      </c>
      <c r="C445">
        <v>124</v>
      </c>
      <c r="D445">
        <v>2</v>
      </c>
      <c r="E445">
        <v>1005</v>
      </c>
      <c r="F445">
        <v>25</v>
      </c>
      <c r="G445">
        <v>1985</v>
      </c>
    </row>
    <row r="446" spans="1:7" x14ac:dyDescent="0.2">
      <c r="A446">
        <v>445</v>
      </c>
      <c r="B446">
        <v>223</v>
      </c>
      <c r="C446">
        <v>125</v>
      </c>
      <c r="D446">
        <v>6</v>
      </c>
      <c r="E446">
        <v>440</v>
      </c>
      <c r="F446">
        <v>20</v>
      </c>
      <c r="G446">
        <v>2620</v>
      </c>
    </row>
    <row r="447" spans="1:7" x14ac:dyDescent="0.2">
      <c r="A447">
        <v>446</v>
      </c>
      <c r="B447">
        <v>223</v>
      </c>
      <c r="C447">
        <v>126</v>
      </c>
      <c r="D447">
        <v>3</v>
      </c>
      <c r="E447">
        <v>715</v>
      </c>
      <c r="F447">
        <v>15</v>
      </c>
      <c r="G447">
        <v>2130</v>
      </c>
    </row>
    <row r="448" spans="1:7" x14ac:dyDescent="0.2">
      <c r="A448">
        <v>447</v>
      </c>
      <c r="B448">
        <v>224</v>
      </c>
      <c r="C448">
        <v>127</v>
      </c>
      <c r="D448">
        <v>5</v>
      </c>
      <c r="E448">
        <v>885</v>
      </c>
      <c r="F448">
        <v>30</v>
      </c>
      <c r="G448">
        <v>4395</v>
      </c>
    </row>
    <row r="449" spans="1:7" x14ac:dyDescent="0.2">
      <c r="A449">
        <v>448</v>
      </c>
      <c r="B449">
        <v>224</v>
      </c>
      <c r="C449">
        <v>128</v>
      </c>
      <c r="D449">
        <v>2</v>
      </c>
      <c r="E449">
        <v>675</v>
      </c>
      <c r="F449">
        <v>10</v>
      </c>
      <c r="G449">
        <v>1340</v>
      </c>
    </row>
    <row r="450" spans="1:7" x14ac:dyDescent="0.2">
      <c r="A450">
        <v>449</v>
      </c>
      <c r="B450">
        <v>225</v>
      </c>
      <c r="C450">
        <v>129</v>
      </c>
      <c r="D450">
        <v>4</v>
      </c>
      <c r="E450">
        <v>560</v>
      </c>
      <c r="F450">
        <v>20</v>
      </c>
      <c r="G450">
        <v>2220</v>
      </c>
    </row>
    <row r="451" spans="1:7" x14ac:dyDescent="0.2">
      <c r="A451">
        <v>450</v>
      </c>
      <c r="B451">
        <v>225</v>
      </c>
      <c r="C451">
        <v>130</v>
      </c>
      <c r="D451">
        <v>3</v>
      </c>
      <c r="E451">
        <v>820</v>
      </c>
      <c r="F451">
        <v>15</v>
      </c>
      <c r="G451">
        <v>2445</v>
      </c>
    </row>
    <row r="452" spans="1:7" x14ac:dyDescent="0.2">
      <c r="A452">
        <v>451</v>
      </c>
      <c r="B452">
        <v>226</v>
      </c>
      <c r="C452">
        <v>131</v>
      </c>
      <c r="D452">
        <v>5</v>
      </c>
      <c r="E452">
        <v>670</v>
      </c>
      <c r="F452">
        <v>20</v>
      </c>
      <c r="G452">
        <v>3330</v>
      </c>
    </row>
    <row r="453" spans="1:7" x14ac:dyDescent="0.2">
      <c r="A453">
        <v>452</v>
      </c>
      <c r="B453">
        <v>226</v>
      </c>
      <c r="C453">
        <v>132</v>
      </c>
      <c r="D453">
        <v>2</v>
      </c>
      <c r="E453">
        <v>995</v>
      </c>
      <c r="F453">
        <v>20</v>
      </c>
      <c r="G453">
        <v>1970</v>
      </c>
    </row>
    <row r="454" spans="1:7" x14ac:dyDescent="0.2">
      <c r="A454">
        <v>453</v>
      </c>
      <c r="B454">
        <v>227</v>
      </c>
      <c r="C454">
        <v>133</v>
      </c>
      <c r="D454">
        <v>4</v>
      </c>
      <c r="E454">
        <v>590</v>
      </c>
      <c r="F454">
        <v>15</v>
      </c>
      <c r="G454">
        <v>2345</v>
      </c>
    </row>
    <row r="455" spans="1:7" x14ac:dyDescent="0.2">
      <c r="A455">
        <v>454</v>
      </c>
      <c r="B455">
        <v>227</v>
      </c>
      <c r="C455">
        <v>134</v>
      </c>
      <c r="D455">
        <v>3</v>
      </c>
      <c r="E455">
        <v>775</v>
      </c>
      <c r="F455">
        <v>20</v>
      </c>
      <c r="G455">
        <v>2305</v>
      </c>
    </row>
    <row r="456" spans="1:7" x14ac:dyDescent="0.2">
      <c r="A456">
        <v>455</v>
      </c>
      <c r="B456">
        <v>228</v>
      </c>
      <c r="C456">
        <v>135</v>
      </c>
      <c r="D456">
        <v>6</v>
      </c>
      <c r="E456">
        <v>460</v>
      </c>
      <c r="F456">
        <v>25</v>
      </c>
      <c r="G456">
        <v>2735</v>
      </c>
    </row>
    <row r="457" spans="1:7" x14ac:dyDescent="0.2">
      <c r="A457">
        <v>456</v>
      </c>
      <c r="B457">
        <v>228</v>
      </c>
      <c r="C457">
        <v>136</v>
      </c>
      <c r="D457">
        <v>2</v>
      </c>
      <c r="E457">
        <v>1025</v>
      </c>
      <c r="F457">
        <v>20</v>
      </c>
      <c r="G457">
        <v>2030</v>
      </c>
    </row>
    <row r="458" spans="1:7" x14ac:dyDescent="0.2">
      <c r="A458">
        <v>457</v>
      </c>
      <c r="B458">
        <v>229</v>
      </c>
      <c r="C458">
        <v>137</v>
      </c>
      <c r="D458">
        <v>5</v>
      </c>
      <c r="E458">
        <v>650</v>
      </c>
      <c r="F458">
        <v>15</v>
      </c>
      <c r="G458">
        <v>3235</v>
      </c>
    </row>
    <row r="459" spans="1:7" x14ac:dyDescent="0.2">
      <c r="A459">
        <v>458</v>
      </c>
      <c r="B459">
        <v>229</v>
      </c>
      <c r="C459">
        <v>138</v>
      </c>
      <c r="D459">
        <v>3</v>
      </c>
      <c r="E459">
        <v>835</v>
      </c>
      <c r="F459">
        <v>20</v>
      </c>
      <c r="G459">
        <v>2485</v>
      </c>
    </row>
    <row r="460" spans="1:7" x14ac:dyDescent="0.2">
      <c r="A460">
        <v>459</v>
      </c>
      <c r="B460">
        <v>230</v>
      </c>
      <c r="C460">
        <v>139</v>
      </c>
      <c r="D460">
        <v>4</v>
      </c>
      <c r="E460">
        <v>730</v>
      </c>
      <c r="F460">
        <v>10</v>
      </c>
      <c r="G460">
        <v>2910</v>
      </c>
    </row>
    <row r="461" spans="1:7" x14ac:dyDescent="0.2">
      <c r="A461">
        <v>460</v>
      </c>
      <c r="B461">
        <v>230</v>
      </c>
      <c r="C461">
        <v>140</v>
      </c>
      <c r="D461">
        <v>2</v>
      </c>
      <c r="E461">
        <v>970</v>
      </c>
      <c r="F461">
        <v>15</v>
      </c>
      <c r="G461">
        <v>1925</v>
      </c>
    </row>
    <row r="462" spans="1:7" x14ac:dyDescent="0.2">
      <c r="A462">
        <v>461</v>
      </c>
      <c r="B462">
        <v>231</v>
      </c>
      <c r="C462">
        <v>141</v>
      </c>
      <c r="D462">
        <v>5</v>
      </c>
      <c r="E462">
        <v>620</v>
      </c>
      <c r="F462">
        <v>20</v>
      </c>
      <c r="G462">
        <v>3080</v>
      </c>
    </row>
    <row r="463" spans="1:7" x14ac:dyDescent="0.2">
      <c r="A463">
        <v>462</v>
      </c>
      <c r="B463">
        <v>231</v>
      </c>
      <c r="C463">
        <v>142</v>
      </c>
      <c r="D463">
        <v>3</v>
      </c>
      <c r="E463">
        <v>815</v>
      </c>
      <c r="F463">
        <v>15</v>
      </c>
      <c r="G463">
        <v>2430</v>
      </c>
    </row>
    <row r="464" spans="1:7" x14ac:dyDescent="0.2">
      <c r="A464">
        <v>463</v>
      </c>
      <c r="B464">
        <v>232</v>
      </c>
      <c r="C464">
        <v>143</v>
      </c>
      <c r="D464">
        <v>4</v>
      </c>
      <c r="E464">
        <v>530</v>
      </c>
      <c r="F464">
        <v>10</v>
      </c>
      <c r="G464">
        <v>2110</v>
      </c>
    </row>
    <row r="465" spans="1:7" x14ac:dyDescent="0.2">
      <c r="A465">
        <v>464</v>
      </c>
      <c r="B465">
        <v>232</v>
      </c>
      <c r="C465">
        <v>144</v>
      </c>
      <c r="D465">
        <v>2</v>
      </c>
      <c r="E465">
        <v>1015</v>
      </c>
      <c r="F465">
        <v>25</v>
      </c>
      <c r="G465">
        <v>2005</v>
      </c>
    </row>
    <row r="466" spans="1:7" x14ac:dyDescent="0.2">
      <c r="A466">
        <v>465</v>
      </c>
      <c r="B466">
        <v>233</v>
      </c>
      <c r="C466">
        <v>145</v>
      </c>
      <c r="D466">
        <v>6</v>
      </c>
      <c r="E466">
        <v>450</v>
      </c>
      <c r="F466">
        <v>20</v>
      </c>
      <c r="G466">
        <v>2680</v>
      </c>
    </row>
    <row r="467" spans="1:7" x14ac:dyDescent="0.2">
      <c r="A467">
        <v>466</v>
      </c>
      <c r="B467">
        <v>233</v>
      </c>
      <c r="C467">
        <v>146</v>
      </c>
      <c r="D467">
        <v>3</v>
      </c>
      <c r="E467">
        <v>725</v>
      </c>
      <c r="F467">
        <v>15</v>
      </c>
      <c r="G467">
        <v>2160</v>
      </c>
    </row>
    <row r="468" spans="1:7" x14ac:dyDescent="0.2">
      <c r="A468">
        <v>467</v>
      </c>
      <c r="B468">
        <v>234</v>
      </c>
      <c r="C468">
        <v>147</v>
      </c>
      <c r="D468">
        <v>5</v>
      </c>
      <c r="E468">
        <v>895</v>
      </c>
      <c r="F468">
        <v>30</v>
      </c>
      <c r="G468">
        <v>4445</v>
      </c>
    </row>
    <row r="469" spans="1:7" x14ac:dyDescent="0.2">
      <c r="A469">
        <v>468</v>
      </c>
      <c r="B469">
        <v>234</v>
      </c>
      <c r="C469">
        <v>148</v>
      </c>
      <c r="D469">
        <v>2</v>
      </c>
      <c r="E469">
        <v>690</v>
      </c>
      <c r="F469">
        <v>10</v>
      </c>
      <c r="G469">
        <v>1370</v>
      </c>
    </row>
    <row r="470" spans="1:7" x14ac:dyDescent="0.2">
      <c r="A470">
        <v>469</v>
      </c>
      <c r="B470">
        <v>235</v>
      </c>
      <c r="C470">
        <v>149</v>
      </c>
      <c r="D470">
        <v>4</v>
      </c>
      <c r="E470">
        <v>570</v>
      </c>
      <c r="F470">
        <v>20</v>
      </c>
      <c r="G470">
        <v>2260</v>
      </c>
    </row>
    <row r="471" spans="1:7" x14ac:dyDescent="0.2">
      <c r="A471">
        <v>470</v>
      </c>
      <c r="B471">
        <v>235</v>
      </c>
      <c r="C471">
        <v>150</v>
      </c>
      <c r="D471">
        <v>3</v>
      </c>
      <c r="E471">
        <v>830</v>
      </c>
      <c r="F471">
        <v>15</v>
      </c>
      <c r="G471">
        <v>2475</v>
      </c>
    </row>
    <row r="472" spans="1:7" x14ac:dyDescent="0.2">
      <c r="A472">
        <v>471</v>
      </c>
      <c r="B472">
        <v>236</v>
      </c>
      <c r="C472">
        <v>151</v>
      </c>
      <c r="D472">
        <v>5</v>
      </c>
      <c r="E472">
        <v>680</v>
      </c>
      <c r="F472">
        <v>20</v>
      </c>
      <c r="G472">
        <v>3380</v>
      </c>
    </row>
    <row r="473" spans="1:7" x14ac:dyDescent="0.2">
      <c r="A473">
        <v>472</v>
      </c>
      <c r="B473">
        <v>236</v>
      </c>
      <c r="C473">
        <v>152</v>
      </c>
      <c r="D473">
        <v>2</v>
      </c>
      <c r="E473">
        <v>1010</v>
      </c>
      <c r="F473">
        <v>20</v>
      </c>
      <c r="G473">
        <v>2000</v>
      </c>
    </row>
    <row r="474" spans="1:7" x14ac:dyDescent="0.2">
      <c r="A474">
        <v>473</v>
      </c>
      <c r="B474">
        <v>237</v>
      </c>
      <c r="C474">
        <v>153</v>
      </c>
      <c r="D474">
        <v>4</v>
      </c>
      <c r="E474">
        <v>600</v>
      </c>
      <c r="F474">
        <v>15</v>
      </c>
      <c r="G474">
        <v>2385</v>
      </c>
    </row>
    <row r="475" spans="1:7" x14ac:dyDescent="0.2">
      <c r="A475">
        <v>474</v>
      </c>
      <c r="B475">
        <v>237</v>
      </c>
      <c r="C475">
        <v>154</v>
      </c>
      <c r="D475">
        <v>3</v>
      </c>
      <c r="E475">
        <v>785</v>
      </c>
      <c r="F475">
        <v>20</v>
      </c>
      <c r="G475">
        <v>2335</v>
      </c>
    </row>
    <row r="476" spans="1:7" x14ac:dyDescent="0.2">
      <c r="A476">
        <v>475</v>
      </c>
      <c r="B476">
        <v>238</v>
      </c>
      <c r="C476">
        <v>155</v>
      </c>
      <c r="D476">
        <v>6</v>
      </c>
      <c r="E476">
        <v>470</v>
      </c>
      <c r="F476">
        <v>25</v>
      </c>
      <c r="G476">
        <v>2795</v>
      </c>
    </row>
    <row r="477" spans="1:7" x14ac:dyDescent="0.2">
      <c r="A477">
        <v>476</v>
      </c>
      <c r="B477">
        <v>238</v>
      </c>
      <c r="C477">
        <v>156</v>
      </c>
      <c r="D477">
        <v>2</v>
      </c>
      <c r="E477">
        <v>1035</v>
      </c>
      <c r="F477">
        <v>20</v>
      </c>
      <c r="G477">
        <v>2050</v>
      </c>
    </row>
    <row r="478" spans="1:7" x14ac:dyDescent="0.2">
      <c r="A478">
        <v>477</v>
      </c>
      <c r="B478">
        <v>239</v>
      </c>
      <c r="C478">
        <v>157</v>
      </c>
      <c r="D478">
        <v>5</v>
      </c>
      <c r="E478">
        <v>660</v>
      </c>
      <c r="F478">
        <v>15</v>
      </c>
      <c r="G478">
        <v>3285</v>
      </c>
    </row>
    <row r="479" spans="1:7" x14ac:dyDescent="0.2">
      <c r="A479">
        <v>478</v>
      </c>
      <c r="B479">
        <v>239</v>
      </c>
      <c r="C479">
        <v>158</v>
      </c>
      <c r="D479">
        <v>3</v>
      </c>
      <c r="E479">
        <v>845</v>
      </c>
      <c r="F479">
        <v>20</v>
      </c>
      <c r="G479">
        <v>2515</v>
      </c>
    </row>
    <row r="480" spans="1:7" x14ac:dyDescent="0.2">
      <c r="A480">
        <v>479</v>
      </c>
      <c r="B480">
        <v>240</v>
      </c>
      <c r="C480">
        <v>159</v>
      </c>
      <c r="D480">
        <v>4</v>
      </c>
      <c r="E480">
        <v>740</v>
      </c>
      <c r="F480">
        <v>10</v>
      </c>
      <c r="G480">
        <v>2950</v>
      </c>
    </row>
    <row r="481" spans="1:7" x14ac:dyDescent="0.2">
      <c r="A481">
        <v>480</v>
      </c>
      <c r="B481">
        <v>240</v>
      </c>
      <c r="C481">
        <v>160</v>
      </c>
      <c r="D481">
        <v>2</v>
      </c>
      <c r="E481">
        <v>985</v>
      </c>
      <c r="F481">
        <v>15</v>
      </c>
      <c r="G481">
        <v>1955</v>
      </c>
    </row>
    <row r="482" spans="1:7" x14ac:dyDescent="0.2">
      <c r="A482">
        <v>481</v>
      </c>
      <c r="B482">
        <v>241</v>
      </c>
      <c r="C482">
        <v>1</v>
      </c>
      <c r="D482">
        <v>5</v>
      </c>
      <c r="E482">
        <v>630</v>
      </c>
      <c r="F482">
        <v>20</v>
      </c>
      <c r="G482">
        <v>3130</v>
      </c>
    </row>
    <row r="483" spans="1:7" x14ac:dyDescent="0.2">
      <c r="A483">
        <v>482</v>
      </c>
      <c r="B483">
        <v>241</v>
      </c>
      <c r="C483">
        <v>2</v>
      </c>
      <c r="D483">
        <v>3</v>
      </c>
      <c r="E483">
        <v>825</v>
      </c>
      <c r="F483">
        <v>15</v>
      </c>
      <c r="G483">
        <v>2460</v>
      </c>
    </row>
    <row r="484" spans="1:7" x14ac:dyDescent="0.2">
      <c r="A484">
        <v>483</v>
      </c>
      <c r="B484">
        <v>242</v>
      </c>
      <c r="C484">
        <v>3</v>
      </c>
      <c r="D484">
        <v>4</v>
      </c>
      <c r="E484">
        <v>540</v>
      </c>
      <c r="F484">
        <v>10</v>
      </c>
      <c r="G484">
        <v>2150</v>
      </c>
    </row>
    <row r="485" spans="1:7" x14ac:dyDescent="0.2">
      <c r="A485">
        <v>484</v>
      </c>
      <c r="B485">
        <v>242</v>
      </c>
      <c r="C485">
        <v>4</v>
      </c>
      <c r="D485">
        <v>2</v>
      </c>
      <c r="E485">
        <v>1025</v>
      </c>
      <c r="F485">
        <v>25</v>
      </c>
      <c r="G485">
        <v>2025</v>
      </c>
    </row>
    <row r="486" spans="1:7" x14ac:dyDescent="0.2">
      <c r="A486">
        <v>485</v>
      </c>
      <c r="B486">
        <v>243</v>
      </c>
      <c r="C486">
        <v>5</v>
      </c>
      <c r="D486">
        <v>6</v>
      </c>
      <c r="E486">
        <v>460</v>
      </c>
      <c r="F486">
        <v>20</v>
      </c>
      <c r="G486">
        <v>2740</v>
      </c>
    </row>
    <row r="487" spans="1:7" x14ac:dyDescent="0.2">
      <c r="A487">
        <v>486</v>
      </c>
      <c r="B487">
        <v>243</v>
      </c>
      <c r="C487">
        <v>6</v>
      </c>
      <c r="D487">
        <v>3</v>
      </c>
      <c r="E487">
        <v>735</v>
      </c>
      <c r="F487">
        <v>15</v>
      </c>
      <c r="G487">
        <v>2190</v>
      </c>
    </row>
    <row r="488" spans="1:7" x14ac:dyDescent="0.2">
      <c r="A488">
        <v>487</v>
      </c>
      <c r="B488">
        <v>244</v>
      </c>
      <c r="C488">
        <v>7</v>
      </c>
      <c r="D488">
        <v>5</v>
      </c>
      <c r="E488">
        <v>910</v>
      </c>
      <c r="F488">
        <v>30</v>
      </c>
      <c r="G488">
        <v>4520</v>
      </c>
    </row>
    <row r="489" spans="1:7" x14ac:dyDescent="0.2">
      <c r="A489">
        <v>488</v>
      </c>
      <c r="B489">
        <v>244</v>
      </c>
      <c r="C489">
        <v>8</v>
      </c>
      <c r="D489">
        <v>2</v>
      </c>
      <c r="E489">
        <v>700</v>
      </c>
      <c r="F489">
        <v>10</v>
      </c>
      <c r="G489">
        <v>1390</v>
      </c>
    </row>
    <row r="490" spans="1:7" x14ac:dyDescent="0.2">
      <c r="A490">
        <v>489</v>
      </c>
      <c r="B490">
        <v>245</v>
      </c>
      <c r="C490">
        <v>9</v>
      </c>
      <c r="D490">
        <v>4</v>
      </c>
      <c r="E490">
        <v>580</v>
      </c>
      <c r="F490">
        <v>20</v>
      </c>
      <c r="G490">
        <v>2300</v>
      </c>
    </row>
    <row r="491" spans="1:7" x14ac:dyDescent="0.2">
      <c r="A491">
        <v>490</v>
      </c>
      <c r="B491">
        <v>245</v>
      </c>
      <c r="C491">
        <v>10</v>
      </c>
      <c r="D491">
        <v>3</v>
      </c>
      <c r="E491">
        <v>840</v>
      </c>
      <c r="F491">
        <v>15</v>
      </c>
      <c r="G491">
        <v>2505</v>
      </c>
    </row>
    <row r="492" spans="1:7" x14ac:dyDescent="0.2">
      <c r="A492">
        <v>491</v>
      </c>
      <c r="B492">
        <v>246</v>
      </c>
      <c r="C492">
        <v>11</v>
      </c>
      <c r="D492">
        <v>5</v>
      </c>
      <c r="E492">
        <v>690</v>
      </c>
      <c r="F492">
        <v>20</v>
      </c>
      <c r="G492">
        <v>3430</v>
      </c>
    </row>
    <row r="493" spans="1:7" x14ac:dyDescent="0.2">
      <c r="A493">
        <v>492</v>
      </c>
      <c r="B493">
        <v>246</v>
      </c>
      <c r="C493">
        <v>12</v>
      </c>
      <c r="D493">
        <v>2</v>
      </c>
      <c r="E493">
        <v>1025</v>
      </c>
      <c r="F493">
        <v>20</v>
      </c>
      <c r="G493">
        <v>2030</v>
      </c>
    </row>
    <row r="494" spans="1:7" x14ac:dyDescent="0.2">
      <c r="A494">
        <v>493</v>
      </c>
      <c r="B494">
        <v>247</v>
      </c>
      <c r="C494">
        <v>13</v>
      </c>
      <c r="D494">
        <v>4</v>
      </c>
      <c r="E494">
        <v>610</v>
      </c>
      <c r="F494">
        <v>15</v>
      </c>
      <c r="G494">
        <v>2425</v>
      </c>
    </row>
    <row r="495" spans="1:7" x14ac:dyDescent="0.2">
      <c r="A495">
        <v>494</v>
      </c>
      <c r="B495">
        <v>247</v>
      </c>
      <c r="C495">
        <v>14</v>
      </c>
      <c r="D495">
        <v>3</v>
      </c>
      <c r="E495">
        <v>795</v>
      </c>
      <c r="F495">
        <v>20</v>
      </c>
      <c r="G495">
        <v>2365</v>
      </c>
    </row>
    <row r="496" spans="1:7" x14ac:dyDescent="0.2">
      <c r="A496">
        <v>495</v>
      </c>
      <c r="B496">
        <v>248</v>
      </c>
      <c r="C496">
        <v>15</v>
      </c>
      <c r="D496">
        <v>6</v>
      </c>
      <c r="E496">
        <v>480</v>
      </c>
      <c r="F496">
        <v>25</v>
      </c>
      <c r="G496">
        <v>2855</v>
      </c>
    </row>
    <row r="497" spans="1:7" x14ac:dyDescent="0.2">
      <c r="A497">
        <v>496</v>
      </c>
      <c r="B497">
        <v>248</v>
      </c>
      <c r="C497">
        <v>16</v>
      </c>
      <c r="D497">
        <v>2</v>
      </c>
      <c r="E497">
        <v>1045</v>
      </c>
      <c r="F497">
        <v>20</v>
      </c>
      <c r="G497">
        <v>2070</v>
      </c>
    </row>
    <row r="498" spans="1:7" x14ac:dyDescent="0.2">
      <c r="A498">
        <v>497</v>
      </c>
      <c r="B498">
        <v>249</v>
      </c>
      <c r="C498">
        <v>17</v>
      </c>
      <c r="D498">
        <v>5</v>
      </c>
      <c r="E498">
        <v>670</v>
      </c>
      <c r="F498">
        <v>15</v>
      </c>
      <c r="G498">
        <v>3335</v>
      </c>
    </row>
    <row r="499" spans="1:7" x14ac:dyDescent="0.2">
      <c r="A499">
        <v>498</v>
      </c>
      <c r="B499">
        <v>249</v>
      </c>
      <c r="C499">
        <v>18</v>
      </c>
      <c r="D499">
        <v>3</v>
      </c>
      <c r="E499">
        <v>855</v>
      </c>
      <c r="F499">
        <v>20</v>
      </c>
      <c r="G499">
        <v>2545</v>
      </c>
    </row>
    <row r="500" spans="1:7" x14ac:dyDescent="0.2">
      <c r="A500">
        <v>499</v>
      </c>
      <c r="B500">
        <v>250</v>
      </c>
      <c r="C500">
        <v>19</v>
      </c>
      <c r="D500">
        <v>4</v>
      </c>
      <c r="E500">
        <v>750</v>
      </c>
      <c r="F500">
        <v>10</v>
      </c>
      <c r="G500">
        <v>2990</v>
      </c>
    </row>
    <row r="501" spans="1:7" x14ac:dyDescent="0.2">
      <c r="A501">
        <v>500</v>
      </c>
      <c r="B501">
        <v>250</v>
      </c>
      <c r="C501">
        <v>20</v>
      </c>
      <c r="D501">
        <v>2</v>
      </c>
      <c r="E501">
        <v>1000</v>
      </c>
      <c r="F501">
        <v>15</v>
      </c>
      <c r="G501">
        <v>1985</v>
      </c>
    </row>
    <row r="502" spans="1:7" x14ac:dyDescent="0.2">
      <c r="A502">
        <v>501</v>
      </c>
      <c r="B502">
        <v>251</v>
      </c>
      <c r="C502">
        <v>21</v>
      </c>
      <c r="D502">
        <v>5</v>
      </c>
      <c r="E502">
        <v>540</v>
      </c>
      <c r="F502">
        <v>20</v>
      </c>
      <c r="G502">
        <v>2680</v>
      </c>
    </row>
    <row r="503" spans="1:7" x14ac:dyDescent="0.2">
      <c r="A503">
        <v>502</v>
      </c>
      <c r="B503">
        <v>251</v>
      </c>
      <c r="C503">
        <v>22</v>
      </c>
      <c r="D503">
        <v>3</v>
      </c>
      <c r="E503">
        <v>725</v>
      </c>
      <c r="F503">
        <v>15</v>
      </c>
      <c r="G503">
        <v>2160</v>
      </c>
    </row>
    <row r="504" spans="1:7" x14ac:dyDescent="0.2">
      <c r="A504">
        <v>503</v>
      </c>
      <c r="B504">
        <v>252</v>
      </c>
      <c r="C504">
        <v>23</v>
      </c>
      <c r="D504">
        <v>4</v>
      </c>
      <c r="E504">
        <v>455</v>
      </c>
      <c r="F504">
        <v>10</v>
      </c>
      <c r="G504">
        <v>1810</v>
      </c>
    </row>
    <row r="505" spans="1:7" x14ac:dyDescent="0.2">
      <c r="A505">
        <v>504</v>
      </c>
      <c r="B505">
        <v>252</v>
      </c>
      <c r="C505">
        <v>24</v>
      </c>
      <c r="D505">
        <v>2</v>
      </c>
      <c r="E505">
        <v>940</v>
      </c>
      <c r="F505">
        <v>25</v>
      </c>
      <c r="G505">
        <v>1855</v>
      </c>
    </row>
    <row r="506" spans="1:7" x14ac:dyDescent="0.2">
      <c r="A506">
        <v>505</v>
      </c>
      <c r="B506">
        <v>253</v>
      </c>
      <c r="C506">
        <v>25</v>
      </c>
      <c r="D506">
        <v>6</v>
      </c>
      <c r="E506">
        <v>385</v>
      </c>
      <c r="F506">
        <v>20</v>
      </c>
      <c r="G506">
        <v>2290</v>
      </c>
    </row>
    <row r="507" spans="1:7" x14ac:dyDescent="0.2">
      <c r="A507">
        <v>506</v>
      </c>
      <c r="B507">
        <v>253</v>
      </c>
      <c r="C507">
        <v>26</v>
      </c>
      <c r="D507">
        <v>3</v>
      </c>
      <c r="E507">
        <v>665</v>
      </c>
      <c r="F507">
        <v>15</v>
      </c>
      <c r="G507">
        <v>1980</v>
      </c>
    </row>
    <row r="508" spans="1:7" x14ac:dyDescent="0.2">
      <c r="A508">
        <v>507</v>
      </c>
      <c r="B508">
        <v>254</v>
      </c>
      <c r="C508">
        <v>27</v>
      </c>
      <c r="D508">
        <v>5</v>
      </c>
      <c r="E508">
        <v>815</v>
      </c>
      <c r="F508">
        <v>30</v>
      </c>
      <c r="G508">
        <v>4045</v>
      </c>
    </row>
    <row r="509" spans="1:7" x14ac:dyDescent="0.2">
      <c r="A509">
        <v>508</v>
      </c>
      <c r="B509">
        <v>254</v>
      </c>
      <c r="C509">
        <v>28</v>
      </c>
      <c r="D509">
        <v>2</v>
      </c>
      <c r="E509">
        <v>595</v>
      </c>
      <c r="F509">
        <v>10</v>
      </c>
      <c r="G509">
        <v>1180</v>
      </c>
    </row>
    <row r="510" spans="1:7" x14ac:dyDescent="0.2">
      <c r="A510">
        <v>509</v>
      </c>
      <c r="B510">
        <v>255</v>
      </c>
      <c r="C510">
        <v>29</v>
      </c>
      <c r="D510">
        <v>4</v>
      </c>
      <c r="E510">
        <v>505</v>
      </c>
      <c r="F510">
        <v>20</v>
      </c>
      <c r="G510">
        <v>2000</v>
      </c>
    </row>
    <row r="511" spans="1:7" x14ac:dyDescent="0.2">
      <c r="A511">
        <v>510</v>
      </c>
      <c r="B511">
        <v>255</v>
      </c>
      <c r="C511">
        <v>30</v>
      </c>
      <c r="D511">
        <v>3</v>
      </c>
      <c r="E511">
        <v>775</v>
      </c>
      <c r="F511">
        <v>15</v>
      </c>
      <c r="G511">
        <v>2310</v>
      </c>
    </row>
    <row r="512" spans="1:7" x14ac:dyDescent="0.2">
      <c r="A512">
        <v>511</v>
      </c>
      <c r="B512">
        <v>256</v>
      </c>
      <c r="C512">
        <v>31</v>
      </c>
      <c r="D512">
        <v>5</v>
      </c>
      <c r="E512">
        <v>625</v>
      </c>
      <c r="F512">
        <v>20</v>
      </c>
      <c r="G512">
        <v>3105</v>
      </c>
    </row>
    <row r="513" spans="1:7" x14ac:dyDescent="0.2">
      <c r="A513">
        <v>512</v>
      </c>
      <c r="B513">
        <v>256</v>
      </c>
      <c r="C513">
        <v>32</v>
      </c>
      <c r="D513">
        <v>2</v>
      </c>
      <c r="E513">
        <v>915</v>
      </c>
      <c r="F513">
        <v>20</v>
      </c>
      <c r="G513">
        <v>1810</v>
      </c>
    </row>
    <row r="514" spans="1:7" x14ac:dyDescent="0.2">
      <c r="A514">
        <v>513</v>
      </c>
      <c r="B514">
        <v>257</v>
      </c>
      <c r="C514">
        <v>33</v>
      </c>
      <c r="D514">
        <v>4</v>
      </c>
      <c r="E514">
        <v>535</v>
      </c>
      <c r="F514">
        <v>15</v>
      </c>
      <c r="G514">
        <v>2125</v>
      </c>
    </row>
    <row r="515" spans="1:7" x14ac:dyDescent="0.2">
      <c r="A515">
        <v>514</v>
      </c>
      <c r="B515">
        <v>257</v>
      </c>
      <c r="C515">
        <v>34</v>
      </c>
      <c r="D515">
        <v>3</v>
      </c>
      <c r="E515">
        <v>720</v>
      </c>
      <c r="F515">
        <v>20</v>
      </c>
      <c r="G515">
        <v>2140</v>
      </c>
    </row>
    <row r="516" spans="1:7" x14ac:dyDescent="0.2">
      <c r="A516">
        <v>515</v>
      </c>
      <c r="B516">
        <v>258</v>
      </c>
      <c r="C516">
        <v>35</v>
      </c>
      <c r="D516">
        <v>6</v>
      </c>
      <c r="E516">
        <v>405</v>
      </c>
      <c r="F516">
        <v>25</v>
      </c>
      <c r="G516">
        <v>2405</v>
      </c>
    </row>
    <row r="517" spans="1:7" x14ac:dyDescent="0.2">
      <c r="A517">
        <v>516</v>
      </c>
      <c r="B517">
        <v>258</v>
      </c>
      <c r="C517">
        <v>36</v>
      </c>
      <c r="D517">
        <v>2</v>
      </c>
      <c r="E517">
        <v>970</v>
      </c>
      <c r="F517">
        <v>20</v>
      </c>
      <c r="G517">
        <v>1920</v>
      </c>
    </row>
    <row r="518" spans="1:7" x14ac:dyDescent="0.2">
      <c r="A518">
        <v>517</v>
      </c>
      <c r="B518">
        <v>259</v>
      </c>
      <c r="C518">
        <v>37</v>
      </c>
      <c r="D518">
        <v>5</v>
      </c>
      <c r="E518">
        <v>595</v>
      </c>
      <c r="F518">
        <v>15</v>
      </c>
      <c r="G518">
        <v>2960</v>
      </c>
    </row>
    <row r="519" spans="1:7" x14ac:dyDescent="0.2">
      <c r="A519">
        <v>518</v>
      </c>
      <c r="B519">
        <v>259</v>
      </c>
      <c r="C519">
        <v>38</v>
      </c>
      <c r="D519">
        <v>3</v>
      </c>
      <c r="E519">
        <v>785</v>
      </c>
      <c r="F519">
        <v>20</v>
      </c>
      <c r="G519">
        <v>2335</v>
      </c>
    </row>
    <row r="520" spans="1:7" x14ac:dyDescent="0.2">
      <c r="A520">
        <v>519</v>
      </c>
      <c r="B520">
        <v>260</v>
      </c>
      <c r="C520">
        <v>39</v>
      </c>
      <c r="D520">
        <v>4</v>
      </c>
      <c r="E520">
        <v>665</v>
      </c>
      <c r="F520">
        <v>10</v>
      </c>
      <c r="G520">
        <v>2650</v>
      </c>
    </row>
    <row r="521" spans="1:7" x14ac:dyDescent="0.2">
      <c r="A521">
        <v>520</v>
      </c>
      <c r="B521">
        <v>260</v>
      </c>
      <c r="C521">
        <v>40</v>
      </c>
      <c r="D521">
        <v>2</v>
      </c>
      <c r="E521">
        <v>895</v>
      </c>
      <c r="F521">
        <v>15</v>
      </c>
      <c r="G521">
        <v>1775</v>
      </c>
    </row>
    <row r="522" spans="1:7" x14ac:dyDescent="0.2">
      <c r="A522">
        <v>521</v>
      </c>
      <c r="B522">
        <v>261</v>
      </c>
      <c r="C522">
        <v>41</v>
      </c>
      <c r="D522">
        <v>5</v>
      </c>
      <c r="E522">
        <v>555</v>
      </c>
      <c r="F522">
        <v>20</v>
      </c>
      <c r="G522">
        <v>2755</v>
      </c>
    </row>
    <row r="523" spans="1:7" x14ac:dyDescent="0.2">
      <c r="A523">
        <v>522</v>
      </c>
      <c r="B523">
        <v>261</v>
      </c>
      <c r="C523">
        <v>42</v>
      </c>
      <c r="D523">
        <v>3</v>
      </c>
      <c r="E523">
        <v>745</v>
      </c>
      <c r="F523">
        <v>15</v>
      </c>
      <c r="G523">
        <v>2220</v>
      </c>
    </row>
    <row r="524" spans="1:7" x14ac:dyDescent="0.2">
      <c r="A524">
        <v>523</v>
      </c>
      <c r="B524">
        <v>262</v>
      </c>
      <c r="C524">
        <v>43</v>
      </c>
      <c r="D524">
        <v>4</v>
      </c>
      <c r="E524">
        <v>475</v>
      </c>
      <c r="F524">
        <v>10</v>
      </c>
      <c r="G524">
        <v>1890</v>
      </c>
    </row>
    <row r="525" spans="1:7" x14ac:dyDescent="0.2">
      <c r="A525">
        <v>524</v>
      </c>
      <c r="B525">
        <v>262</v>
      </c>
      <c r="C525">
        <v>44</v>
      </c>
      <c r="D525">
        <v>2</v>
      </c>
      <c r="E525">
        <v>955</v>
      </c>
      <c r="F525">
        <v>25</v>
      </c>
      <c r="G525">
        <v>1885</v>
      </c>
    </row>
    <row r="526" spans="1:7" x14ac:dyDescent="0.2">
      <c r="A526">
        <v>525</v>
      </c>
      <c r="B526">
        <v>263</v>
      </c>
      <c r="C526">
        <v>45</v>
      </c>
      <c r="D526">
        <v>6</v>
      </c>
      <c r="E526">
        <v>395</v>
      </c>
      <c r="F526">
        <v>20</v>
      </c>
      <c r="G526">
        <v>2350</v>
      </c>
    </row>
    <row r="527" spans="1:7" x14ac:dyDescent="0.2">
      <c r="A527">
        <v>526</v>
      </c>
      <c r="B527">
        <v>263</v>
      </c>
      <c r="C527">
        <v>46</v>
      </c>
      <c r="D527">
        <v>3</v>
      </c>
      <c r="E527">
        <v>685</v>
      </c>
      <c r="F527">
        <v>15</v>
      </c>
      <c r="G527">
        <v>2040</v>
      </c>
    </row>
    <row r="528" spans="1:7" x14ac:dyDescent="0.2">
      <c r="A528">
        <v>527</v>
      </c>
      <c r="B528">
        <v>264</v>
      </c>
      <c r="C528">
        <v>47</v>
      </c>
      <c r="D528">
        <v>5</v>
      </c>
      <c r="E528">
        <v>835</v>
      </c>
      <c r="F528">
        <v>30</v>
      </c>
      <c r="G528">
        <v>4145</v>
      </c>
    </row>
    <row r="529" spans="1:7" x14ac:dyDescent="0.2">
      <c r="A529">
        <v>528</v>
      </c>
      <c r="B529">
        <v>264</v>
      </c>
      <c r="C529">
        <v>48</v>
      </c>
      <c r="D529">
        <v>2</v>
      </c>
      <c r="E529">
        <v>615</v>
      </c>
      <c r="F529">
        <v>10</v>
      </c>
      <c r="G529">
        <v>1220</v>
      </c>
    </row>
    <row r="530" spans="1:7" x14ac:dyDescent="0.2">
      <c r="A530">
        <v>529</v>
      </c>
      <c r="B530">
        <v>265</v>
      </c>
      <c r="C530">
        <v>49</v>
      </c>
      <c r="D530">
        <v>4</v>
      </c>
      <c r="E530">
        <v>515</v>
      </c>
      <c r="F530">
        <v>20</v>
      </c>
      <c r="G530">
        <v>2040</v>
      </c>
    </row>
    <row r="531" spans="1:7" x14ac:dyDescent="0.2">
      <c r="A531">
        <v>530</v>
      </c>
      <c r="B531">
        <v>265</v>
      </c>
      <c r="C531">
        <v>50</v>
      </c>
      <c r="D531">
        <v>3</v>
      </c>
      <c r="E531">
        <v>795</v>
      </c>
      <c r="F531">
        <v>15</v>
      </c>
      <c r="G531">
        <v>2370</v>
      </c>
    </row>
    <row r="532" spans="1:7" x14ac:dyDescent="0.2">
      <c r="A532">
        <v>531</v>
      </c>
      <c r="B532">
        <v>266</v>
      </c>
      <c r="C532">
        <v>51</v>
      </c>
      <c r="D532">
        <v>5</v>
      </c>
      <c r="E532">
        <v>635</v>
      </c>
      <c r="F532">
        <v>20</v>
      </c>
      <c r="G532">
        <v>3155</v>
      </c>
    </row>
    <row r="533" spans="1:7" x14ac:dyDescent="0.2">
      <c r="A533">
        <v>532</v>
      </c>
      <c r="B533">
        <v>266</v>
      </c>
      <c r="C533">
        <v>52</v>
      </c>
      <c r="D533">
        <v>2</v>
      </c>
      <c r="E533">
        <v>935</v>
      </c>
      <c r="F533">
        <v>20</v>
      </c>
      <c r="G533">
        <v>1850</v>
      </c>
    </row>
    <row r="534" spans="1:7" x14ac:dyDescent="0.2">
      <c r="A534">
        <v>533</v>
      </c>
      <c r="B534">
        <v>267</v>
      </c>
      <c r="C534">
        <v>53</v>
      </c>
      <c r="D534">
        <v>4</v>
      </c>
      <c r="E534">
        <v>545</v>
      </c>
      <c r="F534">
        <v>15</v>
      </c>
      <c r="G534">
        <v>2165</v>
      </c>
    </row>
    <row r="535" spans="1:7" x14ac:dyDescent="0.2">
      <c r="A535">
        <v>534</v>
      </c>
      <c r="B535">
        <v>267</v>
      </c>
      <c r="C535">
        <v>54</v>
      </c>
      <c r="D535">
        <v>3</v>
      </c>
      <c r="E535">
        <v>730</v>
      </c>
      <c r="F535">
        <v>20</v>
      </c>
      <c r="G535">
        <v>2170</v>
      </c>
    </row>
    <row r="536" spans="1:7" x14ac:dyDescent="0.2">
      <c r="A536">
        <v>535</v>
      </c>
      <c r="B536">
        <v>268</v>
      </c>
      <c r="C536">
        <v>55</v>
      </c>
      <c r="D536">
        <v>6</v>
      </c>
      <c r="E536">
        <v>415</v>
      </c>
      <c r="F536">
        <v>25</v>
      </c>
      <c r="G536">
        <v>2465</v>
      </c>
    </row>
    <row r="537" spans="1:7" x14ac:dyDescent="0.2">
      <c r="A537">
        <v>536</v>
      </c>
      <c r="B537">
        <v>268</v>
      </c>
      <c r="C537">
        <v>56</v>
      </c>
      <c r="D537">
        <v>2</v>
      </c>
      <c r="E537">
        <v>990</v>
      </c>
      <c r="F537">
        <v>20</v>
      </c>
      <c r="G537">
        <v>1960</v>
      </c>
    </row>
    <row r="538" spans="1:7" x14ac:dyDescent="0.2">
      <c r="A538">
        <v>537</v>
      </c>
      <c r="B538">
        <v>269</v>
      </c>
      <c r="C538">
        <v>57</v>
      </c>
      <c r="D538">
        <v>5</v>
      </c>
      <c r="E538">
        <v>605</v>
      </c>
      <c r="F538">
        <v>15</v>
      </c>
      <c r="G538">
        <v>3010</v>
      </c>
    </row>
    <row r="539" spans="1:7" x14ac:dyDescent="0.2">
      <c r="A539">
        <v>538</v>
      </c>
      <c r="B539">
        <v>269</v>
      </c>
      <c r="C539">
        <v>58</v>
      </c>
      <c r="D539">
        <v>3</v>
      </c>
      <c r="E539">
        <v>805</v>
      </c>
      <c r="F539">
        <v>20</v>
      </c>
      <c r="G539">
        <v>2395</v>
      </c>
    </row>
    <row r="540" spans="1:7" x14ac:dyDescent="0.2">
      <c r="A540">
        <v>539</v>
      </c>
      <c r="B540">
        <v>270</v>
      </c>
      <c r="C540">
        <v>59</v>
      </c>
      <c r="D540">
        <v>4</v>
      </c>
      <c r="E540">
        <v>675</v>
      </c>
      <c r="F540">
        <v>10</v>
      </c>
      <c r="G540">
        <v>2690</v>
      </c>
    </row>
    <row r="541" spans="1:7" x14ac:dyDescent="0.2">
      <c r="A541">
        <v>540</v>
      </c>
      <c r="B541">
        <v>270</v>
      </c>
      <c r="C541">
        <v>60</v>
      </c>
      <c r="D541">
        <v>2</v>
      </c>
      <c r="E541">
        <v>915</v>
      </c>
      <c r="F541">
        <v>15</v>
      </c>
      <c r="G541">
        <v>1815</v>
      </c>
    </row>
    <row r="542" spans="1:7" x14ac:dyDescent="0.2">
      <c r="A542">
        <v>541</v>
      </c>
      <c r="B542">
        <v>271</v>
      </c>
      <c r="C542">
        <v>61</v>
      </c>
      <c r="D542">
        <v>5</v>
      </c>
      <c r="E542">
        <v>565</v>
      </c>
      <c r="F542">
        <v>20</v>
      </c>
      <c r="G542">
        <v>2805</v>
      </c>
    </row>
    <row r="543" spans="1:7" x14ac:dyDescent="0.2">
      <c r="A543">
        <v>542</v>
      </c>
      <c r="B543">
        <v>271</v>
      </c>
      <c r="C543">
        <v>62</v>
      </c>
      <c r="D543">
        <v>3</v>
      </c>
      <c r="E543">
        <v>755</v>
      </c>
      <c r="F543">
        <v>15</v>
      </c>
      <c r="G543">
        <v>2250</v>
      </c>
    </row>
    <row r="544" spans="1:7" x14ac:dyDescent="0.2">
      <c r="A544">
        <v>543</v>
      </c>
      <c r="B544">
        <v>272</v>
      </c>
      <c r="C544">
        <v>63</v>
      </c>
      <c r="D544">
        <v>4</v>
      </c>
      <c r="E544">
        <v>485</v>
      </c>
      <c r="F544">
        <v>10</v>
      </c>
      <c r="G544">
        <v>1930</v>
      </c>
    </row>
    <row r="545" spans="1:7" x14ac:dyDescent="0.2">
      <c r="A545">
        <v>544</v>
      </c>
      <c r="B545">
        <v>272</v>
      </c>
      <c r="C545">
        <v>64</v>
      </c>
      <c r="D545">
        <v>2</v>
      </c>
      <c r="E545">
        <v>965</v>
      </c>
      <c r="F545">
        <v>25</v>
      </c>
      <c r="G545">
        <v>1905</v>
      </c>
    </row>
    <row r="546" spans="1:7" x14ac:dyDescent="0.2">
      <c r="A546">
        <v>545</v>
      </c>
      <c r="B546">
        <v>273</v>
      </c>
      <c r="C546">
        <v>65</v>
      </c>
      <c r="D546">
        <v>6</v>
      </c>
      <c r="E546">
        <v>405</v>
      </c>
      <c r="F546">
        <v>20</v>
      </c>
      <c r="G546">
        <v>2410</v>
      </c>
    </row>
    <row r="547" spans="1:7" x14ac:dyDescent="0.2">
      <c r="A547">
        <v>546</v>
      </c>
      <c r="B547">
        <v>273</v>
      </c>
      <c r="C547">
        <v>66</v>
      </c>
      <c r="D547">
        <v>3</v>
      </c>
      <c r="E547">
        <v>695</v>
      </c>
      <c r="F547">
        <v>15</v>
      </c>
      <c r="G547">
        <v>2070</v>
      </c>
    </row>
    <row r="548" spans="1:7" x14ac:dyDescent="0.2">
      <c r="A548">
        <v>547</v>
      </c>
      <c r="B548">
        <v>274</v>
      </c>
      <c r="C548">
        <v>67</v>
      </c>
      <c r="D548">
        <v>5</v>
      </c>
      <c r="E548">
        <v>845</v>
      </c>
      <c r="F548">
        <v>30</v>
      </c>
      <c r="G548">
        <v>4195</v>
      </c>
    </row>
    <row r="549" spans="1:7" x14ac:dyDescent="0.2">
      <c r="A549">
        <v>548</v>
      </c>
      <c r="B549">
        <v>274</v>
      </c>
      <c r="C549">
        <v>68</v>
      </c>
      <c r="D549">
        <v>2</v>
      </c>
      <c r="E549">
        <v>625</v>
      </c>
      <c r="F549">
        <v>10</v>
      </c>
      <c r="G549">
        <v>1240</v>
      </c>
    </row>
    <row r="550" spans="1:7" x14ac:dyDescent="0.2">
      <c r="A550">
        <v>549</v>
      </c>
      <c r="B550">
        <v>275</v>
      </c>
      <c r="C550">
        <v>69</v>
      </c>
      <c r="D550">
        <v>4</v>
      </c>
      <c r="E550">
        <v>525</v>
      </c>
      <c r="F550">
        <v>20</v>
      </c>
      <c r="G550">
        <v>2080</v>
      </c>
    </row>
    <row r="551" spans="1:7" x14ac:dyDescent="0.2">
      <c r="A551">
        <v>550</v>
      </c>
      <c r="B551">
        <v>275</v>
      </c>
      <c r="C551">
        <v>70</v>
      </c>
      <c r="D551">
        <v>3</v>
      </c>
      <c r="E551">
        <v>805</v>
      </c>
      <c r="F551">
        <v>15</v>
      </c>
      <c r="G551">
        <v>2400</v>
      </c>
    </row>
    <row r="552" spans="1:7" x14ac:dyDescent="0.2">
      <c r="A552">
        <v>551</v>
      </c>
      <c r="B552">
        <v>276</v>
      </c>
      <c r="C552">
        <v>71</v>
      </c>
      <c r="D552">
        <v>5</v>
      </c>
      <c r="E552">
        <v>645</v>
      </c>
      <c r="F552">
        <v>20</v>
      </c>
      <c r="G552">
        <v>3205</v>
      </c>
    </row>
    <row r="553" spans="1:7" x14ac:dyDescent="0.2">
      <c r="A553">
        <v>552</v>
      </c>
      <c r="B553">
        <v>276</v>
      </c>
      <c r="C553">
        <v>72</v>
      </c>
      <c r="D553">
        <v>2</v>
      </c>
      <c r="E553">
        <v>955</v>
      </c>
      <c r="F553">
        <v>20</v>
      </c>
      <c r="G553">
        <v>1890</v>
      </c>
    </row>
    <row r="554" spans="1:7" x14ac:dyDescent="0.2">
      <c r="A554">
        <v>553</v>
      </c>
      <c r="B554">
        <v>277</v>
      </c>
      <c r="C554">
        <v>73</v>
      </c>
      <c r="D554">
        <v>4</v>
      </c>
      <c r="E554">
        <v>555</v>
      </c>
      <c r="F554">
        <v>15</v>
      </c>
      <c r="G554">
        <v>2205</v>
      </c>
    </row>
    <row r="555" spans="1:7" x14ac:dyDescent="0.2">
      <c r="A555">
        <v>554</v>
      </c>
      <c r="B555">
        <v>277</v>
      </c>
      <c r="C555">
        <v>74</v>
      </c>
      <c r="D555">
        <v>3</v>
      </c>
      <c r="E555">
        <v>740</v>
      </c>
      <c r="F555">
        <v>20</v>
      </c>
      <c r="G555">
        <v>2200</v>
      </c>
    </row>
    <row r="556" spans="1:7" x14ac:dyDescent="0.2">
      <c r="A556">
        <v>555</v>
      </c>
      <c r="B556">
        <v>278</v>
      </c>
      <c r="C556">
        <v>75</v>
      </c>
      <c r="D556">
        <v>6</v>
      </c>
      <c r="E556">
        <v>425</v>
      </c>
      <c r="F556">
        <v>25</v>
      </c>
      <c r="G556">
        <v>2525</v>
      </c>
    </row>
    <row r="557" spans="1:7" x14ac:dyDescent="0.2">
      <c r="A557">
        <v>556</v>
      </c>
      <c r="B557">
        <v>278</v>
      </c>
      <c r="C557">
        <v>76</v>
      </c>
      <c r="D557">
        <v>2</v>
      </c>
      <c r="E557">
        <v>1010</v>
      </c>
      <c r="F557">
        <v>20</v>
      </c>
      <c r="G557">
        <v>2000</v>
      </c>
    </row>
    <row r="558" spans="1:7" x14ac:dyDescent="0.2">
      <c r="A558">
        <v>557</v>
      </c>
      <c r="B558">
        <v>279</v>
      </c>
      <c r="C558">
        <v>77</v>
      </c>
      <c r="D558">
        <v>5</v>
      </c>
      <c r="E558">
        <v>615</v>
      </c>
      <c r="F558">
        <v>15</v>
      </c>
      <c r="G558">
        <v>3060</v>
      </c>
    </row>
    <row r="559" spans="1:7" x14ac:dyDescent="0.2">
      <c r="A559">
        <v>558</v>
      </c>
      <c r="B559">
        <v>279</v>
      </c>
      <c r="C559">
        <v>78</v>
      </c>
      <c r="D559">
        <v>3</v>
      </c>
      <c r="E559">
        <v>815</v>
      </c>
      <c r="F559">
        <v>20</v>
      </c>
      <c r="G559">
        <v>2425</v>
      </c>
    </row>
    <row r="560" spans="1:7" x14ac:dyDescent="0.2">
      <c r="A560">
        <v>559</v>
      </c>
      <c r="B560">
        <v>280</v>
      </c>
      <c r="C560">
        <v>79</v>
      </c>
      <c r="D560">
        <v>4</v>
      </c>
      <c r="E560">
        <v>685</v>
      </c>
      <c r="F560">
        <v>10</v>
      </c>
      <c r="G560">
        <v>2730</v>
      </c>
    </row>
    <row r="561" spans="1:7" x14ac:dyDescent="0.2">
      <c r="A561">
        <v>560</v>
      </c>
      <c r="B561">
        <v>280</v>
      </c>
      <c r="C561">
        <v>80</v>
      </c>
      <c r="D561">
        <v>2</v>
      </c>
      <c r="E561">
        <v>935</v>
      </c>
      <c r="F561">
        <v>15</v>
      </c>
      <c r="G561">
        <v>1855</v>
      </c>
    </row>
    <row r="562" spans="1:7" x14ac:dyDescent="0.2">
      <c r="A562">
        <v>561</v>
      </c>
      <c r="B562">
        <v>281</v>
      </c>
      <c r="C562">
        <v>81</v>
      </c>
      <c r="D562">
        <v>5</v>
      </c>
      <c r="E562">
        <v>575</v>
      </c>
      <c r="F562">
        <v>20</v>
      </c>
      <c r="G562">
        <v>2855</v>
      </c>
    </row>
    <row r="563" spans="1:7" x14ac:dyDescent="0.2">
      <c r="A563">
        <v>562</v>
      </c>
      <c r="B563">
        <v>281</v>
      </c>
      <c r="C563">
        <v>82</v>
      </c>
      <c r="D563">
        <v>3</v>
      </c>
      <c r="E563">
        <v>765</v>
      </c>
      <c r="F563">
        <v>15</v>
      </c>
      <c r="G563">
        <v>2280</v>
      </c>
    </row>
    <row r="564" spans="1:7" x14ac:dyDescent="0.2">
      <c r="A564">
        <v>563</v>
      </c>
      <c r="B564">
        <v>282</v>
      </c>
      <c r="C564">
        <v>83</v>
      </c>
      <c r="D564">
        <v>4</v>
      </c>
      <c r="E564">
        <v>495</v>
      </c>
      <c r="F564">
        <v>10</v>
      </c>
      <c r="G564">
        <v>1970</v>
      </c>
    </row>
    <row r="565" spans="1:7" x14ac:dyDescent="0.2">
      <c r="A565">
        <v>564</v>
      </c>
      <c r="B565">
        <v>282</v>
      </c>
      <c r="C565">
        <v>84</v>
      </c>
      <c r="D565">
        <v>2</v>
      </c>
      <c r="E565">
        <v>975</v>
      </c>
      <c r="F565">
        <v>25</v>
      </c>
      <c r="G565">
        <v>1925</v>
      </c>
    </row>
    <row r="566" spans="1:7" x14ac:dyDescent="0.2">
      <c r="A566">
        <v>565</v>
      </c>
      <c r="B566">
        <v>283</v>
      </c>
      <c r="C566">
        <v>85</v>
      </c>
      <c r="D566">
        <v>6</v>
      </c>
      <c r="E566">
        <v>415</v>
      </c>
      <c r="F566">
        <v>20</v>
      </c>
      <c r="G566">
        <v>2470</v>
      </c>
    </row>
    <row r="567" spans="1:7" x14ac:dyDescent="0.2">
      <c r="A567">
        <v>566</v>
      </c>
      <c r="B567">
        <v>283</v>
      </c>
      <c r="C567">
        <v>86</v>
      </c>
      <c r="D567">
        <v>3</v>
      </c>
      <c r="E567">
        <v>705</v>
      </c>
      <c r="F567">
        <v>15</v>
      </c>
      <c r="G567">
        <v>2100</v>
      </c>
    </row>
    <row r="568" spans="1:7" x14ac:dyDescent="0.2">
      <c r="A568">
        <v>567</v>
      </c>
      <c r="B568">
        <v>284</v>
      </c>
      <c r="C568">
        <v>87</v>
      </c>
      <c r="D568">
        <v>5</v>
      </c>
      <c r="E568">
        <v>855</v>
      </c>
      <c r="F568">
        <v>30</v>
      </c>
      <c r="G568">
        <v>4245</v>
      </c>
    </row>
    <row r="569" spans="1:7" x14ac:dyDescent="0.2">
      <c r="A569">
        <v>568</v>
      </c>
      <c r="B569">
        <v>284</v>
      </c>
      <c r="C569">
        <v>88</v>
      </c>
      <c r="D569">
        <v>2</v>
      </c>
      <c r="E569">
        <v>635</v>
      </c>
      <c r="F569">
        <v>10</v>
      </c>
      <c r="G569">
        <v>1260</v>
      </c>
    </row>
    <row r="570" spans="1:7" x14ac:dyDescent="0.2">
      <c r="A570">
        <v>569</v>
      </c>
      <c r="B570">
        <v>285</v>
      </c>
      <c r="C570">
        <v>89</v>
      </c>
      <c r="D570">
        <v>4</v>
      </c>
      <c r="E570">
        <v>535</v>
      </c>
      <c r="F570">
        <v>20</v>
      </c>
      <c r="G570">
        <v>2120</v>
      </c>
    </row>
    <row r="571" spans="1:7" x14ac:dyDescent="0.2">
      <c r="A571">
        <v>570</v>
      </c>
      <c r="B571">
        <v>285</v>
      </c>
      <c r="C571">
        <v>90</v>
      </c>
      <c r="D571">
        <v>3</v>
      </c>
      <c r="E571">
        <v>815</v>
      </c>
      <c r="F571">
        <v>15</v>
      </c>
      <c r="G571">
        <v>2430</v>
      </c>
    </row>
    <row r="572" spans="1:7" x14ac:dyDescent="0.2">
      <c r="A572">
        <v>571</v>
      </c>
      <c r="B572">
        <v>286</v>
      </c>
      <c r="C572">
        <v>91</v>
      </c>
      <c r="D572">
        <v>5</v>
      </c>
      <c r="E572">
        <v>655</v>
      </c>
      <c r="F572">
        <v>20</v>
      </c>
      <c r="G572">
        <v>3255</v>
      </c>
    </row>
    <row r="573" spans="1:7" x14ac:dyDescent="0.2">
      <c r="A573">
        <v>572</v>
      </c>
      <c r="B573">
        <v>286</v>
      </c>
      <c r="C573">
        <v>92</v>
      </c>
      <c r="D573">
        <v>2</v>
      </c>
      <c r="E573">
        <v>975</v>
      </c>
      <c r="F573">
        <v>20</v>
      </c>
      <c r="G573">
        <v>1930</v>
      </c>
    </row>
    <row r="574" spans="1:7" x14ac:dyDescent="0.2">
      <c r="A574">
        <v>573</v>
      </c>
      <c r="B574">
        <v>287</v>
      </c>
      <c r="C574">
        <v>93</v>
      </c>
      <c r="D574">
        <v>4</v>
      </c>
      <c r="E574">
        <v>565</v>
      </c>
      <c r="F574">
        <v>15</v>
      </c>
      <c r="G574">
        <v>2245</v>
      </c>
    </row>
    <row r="575" spans="1:7" x14ac:dyDescent="0.2">
      <c r="A575">
        <v>574</v>
      </c>
      <c r="B575">
        <v>287</v>
      </c>
      <c r="C575">
        <v>94</v>
      </c>
      <c r="D575">
        <v>3</v>
      </c>
      <c r="E575">
        <v>750</v>
      </c>
      <c r="F575">
        <v>20</v>
      </c>
      <c r="G575">
        <v>2230</v>
      </c>
    </row>
    <row r="576" spans="1:7" x14ac:dyDescent="0.2">
      <c r="A576">
        <v>575</v>
      </c>
      <c r="B576">
        <v>288</v>
      </c>
      <c r="C576">
        <v>95</v>
      </c>
      <c r="D576">
        <v>6</v>
      </c>
      <c r="E576">
        <v>435</v>
      </c>
      <c r="F576">
        <v>25</v>
      </c>
      <c r="G576">
        <v>2585</v>
      </c>
    </row>
    <row r="577" spans="1:7" x14ac:dyDescent="0.2">
      <c r="A577">
        <v>576</v>
      </c>
      <c r="B577">
        <v>288</v>
      </c>
      <c r="C577">
        <v>96</v>
      </c>
      <c r="D577">
        <v>2</v>
      </c>
      <c r="E577">
        <v>1025</v>
      </c>
      <c r="F577">
        <v>20</v>
      </c>
      <c r="G577">
        <v>2030</v>
      </c>
    </row>
    <row r="578" spans="1:7" x14ac:dyDescent="0.2">
      <c r="A578">
        <v>577</v>
      </c>
      <c r="B578">
        <v>289</v>
      </c>
      <c r="C578">
        <v>97</v>
      </c>
      <c r="D578">
        <v>5</v>
      </c>
      <c r="E578">
        <v>625</v>
      </c>
      <c r="F578">
        <v>15</v>
      </c>
      <c r="G578">
        <v>3110</v>
      </c>
    </row>
    <row r="579" spans="1:7" x14ac:dyDescent="0.2">
      <c r="A579">
        <v>578</v>
      </c>
      <c r="B579">
        <v>289</v>
      </c>
      <c r="C579">
        <v>98</v>
      </c>
      <c r="D579">
        <v>3</v>
      </c>
      <c r="E579">
        <v>825</v>
      </c>
      <c r="F579">
        <v>20</v>
      </c>
      <c r="G579">
        <v>2455</v>
      </c>
    </row>
    <row r="580" spans="1:7" x14ac:dyDescent="0.2">
      <c r="A580">
        <v>579</v>
      </c>
      <c r="B580">
        <v>290</v>
      </c>
      <c r="C580">
        <v>99</v>
      </c>
      <c r="D580">
        <v>4</v>
      </c>
      <c r="E580">
        <v>695</v>
      </c>
      <c r="F580">
        <v>10</v>
      </c>
      <c r="G580">
        <v>2770</v>
      </c>
    </row>
    <row r="581" spans="1:7" x14ac:dyDescent="0.2">
      <c r="A581">
        <v>580</v>
      </c>
      <c r="B581">
        <v>290</v>
      </c>
      <c r="C581">
        <v>100</v>
      </c>
      <c r="D581">
        <v>2</v>
      </c>
      <c r="E581">
        <v>950</v>
      </c>
      <c r="F581">
        <v>15</v>
      </c>
      <c r="G581">
        <v>1885</v>
      </c>
    </row>
    <row r="582" spans="1:7" x14ac:dyDescent="0.2">
      <c r="A582">
        <v>581</v>
      </c>
      <c r="B582">
        <v>291</v>
      </c>
      <c r="C582">
        <v>101</v>
      </c>
      <c r="D582">
        <v>5</v>
      </c>
      <c r="E582">
        <v>585</v>
      </c>
      <c r="F582">
        <v>20</v>
      </c>
      <c r="G582">
        <v>2905</v>
      </c>
    </row>
    <row r="583" spans="1:7" x14ac:dyDescent="0.2">
      <c r="A583">
        <v>582</v>
      </c>
      <c r="B583">
        <v>291</v>
      </c>
      <c r="C583">
        <v>102</v>
      </c>
      <c r="D583">
        <v>3</v>
      </c>
      <c r="E583">
        <v>775</v>
      </c>
      <c r="F583">
        <v>15</v>
      </c>
      <c r="G583">
        <v>2310</v>
      </c>
    </row>
    <row r="584" spans="1:7" x14ac:dyDescent="0.2">
      <c r="A584">
        <v>583</v>
      </c>
      <c r="B584">
        <v>292</v>
      </c>
      <c r="C584">
        <v>103</v>
      </c>
      <c r="D584">
        <v>4</v>
      </c>
      <c r="E584">
        <v>505</v>
      </c>
      <c r="F584">
        <v>10</v>
      </c>
      <c r="G584">
        <v>2010</v>
      </c>
    </row>
    <row r="585" spans="1:7" x14ac:dyDescent="0.2">
      <c r="A585">
        <v>584</v>
      </c>
      <c r="B585">
        <v>292</v>
      </c>
      <c r="C585">
        <v>104</v>
      </c>
      <c r="D585">
        <v>2</v>
      </c>
      <c r="E585">
        <v>985</v>
      </c>
      <c r="F585">
        <v>25</v>
      </c>
      <c r="G585">
        <v>1945</v>
      </c>
    </row>
    <row r="586" spans="1:7" x14ac:dyDescent="0.2">
      <c r="A586">
        <v>585</v>
      </c>
      <c r="B586">
        <v>293</v>
      </c>
      <c r="C586">
        <v>105</v>
      </c>
      <c r="D586">
        <v>6</v>
      </c>
      <c r="E586">
        <v>425</v>
      </c>
      <c r="F586">
        <v>20</v>
      </c>
      <c r="G586">
        <v>2530</v>
      </c>
    </row>
    <row r="587" spans="1:7" x14ac:dyDescent="0.2">
      <c r="A587">
        <v>586</v>
      </c>
      <c r="B587">
        <v>293</v>
      </c>
      <c r="C587">
        <v>106</v>
      </c>
      <c r="D587">
        <v>3</v>
      </c>
      <c r="E587">
        <v>715</v>
      </c>
      <c r="F587">
        <v>15</v>
      </c>
      <c r="G587">
        <v>2130</v>
      </c>
    </row>
    <row r="588" spans="1:7" x14ac:dyDescent="0.2">
      <c r="A588">
        <v>587</v>
      </c>
      <c r="B588">
        <v>294</v>
      </c>
      <c r="C588">
        <v>107</v>
      </c>
      <c r="D588">
        <v>5</v>
      </c>
      <c r="E588">
        <v>865</v>
      </c>
      <c r="F588">
        <v>30</v>
      </c>
      <c r="G588">
        <v>4295</v>
      </c>
    </row>
    <row r="589" spans="1:7" x14ac:dyDescent="0.2">
      <c r="A589">
        <v>588</v>
      </c>
      <c r="B589">
        <v>294</v>
      </c>
      <c r="C589">
        <v>108</v>
      </c>
      <c r="D589">
        <v>2</v>
      </c>
      <c r="E589">
        <v>645</v>
      </c>
      <c r="F589">
        <v>10</v>
      </c>
      <c r="G589">
        <v>1280</v>
      </c>
    </row>
    <row r="590" spans="1:7" x14ac:dyDescent="0.2">
      <c r="A590">
        <v>589</v>
      </c>
      <c r="B590">
        <v>295</v>
      </c>
      <c r="C590">
        <v>109</v>
      </c>
      <c r="D590">
        <v>4</v>
      </c>
      <c r="E590">
        <v>545</v>
      </c>
      <c r="F590">
        <v>20</v>
      </c>
      <c r="G590">
        <v>2160</v>
      </c>
    </row>
    <row r="591" spans="1:7" x14ac:dyDescent="0.2">
      <c r="A591">
        <v>590</v>
      </c>
      <c r="B591">
        <v>295</v>
      </c>
      <c r="C591">
        <v>110</v>
      </c>
      <c r="D591">
        <v>3</v>
      </c>
      <c r="E591">
        <v>825</v>
      </c>
      <c r="F591">
        <v>15</v>
      </c>
      <c r="G591">
        <v>2460</v>
      </c>
    </row>
    <row r="592" spans="1:7" x14ac:dyDescent="0.2">
      <c r="A592">
        <v>591</v>
      </c>
      <c r="B592">
        <v>296</v>
      </c>
      <c r="C592">
        <v>111</v>
      </c>
      <c r="D592">
        <v>5</v>
      </c>
      <c r="E592">
        <v>665</v>
      </c>
      <c r="F592">
        <v>20</v>
      </c>
      <c r="G592">
        <v>3305</v>
      </c>
    </row>
    <row r="593" spans="1:7" x14ac:dyDescent="0.2">
      <c r="A593">
        <v>592</v>
      </c>
      <c r="B593">
        <v>296</v>
      </c>
      <c r="C593">
        <v>112</v>
      </c>
      <c r="D593">
        <v>2</v>
      </c>
      <c r="E593">
        <v>985</v>
      </c>
      <c r="F593">
        <v>20</v>
      </c>
      <c r="G593">
        <v>1950</v>
      </c>
    </row>
    <row r="594" spans="1:7" x14ac:dyDescent="0.2">
      <c r="A594">
        <v>593</v>
      </c>
      <c r="B594">
        <v>297</v>
      </c>
      <c r="C594">
        <v>113</v>
      </c>
      <c r="D594">
        <v>4</v>
      </c>
      <c r="E594">
        <v>575</v>
      </c>
      <c r="F594">
        <v>15</v>
      </c>
      <c r="G594">
        <v>2285</v>
      </c>
    </row>
    <row r="595" spans="1:7" x14ac:dyDescent="0.2">
      <c r="A595">
        <v>594</v>
      </c>
      <c r="B595">
        <v>297</v>
      </c>
      <c r="C595">
        <v>114</v>
      </c>
      <c r="D595">
        <v>3</v>
      </c>
      <c r="E595">
        <v>760</v>
      </c>
      <c r="F595">
        <v>20</v>
      </c>
      <c r="G595">
        <v>2260</v>
      </c>
    </row>
    <row r="596" spans="1:7" x14ac:dyDescent="0.2">
      <c r="A596">
        <v>595</v>
      </c>
      <c r="B596">
        <v>298</v>
      </c>
      <c r="C596">
        <v>115</v>
      </c>
      <c r="D596">
        <v>6</v>
      </c>
      <c r="E596">
        <v>445</v>
      </c>
      <c r="F596">
        <v>25</v>
      </c>
      <c r="G596">
        <v>2645</v>
      </c>
    </row>
    <row r="597" spans="1:7" x14ac:dyDescent="0.2">
      <c r="A597">
        <v>596</v>
      </c>
      <c r="B597">
        <v>298</v>
      </c>
      <c r="C597">
        <v>116</v>
      </c>
      <c r="D597">
        <v>2</v>
      </c>
      <c r="E597">
        <v>1035</v>
      </c>
      <c r="F597">
        <v>20</v>
      </c>
      <c r="G597">
        <v>2050</v>
      </c>
    </row>
    <row r="598" spans="1:7" x14ac:dyDescent="0.2">
      <c r="A598">
        <v>597</v>
      </c>
      <c r="B598">
        <v>299</v>
      </c>
      <c r="C598">
        <v>117</v>
      </c>
      <c r="D598">
        <v>5</v>
      </c>
      <c r="E598">
        <v>635</v>
      </c>
      <c r="F598">
        <v>15</v>
      </c>
      <c r="G598">
        <v>3155</v>
      </c>
    </row>
    <row r="599" spans="1:7" x14ac:dyDescent="0.2">
      <c r="A599">
        <v>598</v>
      </c>
      <c r="B599">
        <v>299</v>
      </c>
      <c r="C599">
        <v>118</v>
      </c>
      <c r="D599">
        <v>3</v>
      </c>
      <c r="E599">
        <v>835</v>
      </c>
      <c r="F599">
        <v>20</v>
      </c>
      <c r="G599">
        <v>2485</v>
      </c>
    </row>
    <row r="600" spans="1:7" x14ac:dyDescent="0.2">
      <c r="A600">
        <v>599</v>
      </c>
      <c r="B600">
        <v>300</v>
      </c>
      <c r="C600">
        <v>119</v>
      </c>
      <c r="D600">
        <v>4</v>
      </c>
      <c r="E600">
        <v>705</v>
      </c>
      <c r="F600">
        <v>10</v>
      </c>
      <c r="G600">
        <v>2810</v>
      </c>
    </row>
    <row r="601" spans="1:7" x14ac:dyDescent="0.2">
      <c r="A601">
        <v>600</v>
      </c>
      <c r="B601">
        <v>300</v>
      </c>
      <c r="C601">
        <v>120</v>
      </c>
      <c r="D601">
        <v>2</v>
      </c>
      <c r="E601">
        <v>965</v>
      </c>
      <c r="F601">
        <v>15</v>
      </c>
      <c r="G601">
        <v>1915</v>
      </c>
    </row>
    <row r="602" spans="1:7" x14ac:dyDescent="0.2">
      <c r="A602">
        <v>601</v>
      </c>
      <c r="B602">
        <v>301</v>
      </c>
      <c r="C602">
        <v>121</v>
      </c>
      <c r="D602">
        <v>5</v>
      </c>
      <c r="E602">
        <v>595</v>
      </c>
      <c r="F602">
        <v>20</v>
      </c>
      <c r="G602">
        <v>2955</v>
      </c>
    </row>
    <row r="603" spans="1:7" x14ac:dyDescent="0.2">
      <c r="A603">
        <v>602</v>
      </c>
      <c r="B603">
        <v>301</v>
      </c>
      <c r="C603">
        <v>122</v>
      </c>
      <c r="D603">
        <v>3</v>
      </c>
      <c r="E603">
        <v>785</v>
      </c>
      <c r="F603">
        <v>15</v>
      </c>
      <c r="G603">
        <v>2340</v>
      </c>
    </row>
    <row r="604" spans="1:7" x14ac:dyDescent="0.2">
      <c r="A604">
        <v>603</v>
      </c>
      <c r="B604">
        <v>302</v>
      </c>
      <c r="C604">
        <v>123</v>
      </c>
      <c r="D604">
        <v>4</v>
      </c>
      <c r="E604">
        <v>515</v>
      </c>
      <c r="F604">
        <v>10</v>
      </c>
      <c r="G604">
        <v>2050</v>
      </c>
    </row>
    <row r="605" spans="1:7" x14ac:dyDescent="0.2">
      <c r="A605">
        <v>604</v>
      </c>
      <c r="B605">
        <v>302</v>
      </c>
      <c r="C605">
        <v>124</v>
      </c>
      <c r="D605">
        <v>2</v>
      </c>
      <c r="E605">
        <v>995</v>
      </c>
      <c r="F605">
        <v>25</v>
      </c>
      <c r="G605">
        <v>1965</v>
      </c>
    </row>
    <row r="606" spans="1:7" x14ac:dyDescent="0.2">
      <c r="A606">
        <v>605</v>
      </c>
      <c r="B606">
        <v>303</v>
      </c>
      <c r="C606">
        <v>125</v>
      </c>
      <c r="D606">
        <v>6</v>
      </c>
      <c r="E606">
        <v>435</v>
      </c>
      <c r="F606">
        <v>20</v>
      </c>
      <c r="G606">
        <v>2590</v>
      </c>
    </row>
    <row r="607" spans="1:7" x14ac:dyDescent="0.2">
      <c r="A607">
        <v>606</v>
      </c>
      <c r="B607">
        <v>303</v>
      </c>
      <c r="C607">
        <v>126</v>
      </c>
      <c r="D607">
        <v>3</v>
      </c>
      <c r="E607">
        <v>725</v>
      </c>
      <c r="F607">
        <v>15</v>
      </c>
      <c r="G607">
        <v>2160</v>
      </c>
    </row>
    <row r="608" spans="1:7" x14ac:dyDescent="0.2">
      <c r="A608">
        <v>607</v>
      </c>
      <c r="B608">
        <v>304</v>
      </c>
      <c r="C608">
        <v>127</v>
      </c>
      <c r="D608">
        <v>5</v>
      </c>
      <c r="E608">
        <v>875</v>
      </c>
      <c r="F608">
        <v>30</v>
      </c>
      <c r="G608">
        <v>4345</v>
      </c>
    </row>
    <row r="609" spans="1:7" x14ac:dyDescent="0.2">
      <c r="A609">
        <v>608</v>
      </c>
      <c r="B609">
        <v>304</v>
      </c>
      <c r="C609">
        <v>128</v>
      </c>
      <c r="D609">
        <v>2</v>
      </c>
      <c r="E609">
        <v>655</v>
      </c>
      <c r="F609">
        <v>10</v>
      </c>
      <c r="G609">
        <v>1300</v>
      </c>
    </row>
    <row r="610" spans="1:7" x14ac:dyDescent="0.2">
      <c r="A610">
        <v>609</v>
      </c>
      <c r="B610">
        <v>305</v>
      </c>
      <c r="C610">
        <v>129</v>
      </c>
      <c r="D610">
        <v>4</v>
      </c>
      <c r="E610">
        <v>555</v>
      </c>
      <c r="F610">
        <v>20</v>
      </c>
      <c r="G610">
        <v>2200</v>
      </c>
    </row>
    <row r="611" spans="1:7" x14ac:dyDescent="0.2">
      <c r="A611">
        <v>610</v>
      </c>
      <c r="B611">
        <v>305</v>
      </c>
      <c r="C611">
        <v>130</v>
      </c>
      <c r="D611">
        <v>3</v>
      </c>
      <c r="E611">
        <v>835</v>
      </c>
      <c r="F611">
        <v>15</v>
      </c>
      <c r="G611">
        <v>2490</v>
      </c>
    </row>
    <row r="612" spans="1:7" x14ac:dyDescent="0.2">
      <c r="A612">
        <v>611</v>
      </c>
      <c r="B612">
        <v>306</v>
      </c>
      <c r="C612">
        <v>131</v>
      </c>
      <c r="D612">
        <v>5</v>
      </c>
      <c r="E612">
        <v>675</v>
      </c>
      <c r="F612">
        <v>20</v>
      </c>
      <c r="G612">
        <v>3355</v>
      </c>
    </row>
    <row r="613" spans="1:7" x14ac:dyDescent="0.2">
      <c r="A613">
        <v>612</v>
      </c>
      <c r="B613">
        <v>306</v>
      </c>
      <c r="C613">
        <v>132</v>
      </c>
      <c r="D613">
        <v>2</v>
      </c>
      <c r="E613">
        <v>1000</v>
      </c>
      <c r="F613">
        <v>20</v>
      </c>
      <c r="G613">
        <v>1980</v>
      </c>
    </row>
    <row r="614" spans="1:7" x14ac:dyDescent="0.2">
      <c r="A614">
        <v>613</v>
      </c>
      <c r="B614">
        <v>307</v>
      </c>
      <c r="C614">
        <v>133</v>
      </c>
      <c r="D614">
        <v>4</v>
      </c>
      <c r="E614">
        <v>585</v>
      </c>
      <c r="F614">
        <v>15</v>
      </c>
      <c r="G614">
        <v>2325</v>
      </c>
    </row>
    <row r="615" spans="1:7" x14ac:dyDescent="0.2">
      <c r="A615">
        <v>614</v>
      </c>
      <c r="B615">
        <v>307</v>
      </c>
      <c r="C615">
        <v>134</v>
      </c>
      <c r="D615">
        <v>3</v>
      </c>
      <c r="E615">
        <v>770</v>
      </c>
      <c r="F615">
        <v>20</v>
      </c>
      <c r="G615">
        <v>2290</v>
      </c>
    </row>
    <row r="616" spans="1:7" x14ac:dyDescent="0.2">
      <c r="A616">
        <v>615</v>
      </c>
      <c r="B616">
        <v>308</v>
      </c>
      <c r="C616">
        <v>135</v>
      </c>
      <c r="D616">
        <v>6</v>
      </c>
      <c r="E616">
        <v>455</v>
      </c>
      <c r="F616">
        <v>25</v>
      </c>
      <c r="G616">
        <v>2705</v>
      </c>
    </row>
    <row r="617" spans="1:7" x14ac:dyDescent="0.2">
      <c r="A617">
        <v>616</v>
      </c>
      <c r="B617">
        <v>308</v>
      </c>
      <c r="C617">
        <v>136</v>
      </c>
      <c r="D617">
        <v>2</v>
      </c>
      <c r="E617">
        <v>1045</v>
      </c>
      <c r="F617">
        <v>20</v>
      </c>
      <c r="G617">
        <v>2070</v>
      </c>
    </row>
    <row r="618" spans="1:7" x14ac:dyDescent="0.2">
      <c r="A618">
        <v>617</v>
      </c>
      <c r="B618">
        <v>309</v>
      </c>
      <c r="C618">
        <v>137</v>
      </c>
      <c r="D618">
        <v>5</v>
      </c>
      <c r="E618">
        <v>645</v>
      </c>
      <c r="F618">
        <v>15</v>
      </c>
      <c r="G618">
        <v>3210</v>
      </c>
    </row>
    <row r="619" spans="1:7" x14ac:dyDescent="0.2">
      <c r="A619">
        <v>618</v>
      </c>
      <c r="B619">
        <v>309</v>
      </c>
      <c r="C619">
        <v>138</v>
      </c>
      <c r="D619">
        <v>3</v>
      </c>
      <c r="E619">
        <v>845</v>
      </c>
      <c r="F619">
        <v>20</v>
      </c>
      <c r="G619">
        <v>2515</v>
      </c>
    </row>
    <row r="620" spans="1:7" x14ac:dyDescent="0.2">
      <c r="A620">
        <v>619</v>
      </c>
      <c r="B620">
        <v>310</v>
      </c>
      <c r="C620">
        <v>139</v>
      </c>
      <c r="D620">
        <v>4</v>
      </c>
      <c r="E620">
        <v>715</v>
      </c>
      <c r="F620">
        <v>10</v>
      </c>
      <c r="G620">
        <v>2850</v>
      </c>
    </row>
    <row r="621" spans="1:7" x14ac:dyDescent="0.2">
      <c r="A621">
        <v>620</v>
      </c>
      <c r="B621">
        <v>310</v>
      </c>
      <c r="C621">
        <v>140</v>
      </c>
      <c r="D621">
        <v>2</v>
      </c>
      <c r="E621">
        <v>980</v>
      </c>
      <c r="F621">
        <v>15</v>
      </c>
      <c r="G621">
        <v>1945</v>
      </c>
    </row>
    <row r="622" spans="1:7" x14ac:dyDescent="0.2">
      <c r="A622">
        <v>621</v>
      </c>
      <c r="B622">
        <v>311</v>
      </c>
      <c r="C622">
        <v>141</v>
      </c>
      <c r="D622">
        <v>5</v>
      </c>
      <c r="E622">
        <v>605</v>
      </c>
      <c r="F622">
        <v>20</v>
      </c>
      <c r="G622">
        <v>3005</v>
      </c>
    </row>
    <row r="623" spans="1:7" x14ac:dyDescent="0.2">
      <c r="A623">
        <v>622</v>
      </c>
      <c r="B623">
        <v>311</v>
      </c>
      <c r="C623">
        <v>142</v>
      </c>
      <c r="D623">
        <v>3</v>
      </c>
      <c r="E623">
        <v>795</v>
      </c>
      <c r="F623">
        <v>15</v>
      </c>
      <c r="G623">
        <v>2370</v>
      </c>
    </row>
    <row r="624" spans="1:7" x14ac:dyDescent="0.2">
      <c r="A624">
        <v>623</v>
      </c>
      <c r="B624">
        <v>312</v>
      </c>
      <c r="C624">
        <v>143</v>
      </c>
      <c r="D624">
        <v>4</v>
      </c>
      <c r="E624">
        <v>525</v>
      </c>
      <c r="F624">
        <v>10</v>
      </c>
      <c r="G624">
        <v>2090</v>
      </c>
    </row>
    <row r="625" spans="1:7" x14ac:dyDescent="0.2">
      <c r="A625">
        <v>624</v>
      </c>
      <c r="B625">
        <v>312</v>
      </c>
      <c r="C625">
        <v>144</v>
      </c>
      <c r="D625">
        <v>2</v>
      </c>
      <c r="E625">
        <v>1005</v>
      </c>
      <c r="F625">
        <v>25</v>
      </c>
      <c r="G625">
        <v>1985</v>
      </c>
    </row>
    <row r="626" spans="1:7" x14ac:dyDescent="0.2">
      <c r="A626">
        <v>625</v>
      </c>
      <c r="B626">
        <v>313</v>
      </c>
      <c r="C626">
        <v>145</v>
      </c>
      <c r="D626">
        <v>6</v>
      </c>
      <c r="E626">
        <v>445</v>
      </c>
      <c r="F626">
        <v>20</v>
      </c>
      <c r="G626">
        <v>2650</v>
      </c>
    </row>
    <row r="627" spans="1:7" x14ac:dyDescent="0.2">
      <c r="A627">
        <v>626</v>
      </c>
      <c r="B627">
        <v>313</v>
      </c>
      <c r="C627">
        <v>146</v>
      </c>
      <c r="D627">
        <v>3</v>
      </c>
      <c r="E627">
        <v>735</v>
      </c>
      <c r="F627">
        <v>15</v>
      </c>
      <c r="G627">
        <v>2190</v>
      </c>
    </row>
    <row r="628" spans="1:7" x14ac:dyDescent="0.2">
      <c r="A628">
        <v>627</v>
      </c>
      <c r="B628">
        <v>314</v>
      </c>
      <c r="C628">
        <v>147</v>
      </c>
      <c r="D628">
        <v>5</v>
      </c>
      <c r="E628">
        <v>885</v>
      </c>
      <c r="F628">
        <v>30</v>
      </c>
      <c r="G628">
        <v>4395</v>
      </c>
    </row>
    <row r="629" spans="1:7" x14ac:dyDescent="0.2">
      <c r="A629">
        <v>628</v>
      </c>
      <c r="B629">
        <v>314</v>
      </c>
      <c r="C629">
        <v>148</v>
      </c>
      <c r="D629">
        <v>2</v>
      </c>
      <c r="E629">
        <v>665</v>
      </c>
      <c r="F629">
        <v>10</v>
      </c>
      <c r="G629">
        <v>1320</v>
      </c>
    </row>
    <row r="630" spans="1:7" x14ac:dyDescent="0.2">
      <c r="A630">
        <v>629</v>
      </c>
      <c r="B630">
        <v>315</v>
      </c>
      <c r="C630">
        <v>149</v>
      </c>
      <c r="D630">
        <v>4</v>
      </c>
      <c r="E630">
        <v>565</v>
      </c>
      <c r="F630">
        <v>20</v>
      </c>
      <c r="G630">
        <v>2240</v>
      </c>
    </row>
    <row r="631" spans="1:7" x14ac:dyDescent="0.2">
      <c r="A631">
        <v>630</v>
      </c>
      <c r="B631">
        <v>315</v>
      </c>
      <c r="C631">
        <v>150</v>
      </c>
      <c r="D631">
        <v>3</v>
      </c>
      <c r="E631">
        <v>845</v>
      </c>
      <c r="F631">
        <v>15</v>
      </c>
      <c r="G631">
        <v>2520</v>
      </c>
    </row>
    <row r="632" spans="1:7" x14ac:dyDescent="0.2">
      <c r="A632">
        <v>631</v>
      </c>
      <c r="B632">
        <v>316</v>
      </c>
      <c r="C632">
        <v>151</v>
      </c>
      <c r="D632">
        <v>5</v>
      </c>
      <c r="E632">
        <v>685</v>
      </c>
      <c r="F632">
        <v>20</v>
      </c>
      <c r="G632">
        <v>3405</v>
      </c>
    </row>
    <row r="633" spans="1:7" x14ac:dyDescent="0.2">
      <c r="A633">
        <v>632</v>
      </c>
      <c r="B633">
        <v>316</v>
      </c>
      <c r="C633">
        <v>152</v>
      </c>
      <c r="D633">
        <v>2</v>
      </c>
      <c r="E633">
        <v>1015</v>
      </c>
      <c r="F633">
        <v>20</v>
      </c>
      <c r="G633">
        <v>2010</v>
      </c>
    </row>
    <row r="634" spans="1:7" x14ac:dyDescent="0.2">
      <c r="A634">
        <v>633</v>
      </c>
      <c r="B634">
        <v>317</v>
      </c>
      <c r="C634">
        <v>153</v>
      </c>
      <c r="D634">
        <v>4</v>
      </c>
      <c r="E634">
        <v>595</v>
      </c>
      <c r="F634">
        <v>15</v>
      </c>
      <c r="G634">
        <v>2365</v>
      </c>
    </row>
    <row r="635" spans="1:7" x14ac:dyDescent="0.2">
      <c r="A635">
        <v>634</v>
      </c>
      <c r="B635">
        <v>317</v>
      </c>
      <c r="C635">
        <v>154</v>
      </c>
      <c r="D635">
        <v>3</v>
      </c>
      <c r="E635">
        <v>780</v>
      </c>
      <c r="F635">
        <v>20</v>
      </c>
      <c r="G635">
        <v>2320</v>
      </c>
    </row>
    <row r="636" spans="1:7" x14ac:dyDescent="0.2">
      <c r="A636">
        <v>635</v>
      </c>
      <c r="B636">
        <v>318</v>
      </c>
      <c r="C636">
        <v>155</v>
      </c>
      <c r="D636">
        <v>6</v>
      </c>
      <c r="E636">
        <v>465</v>
      </c>
      <c r="F636">
        <v>25</v>
      </c>
      <c r="G636">
        <v>2765</v>
      </c>
    </row>
    <row r="637" spans="1:7" x14ac:dyDescent="0.2">
      <c r="A637">
        <v>636</v>
      </c>
      <c r="B637">
        <v>318</v>
      </c>
      <c r="C637">
        <v>156</v>
      </c>
      <c r="D637">
        <v>2</v>
      </c>
      <c r="E637">
        <v>1055</v>
      </c>
      <c r="F637">
        <v>20</v>
      </c>
      <c r="G637">
        <v>2090</v>
      </c>
    </row>
    <row r="638" spans="1:7" x14ac:dyDescent="0.2">
      <c r="A638">
        <v>637</v>
      </c>
      <c r="B638">
        <v>319</v>
      </c>
      <c r="C638">
        <v>157</v>
      </c>
      <c r="D638">
        <v>5</v>
      </c>
      <c r="E638">
        <v>655</v>
      </c>
      <c r="F638">
        <v>15</v>
      </c>
      <c r="G638">
        <v>3260</v>
      </c>
    </row>
    <row r="639" spans="1:7" x14ac:dyDescent="0.2">
      <c r="A639">
        <v>638</v>
      </c>
      <c r="B639">
        <v>319</v>
      </c>
      <c r="C639">
        <v>158</v>
      </c>
      <c r="D639">
        <v>3</v>
      </c>
      <c r="E639">
        <v>855</v>
      </c>
      <c r="F639">
        <v>20</v>
      </c>
      <c r="G639">
        <v>2545</v>
      </c>
    </row>
    <row r="640" spans="1:7" x14ac:dyDescent="0.2">
      <c r="A640">
        <v>639</v>
      </c>
      <c r="B640">
        <v>320</v>
      </c>
      <c r="C640">
        <v>159</v>
      </c>
      <c r="D640">
        <v>4</v>
      </c>
      <c r="E640">
        <v>725</v>
      </c>
      <c r="F640">
        <v>10</v>
      </c>
      <c r="G640">
        <v>2890</v>
      </c>
    </row>
    <row r="641" spans="1:7" x14ac:dyDescent="0.2">
      <c r="A641">
        <v>640</v>
      </c>
      <c r="B641">
        <v>320</v>
      </c>
      <c r="C641">
        <v>160</v>
      </c>
      <c r="D641">
        <v>2</v>
      </c>
      <c r="E641">
        <v>995</v>
      </c>
      <c r="F641">
        <v>15</v>
      </c>
      <c r="G641">
        <v>1975</v>
      </c>
    </row>
    <row r="642" spans="1:7" x14ac:dyDescent="0.2">
      <c r="A642">
        <v>641</v>
      </c>
      <c r="B642">
        <v>321</v>
      </c>
      <c r="C642">
        <v>1</v>
      </c>
      <c r="D642">
        <v>5</v>
      </c>
      <c r="E642">
        <v>550</v>
      </c>
      <c r="F642">
        <v>20</v>
      </c>
      <c r="G642">
        <v>2730</v>
      </c>
    </row>
    <row r="643" spans="1:7" x14ac:dyDescent="0.2">
      <c r="A643">
        <v>642</v>
      </c>
      <c r="B643">
        <v>321</v>
      </c>
      <c r="C643">
        <v>2</v>
      </c>
      <c r="D643">
        <v>3</v>
      </c>
      <c r="E643">
        <v>740</v>
      </c>
      <c r="F643">
        <v>15</v>
      </c>
      <c r="G643">
        <v>2205</v>
      </c>
    </row>
    <row r="644" spans="1:7" x14ac:dyDescent="0.2">
      <c r="A644">
        <v>643</v>
      </c>
      <c r="B644">
        <v>322</v>
      </c>
      <c r="C644">
        <v>3</v>
      </c>
      <c r="D644">
        <v>4</v>
      </c>
      <c r="E644">
        <v>465</v>
      </c>
      <c r="F644">
        <v>10</v>
      </c>
      <c r="G644">
        <v>1850</v>
      </c>
    </row>
    <row r="645" spans="1:7" x14ac:dyDescent="0.2">
      <c r="A645">
        <v>644</v>
      </c>
      <c r="B645">
        <v>322</v>
      </c>
      <c r="C645">
        <v>4</v>
      </c>
      <c r="D645">
        <v>2</v>
      </c>
      <c r="E645">
        <v>950</v>
      </c>
      <c r="F645">
        <v>25</v>
      </c>
      <c r="G645">
        <v>1875</v>
      </c>
    </row>
    <row r="646" spans="1:7" x14ac:dyDescent="0.2">
      <c r="A646">
        <v>645</v>
      </c>
      <c r="B646">
        <v>323</v>
      </c>
      <c r="C646">
        <v>5</v>
      </c>
      <c r="D646">
        <v>6</v>
      </c>
      <c r="E646">
        <v>395</v>
      </c>
      <c r="F646">
        <v>20</v>
      </c>
      <c r="G646">
        <v>2350</v>
      </c>
    </row>
    <row r="647" spans="1:7" x14ac:dyDescent="0.2">
      <c r="A647">
        <v>646</v>
      </c>
      <c r="B647">
        <v>323</v>
      </c>
      <c r="C647">
        <v>6</v>
      </c>
      <c r="D647">
        <v>3</v>
      </c>
      <c r="E647">
        <v>675</v>
      </c>
      <c r="F647">
        <v>15</v>
      </c>
      <c r="G647">
        <v>2010</v>
      </c>
    </row>
    <row r="648" spans="1:7" x14ac:dyDescent="0.2">
      <c r="A648">
        <v>647</v>
      </c>
      <c r="B648">
        <v>324</v>
      </c>
      <c r="C648">
        <v>7</v>
      </c>
      <c r="D648">
        <v>5</v>
      </c>
      <c r="E648">
        <v>825</v>
      </c>
      <c r="F648">
        <v>30</v>
      </c>
      <c r="G648">
        <v>4095</v>
      </c>
    </row>
    <row r="649" spans="1:7" x14ac:dyDescent="0.2">
      <c r="A649">
        <v>648</v>
      </c>
      <c r="B649">
        <v>324</v>
      </c>
      <c r="C649">
        <v>8</v>
      </c>
      <c r="D649">
        <v>2</v>
      </c>
      <c r="E649">
        <v>605</v>
      </c>
      <c r="F649">
        <v>10</v>
      </c>
      <c r="G649">
        <v>1200</v>
      </c>
    </row>
    <row r="650" spans="1:7" x14ac:dyDescent="0.2">
      <c r="A650">
        <v>649</v>
      </c>
      <c r="B650">
        <v>325</v>
      </c>
      <c r="C650">
        <v>9</v>
      </c>
      <c r="D650">
        <v>4</v>
      </c>
      <c r="E650">
        <v>515</v>
      </c>
      <c r="F650">
        <v>20</v>
      </c>
      <c r="G650">
        <v>2040</v>
      </c>
    </row>
    <row r="651" spans="1:7" x14ac:dyDescent="0.2">
      <c r="A651">
        <v>650</v>
      </c>
      <c r="B651">
        <v>325</v>
      </c>
      <c r="C651">
        <v>10</v>
      </c>
      <c r="D651">
        <v>3</v>
      </c>
      <c r="E651">
        <v>785</v>
      </c>
      <c r="F651">
        <v>15</v>
      </c>
      <c r="G651">
        <v>2340</v>
      </c>
    </row>
    <row r="652" spans="1:7" x14ac:dyDescent="0.2">
      <c r="A652">
        <v>651</v>
      </c>
      <c r="B652">
        <v>326</v>
      </c>
      <c r="C652">
        <v>11</v>
      </c>
      <c r="D652">
        <v>5</v>
      </c>
      <c r="E652">
        <v>635</v>
      </c>
      <c r="F652">
        <v>20</v>
      </c>
      <c r="G652">
        <v>3155</v>
      </c>
    </row>
    <row r="653" spans="1:7" x14ac:dyDescent="0.2">
      <c r="A653">
        <v>652</v>
      </c>
      <c r="B653">
        <v>326</v>
      </c>
      <c r="C653">
        <v>12</v>
      </c>
      <c r="D653">
        <v>2</v>
      </c>
      <c r="E653">
        <v>925</v>
      </c>
      <c r="F653">
        <v>20</v>
      </c>
      <c r="G653">
        <v>1830</v>
      </c>
    </row>
    <row r="654" spans="1:7" x14ac:dyDescent="0.2">
      <c r="A654">
        <v>653</v>
      </c>
      <c r="B654">
        <v>327</v>
      </c>
      <c r="C654">
        <v>13</v>
      </c>
      <c r="D654">
        <v>4</v>
      </c>
      <c r="E654">
        <v>545</v>
      </c>
      <c r="F654">
        <v>15</v>
      </c>
      <c r="G654">
        <v>2165</v>
      </c>
    </row>
    <row r="655" spans="1:7" x14ac:dyDescent="0.2">
      <c r="A655">
        <v>654</v>
      </c>
      <c r="B655">
        <v>327</v>
      </c>
      <c r="C655">
        <v>14</v>
      </c>
      <c r="D655">
        <v>3</v>
      </c>
      <c r="E655">
        <v>730</v>
      </c>
      <c r="F655">
        <v>20</v>
      </c>
      <c r="G655">
        <v>2170</v>
      </c>
    </row>
    <row r="656" spans="1:7" x14ac:dyDescent="0.2">
      <c r="A656">
        <v>655</v>
      </c>
      <c r="B656">
        <v>328</v>
      </c>
      <c r="C656">
        <v>15</v>
      </c>
      <c r="D656">
        <v>6</v>
      </c>
      <c r="E656">
        <v>405</v>
      </c>
      <c r="F656">
        <v>25</v>
      </c>
      <c r="G656">
        <v>2405</v>
      </c>
    </row>
    <row r="657" spans="1:7" x14ac:dyDescent="0.2">
      <c r="A657">
        <v>656</v>
      </c>
      <c r="B657">
        <v>328</v>
      </c>
      <c r="C657">
        <v>16</v>
      </c>
      <c r="D657">
        <v>2</v>
      </c>
      <c r="E657">
        <v>985</v>
      </c>
      <c r="F657">
        <v>20</v>
      </c>
      <c r="G657">
        <v>1950</v>
      </c>
    </row>
    <row r="658" spans="1:7" x14ac:dyDescent="0.2">
      <c r="A658">
        <v>657</v>
      </c>
      <c r="B658">
        <v>329</v>
      </c>
      <c r="C658">
        <v>17</v>
      </c>
      <c r="D658">
        <v>5</v>
      </c>
      <c r="E658">
        <v>605</v>
      </c>
      <c r="F658">
        <v>15</v>
      </c>
      <c r="G658">
        <v>3010</v>
      </c>
    </row>
    <row r="659" spans="1:7" x14ac:dyDescent="0.2">
      <c r="A659">
        <v>658</v>
      </c>
      <c r="B659">
        <v>329</v>
      </c>
      <c r="C659">
        <v>18</v>
      </c>
      <c r="D659">
        <v>3</v>
      </c>
      <c r="E659">
        <v>795</v>
      </c>
      <c r="F659">
        <v>20</v>
      </c>
      <c r="G659">
        <v>2365</v>
      </c>
    </row>
    <row r="660" spans="1:7" x14ac:dyDescent="0.2">
      <c r="A660">
        <v>659</v>
      </c>
      <c r="B660">
        <v>330</v>
      </c>
      <c r="C660">
        <v>19</v>
      </c>
      <c r="D660">
        <v>4</v>
      </c>
      <c r="E660">
        <v>675</v>
      </c>
      <c r="F660">
        <v>10</v>
      </c>
      <c r="G660">
        <v>2690</v>
      </c>
    </row>
    <row r="661" spans="1:7" x14ac:dyDescent="0.2">
      <c r="A661">
        <v>660</v>
      </c>
      <c r="B661">
        <v>330</v>
      </c>
      <c r="C661">
        <v>20</v>
      </c>
      <c r="D661">
        <v>2</v>
      </c>
      <c r="E661">
        <v>915</v>
      </c>
      <c r="F661">
        <v>15</v>
      </c>
      <c r="G661">
        <v>1815</v>
      </c>
    </row>
    <row r="662" spans="1:7" x14ac:dyDescent="0.2">
      <c r="A662">
        <v>661</v>
      </c>
      <c r="B662">
        <v>331</v>
      </c>
      <c r="C662">
        <v>21</v>
      </c>
      <c r="D662">
        <v>5</v>
      </c>
      <c r="E662">
        <v>565</v>
      </c>
      <c r="F662">
        <v>20</v>
      </c>
      <c r="G662">
        <v>2805</v>
      </c>
    </row>
    <row r="663" spans="1:7" x14ac:dyDescent="0.2">
      <c r="A663">
        <v>662</v>
      </c>
      <c r="B663">
        <v>331</v>
      </c>
      <c r="C663">
        <v>22</v>
      </c>
      <c r="D663">
        <v>3</v>
      </c>
      <c r="E663">
        <v>755</v>
      </c>
      <c r="F663">
        <v>15</v>
      </c>
      <c r="G663">
        <v>2250</v>
      </c>
    </row>
    <row r="664" spans="1:7" x14ac:dyDescent="0.2">
      <c r="A664">
        <v>663</v>
      </c>
      <c r="B664">
        <v>332</v>
      </c>
      <c r="C664">
        <v>23</v>
      </c>
      <c r="D664">
        <v>4</v>
      </c>
      <c r="E664">
        <v>485</v>
      </c>
      <c r="F664">
        <v>10</v>
      </c>
      <c r="G664">
        <v>1930</v>
      </c>
    </row>
    <row r="665" spans="1:7" x14ac:dyDescent="0.2">
      <c r="A665">
        <v>664</v>
      </c>
      <c r="B665">
        <v>332</v>
      </c>
      <c r="C665">
        <v>24</v>
      </c>
      <c r="D665">
        <v>2</v>
      </c>
      <c r="E665">
        <v>965</v>
      </c>
      <c r="F665">
        <v>25</v>
      </c>
      <c r="G665">
        <v>1905</v>
      </c>
    </row>
    <row r="666" spans="1:7" x14ac:dyDescent="0.2">
      <c r="A666">
        <v>665</v>
      </c>
      <c r="B666">
        <v>333</v>
      </c>
      <c r="C666">
        <v>25</v>
      </c>
      <c r="D666">
        <v>6</v>
      </c>
      <c r="E666">
        <v>415</v>
      </c>
      <c r="F666">
        <v>20</v>
      </c>
      <c r="G666">
        <v>2470</v>
      </c>
    </row>
    <row r="667" spans="1:7" x14ac:dyDescent="0.2">
      <c r="A667">
        <v>666</v>
      </c>
      <c r="B667">
        <v>333</v>
      </c>
      <c r="C667">
        <v>26</v>
      </c>
      <c r="D667">
        <v>3</v>
      </c>
      <c r="E667">
        <v>695</v>
      </c>
      <c r="F667">
        <v>15</v>
      </c>
      <c r="G667">
        <v>2070</v>
      </c>
    </row>
    <row r="668" spans="1:7" x14ac:dyDescent="0.2">
      <c r="A668">
        <v>667</v>
      </c>
      <c r="B668">
        <v>334</v>
      </c>
      <c r="C668">
        <v>27</v>
      </c>
      <c r="D668">
        <v>5</v>
      </c>
      <c r="E668">
        <v>845</v>
      </c>
      <c r="F668">
        <v>30</v>
      </c>
      <c r="G668">
        <v>4195</v>
      </c>
    </row>
    <row r="669" spans="1:7" x14ac:dyDescent="0.2">
      <c r="A669">
        <v>668</v>
      </c>
      <c r="B669">
        <v>334</v>
      </c>
      <c r="C669">
        <v>28</v>
      </c>
      <c r="D669">
        <v>2</v>
      </c>
      <c r="E669">
        <v>625</v>
      </c>
      <c r="F669">
        <v>10</v>
      </c>
      <c r="G669">
        <v>1240</v>
      </c>
    </row>
    <row r="670" spans="1:7" x14ac:dyDescent="0.2">
      <c r="A670">
        <v>669</v>
      </c>
      <c r="B670">
        <v>335</v>
      </c>
      <c r="C670">
        <v>29</v>
      </c>
      <c r="D670">
        <v>4</v>
      </c>
      <c r="E670">
        <v>525</v>
      </c>
      <c r="F670">
        <v>20</v>
      </c>
      <c r="G670">
        <v>2080</v>
      </c>
    </row>
    <row r="671" spans="1:7" x14ac:dyDescent="0.2">
      <c r="A671">
        <v>670</v>
      </c>
      <c r="B671">
        <v>335</v>
      </c>
      <c r="C671">
        <v>30</v>
      </c>
      <c r="D671">
        <v>3</v>
      </c>
      <c r="E671">
        <v>805</v>
      </c>
      <c r="F671">
        <v>15</v>
      </c>
      <c r="G671">
        <v>2400</v>
      </c>
    </row>
    <row r="672" spans="1:7" x14ac:dyDescent="0.2">
      <c r="A672">
        <v>671</v>
      </c>
      <c r="B672">
        <v>336</v>
      </c>
      <c r="C672">
        <v>31</v>
      </c>
      <c r="D672">
        <v>5</v>
      </c>
      <c r="E672">
        <v>645</v>
      </c>
      <c r="F672">
        <v>20</v>
      </c>
      <c r="G672">
        <v>3205</v>
      </c>
    </row>
    <row r="673" spans="1:7" x14ac:dyDescent="0.2">
      <c r="A673">
        <v>672</v>
      </c>
      <c r="B673">
        <v>336</v>
      </c>
      <c r="C673">
        <v>32</v>
      </c>
      <c r="D673">
        <v>2</v>
      </c>
      <c r="E673">
        <v>955</v>
      </c>
      <c r="F673">
        <v>20</v>
      </c>
      <c r="G673">
        <v>1890</v>
      </c>
    </row>
    <row r="674" spans="1:7" x14ac:dyDescent="0.2">
      <c r="A674">
        <v>673</v>
      </c>
      <c r="B674">
        <v>337</v>
      </c>
      <c r="C674">
        <v>33</v>
      </c>
      <c r="D674">
        <v>4</v>
      </c>
      <c r="E674">
        <v>555</v>
      </c>
      <c r="F674">
        <v>15</v>
      </c>
      <c r="G674">
        <v>2205</v>
      </c>
    </row>
    <row r="675" spans="1:7" x14ac:dyDescent="0.2">
      <c r="A675">
        <v>674</v>
      </c>
      <c r="B675">
        <v>337</v>
      </c>
      <c r="C675">
        <v>34</v>
      </c>
      <c r="D675">
        <v>3</v>
      </c>
      <c r="E675">
        <v>740</v>
      </c>
      <c r="F675">
        <v>20</v>
      </c>
      <c r="G675">
        <v>2200</v>
      </c>
    </row>
    <row r="676" spans="1:7" x14ac:dyDescent="0.2">
      <c r="A676">
        <v>675</v>
      </c>
      <c r="B676">
        <v>338</v>
      </c>
      <c r="C676">
        <v>35</v>
      </c>
      <c r="D676">
        <v>6</v>
      </c>
      <c r="E676">
        <v>425</v>
      </c>
      <c r="F676">
        <v>25</v>
      </c>
      <c r="G676">
        <v>2525</v>
      </c>
    </row>
    <row r="677" spans="1:7" x14ac:dyDescent="0.2">
      <c r="A677">
        <v>676</v>
      </c>
      <c r="B677">
        <v>338</v>
      </c>
      <c r="C677">
        <v>36</v>
      </c>
      <c r="D677">
        <v>2</v>
      </c>
      <c r="E677">
        <v>1010</v>
      </c>
      <c r="F677">
        <v>20</v>
      </c>
      <c r="G677">
        <v>2000</v>
      </c>
    </row>
    <row r="678" spans="1:7" x14ac:dyDescent="0.2">
      <c r="A678">
        <v>677</v>
      </c>
      <c r="B678">
        <v>339</v>
      </c>
      <c r="C678">
        <v>37</v>
      </c>
      <c r="D678">
        <v>5</v>
      </c>
      <c r="E678">
        <v>615</v>
      </c>
      <c r="F678">
        <v>15</v>
      </c>
      <c r="G678">
        <v>3060</v>
      </c>
    </row>
    <row r="679" spans="1:7" x14ac:dyDescent="0.2">
      <c r="A679">
        <v>678</v>
      </c>
      <c r="B679">
        <v>339</v>
      </c>
      <c r="C679">
        <v>38</v>
      </c>
      <c r="D679">
        <v>3</v>
      </c>
      <c r="E679">
        <v>815</v>
      </c>
      <c r="F679">
        <v>20</v>
      </c>
      <c r="G679">
        <v>2425</v>
      </c>
    </row>
    <row r="680" spans="1:7" x14ac:dyDescent="0.2">
      <c r="A680">
        <v>679</v>
      </c>
      <c r="B680">
        <v>340</v>
      </c>
      <c r="C680">
        <v>39</v>
      </c>
      <c r="D680">
        <v>4</v>
      </c>
      <c r="E680">
        <v>685</v>
      </c>
      <c r="F680">
        <v>10</v>
      </c>
      <c r="G680">
        <v>2730</v>
      </c>
    </row>
    <row r="681" spans="1:7" x14ac:dyDescent="0.2">
      <c r="A681">
        <v>680</v>
      </c>
      <c r="B681">
        <v>340</v>
      </c>
      <c r="C681">
        <v>40</v>
      </c>
      <c r="D681">
        <v>2</v>
      </c>
      <c r="E681">
        <v>935</v>
      </c>
      <c r="F681">
        <v>15</v>
      </c>
      <c r="G681">
        <v>1855</v>
      </c>
    </row>
    <row r="682" spans="1:7" x14ac:dyDescent="0.2">
      <c r="A682">
        <v>681</v>
      </c>
      <c r="B682">
        <v>341</v>
      </c>
      <c r="C682">
        <v>41</v>
      </c>
      <c r="D682">
        <v>5</v>
      </c>
      <c r="E682">
        <v>575</v>
      </c>
      <c r="F682">
        <v>20</v>
      </c>
      <c r="G682">
        <v>2855</v>
      </c>
    </row>
    <row r="683" spans="1:7" x14ac:dyDescent="0.2">
      <c r="A683">
        <v>682</v>
      </c>
      <c r="B683">
        <v>341</v>
      </c>
      <c r="C683">
        <v>42</v>
      </c>
      <c r="D683">
        <v>3</v>
      </c>
      <c r="E683">
        <v>765</v>
      </c>
      <c r="F683">
        <v>15</v>
      </c>
      <c r="G683">
        <v>2280</v>
      </c>
    </row>
    <row r="684" spans="1:7" x14ac:dyDescent="0.2">
      <c r="A684">
        <v>683</v>
      </c>
      <c r="B684">
        <v>342</v>
      </c>
      <c r="C684">
        <v>43</v>
      </c>
      <c r="D684">
        <v>4</v>
      </c>
      <c r="E684">
        <v>495</v>
      </c>
      <c r="F684">
        <v>10</v>
      </c>
      <c r="G684">
        <v>1970</v>
      </c>
    </row>
    <row r="685" spans="1:7" x14ac:dyDescent="0.2">
      <c r="A685">
        <v>684</v>
      </c>
      <c r="B685">
        <v>342</v>
      </c>
      <c r="C685">
        <v>44</v>
      </c>
      <c r="D685">
        <v>2</v>
      </c>
      <c r="E685">
        <v>975</v>
      </c>
      <c r="F685">
        <v>25</v>
      </c>
      <c r="G685">
        <v>1925</v>
      </c>
    </row>
    <row r="686" spans="1:7" x14ac:dyDescent="0.2">
      <c r="A686">
        <v>685</v>
      </c>
      <c r="B686">
        <v>343</v>
      </c>
      <c r="C686">
        <v>45</v>
      </c>
      <c r="D686">
        <v>6</v>
      </c>
      <c r="E686">
        <v>415</v>
      </c>
      <c r="F686">
        <v>20</v>
      </c>
      <c r="G686">
        <v>2470</v>
      </c>
    </row>
    <row r="687" spans="1:7" x14ac:dyDescent="0.2">
      <c r="A687">
        <v>686</v>
      </c>
      <c r="B687">
        <v>343</v>
      </c>
      <c r="C687">
        <v>46</v>
      </c>
      <c r="D687">
        <v>3</v>
      </c>
      <c r="E687">
        <v>705</v>
      </c>
      <c r="F687">
        <v>15</v>
      </c>
      <c r="G687">
        <v>2100</v>
      </c>
    </row>
    <row r="688" spans="1:7" x14ac:dyDescent="0.2">
      <c r="A688">
        <v>687</v>
      </c>
      <c r="B688">
        <v>344</v>
      </c>
      <c r="C688">
        <v>47</v>
      </c>
      <c r="D688">
        <v>5</v>
      </c>
      <c r="E688">
        <v>855</v>
      </c>
      <c r="F688">
        <v>30</v>
      </c>
      <c r="G688">
        <v>4245</v>
      </c>
    </row>
    <row r="689" spans="1:7" x14ac:dyDescent="0.2">
      <c r="A689">
        <v>688</v>
      </c>
      <c r="B689">
        <v>344</v>
      </c>
      <c r="C689">
        <v>48</v>
      </c>
      <c r="D689">
        <v>2</v>
      </c>
      <c r="E689">
        <v>635</v>
      </c>
      <c r="F689">
        <v>10</v>
      </c>
      <c r="G689">
        <v>1260</v>
      </c>
    </row>
    <row r="690" spans="1:7" x14ac:dyDescent="0.2">
      <c r="A690">
        <v>689</v>
      </c>
      <c r="B690">
        <v>345</v>
      </c>
      <c r="C690">
        <v>49</v>
      </c>
      <c r="D690">
        <v>4</v>
      </c>
      <c r="E690">
        <v>535</v>
      </c>
      <c r="F690">
        <v>20</v>
      </c>
      <c r="G690">
        <v>2120</v>
      </c>
    </row>
    <row r="691" spans="1:7" x14ac:dyDescent="0.2">
      <c r="A691">
        <v>690</v>
      </c>
      <c r="B691">
        <v>345</v>
      </c>
      <c r="C691">
        <v>50</v>
      </c>
      <c r="D691">
        <v>3</v>
      </c>
      <c r="E691">
        <v>815</v>
      </c>
      <c r="F691">
        <v>15</v>
      </c>
      <c r="G691">
        <v>2430</v>
      </c>
    </row>
    <row r="692" spans="1:7" x14ac:dyDescent="0.2">
      <c r="A692">
        <v>691</v>
      </c>
      <c r="B692">
        <v>346</v>
      </c>
      <c r="C692">
        <v>51</v>
      </c>
      <c r="D692">
        <v>5</v>
      </c>
      <c r="E692">
        <v>655</v>
      </c>
      <c r="F692">
        <v>20</v>
      </c>
      <c r="G692">
        <v>3255</v>
      </c>
    </row>
    <row r="693" spans="1:7" x14ac:dyDescent="0.2">
      <c r="A693">
        <v>692</v>
      </c>
      <c r="B693">
        <v>346</v>
      </c>
      <c r="C693">
        <v>52</v>
      </c>
      <c r="D693">
        <v>2</v>
      </c>
      <c r="E693">
        <v>975</v>
      </c>
      <c r="F693">
        <v>20</v>
      </c>
      <c r="G693">
        <v>1930</v>
      </c>
    </row>
    <row r="694" spans="1:7" x14ac:dyDescent="0.2">
      <c r="A694">
        <v>693</v>
      </c>
      <c r="B694">
        <v>347</v>
      </c>
      <c r="C694">
        <v>53</v>
      </c>
      <c r="D694">
        <v>4</v>
      </c>
      <c r="E694">
        <v>565</v>
      </c>
      <c r="F694">
        <v>15</v>
      </c>
      <c r="G694">
        <v>2245</v>
      </c>
    </row>
    <row r="695" spans="1:7" x14ac:dyDescent="0.2">
      <c r="A695">
        <v>694</v>
      </c>
      <c r="B695">
        <v>347</v>
      </c>
      <c r="C695">
        <v>54</v>
      </c>
      <c r="D695">
        <v>3</v>
      </c>
      <c r="E695">
        <v>750</v>
      </c>
      <c r="F695">
        <v>20</v>
      </c>
      <c r="G695">
        <v>2230</v>
      </c>
    </row>
    <row r="696" spans="1:7" x14ac:dyDescent="0.2">
      <c r="A696">
        <v>695</v>
      </c>
      <c r="B696">
        <v>348</v>
      </c>
      <c r="C696">
        <v>55</v>
      </c>
      <c r="D696">
        <v>6</v>
      </c>
      <c r="E696">
        <v>435</v>
      </c>
      <c r="F696">
        <v>25</v>
      </c>
      <c r="G696">
        <v>2585</v>
      </c>
    </row>
    <row r="697" spans="1:7" x14ac:dyDescent="0.2">
      <c r="A697">
        <v>696</v>
      </c>
      <c r="B697">
        <v>348</v>
      </c>
      <c r="C697">
        <v>56</v>
      </c>
      <c r="D697">
        <v>2</v>
      </c>
      <c r="E697">
        <v>1025</v>
      </c>
      <c r="F697">
        <v>20</v>
      </c>
      <c r="G697">
        <v>2030</v>
      </c>
    </row>
    <row r="698" spans="1:7" x14ac:dyDescent="0.2">
      <c r="A698">
        <v>697</v>
      </c>
      <c r="B698">
        <v>349</v>
      </c>
      <c r="C698">
        <v>57</v>
      </c>
      <c r="D698">
        <v>5</v>
      </c>
      <c r="E698">
        <v>625</v>
      </c>
      <c r="F698">
        <v>15</v>
      </c>
      <c r="G698">
        <v>3110</v>
      </c>
    </row>
    <row r="699" spans="1:7" x14ac:dyDescent="0.2">
      <c r="A699">
        <v>698</v>
      </c>
      <c r="B699">
        <v>349</v>
      </c>
      <c r="C699">
        <v>58</v>
      </c>
      <c r="D699">
        <v>3</v>
      </c>
      <c r="E699">
        <v>825</v>
      </c>
      <c r="F699">
        <v>20</v>
      </c>
      <c r="G699">
        <v>2455</v>
      </c>
    </row>
    <row r="700" spans="1:7" x14ac:dyDescent="0.2">
      <c r="A700">
        <v>699</v>
      </c>
      <c r="B700">
        <v>350</v>
      </c>
      <c r="C700">
        <v>59</v>
      </c>
      <c r="D700">
        <v>4</v>
      </c>
      <c r="E700">
        <v>695</v>
      </c>
      <c r="F700">
        <v>10</v>
      </c>
      <c r="G700">
        <v>2770</v>
      </c>
    </row>
    <row r="701" spans="1:7" x14ac:dyDescent="0.2">
      <c r="A701">
        <v>700</v>
      </c>
      <c r="B701">
        <v>350</v>
      </c>
      <c r="C701">
        <v>60</v>
      </c>
      <c r="D701">
        <v>2</v>
      </c>
      <c r="E701">
        <v>950</v>
      </c>
      <c r="F701">
        <v>15</v>
      </c>
      <c r="G701">
        <v>1885</v>
      </c>
    </row>
    <row r="702" spans="1:7" x14ac:dyDescent="0.2">
      <c r="A702">
        <v>701</v>
      </c>
      <c r="B702">
        <v>351</v>
      </c>
      <c r="C702">
        <v>61</v>
      </c>
      <c r="D702">
        <v>5</v>
      </c>
      <c r="E702">
        <v>585</v>
      </c>
      <c r="F702">
        <v>20</v>
      </c>
      <c r="G702">
        <v>2905</v>
      </c>
    </row>
    <row r="703" spans="1:7" x14ac:dyDescent="0.2">
      <c r="A703">
        <v>702</v>
      </c>
      <c r="B703">
        <v>351</v>
      </c>
      <c r="C703">
        <v>62</v>
      </c>
      <c r="D703">
        <v>3</v>
      </c>
      <c r="E703">
        <v>775</v>
      </c>
      <c r="F703">
        <v>15</v>
      </c>
      <c r="G703">
        <v>2310</v>
      </c>
    </row>
    <row r="704" spans="1:7" x14ac:dyDescent="0.2">
      <c r="A704">
        <v>703</v>
      </c>
      <c r="B704">
        <v>352</v>
      </c>
      <c r="C704">
        <v>63</v>
      </c>
      <c r="D704">
        <v>4</v>
      </c>
      <c r="E704">
        <v>505</v>
      </c>
      <c r="F704">
        <v>10</v>
      </c>
      <c r="G704">
        <v>2010</v>
      </c>
    </row>
    <row r="705" spans="1:7" x14ac:dyDescent="0.2">
      <c r="A705">
        <v>704</v>
      </c>
      <c r="B705">
        <v>352</v>
      </c>
      <c r="C705">
        <v>64</v>
      </c>
      <c r="D705">
        <v>2</v>
      </c>
      <c r="E705">
        <v>985</v>
      </c>
      <c r="F705">
        <v>25</v>
      </c>
      <c r="G705">
        <v>1945</v>
      </c>
    </row>
    <row r="706" spans="1:7" x14ac:dyDescent="0.2">
      <c r="A706">
        <v>705</v>
      </c>
      <c r="B706">
        <v>353</v>
      </c>
      <c r="C706">
        <v>65</v>
      </c>
      <c r="D706">
        <v>6</v>
      </c>
      <c r="E706">
        <v>425</v>
      </c>
      <c r="F706">
        <v>20</v>
      </c>
      <c r="G706">
        <v>2530</v>
      </c>
    </row>
    <row r="707" spans="1:7" x14ac:dyDescent="0.2">
      <c r="A707">
        <v>706</v>
      </c>
      <c r="B707">
        <v>353</v>
      </c>
      <c r="C707">
        <v>66</v>
      </c>
      <c r="D707">
        <v>3</v>
      </c>
      <c r="E707">
        <v>715</v>
      </c>
      <c r="F707">
        <v>15</v>
      </c>
      <c r="G707">
        <v>2130</v>
      </c>
    </row>
    <row r="708" spans="1:7" x14ac:dyDescent="0.2">
      <c r="A708">
        <v>707</v>
      </c>
      <c r="B708">
        <v>354</v>
      </c>
      <c r="C708">
        <v>67</v>
      </c>
      <c r="D708">
        <v>5</v>
      </c>
      <c r="E708">
        <v>865</v>
      </c>
      <c r="F708">
        <v>30</v>
      </c>
      <c r="G708">
        <v>4295</v>
      </c>
    </row>
    <row r="709" spans="1:7" x14ac:dyDescent="0.2">
      <c r="A709">
        <v>708</v>
      </c>
      <c r="B709">
        <v>354</v>
      </c>
      <c r="C709">
        <v>68</v>
      </c>
      <c r="D709">
        <v>2</v>
      </c>
      <c r="E709">
        <v>645</v>
      </c>
      <c r="F709">
        <v>10</v>
      </c>
      <c r="G709">
        <v>1280</v>
      </c>
    </row>
    <row r="710" spans="1:7" x14ac:dyDescent="0.2">
      <c r="A710">
        <v>709</v>
      </c>
      <c r="B710">
        <v>355</v>
      </c>
      <c r="C710">
        <v>69</v>
      </c>
      <c r="D710">
        <v>4</v>
      </c>
      <c r="E710">
        <v>545</v>
      </c>
      <c r="F710">
        <v>20</v>
      </c>
      <c r="G710">
        <v>2160</v>
      </c>
    </row>
    <row r="711" spans="1:7" x14ac:dyDescent="0.2">
      <c r="A711">
        <v>710</v>
      </c>
      <c r="B711">
        <v>355</v>
      </c>
      <c r="C711">
        <v>70</v>
      </c>
      <c r="D711">
        <v>3</v>
      </c>
      <c r="E711">
        <v>825</v>
      </c>
      <c r="F711">
        <v>15</v>
      </c>
      <c r="G711">
        <v>2460</v>
      </c>
    </row>
    <row r="712" spans="1:7" x14ac:dyDescent="0.2">
      <c r="A712">
        <v>711</v>
      </c>
      <c r="B712">
        <v>356</v>
      </c>
      <c r="C712">
        <v>71</v>
      </c>
      <c r="D712">
        <v>5</v>
      </c>
      <c r="E712">
        <v>665</v>
      </c>
      <c r="F712">
        <v>20</v>
      </c>
      <c r="G712">
        <v>3305</v>
      </c>
    </row>
    <row r="713" spans="1:7" x14ac:dyDescent="0.2">
      <c r="A713">
        <v>712</v>
      </c>
      <c r="B713">
        <v>356</v>
      </c>
      <c r="C713">
        <v>72</v>
      </c>
      <c r="D713">
        <v>2</v>
      </c>
      <c r="E713">
        <v>985</v>
      </c>
      <c r="F713">
        <v>20</v>
      </c>
      <c r="G713">
        <v>1950</v>
      </c>
    </row>
    <row r="714" spans="1:7" x14ac:dyDescent="0.2">
      <c r="A714">
        <v>713</v>
      </c>
      <c r="B714">
        <v>357</v>
      </c>
      <c r="C714">
        <v>73</v>
      </c>
      <c r="D714">
        <v>4</v>
      </c>
      <c r="E714">
        <v>575</v>
      </c>
      <c r="F714">
        <v>15</v>
      </c>
      <c r="G714">
        <v>2285</v>
      </c>
    </row>
    <row r="715" spans="1:7" x14ac:dyDescent="0.2">
      <c r="A715">
        <v>714</v>
      </c>
      <c r="B715">
        <v>357</v>
      </c>
      <c r="C715">
        <v>74</v>
      </c>
      <c r="D715">
        <v>3</v>
      </c>
      <c r="E715">
        <v>760</v>
      </c>
      <c r="F715">
        <v>20</v>
      </c>
      <c r="G715">
        <v>2260</v>
      </c>
    </row>
    <row r="716" spans="1:7" x14ac:dyDescent="0.2">
      <c r="A716">
        <v>715</v>
      </c>
      <c r="B716">
        <v>358</v>
      </c>
      <c r="C716">
        <v>75</v>
      </c>
      <c r="D716">
        <v>6</v>
      </c>
      <c r="E716">
        <v>445</v>
      </c>
      <c r="F716">
        <v>25</v>
      </c>
      <c r="G716">
        <v>2645</v>
      </c>
    </row>
    <row r="717" spans="1:7" x14ac:dyDescent="0.2">
      <c r="A717">
        <v>716</v>
      </c>
      <c r="B717">
        <v>358</v>
      </c>
      <c r="C717">
        <v>76</v>
      </c>
      <c r="D717">
        <v>2</v>
      </c>
      <c r="E717">
        <v>1035</v>
      </c>
      <c r="F717">
        <v>20</v>
      </c>
      <c r="G717">
        <v>2050</v>
      </c>
    </row>
    <row r="718" spans="1:7" x14ac:dyDescent="0.2">
      <c r="A718">
        <v>717</v>
      </c>
      <c r="B718">
        <v>359</v>
      </c>
      <c r="C718">
        <v>77</v>
      </c>
      <c r="D718">
        <v>5</v>
      </c>
      <c r="E718">
        <v>635</v>
      </c>
      <c r="F718">
        <v>15</v>
      </c>
      <c r="G718">
        <v>3155</v>
      </c>
    </row>
    <row r="719" spans="1:7" x14ac:dyDescent="0.2">
      <c r="A719">
        <v>718</v>
      </c>
      <c r="B719">
        <v>359</v>
      </c>
      <c r="C719">
        <v>78</v>
      </c>
      <c r="D719">
        <v>3</v>
      </c>
      <c r="E719">
        <v>835</v>
      </c>
      <c r="F719">
        <v>20</v>
      </c>
      <c r="G719">
        <v>2485</v>
      </c>
    </row>
    <row r="720" spans="1:7" x14ac:dyDescent="0.2">
      <c r="A720">
        <v>719</v>
      </c>
      <c r="B720">
        <v>360</v>
      </c>
      <c r="C720">
        <v>79</v>
      </c>
      <c r="D720">
        <v>4</v>
      </c>
      <c r="E720">
        <v>705</v>
      </c>
      <c r="F720">
        <v>10</v>
      </c>
      <c r="G720">
        <v>2810</v>
      </c>
    </row>
    <row r="721" spans="1:7" x14ac:dyDescent="0.2">
      <c r="A721">
        <v>720</v>
      </c>
      <c r="B721">
        <v>360</v>
      </c>
      <c r="C721">
        <v>80</v>
      </c>
      <c r="D721">
        <v>2</v>
      </c>
      <c r="E721">
        <v>965</v>
      </c>
      <c r="F721">
        <v>15</v>
      </c>
      <c r="G721">
        <v>1915</v>
      </c>
    </row>
    <row r="722" spans="1:7" x14ac:dyDescent="0.2">
      <c r="A722">
        <v>721</v>
      </c>
      <c r="B722">
        <v>361</v>
      </c>
      <c r="C722">
        <v>81</v>
      </c>
      <c r="D722">
        <v>5</v>
      </c>
      <c r="E722">
        <v>595</v>
      </c>
      <c r="F722">
        <v>20</v>
      </c>
      <c r="G722">
        <v>2955</v>
      </c>
    </row>
    <row r="723" spans="1:7" x14ac:dyDescent="0.2">
      <c r="A723">
        <v>722</v>
      </c>
      <c r="B723">
        <v>361</v>
      </c>
      <c r="C723">
        <v>82</v>
      </c>
      <c r="D723">
        <v>3</v>
      </c>
      <c r="E723">
        <v>785</v>
      </c>
      <c r="F723">
        <v>15</v>
      </c>
      <c r="G723">
        <v>2340</v>
      </c>
    </row>
    <row r="724" spans="1:7" x14ac:dyDescent="0.2">
      <c r="A724">
        <v>723</v>
      </c>
      <c r="B724">
        <v>362</v>
      </c>
      <c r="C724">
        <v>83</v>
      </c>
      <c r="D724">
        <v>4</v>
      </c>
      <c r="E724">
        <v>515</v>
      </c>
      <c r="F724">
        <v>10</v>
      </c>
      <c r="G724">
        <v>2050</v>
      </c>
    </row>
    <row r="725" spans="1:7" x14ac:dyDescent="0.2">
      <c r="A725">
        <v>724</v>
      </c>
      <c r="B725">
        <v>362</v>
      </c>
      <c r="C725">
        <v>84</v>
      </c>
      <c r="D725">
        <v>2</v>
      </c>
      <c r="E725">
        <v>995</v>
      </c>
      <c r="F725">
        <v>25</v>
      </c>
      <c r="G725">
        <v>1965</v>
      </c>
    </row>
    <row r="726" spans="1:7" x14ac:dyDescent="0.2">
      <c r="A726">
        <v>725</v>
      </c>
      <c r="B726">
        <v>363</v>
      </c>
      <c r="C726">
        <v>85</v>
      </c>
      <c r="D726">
        <v>6</v>
      </c>
      <c r="E726">
        <v>435</v>
      </c>
      <c r="F726">
        <v>20</v>
      </c>
      <c r="G726">
        <v>2590</v>
      </c>
    </row>
    <row r="727" spans="1:7" x14ac:dyDescent="0.2">
      <c r="A727">
        <v>726</v>
      </c>
      <c r="B727">
        <v>363</v>
      </c>
      <c r="C727">
        <v>86</v>
      </c>
      <c r="D727">
        <v>3</v>
      </c>
      <c r="E727">
        <v>725</v>
      </c>
      <c r="F727">
        <v>15</v>
      </c>
      <c r="G727">
        <v>2160</v>
      </c>
    </row>
    <row r="728" spans="1:7" x14ac:dyDescent="0.2">
      <c r="A728">
        <v>727</v>
      </c>
      <c r="B728">
        <v>364</v>
      </c>
      <c r="C728">
        <v>87</v>
      </c>
      <c r="D728">
        <v>5</v>
      </c>
      <c r="E728">
        <v>875</v>
      </c>
      <c r="F728">
        <v>30</v>
      </c>
      <c r="G728">
        <v>4345</v>
      </c>
    </row>
    <row r="729" spans="1:7" x14ac:dyDescent="0.2">
      <c r="A729">
        <v>728</v>
      </c>
      <c r="B729">
        <v>364</v>
      </c>
      <c r="C729">
        <v>88</v>
      </c>
      <c r="D729">
        <v>2</v>
      </c>
      <c r="E729">
        <v>655</v>
      </c>
      <c r="F729">
        <v>10</v>
      </c>
      <c r="G729">
        <v>1300</v>
      </c>
    </row>
    <row r="730" spans="1:7" x14ac:dyDescent="0.2">
      <c r="A730">
        <v>729</v>
      </c>
      <c r="B730">
        <v>365</v>
      </c>
      <c r="C730">
        <v>89</v>
      </c>
      <c r="D730">
        <v>4</v>
      </c>
      <c r="E730">
        <v>555</v>
      </c>
      <c r="F730">
        <v>20</v>
      </c>
      <c r="G730">
        <v>2200</v>
      </c>
    </row>
    <row r="731" spans="1:7" x14ac:dyDescent="0.2">
      <c r="A731">
        <v>730</v>
      </c>
      <c r="B731">
        <v>365</v>
      </c>
      <c r="C731">
        <v>90</v>
      </c>
      <c r="D731">
        <v>3</v>
      </c>
      <c r="E731">
        <v>835</v>
      </c>
      <c r="F731">
        <v>15</v>
      </c>
      <c r="G731">
        <v>2490</v>
      </c>
    </row>
    <row r="732" spans="1:7" x14ac:dyDescent="0.2">
      <c r="A732">
        <v>731</v>
      </c>
      <c r="B732">
        <v>366</v>
      </c>
      <c r="C732">
        <v>91</v>
      </c>
      <c r="D732">
        <v>5</v>
      </c>
      <c r="E732">
        <v>675</v>
      </c>
      <c r="F732">
        <v>20</v>
      </c>
      <c r="G732">
        <v>3355</v>
      </c>
    </row>
    <row r="733" spans="1:7" x14ac:dyDescent="0.2">
      <c r="A733">
        <v>732</v>
      </c>
      <c r="B733">
        <v>366</v>
      </c>
      <c r="C733">
        <v>92</v>
      </c>
      <c r="D733">
        <v>2</v>
      </c>
      <c r="E733">
        <v>1000</v>
      </c>
      <c r="F733">
        <v>20</v>
      </c>
      <c r="G733">
        <v>1980</v>
      </c>
    </row>
    <row r="734" spans="1:7" x14ac:dyDescent="0.2">
      <c r="A734">
        <v>733</v>
      </c>
      <c r="B734">
        <v>367</v>
      </c>
      <c r="C734">
        <v>93</v>
      </c>
      <c r="D734">
        <v>4</v>
      </c>
      <c r="E734">
        <v>585</v>
      </c>
      <c r="F734">
        <v>15</v>
      </c>
      <c r="G734">
        <v>2325</v>
      </c>
    </row>
    <row r="735" spans="1:7" x14ac:dyDescent="0.2">
      <c r="A735">
        <v>734</v>
      </c>
      <c r="B735">
        <v>367</v>
      </c>
      <c r="C735">
        <v>94</v>
      </c>
      <c r="D735">
        <v>3</v>
      </c>
      <c r="E735">
        <v>770</v>
      </c>
      <c r="F735">
        <v>20</v>
      </c>
      <c r="G735">
        <v>2290</v>
      </c>
    </row>
    <row r="736" spans="1:7" x14ac:dyDescent="0.2">
      <c r="A736">
        <v>735</v>
      </c>
      <c r="B736">
        <v>368</v>
      </c>
      <c r="C736">
        <v>95</v>
      </c>
      <c r="D736">
        <v>6</v>
      </c>
      <c r="E736">
        <v>455</v>
      </c>
      <c r="F736">
        <v>25</v>
      </c>
      <c r="G736">
        <v>2705</v>
      </c>
    </row>
    <row r="737" spans="1:7" x14ac:dyDescent="0.2">
      <c r="A737">
        <v>736</v>
      </c>
      <c r="B737">
        <v>368</v>
      </c>
      <c r="C737">
        <v>96</v>
      </c>
      <c r="D737">
        <v>2</v>
      </c>
      <c r="E737">
        <v>1045</v>
      </c>
      <c r="F737">
        <v>20</v>
      </c>
      <c r="G737">
        <v>2070</v>
      </c>
    </row>
    <row r="738" spans="1:7" x14ac:dyDescent="0.2">
      <c r="A738">
        <v>737</v>
      </c>
      <c r="B738">
        <v>369</v>
      </c>
      <c r="C738">
        <v>97</v>
      </c>
      <c r="D738">
        <v>5</v>
      </c>
      <c r="E738">
        <v>645</v>
      </c>
      <c r="F738">
        <v>15</v>
      </c>
      <c r="G738">
        <v>3210</v>
      </c>
    </row>
    <row r="739" spans="1:7" x14ac:dyDescent="0.2">
      <c r="A739">
        <v>738</v>
      </c>
      <c r="B739">
        <v>369</v>
      </c>
      <c r="C739">
        <v>98</v>
      </c>
      <c r="D739">
        <v>3</v>
      </c>
      <c r="E739">
        <v>845</v>
      </c>
      <c r="F739">
        <v>20</v>
      </c>
      <c r="G739">
        <v>2515</v>
      </c>
    </row>
    <row r="740" spans="1:7" x14ac:dyDescent="0.2">
      <c r="A740">
        <v>739</v>
      </c>
      <c r="B740">
        <v>370</v>
      </c>
      <c r="C740">
        <v>99</v>
      </c>
      <c r="D740">
        <v>4</v>
      </c>
      <c r="E740">
        <v>715</v>
      </c>
      <c r="F740">
        <v>10</v>
      </c>
      <c r="G740">
        <v>2850</v>
      </c>
    </row>
    <row r="741" spans="1:7" x14ac:dyDescent="0.2">
      <c r="A741">
        <v>740</v>
      </c>
      <c r="B741">
        <v>370</v>
      </c>
      <c r="C741">
        <v>100</v>
      </c>
      <c r="D741">
        <v>2</v>
      </c>
      <c r="E741">
        <v>980</v>
      </c>
      <c r="F741">
        <v>15</v>
      </c>
      <c r="G741">
        <v>1945</v>
      </c>
    </row>
    <row r="742" spans="1:7" x14ac:dyDescent="0.2">
      <c r="A742">
        <v>741</v>
      </c>
      <c r="B742">
        <v>371</v>
      </c>
      <c r="C742">
        <v>101</v>
      </c>
      <c r="D742">
        <v>5</v>
      </c>
      <c r="E742">
        <v>605</v>
      </c>
      <c r="F742">
        <v>20</v>
      </c>
      <c r="G742">
        <v>3005</v>
      </c>
    </row>
    <row r="743" spans="1:7" x14ac:dyDescent="0.2">
      <c r="A743">
        <v>742</v>
      </c>
      <c r="B743">
        <v>371</v>
      </c>
      <c r="C743">
        <v>102</v>
      </c>
      <c r="D743">
        <v>3</v>
      </c>
      <c r="E743">
        <v>795</v>
      </c>
      <c r="F743">
        <v>15</v>
      </c>
      <c r="G743">
        <v>2370</v>
      </c>
    </row>
    <row r="744" spans="1:7" x14ac:dyDescent="0.2">
      <c r="A744">
        <v>743</v>
      </c>
      <c r="B744">
        <v>372</v>
      </c>
      <c r="C744">
        <v>103</v>
      </c>
      <c r="D744">
        <v>4</v>
      </c>
      <c r="E744">
        <v>525</v>
      </c>
      <c r="F744">
        <v>10</v>
      </c>
      <c r="G744">
        <v>2090</v>
      </c>
    </row>
    <row r="745" spans="1:7" x14ac:dyDescent="0.2">
      <c r="A745">
        <v>744</v>
      </c>
      <c r="B745">
        <v>372</v>
      </c>
      <c r="C745">
        <v>104</v>
      </c>
      <c r="D745">
        <v>2</v>
      </c>
      <c r="E745">
        <v>1005</v>
      </c>
      <c r="F745">
        <v>25</v>
      </c>
      <c r="G745">
        <v>1985</v>
      </c>
    </row>
    <row r="746" spans="1:7" x14ac:dyDescent="0.2">
      <c r="A746">
        <v>745</v>
      </c>
      <c r="B746">
        <v>373</v>
      </c>
      <c r="C746">
        <v>105</v>
      </c>
      <c r="D746">
        <v>6</v>
      </c>
      <c r="E746">
        <v>445</v>
      </c>
      <c r="F746">
        <v>20</v>
      </c>
      <c r="G746">
        <v>2650</v>
      </c>
    </row>
    <row r="747" spans="1:7" x14ac:dyDescent="0.2">
      <c r="A747">
        <v>746</v>
      </c>
      <c r="B747">
        <v>373</v>
      </c>
      <c r="C747">
        <v>106</v>
      </c>
      <c r="D747">
        <v>3</v>
      </c>
      <c r="E747">
        <v>735</v>
      </c>
      <c r="F747">
        <v>15</v>
      </c>
      <c r="G747">
        <v>2190</v>
      </c>
    </row>
    <row r="748" spans="1:7" x14ac:dyDescent="0.2">
      <c r="A748">
        <v>747</v>
      </c>
      <c r="B748">
        <v>374</v>
      </c>
      <c r="C748">
        <v>107</v>
      </c>
      <c r="D748">
        <v>5</v>
      </c>
      <c r="E748">
        <v>885</v>
      </c>
      <c r="F748">
        <v>30</v>
      </c>
      <c r="G748">
        <v>4395</v>
      </c>
    </row>
    <row r="749" spans="1:7" x14ac:dyDescent="0.2">
      <c r="A749">
        <v>748</v>
      </c>
      <c r="B749">
        <v>374</v>
      </c>
      <c r="C749">
        <v>108</v>
      </c>
      <c r="D749">
        <v>2</v>
      </c>
      <c r="E749">
        <v>665</v>
      </c>
      <c r="F749">
        <v>10</v>
      </c>
      <c r="G749">
        <v>1320</v>
      </c>
    </row>
    <row r="750" spans="1:7" x14ac:dyDescent="0.2">
      <c r="A750">
        <v>749</v>
      </c>
      <c r="B750">
        <v>375</v>
      </c>
      <c r="C750">
        <v>109</v>
      </c>
      <c r="D750">
        <v>4</v>
      </c>
      <c r="E750">
        <v>565</v>
      </c>
      <c r="F750">
        <v>20</v>
      </c>
      <c r="G750">
        <v>2240</v>
      </c>
    </row>
    <row r="751" spans="1:7" x14ac:dyDescent="0.2">
      <c r="A751">
        <v>750</v>
      </c>
      <c r="B751">
        <v>375</v>
      </c>
      <c r="C751">
        <v>110</v>
      </c>
      <c r="D751">
        <v>3</v>
      </c>
      <c r="E751">
        <v>845</v>
      </c>
      <c r="F751">
        <v>15</v>
      </c>
      <c r="G751">
        <v>2520</v>
      </c>
    </row>
    <row r="752" spans="1:7" x14ac:dyDescent="0.2">
      <c r="A752">
        <v>751</v>
      </c>
      <c r="B752">
        <v>376</v>
      </c>
      <c r="C752">
        <v>111</v>
      </c>
      <c r="D752">
        <v>5</v>
      </c>
      <c r="E752">
        <v>615</v>
      </c>
      <c r="F752">
        <v>20</v>
      </c>
      <c r="G752">
        <v>3055</v>
      </c>
    </row>
    <row r="753" spans="1:7" x14ac:dyDescent="0.2">
      <c r="A753">
        <v>752</v>
      </c>
      <c r="B753">
        <v>376</v>
      </c>
      <c r="C753">
        <v>112</v>
      </c>
      <c r="D753">
        <v>3</v>
      </c>
      <c r="E753">
        <v>805</v>
      </c>
      <c r="F753">
        <v>15</v>
      </c>
      <c r="G753">
        <v>2400</v>
      </c>
    </row>
    <row r="754" spans="1:7" x14ac:dyDescent="0.2">
      <c r="A754">
        <v>753</v>
      </c>
      <c r="B754">
        <v>377</v>
      </c>
      <c r="C754">
        <v>113</v>
      </c>
      <c r="D754">
        <v>4</v>
      </c>
      <c r="E754">
        <v>535</v>
      </c>
      <c r="F754">
        <v>10</v>
      </c>
      <c r="G754">
        <v>2130</v>
      </c>
    </row>
    <row r="755" spans="1:7" x14ac:dyDescent="0.2">
      <c r="A755">
        <v>754</v>
      </c>
      <c r="B755">
        <v>377</v>
      </c>
      <c r="C755">
        <v>114</v>
      </c>
      <c r="D755">
        <v>2</v>
      </c>
      <c r="E755">
        <v>1015</v>
      </c>
      <c r="F755">
        <v>25</v>
      </c>
      <c r="G755">
        <v>2005</v>
      </c>
    </row>
    <row r="756" spans="1:7" x14ac:dyDescent="0.2">
      <c r="A756">
        <v>755</v>
      </c>
      <c r="B756">
        <v>378</v>
      </c>
      <c r="C756">
        <v>115</v>
      </c>
      <c r="D756">
        <v>6</v>
      </c>
      <c r="E756">
        <v>455</v>
      </c>
      <c r="F756">
        <v>20</v>
      </c>
      <c r="G756">
        <v>2710</v>
      </c>
    </row>
    <row r="757" spans="1:7" x14ac:dyDescent="0.2">
      <c r="A757">
        <v>756</v>
      </c>
      <c r="B757">
        <v>378</v>
      </c>
      <c r="C757">
        <v>116</v>
      </c>
      <c r="D757">
        <v>3</v>
      </c>
      <c r="E757">
        <v>745</v>
      </c>
      <c r="F757">
        <v>15</v>
      </c>
      <c r="G757">
        <v>2220</v>
      </c>
    </row>
    <row r="758" spans="1:7" x14ac:dyDescent="0.2">
      <c r="A758">
        <v>757</v>
      </c>
      <c r="B758">
        <v>379</v>
      </c>
      <c r="C758">
        <v>117</v>
      </c>
      <c r="D758">
        <v>5</v>
      </c>
      <c r="E758">
        <v>665</v>
      </c>
      <c r="F758">
        <v>15</v>
      </c>
      <c r="G758">
        <v>3310</v>
      </c>
    </row>
    <row r="759" spans="1:7" x14ac:dyDescent="0.2">
      <c r="A759">
        <v>758</v>
      </c>
      <c r="B759">
        <v>379</v>
      </c>
      <c r="C759">
        <v>118</v>
      </c>
      <c r="D759">
        <v>3</v>
      </c>
      <c r="E759">
        <v>855</v>
      </c>
      <c r="F759">
        <v>20</v>
      </c>
      <c r="G759">
        <v>2545</v>
      </c>
    </row>
    <row r="760" spans="1:7" x14ac:dyDescent="0.2">
      <c r="A760">
        <v>759</v>
      </c>
      <c r="B760">
        <v>380</v>
      </c>
      <c r="C760">
        <v>119</v>
      </c>
      <c r="D760">
        <v>4</v>
      </c>
      <c r="E760">
        <v>725</v>
      </c>
      <c r="F760">
        <v>10</v>
      </c>
      <c r="G760">
        <v>2890</v>
      </c>
    </row>
    <row r="761" spans="1:7" x14ac:dyDescent="0.2">
      <c r="A761">
        <v>760</v>
      </c>
      <c r="B761">
        <v>380</v>
      </c>
      <c r="C761">
        <v>120</v>
      </c>
      <c r="D761">
        <v>2</v>
      </c>
      <c r="E761">
        <v>985</v>
      </c>
      <c r="F761">
        <v>15</v>
      </c>
      <c r="G761">
        <v>1955</v>
      </c>
    </row>
    <row r="762" spans="1:7" x14ac:dyDescent="0.2">
      <c r="A762">
        <v>761</v>
      </c>
      <c r="B762">
        <v>381</v>
      </c>
      <c r="C762">
        <v>121</v>
      </c>
      <c r="D762">
        <v>5</v>
      </c>
      <c r="E762">
        <v>625</v>
      </c>
      <c r="F762">
        <v>20</v>
      </c>
      <c r="G762">
        <v>3105</v>
      </c>
    </row>
    <row r="763" spans="1:7" x14ac:dyDescent="0.2">
      <c r="A763">
        <v>762</v>
      </c>
      <c r="B763">
        <v>381</v>
      </c>
      <c r="C763">
        <v>122</v>
      </c>
      <c r="D763">
        <v>3</v>
      </c>
      <c r="E763">
        <v>815</v>
      </c>
      <c r="F763">
        <v>15</v>
      </c>
      <c r="G763">
        <v>2430</v>
      </c>
    </row>
    <row r="764" spans="1:7" x14ac:dyDescent="0.2">
      <c r="A764">
        <v>763</v>
      </c>
      <c r="B764">
        <v>382</v>
      </c>
      <c r="C764">
        <v>123</v>
      </c>
      <c r="D764">
        <v>4</v>
      </c>
      <c r="E764">
        <v>545</v>
      </c>
      <c r="F764">
        <v>10</v>
      </c>
      <c r="G764">
        <v>2170</v>
      </c>
    </row>
    <row r="765" spans="1:7" x14ac:dyDescent="0.2">
      <c r="A765">
        <v>764</v>
      </c>
      <c r="B765">
        <v>382</v>
      </c>
      <c r="C765">
        <v>124</v>
      </c>
      <c r="D765">
        <v>2</v>
      </c>
      <c r="E765">
        <v>1025</v>
      </c>
      <c r="F765">
        <v>25</v>
      </c>
      <c r="G765">
        <v>2025</v>
      </c>
    </row>
    <row r="766" spans="1:7" x14ac:dyDescent="0.2">
      <c r="A766">
        <v>765</v>
      </c>
      <c r="B766">
        <v>383</v>
      </c>
      <c r="C766">
        <v>125</v>
      </c>
      <c r="D766">
        <v>6</v>
      </c>
      <c r="E766">
        <v>465</v>
      </c>
      <c r="F766">
        <v>20</v>
      </c>
      <c r="G766">
        <v>2770</v>
      </c>
    </row>
    <row r="767" spans="1:7" x14ac:dyDescent="0.2">
      <c r="A767">
        <v>766</v>
      </c>
      <c r="B767">
        <v>383</v>
      </c>
      <c r="C767">
        <v>126</v>
      </c>
      <c r="D767">
        <v>3</v>
      </c>
      <c r="E767">
        <v>755</v>
      </c>
      <c r="F767">
        <v>15</v>
      </c>
      <c r="G767">
        <v>2250</v>
      </c>
    </row>
    <row r="768" spans="1:7" x14ac:dyDescent="0.2">
      <c r="A768">
        <v>767</v>
      </c>
      <c r="B768">
        <v>384</v>
      </c>
      <c r="C768">
        <v>127</v>
      </c>
      <c r="D768">
        <v>5</v>
      </c>
      <c r="E768">
        <v>675</v>
      </c>
      <c r="F768">
        <v>30</v>
      </c>
      <c r="G768">
        <v>3345</v>
      </c>
    </row>
    <row r="769" spans="1:7" x14ac:dyDescent="0.2">
      <c r="A769">
        <v>768</v>
      </c>
      <c r="B769">
        <v>384</v>
      </c>
      <c r="C769">
        <v>128</v>
      </c>
      <c r="D769">
        <v>2</v>
      </c>
      <c r="E769">
        <v>685</v>
      </c>
      <c r="F769">
        <v>10</v>
      </c>
      <c r="G769">
        <v>1360</v>
      </c>
    </row>
    <row r="770" spans="1:7" x14ac:dyDescent="0.2">
      <c r="A770">
        <v>769</v>
      </c>
      <c r="B770">
        <v>385</v>
      </c>
      <c r="C770">
        <v>129</v>
      </c>
      <c r="D770">
        <v>4</v>
      </c>
      <c r="E770">
        <v>575</v>
      </c>
      <c r="F770">
        <v>20</v>
      </c>
      <c r="G770">
        <v>2280</v>
      </c>
    </row>
    <row r="771" spans="1:7" x14ac:dyDescent="0.2">
      <c r="A771">
        <v>770</v>
      </c>
      <c r="B771">
        <v>385</v>
      </c>
      <c r="C771">
        <v>130</v>
      </c>
      <c r="D771">
        <v>3</v>
      </c>
      <c r="E771">
        <v>865</v>
      </c>
      <c r="F771">
        <v>15</v>
      </c>
      <c r="G771">
        <v>2580</v>
      </c>
    </row>
    <row r="772" spans="1:7" x14ac:dyDescent="0.2">
      <c r="A772">
        <v>771</v>
      </c>
      <c r="B772">
        <v>386</v>
      </c>
      <c r="C772">
        <v>131</v>
      </c>
      <c r="D772">
        <v>5</v>
      </c>
      <c r="E772">
        <v>635</v>
      </c>
      <c r="F772">
        <v>20</v>
      </c>
      <c r="G772">
        <v>3155</v>
      </c>
    </row>
    <row r="773" spans="1:7" x14ac:dyDescent="0.2">
      <c r="A773">
        <v>772</v>
      </c>
      <c r="B773">
        <v>386</v>
      </c>
      <c r="C773">
        <v>132</v>
      </c>
      <c r="D773">
        <v>2</v>
      </c>
      <c r="E773">
        <v>1010</v>
      </c>
      <c r="F773">
        <v>20</v>
      </c>
      <c r="G773">
        <v>2000</v>
      </c>
    </row>
    <row r="774" spans="1:7" x14ac:dyDescent="0.2">
      <c r="A774">
        <v>773</v>
      </c>
      <c r="B774">
        <v>387</v>
      </c>
      <c r="C774">
        <v>133</v>
      </c>
      <c r="D774">
        <v>4</v>
      </c>
      <c r="E774">
        <v>555</v>
      </c>
      <c r="F774">
        <v>15</v>
      </c>
      <c r="G774">
        <v>2205</v>
      </c>
    </row>
    <row r="775" spans="1:7" x14ac:dyDescent="0.2">
      <c r="A775">
        <v>774</v>
      </c>
      <c r="B775">
        <v>387</v>
      </c>
      <c r="C775">
        <v>134</v>
      </c>
      <c r="D775">
        <v>3</v>
      </c>
      <c r="E775">
        <v>785</v>
      </c>
      <c r="F775">
        <v>20</v>
      </c>
      <c r="G775">
        <v>2335</v>
      </c>
    </row>
    <row r="776" spans="1:7" x14ac:dyDescent="0.2">
      <c r="A776">
        <v>775</v>
      </c>
      <c r="B776">
        <v>388</v>
      </c>
      <c r="C776">
        <v>135</v>
      </c>
      <c r="D776">
        <v>6</v>
      </c>
      <c r="E776">
        <v>475</v>
      </c>
      <c r="F776">
        <v>25</v>
      </c>
      <c r="G776">
        <v>2825</v>
      </c>
    </row>
    <row r="777" spans="1:7" x14ac:dyDescent="0.2">
      <c r="A777">
        <v>776</v>
      </c>
      <c r="B777">
        <v>388</v>
      </c>
      <c r="C777">
        <v>136</v>
      </c>
      <c r="D777">
        <v>2</v>
      </c>
      <c r="E777">
        <v>1055</v>
      </c>
      <c r="F777">
        <v>20</v>
      </c>
      <c r="G777">
        <v>2090</v>
      </c>
    </row>
    <row r="778" spans="1:7" x14ac:dyDescent="0.2">
      <c r="A778">
        <v>777</v>
      </c>
      <c r="B778">
        <v>389</v>
      </c>
      <c r="C778">
        <v>137</v>
      </c>
      <c r="D778">
        <v>5</v>
      </c>
      <c r="E778">
        <v>685</v>
      </c>
      <c r="F778">
        <v>15</v>
      </c>
      <c r="G778">
        <v>3410</v>
      </c>
    </row>
    <row r="779" spans="1:7" x14ac:dyDescent="0.2">
      <c r="A779">
        <v>778</v>
      </c>
      <c r="B779">
        <v>389</v>
      </c>
      <c r="C779">
        <v>138</v>
      </c>
      <c r="D779">
        <v>3</v>
      </c>
      <c r="E779">
        <v>865</v>
      </c>
      <c r="F779">
        <v>20</v>
      </c>
      <c r="G779">
        <v>2575</v>
      </c>
    </row>
    <row r="780" spans="1:7" x14ac:dyDescent="0.2">
      <c r="A780">
        <v>779</v>
      </c>
      <c r="B780">
        <v>390</v>
      </c>
      <c r="C780">
        <v>139</v>
      </c>
      <c r="D780">
        <v>4</v>
      </c>
      <c r="E780">
        <v>735</v>
      </c>
      <c r="F780">
        <v>10</v>
      </c>
      <c r="G780">
        <v>2930</v>
      </c>
    </row>
    <row r="781" spans="1:7" x14ac:dyDescent="0.2">
      <c r="A781">
        <v>780</v>
      </c>
      <c r="B781">
        <v>390</v>
      </c>
      <c r="C781">
        <v>140</v>
      </c>
      <c r="D781">
        <v>2</v>
      </c>
      <c r="E781">
        <v>995</v>
      </c>
      <c r="F781">
        <v>15</v>
      </c>
      <c r="G781">
        <v>1975</v>
      </c>
    </row>
    <row r="782" spans="1:7" x14ac:dyDescent="0.2">
      <c r="A782">
        <v>781</v>
      </c>
      <c r="B782">
        <v>391</v>
      </c>
      <c r="C782">
        <v>141</v>
      </c>
      <c r="D782">
        <v>5</v>
      </c>
      <c r="E782">
        <v>645</v>
      </c>
      <c r="F782">
        <v>20</v>
      </c>
      <c r="G782">
        <v>3205</v>
      </c>
    </row>
    <row r="783" spans="1:7" x14ac:dyDescent="0.2">
      <c r="A783">
        <v>782</v>
      </c>
      <c r="B783">
        <v>391</v>
      </c>
      <c r="C783">
        <v>142</v>
      </c>
      <c r="D783">
        <v>3</v>
      </c>
      <c r="E783">
        <v>825</v>
      </c>
      <c r="F783">
        <v>15</v>
      </c>
      <c r="G783">
        <v>2460</v>
      </c>
    </row>
    <row r="784" spans="1:7" x14ac:dyDescent="0.2">
      <c r="A784">
        <v>783</v>
      </c>
      <c r="B784">
        <v>392</v>
      </c>
      <c r="C784">
        <v>143</v>
      </c>
      <c r="D784">
        <v>4</v>
      </c>
      <c r="E784">
        <v>565</v>
      </c>
      <c r="F784">
        <v>10</v>
      </c>
      <c r="G784">
        <v>2250</v>
      </c>
    </row>
    <row r="785" spans="1:7" x14ac:dyDescent="0.2">
      <c r="A785">
        <v>784</v>
      </c>
      <c r="B785">
        <v>392</v>
      </c>
      <c r="C785">
        <v>144</v>
      </c>
      <c r="D785">
        <v>2</v>
      </c>
      <c r="E785">
        <v>1035</v>
      </c>
      <c r="F785">
        <v>25</v>
      </c>
      <c r="G785">
        <v>2045</v>
      </c>
    </row>
    <row r="786" spans="1:7" x14ac:dyDescent="0.2">
      <c r="A786">
        <v>785</v>
      </c>
      <c r="B786">
        <v>393</v>
      </c>
      <c r="C786">
        <v>145</v>
      </c>
      <c r="D786">
        <v>6</v>
      </c>
      <c r="E786">
        <v>485</v>
      </c>
      <c r="F786">
        <v>20</v>
      </c>
      <c r="G786">
        <v>2890</v>
      </c>
    </row>
    <row r="787" spans="1:7" x14ac:dyDescent="0.2">
      <c r="A787">
        <v>786</v>
      </c>
      <c r="B787">
        <v>393</v>
      </c>
      <c r="C787">
        <v>146</v>
      </c>
      <c r="D787">
        <v>3</v>
      </c>
      <c r="E787">
        <v>765</v>
      </c>
      <c r="F787">
        <v>15</v>
      </c>
      <c r="G787">
        <v>2280</v>
      </c>
    </row>
    <row r="788" spans="1:7" x14ac:dyDescent="0.2">
      <c r="A788">
        <v>787</v>
      </c>
      <c r="B788">
        <v>394</v>
      </c>
      <c r="C788">
        <v>147</v>
      </c>
      <c r="D788">
        <v>5</v>
      </c>
      <c r="E788">
        <v>695</v>
      </c>
      <c r="F788">
        <v>30</v>
      </c>
      <c r="G788">
        <v>3445</v>
      </c>
    </row>
    <row r="789" spans="1:7" x14ac:dyDescent="0.2">
      <c r="A789">
        <v>788</v>
      </c>
      <c r="B789">
        <v>394</v>
      </c>
      <c r="C789">
        <v>148</v>
      </c>
      <c r="D789">
        <v>2</v>
      </c>
      <c r="E789">
        <v>705</v>
      </c>
      <c r="F789">
        <v>10</v>
      </c>
      <c r="G789">
        <v>1400</v>
      </c>
    </row>
    <row r="790" spans="1:7" x14ac:dyDescent="0.2">
      <c r="A790">
        <v>789</v>
      </c>
      <c r="B790">
        <v>395</v>
      </c>
      <c r="C790">
        <v>149</v>
      </c>
      <c r="D790">
        <v>4</v>
      </c>
      <c r="E790">
        <v>585</v>
      </c>
      <c r="F790">
        <v>20</v>
      </c>
      <c r="G790">
        <v>2320</v>
      </c>
    </row>
    <row r="791" spans="1:7" x14ac:dyDescent="0.2">
      <c r="A791">
        <v>790</v>
      </c>
      <c r="B791">
        <v>395</v>
      </c>
      <c r="C791">
        <v>150</v>
      </c>
      <c r="D791">
        <v>3</v>
      </c>
      <c r="E791">
        <v>875</v>
      </c>
      <c r="F791">
        <v>15</v>
      </c>
      <c r="G791">
        <v>2610</v>
      </c>
    </row>
    <row r="792" spans="1:7" x14ac:dyDescent="0.2">
      <c r="A792">
        <v>791</v>
      </c>
      <c r="B792">
        <v>396</v>
      </c>
      <c r="C792">
        <v>151</v>
      </c>
      <c r="D792">
        <v>5</v>
      </c>
      <c r="E792">
        <v>655</v>
      </c>
      <c r="F792">
        <v>20</v>
      </c>
      <c r="G792">
        <v>3255</v>
      </c>
    </row>
    <row r="793" spans="1:7" x14ac:dyDescent="0.2">
      <c r="A793">
        <v>792</v>
      </c>
      <c r="B793">
        <v>396</v>
      </c>
      <c r="C793">
        <v>152</v>
      </c>
      <c r="D793">
        <v>2</v>
      </c>
      <c r="E793">
        <v>1025</v>
      </c>
      <c r="F793">
        <v>20</v>
      </c>
      <c r="G793">
        <v>2030</v>
      </c>
    </row>
    <row r="794" spans="1:7" x14ac:dyDescent="0.2">
      <c r="A794">
        <v>793</v>
      </c>
      <c r="B794">
        <v>397</v>
      </c>
      <c r="C794">
        <v>153</v>
      </c>
      <c r="D794">
        <v>4</v>
      </c>
      <c r="E794">
        <v>575</v>
      </c>
      <c r="F794">
        <v>15</v>
      </c>
      <c r="G794">
        <v>2285</v>
      </c>
    </row>
    <row r="795" spans="1:7" x14ac:dyDescent="0.2">
      <c r="A795">
        <v>794</v>
      </c>
      <c r="B795">
        <v>397</v>
      </c>
      <c r="C795">
        <v>154</v>
      </c>
      <c r="D795">
        <v>3</v>
      </c>
      <c r="E795">
        <v>795</v>
      </c>
      <c r="F795">
        <v>20</v>
      </c>
      <c r="G795">
        <v>2365</v>
      </c>
    </row>
    <row r="796" spans="1:7" x14ac:dyDescent="0.2">
      <c r="A796">
        <v>795</v>
      </c>
      <c r="B796">
        <v>398</v>
      </c>
      <c r="C796">
        <v>155</v>
      </c>
      <c r="D796">
        <v>6</v>
      </c>
      <c r="E796">
        <v>495</v>
      </c>
      <c r="F796">
        <v>25</v>
      </c>
      <c r="G796">
        <v>2945</v>
      </c>
    </row>
    <row r="797" spans="1:7" x14ac:dyDescent="0.2">
      <c r="A797">
        <v>796</v>
      </c>
      <c r="B797">
        <v>398</v>
      </c>
      <c r="C797">
        <v>156</v>
      </c>
      <c r="D797">
        <v>2</v>
      </c>
      <c r="E797">
        <v>1065</v>
      </c>
      <c r="F797">
        <v>20</v>
      </c>
      <c r="G797">
        <v>2110</v>
      </c>
    </row>
    <row r="798" spans="1:7" x14ac:dyDescent="0.2">
      <c r="A798">
        <v>797</v>
      </c>
      <c r="B798">
        <v>399</v>
      </c>
      <c r="C798">
        <v>157</v>
      </c>
      <c r="D798">
        <v>5</v>
      </c>
      <c r="E798">
        <v>705</v>
      </c>
      <c r="F798">
        <v>15</v>
      </c>
      <c r="G798">
        <v>3510</v>
      </c>
    </row>
    <row r="799" spans="1:7" x14ac:dyDescent="0.2">
      <c r="A799">
        <v>798</v>
      </c>
      <c r="B799">
        <v>399</v>
      </c>
      <c r="C799">
        <v>158</v>
      </c>
      <c r="D799">
        <v>3</v>
      </c>
      <c r="E799">
        <v>875</v>
      </c>
      <c r="F799">
        <v>20</v>
      </c>
      <c r="G799">
        <v>2605</v>
      </c>
    </row>
    <row r="800" spans="1:7" x14ac:dyDescent="0.2">
      <c r="A800">
        <v>799</v>
      </c>
      <c r="B800">
        <v>400</v>
      </c>
      <c r="C800">
        <v>159</v>
      </c>
      <c r="D800">
        <v>4</v>
      </c>
      <c r="E800">
        <v>745</v>
      </c>
      <c r="F800">
        <v>10</v>
      </c>
      <c r="G800">
        <v>2970</v>
      </c>
    </row>
    <row r="801" spans="1:7" x14ac:dyDescent="0.2">
      <c r="A801">
        <v>800</v>
      </c>
      <c r="B801">
        <v>400</v>
      </c>
      <c r="C801">
        <v>160</v>
      </c>
      <c r="D801">
        <v>2</v>
      </c>
      <c r="E801">
        <v>1005</v>
      </c>
      <c r="F801">
        <v>15</v>
      </c>
      <c r="G801">
        <v>1995</v>
      </c>
    </row>
    <row r="802" spans="1:7" x14ac:dyDescent="0.2">
      <c r="A802">
        <v>801</v>
      </c>
      <c r="B802">
        <v>401</v>
      </c>
      <c r="C802">
        <v>1</v>
      </c>
      <c r="D802">
        <v>5</v>
      </c>
      <c r="E802">
        <v>565</v>
      </c>
      <c r="F802">
        <v>20</v>
      </c>
      <c r="G802">
        <v>2805</v>
      </c>
    </row>
    <row r="803" spans="1:7" x14ac:dyDescent="0.2">
      <c r="A803">
        <v>802</v>
      </c>
      <c r="B803">
        <v>401</v>
      </c>
      <c r="C803">
        <v>2</v>
      </c>
      <c r="D803">
        <v>3</v>
      </c>
      <c r="E803">
        <v>745</v>
      </c>
      <c r="F803">
        <v>15</v>
      </c>
      <c r="G803">
        <v>2220</v>
      </c>
    </row>
    <row r="804" spans="1:7" x14ac:dyDescent="0.2">
      <c r="A804">
        <v>803</v>
      </c>
      <c r="B804">
        <v>402</v>
      </c>
      <c r="C804">
        <v>3</v>
      </c>
      <c r="D804">
        <v>4</v>
      </c>
      <c r="E804">
        <v>475</v>
      </c>
      <c r="F804">
        <v>10</v>
      </c>
      <c r="G804">
        <v>1890</v>
      </c>
    </row>
    <row r="805" spans="1:7" x14ac:dyDescent="0.2">
      <c r="A805">
        <v>804</v>
      </c>
      <c r="B805">
        <v>402</v>
      </c>
      <c r="C805">
        <v>4</v>
      </c>
      <c r="D805">
        <v>2</v>
      </c>
      <c r="E805">
        <v>965</v>
      </c>
      <c r="F805">
        <v>25</v>
      </c>
      <c r="G805">
        <v>1905</v>
      </c>
    </row>
    <row r="806" spans="1:7" x14ac:dyDescent="0.2">
      <c r="A806">
        <v>805</v>
      </c>
      <c r="B806">
        <v>403</v>
      </c>
      <c r="C806">
        <v>5</v>
      </c>
      <c r="D806">
        <v>6</v>
      </c>
      <c r="E806">
        <v>405</v>
      </c>
      <c r="F806">
        <v>20</v>
      </c>
      <c r="G806">
        <v>2410</v>
      </c>
    </row>
    <row r="807" spans="1:7" x14ac:dyDescent="0.2">
      <c r="A807">
        <v>806</v>
      </c>
      <c r="B807">
        <v>403</v>
      </c>
      <c r="C807">
        <v>6</v>
      </c>
      <c r="D807">
        <v>3</v>
      </c>
      <c r="E807">
        <v>685</v>
      </c>
      <c r="F807">
        <v>15</v>
      </c>
      <c r="G807">
        <v>2040</v>
      </c>
    </row>
    <row r="808" spans="1:7" x14ac:dyDescent="0.2">
      <c r="A808">
        <v>807</v>
      </c>
      <c r="B808">
        <v>404</v>
      </c>
      <c r="C808">
        <v>7</v>
      </c>
      <c r="D808">
        <v>5</v>
      </c>
      <c r="E808">
        <v>825</v>
      </c>
      <c r="F808">
        <v>30</v>
      </c>
      <c r="G808">
        <v>4095</v>
      </c>
    </row>
    <row r="809" spans="1:7" x14ac:dyDescent="0.2">
      <c r="A809">
        <v>808</v>
      </c>
      <c r="B809">
        <v>404</v>
      </c>
      <c r="C809">
        <v>8</v>
      </c>
      <c r="D809">
        <v>2</v>
      </c>
      <c r="E809">
        <v>625</v>
      </c>
      <c r="F809">
        <v>10</v>
      </c>
      <c r="G809">
        <v>1240</v>
      </c>
    </row>
    <row r="810" spans="1:7" x14ac:dyDescent="0.2">
      <c r="A810">
        <v>809</v>
      </c>
      <c r="B810">
        <v>405</v>
      </c>
      <c r="C810">
        <v>9</v>
      </c>
      <c r="D810">
        <v>4</v>
      </c>
      <c r="E810">
        <v>515</v>
      </c>
      <c r="F810">
        <v>20</v>
      </c>
      <c r="G810">
        <v>2040</v>
      </c>
    </row>
    <row r="811" spans="1:7" x14ac:dyDescent="0.2">
      <c r="A811">
        <v>810</v>
      </c>
      <c r="B811">
        <v>405</v>
      </c>
      <c r="C811">
        <v>10</v>
      </c>
      <c r="D811">
        <v>3</v>
      </c>
      <c r="E811">
        <v>785</v>
      </c>
      <c r="F811">
        <v>15</v>
      </c>
      <c r="G811">
        <v>2340</v>
      </c>
    </row>
    <row r="812" spans="1:7" x14ac:dyDescent="0.2">
      <c r="A812">
        <v>811</v>
      </c>
      <c r="B812">
        <v>406</v>
      </c>
      <c r="C812">
        <v>11</v>
      </c>
      <c r="D812">
        <v>5</v>
      </c>
      <c r="E812">
        <v>635</v>
      </c>
      <c r="F812">
        <v>20</v>
      </c>
      <c r="G812">
        <v>3155</v>
      </c>
    </row>
    <row r="813" spans="1:7" x14ac:dyDescent="0.2">
      <c r="A813">
        <v>812</v>
      </c>
      <c r="B813">
        <v>406</v>
      </c>
      <c r="C813">
        <v>12</v>
      </c>
      <c r="D813">
        <v>2</v>
      </c>
      <c r="E813">
        <v>925</v>
      </c>
      <c r="F813">
        <v>20</v>
      </c>
      <c r="G813">
        <v>1830</v>
      </c>
    </row>
    <row r="814" spans="1:7" x14ac:dyDescent="0.2">
      <c r="A814">
        <v>813</v>
      </c>
      <c r="B814">
        <v>407</v>
      </c>
      <c r="C814">
        <v>13</v>
      </c>
      <c r="D814">
        <v>4</v>
      </c>
      <c r="E814">
        <v>545</v>
      </c>
      <c r="F814">
        <v>15</v>
      </c>
      <c r="G814">
        <v>2165</v>
      </c>
    </row>
    <row r="815" spans="1:7" x14ac:dyDescent="0.2">
      <c r="A815">
        <v>814</v>
      </c>
      <c r="B815">
        <v>407</v>
      </c>
      <c r="C815">
        <v>14</v>
      </c>
      <c r="D815">
        <v>3</v>
      </c>
      <c r="E815">
        <v>735</v>
      </c>
      <c r="F815">
        <v>20</v>
      </c>
      <c r="G815">
        <v>2185</v>
      </c>
    </row>
    <row r="816" spans="1:7" x14ac:dyDescent="0.2">
      <c r="A816">
        <v>815</v>
      </c>
      <c r="B816">
        <v>408</v>
      </c>
      <c r="C816">
        <v>15</v>
      </c>
      <c r="D816">
        <v>6</v>
      </c>
      <c r="E816">
        <v>415</v>
      </c>
      <c r="F816">
        <v>25</v>
      </c>
      <c r="G816">
        <v>2465</v>
      </c>
    </row>
    <row r="817" spans="1:7" x14ac:dyDescent="0.2">
      <c r="A817">
        <v>816</v>
      </c>
      <c r="B817">
        <v>408</v>
      </c>
      <c r="C817">
        <v>16</v>
      </c>
      <c r="D817">
        <v>2</v>
      </c>
      <c r="E817">
        <v>985</v>
      </c>
      <c r="F817">
        <v>20</v>
      </c>
      <c r="G817">
        <v>1950</v>
      </c>
    </row>
    <row r="818" spans="1:7" x14ac:dyDescent="0.2">
      <c r="A818">
        <v>817</v>
      </c>
      <c r="B818">
        <v>409</v>
      </c>
      <c r="C818">
        <v>17</v>
      </c>
      <c r="D818">
        <v>5</v>
      </c>
      <c r="E818">
        <v>605</v>
      </c>
      <c r="F818">
        <v>15</v>
      </c>
      <c r="G818">
        <v>3010</v>
      </c>
    </row>
    <row r="819" spans="1:7" x14ac:dyDescent="0.2">
      <c r="A819">
        <v>818</v>
      </c>
      <c r="B819">
        <v>409</v>
      </c>
      <c r="C819">
        <v>18</v>
      </c>
      <c r="D819">
        <v>3</v>
      </c>
      <c r="E819">
        <v>805</v>
      </c>
      <c r="F819">
        <v>20</v>
      </c>
      <c r="G819">
        <v>2395</v>
      </c>
    </row>
    <row r="820" spans="1:7" x14ac:dyDescent="0.2">
      <c r="A820">
        <v>819</v>
      </c>
      <c r="B820">
        <v>410</v>
      </c>
      <c r="C820">
        <v>19</v>
      </c>
      <c r="D820">
        <v>4</v>
      </c>
      <c r="E820">
        <v>675</v>
      </c>
      <c r="F820">
        <v>10</v>
      </c>
      <c r="G820">
        <v>2690</v>
      </c>
    </row>
    <row r="821" spans="1:7" x14ac:dyDescent="0.2">
      <c r="A821">
        <v>820</v>
      </c>
      <c r="B821">
        <v>410</v>
      </c>
      <c r="C821">
        <v>20</v>
      </c>
      <c r="D821">
        <v>2</v>
      </c>
      <c r="E821">
        <v>945</v>
      </c>
      <c r="F821">
        <v>15</v>
      </c>
      <c r="G821">
        <v>1875</v>
      </c>
    </row>
    <row r="822" spans="1:7" x14ac:dyDescent="0.2">
      <c r="A822">
        <v>821</v>
      </c>
      <c r="B822">
        <v>411</v>
      </c>
      <c r="C822">
        <v>21</v>
      </c>
      <c r="D822">
        <v>5</v>
      </c>
      <c r="E822">
        <v>575</v>
      </c>
      <c r="F822">
        <v>20</v>
      </c>
      <c r="G822">
        <v>2855</v>
      </c>
    </row>
    <row r="823" spans="1:7" x14ac:dyDescent="0.2">
      <c r="A823">
        <v>822</v>
      </c>
      <c r="B823">
        <v>411</v>
      </c>
      <c r="C823">
        <v>22</v>
      </c>
      <c r="D823">
        <v>3</v>
      </c>
      <c r="E823">
        <v>765</v>
      </c>
      <c r="F823">
        <v>15</v>
      </c>
      <c r="G823">
        <v>2280</v>
      </c>
    </row>
    <row r="824" spans="1:7" x14ac:dyDescent="0.2">
      <c r="A824">
        <v>823</v>
      </c>
      <c r="B824">
        <v>412</v>
      </c>
      <c r="C824">
        <v>23</v>
      </c>
      <c r="D824">
        <v>4</v>
      </c>
      <c r="E824">
        <v>495</v>
      </c>
      <c r="F824">
        <v>10</v>
      </c>
      <c r="G824">
        <v>1970</v>
      </c>
    </row>
    <row r="825" spans="1:7" x14ac:dyDescent="0.2">
      <c r="A825">
        <v>824</v>
      </c>
      <c r="B825">
        <v>412</v>
      </c>
      <c r="C825">
        <v>24</v>
      </c>
      <c r="D825">
        <v>2</v>
      </c>
      <c r="E825">
        <v>975</v>
      </c>
      <c r="F825">
        <v>25</v>
      </c>
      <c r="G825">
        <v>1925</v>
      </c>
    </row>
    <row r="826" spans="1:7" x14ac:dyDescent="0.2">
      <c r="A826">
        <v>825</v>
      </c>
      <c r="B826">
        <v>413</v>
      </c>
      <c r="C826">
        <v>25</v>
      </c>
      <c r="D826">
        <v>6</v>
      </c>
      <c r="E826">
        <v>425</v>
      </c>
      <c r="F826">
        <v>20</v>
      </c>
      <c r="G826">
        <v>2530</v>
      </c>
    </row>
    <row r="827" spans="1:7" x14ac:dyDescent="0.2">
      <c r="A827">
        <v>826</v>
      </c>
      <c r="B827">
        <v>413</v>
      </c>
      <c r="C827">
        <v>26</v>
      </c>
      <c r="D827">
        <v>3</v>
      </c>
      <c r="E827">
        <v>705</v>
      </c>
      <c r="F827">
        <v>15</v>
      </c>
      <c r="G827">
        <v>2100</v>
      </c>
    </row>
    <row r="828" spans="1:7" x14ac:dyDescent="0.2">
      <c r="A828">
        <v>827</v>
      </c>
      <c r="B828">
        <v>414</v>
      </c>
      <c r="C828">
        <v>27</v>
      </c>
      <c r="D828">
        <v>5</v>
      </c>
      <c r="E828">
        <v>845</v>
      </c>
      <c r="F828">
        <v>30</v>
      </c>
      <c r="G828">
        <v>4195</v>
      </c>
    </row>
    <row r="829" spans="1:7" x14ac:dyDescent="0.2">
      <c r="A829">
        <v>828</v>
      </c>
      <c r="B829">
        <v>414</v>
      </c>
      <c r="C829">
        <v>28</v>
      </c>
      <c r="D829">
        <v>2</v>
      </c>
      <c r="E829">
        <v>645</v>
      </c>
      <c r="F829">
        <v>10</v>
      </c>
      <c r="G829">
        <v>1280</v>
      </c>
    </row>
    <row r="830" spans="1:7" x14ac:dyDescent="0.2">
      <c r="A830">
        <v>829</v>
      </c>
      <c r="B830">
        <v>415</v>
      </c>
      <c r="C830">
        <v>29</v>
      </c>
      <c r="D830">
        <v>4</v>
      </c>
      <c r="E830">
        <v>535</v>
      </c>
      <c r="F830">
        <v>20</v>
      </c>
      <c r="G830">
        <v>2120</v>
      </c>
    </row>
    <row r="831" spans="1:7" x14ac:dyDescent="0.2">
      <c r="A831">
        <v>830</v>
      </c>
      <c r="B831">
        <v>415</v>
      </c>
      <c r="C831">
        <v>30</v>
      </c>
      <c r="D831">
        <v>3</v>
      </c>
      <c r="E831">
        <v>815</v>
      </c>
      <c r="F831">
        <v>15</v>
      </c>
      <c r="G831">
        <v>2430</v>
      </c>
    </row>
    <row r="832" spans="1:7" x14ac:dyDescent="0.2">
      <c r="A832">
        <v>831</v>
      </c>
      <c r="B832">
        <v>416</v>
      </c>
      <c r="C832">
        <v>31</v>
      </c>
      <c r="D832">
        <v>5</v>
      </c>
      <c r="E832">
        <v>645</v>
      </c>
      <c r="F832">
        <v>20</v>
      </c>
      <c r="G832">
        <v>3205</v>
      </c>
    </row>
    <row r="833" spans="1:7" x14ac:dyDescent="0.2">
      <c r="A833">
        <v>832</v>
      </c>
      <c r="B833">
        <v>416</v>
      </c>
      <c r="C833">
        <v>32</v>
      </c>
      <c r="D833">
        <v>2</v>
      </c>
      <c r="E833">
        <v>955</v>
      </c>
      <c r="F833">
        <v>20</v>
      </c>
      <c r="G833">
        <v>1890</v>
      </c>
    </row>
    <row r="834" spans="1:7" x14ac:dyDescent="0.2">
      <c r="A834">
        <v>833</v>
      </c>
      <c r="B834">
        <v>417</v>
      </c>
      <c r="C834">
        <v>33</v>
      </c>
      <c r="D834">
        <v>4</v>
      </c>
      <c r="E834">
        <v>555</v>
      </c>
      <c r="F834">
        <v>15</v>
      </c>
      <c r="G834">
        <v>2205</v>
      </c>
    </row>
    <row r="835" spans="1:7" x14ac:dyDescent="0.2">
      <c r="A835">
        <v>834</v>
      </c>
      <c r="B835">
        <v>417</v>
      </c>
      <c r="C835">
        <v>34</v>
      </c>
      <c r="D835">
        <v>3</v>
      </c>
      <c r="E835">
        <v>745</v>
      </c>
      <c r="F835">
        <v>20</v>
      </c>
      <c r="G835">
        <v>2215</v>
      </c>
    </row>
    <row r="836" spans="1:7" x14ac:dyDescent="0.2">
      <c r="A836">
        <v>835</v>
      </c>
      <c r="B836">
        <v>418</v>
      </c>
      <c r="C836">
        <v>35</v>
      </c>
      <c r="D836">
        <v>6</v>
      </c>
      <c r="E836">
        <v>435</v>
      </c>
      <c r="F836">
        <v>25</v>
      </c>
      <c r="G836">
        <v>2585</v>
      </c>
    </row>
    <row r="837" spans="1:7" x14ac:dyDescent="0.2">
      <c r="A837">
        <v>836</v>
      </c>
      <c r="B837">
        <v>418</v>
      </c>
      <c r="C837">
        <v>36</v>
      </c>
      <c r="D837">
        <v>2</v>
      </c>
      <c r="E837">
        <v>995</v>
      </c>
      <c r="F837">
        <v>20</v>
      </c>
      <c r="G837">
        <v>1970</v>
      </c>
    </row>
    <row r="838" spans="1:7" x14ac:dyDescent="0.2">
      <c r="A838">
        <v>837</v>
      </c>
      <c r="B838">
        <v>419</v>
      </c>
      <c r="C838">
        <v>37</v>
      </c>
      <c r="D838">
        <v>5</v>
      </c>
      <c r="E838">
        <v>615</v>
      </c>
      <c r="F838">
        <v>15</v>
      </c>
      <c r="G838">
        <v>3060</v>
      </c>
    </row>
    <row r="839" spans="1:7" x14ac:dyDescent="0.2">
      <c r="A839">
        <v>838</v>
      </c>
      <c r="B839">
        <v>419</v>
      </c>
      <c r="C839">
        <v>38</v>
      </c>
      <c r="D839">
        <v>3</v>
      </c>
      <c r="E839">
        <v>825</v>
      </c>
      <c r="F839">
        <v>20</v>
      </c>
      <c r="G839">
        <v>2455</v>
      </c>
    </row>
    <row r="840" spans="1:7" x14ac:dyDescent="0.2">
      <c r="A840">
        <v>839</v>
      </c>
      <c r="B840">
        <v>420</v>
      </c>
      <c r="C840">
        <v>39</v>
      </c>
      <c r="D840">
        <v>4</v>
      </c>
      <c r="E840">
        <v>685</v>
      </c>
      <c r="F840">
        <v>10</v>
      </c>
      <c r="G840">
        <v>2730</v>
      </c>
    </row>
    <row r="841" spans="1:7" x14ac:dyDescent="0.2">
      <c r="A841">
        <v>840</v>
      </c>
      <c r="B841">
        <v>420</v>
      </c>
      <c r="C841">
        <v>40</v>
      </c>
      <c r="D841">
        <v>2</v>
      </c>
      <c r="E841">
        <v>965</v>
      </c>
      <c r="F841">
        <v>15</v>
      </c>
      <c r="G841">
        <v>1915</v>
      </c>
    </row>
    <row r="842" spans="1:7" x14ac:dyDescent="0.2">
      <c r="A842">
        <v>841</v>
      </c>
      <c r="B842">
        <v>421</v>
      </c>
      <c r="C842">
        <v>41</v>
      </c>
      <c r="D842">
        <v>5</v>
      </c>
      <c r="E842">
        <v>585</v>
      </c>
      <c r="F842">
        <v>20</v>
      </c>
      <c r="G842">
        <v>2905</v>
      </c>
    </row>
    <row r="843" spans="1:7" x14ac:dyDescent="0.2">
      <c r="A843">
        <v>842</v>
      </c>
      <c r="B843">
        <v>421</v>
      </c>
      <c r="C843">
        <v>42</v>
      </c>
      <c r="D843">
        <v>3</v>
      </c>
      <c r="E843">
        <v>775</v>
      </c>
      <c r="F843">
        <v>15</v>
      </c>
      <c r="G843">
        <v>2310</v>
      </c>
    </row>
    <row r="844" spans="1:7" x14ac:dyDescent="0.2">
      <c r="A844">
        <v>843</v>
      </c>
      <c r="B844">
        <v>422</v>
      </c>
      <c r="C844">
        <v>43</v>
      </c>
      <c r="D844">
        <v>4</v>
      </c>
      <c r="E844">
        <v>505</v>
      </c>
      <c r="F844">
        <v>10</v>
      </c>
      <c r="G844">
        <v>2010</v>
      </c>
    </row>
    <row r="845" spans="1:7" x14ac:dyDescent="0.2">
      <c r="A845">
        <v>844</v>
      </c>
      <c r="B845">
        <v>422</v>
      </c>
      <c r="C845">
        <v>44</v>
      </c>
      <c r="D845">
        <v>2</v>
      </c>
      <c r="E845">
        <v>985</v>
      </c>
      <c r="F845">
        <v>25</v>
      </c>
      <c r="G845">
        <v>1945</v>
      </c>
    </row>
    <row r="846" spans="1:7" x14ac:dyDescent="0.2">
      <c r="A846">
        <v>845</v>
      </c>
      <c r="B846">
        <v>423</v>
      </c>
      <c r="C846">
        <v>45</v>
      </c>
      <c r="D846">
        <v>6</v>
      </c>
      <c r="E846">
        <v>445</v>
      </c>
      <c r="F846">
        <v>20</v>
      </c>
      <c r="G846">
        <v>2650</v>
      </c>
    </row>
    <row r="847" spans="1:7" x14ac:dyDescent="0.2">
      <c r="A847">
        <v>846</v>
      </c>
      <c r="B847">
        <v>423</v>
      </c>
      <c r="C847">
        <v>46</v>
      </c>
      <c r="D847">
        <v>3</v>
      </c>
      <c r="E847">
        <v>715</v>
      </c>
      <c r="F847">
        <v>15</v>
      </c>
      <c r="G847">
        <v>2130</v>
      </c>
    </row>
    <row r="848" spans="1:7" x14ac:dyDescent="0.2">
      <c r="A848">
        <v>847</v>
      </c>
      <c r="B848">
        <v>424</v>
      </c>
      <c r="C848">
        <v>47</v>
      </c>
      <c r="D848">
        <v>5</v>
      </c>
      <c r="E848">
        <v>865</v>
      </c>
      <c r="F848">
        <v>30</v>
      </c>
      <c r="G848">
        <v>4295</v>
      </c>
    </row>
    <row r="849" spans="1:7" x14ac:dyDescent="0.2">
      <c r="A849">
        <v>848</v>
      </c>
      <c r="B849">
        <v>424</v>
      </c>
      <c r="C849">
        <v>48</v>
      </c>
      <c r="D849">
        <v>2</v>
      </c>
      <c r="E849">
        <v>655</v>
      </c>
      <c r="F849">
        <v>10</v>
      </c>
      <c r="G849">
        <v>1300</v>
      </c>
    </row>
    <row r="850" spans="1:7" x14ac:dyDescent="0.2">
      <c r="A850">
        <v>849</v>
      </c>
      <c r="B850">
        <v>425</v>
      </c>
      <c r="C850">
        <v>49</v>
      </c>
      <c r="D850">
        <v>4</v>
      </c>
      <c r="E850">
        <v>555</v>
      </c>
      <c r="F850">
        <v>20</v>
      </c>
      <c r="G850">
        <v>2200</v>
      </c>
    </row>
    <row r="851" spans="1:7" x14ac:dyDescent="0.2">
      <c r="A851">
        <v>850</v>
      </c>
      <c r="B851">
        <v>425</v>
      </c>
      <c r="C851">
        <v>50</v>
      </c>
      <c r="D851">
        <v>3</v>
      </c>
      <c r="E851">
        <v>835</v>
      </c>
      <c r="F851">
        <v>15</v>
      </c>
      <c r="G851">
        <v>2490</v>
      </c>
    </row>
    <row r="852" spans="1:7" x14ac:dyDescent="0.2">
      <c r="A852">
        <v>851</v>
      </c>
      <c r="B852">
        <v>426</v>
      </c>
      <c r="C852">
        <v>51</v>
      </c>
      <c r="D852">
        <v>5</v>
      </c>
      <c r="E852">
        <v>655</v>
      </c>
      <c r="F852">
        <v>20</v>
      </c>
      <c r="G852">
        <v>3255</v>
      </c>
    </row>
    <row r="853" spans="1:7" x14ac:dyDescent="0.2">
      <c r="A853">
        <v>852</v>
      </c>
      <c r="B853">
        <v>426</v>
      </c>
      <c r="C853">
        <v>52</v>
      </c>
      <c r="D853">
        <v>2</v>
      </c>
      <c r="E853">
        <v>975</v>
      </c>
      <c r="F853">
        <v>20</v>
      </c>
      <c r="G853">
        <v>1930</v>
      </c>
    </row>
    <row r="854" spans="1:7" x14ac:dyDescent="0.2">
      <c r="A854">
        <v>853</v>
      </c>
      <c r="B854">
        <v>427</v>
      </c>
      <c r="C854">
        <v>53</v>
      </c>
      <c r="D854">
        <v>4</v>
      </c>
      <c r="E854">
        <v>575</v>
      </c>
      <c r="F854">
        <v>15</v>
      </c>
      <c r="G854">
        <v>2285</v>
      </c>
    </row>
    <row r="855" spans="1:7" x14ac:dyDescent="0.2">
      <c r="A855">
        <v>854</v>
      </c>
      <c r="B855">
        <v>427</v>
      </c>
      <c r="C855">
        <v>54</v>
      </c>
      <c r="D855">
        <v>3</v>
      </c>
      <c r="E855">
        <v>765</v>
      </c>
      <c r="F855">
        <v>20</v>
      </c>
      <c r="G855">
        <v>2275</v>
      </c>
    </row>
    <row r="856" spans="1:7" x14ac:dyDescent="0.2">
      <c r="A856">
        <v>855</v>
      </c>
      <c r="B856">
        <v>428</v>
      </c>
      <c r="C856">
        <v>55</v>
      </c>
      <c r="D856">
        <v>6</v>
      </c>
      <c r="E856">
        <v>455</v>
      </c>
      <c r="F856">
        <v>25</v>
      </c>
      <c r="G856">
        <v>2705</v>
      </c>
    </row>
    <row r="857" spans="1:7" x14ac:dyDescent="0.2">
      <c r="A857">
        <v>856</v>
      </c>
      <c r="B857">
        <v>428</v>
      </c>
      <c r="C857">
        <v>56</v>
      </c>
      <c r="D857">
        <v>2</v>
      </c>
      <c r="E857">
        <v>1015</v>
      </c>
      <c r="F857">
        <v>20</v>
      </c>
      <c r="G857">
        <v>2010</v>
      </c>
    </row>
    <row r="858" spans="1:7" x14ac:dyDescent="0.2">
      <c r="A858">
        <v>857</v>
      </c>
      <c r="B858">
        <v>429</v>
      </c>
      <c r="C858">
        <v>57</v>
      </c>
      <c r="D858">
        <v>5</v>
      </c>
      <c r="E858">
        <v>625</v>
      </c>
      <c r="F858">
        <v>15</v>
      </c>
      <c r="G858">
        <v>3110</v>
      </c>
    </row>
    <row r="859" spans="1:7" x14ac:dyDescent="0.2">
      <c r="A859">
        <v>858</v>
      </c>
      <c r="B859">
        <v>429</v>
      </c>
      <c r="C859">
        <v>58</v>
      </c>
      <c r="D859">
        <v>3</v>
      </c>
      <c r="E859">
        <v>845</v>
      </c>
      <c r="F859">
        <v>20</v>
      </c>
      <c r="G859">
        <v>2515</v>
      </c>
    </row>
    <row r="860" spans="1:7" x14ac:dyDescent="0.2">
      <c r="A860">
        <v>859</v>
      </c>
      <c r="B860">
        <v>430</v>
      </c>
      <c r="C860">
        <v>59</v>
      </c>
      <c r="D860">
        <v>4</v>
      </c>
      <c r="E860">
        <v>695</v>
      </c>
      <c r="F860">
        <v>10</v>
      </c>
      <c r="G860">
        <v>2770</v>
      </c>
    </row>
    <row r="861" spans="1:7" x14ac:dyDescent="0.2">
      <c r="A861">
        <v>860</v>
      </c>
      <c r="B861">
        <v>430</v>
      </c>
      <c r="C861">
        <v>60</v>
      </c>
      <c r="D861">
        <v>2</v>
      </c>
      <c r="E861">
        <v>985</v>
      </c>
      <c r="F861">
        <v>15</v>
      </c>
      <c r="G861">
        <v>1955</v>
      </c>
    </row>
    <row r="862" spans="1:7" x14ac:dyDescent="0.2">
      <c r="A862">
        <v>861</v>
      </c>
      <c r="B862">
        <v>431</v>
      </c>
      <c r="C862">
        <v>61</v>
      </c>
      <c r="D862">
        <v>5</v>
      </c>
      <c r="E862">
        <v>595</v>
      </c>
      <c r="F862">
        <v>20</v>
      </c>
      <c r="G862">
        <v>2955</v>
      </c>
    </row>
    <row r="863" spans="1:7" x14ac:dyDescent="0.2">
      <c r="A863">
        <v>862</v>
      </c>
      <c r="B863">
        <v>431</v>
      </c>
      <c r="C863">
        <v>62</v>
      </c>
      <c r="D863">
        <v>3</v>
      </c>
      <c r="E863">
        <v>785</v>
      </c>
      <c r="F863">
        <v>15</v>
      </c>
      <c r="G863">
        <v>2340</v>
      </c>
    </row>
    <row r="864" spans="1:7" x14ac:dyDescent="0.2">
      <c r="A864">
        <v>863</v>
      </c>
      <c r="B864">
        <v>432</v>
      </c>
      <c r="C864">
        <v>63</v>
      </c>
      <c r="D864">
        <v>4</v>
      </c>
      <c r="E864">
        <v>515</v>
      </c>
      <c r="F864">
        <v>10</v>
      </c>
      <c r="G864">
        <v>2050</v>
      </c>
    </row>
    <row r="865" spans="1:7" x14ac:dyDescent="0.2">
      <c r="A865">
        <v>864</v>
      </c>
      <c r="B865">
        <v>432</v>
      </c>
      <c r="C865">
        <v>64</v>
      </c>
      <c r="D865">
        <v>2</v>
      </c>
      <c r="E865">
        <v>995</v>
      </c>
      <c r="F865">
        <v>25</v>
      </c>
      <c r="G865">
        <v>1965</v>
      </c>
    </row>
    <row r="866" spans="1:7" x14ac:dyDescent="0.2">
      <c r="A866">
        <v>865</v>
      </c>
      <c r="B866">
        <v>433</v>
      </c>
      <c r="C866">
        <v>65</v>
      </c>
      <c r="D866">
        <v>6</v>
      </c>
      <c r="E866">
        <v>465</v>
      </c>
      <c r="F866">
        <v>20</v>
      </c>
      <c r="G866">
        <v>2770</v>
      </c>
    </row>
    <row r="867" spans="1:7" x14ac:dyDescent="0.2">
      <c r="A867">
        <v>866</v>
      </c>
      <c r="B867">
        <v>433</v>
      </c>
      <c r="C867">
        <v>66</v>
      </c>
      <c r="D867">
        <v>3</v>
      </c>
      <c r="E867">
        <v>735</v>
      </c>
      <c r="F867">
        <v>15</v>
      </c>
      <c r="G867">
        <v>2190</v>
      </c>
    </row>
    <row r="868" spans="1:7" x14ac:dyDescent="0.2">
      <c r="A868">
        <v>867</v>
      </c>
      <c r="B868">
        <v>434</v>
      </c>
      <c r="C868">
        <v>67</v>
      </c>
      <c r="D868">
        <v>5</v>
      </c>
      <c r="E868">
        <v>875</v>
      </c>
      <c r="F868">
        <v>30</v>
      </c>
      <c r="G868">
        <v>4345</v>
      </c>
    </row>
    <row r="869" spans="1:7" x14ac:dyDescent="0.2">
      <c r="A869">
        <v>868</v>
      </c>
      <c r="B869">
        <v>434</v>
      </c>
      <c r="C869">
        <v>68</v>
      </c>
      <c r="D869">
        <v>2</v>
      </c>
      <c r="E869">
        <v>675</v>
      </c>
      <c r="F869">
        <v>10</v>
      </c>
      <c r="G869">
        <v>1340</v>
      </c>
    </row>
    <row r="870" spans="1:7" x14ac:dyDescent="0.2">
      <c r="A870">
        <v>869</v>
      </c>
      <c r="B870">
        <v>435</v>
      </c>
      <c r="C870">
        <v>69</v>
      </c>
      <c r="D870">
        <v>4</v>
      </c>
      <c r="E870">
        <v>565</v>
      </c>
      <c r="F870">
        <v>20</v>
      </c>
      <c r="G870">
        <v>2260</v>
      </c>
    </row>
    <row r="871" spans="1:7" x14ac:dyDescent="0.2">
      <c r="A871">
        <v>870</v>
      </c>
      <c r="B871">
        <v>435</v>
      </c>
      <c r="C871">
        <v>70</v>
      </c>
      <c r="D871">
        <v>3</v>
      </c>
      <c r="E871">
        <v>855</v>
      </c>
      <c r="F871">
        <v>15</v>
      </c>
      <c r="G871">
        <v>2550</v>
      </c>
    </row>
    <row r="872" spans="1:7" x14ac:dyDescent="0.2">
      <c r="A872">
        <v>871</v>
      </c>
      <c r="B872">
        <v>436</v>
      </c>
      <c r="C872">
        <v>71</v>
      </c>
      <c r="D872">
        <v>5</v>
      </c>
      <c r="E872">
        <v>605</v>
      </c>
      <c r="F872">
        <v>20</v>
      </c>
      <c r="G872">
        <v>3005</v>
      </c>
    </row>
    <row r="873" spans="1:7" x14ac:dyDescent="0.2">
      <c r="A873">
        <v>872</v>
      </c>
      <c r="B873">
        <v>436</v>
      </c>
      <c r="C873">
        <v>72</v>
      </c>
      <c r="D873">
        <v>2</v>
      </c>
      <c r="E873">
        <v>1005</v>
      </c>
      <c r="F873">
        <v>20</v>
      </c>
      <c r="G873">
        <v>1990</v>
      </c>
    </row>
    <row r="874" spans="1:7" x14ac:dyDescent="0.2">
      <c r="A874">
        <v>873</v>
      </c>
      <c r="B874">
        <v>437</v>
      </c>
      <c r="C874">
        <v>73</v>
      </c>
      <c r="D874">
        <v>4</v>
      </c>
      <c r="E874">
        <v>525</v>
      </c>
      <c r="F874">
        <v>15</v>
      </c>
      <c r="G874">
        <v>2085</v>
      </c>
    </row>
    <row r="875" spans="1:7" x14ac:dyDescent="0.2">
      <c r="A875">
        <v>874</v>
      </c>
      <c r="B875">
        <v>437</v>
      </c>
      <c r="C875">
        <v>74</v>
      </c>
      <c r="D875">
        <v>3</v>
      </c>
      <c r="E875">
        <v>775</v>
      </c>
      <c r="F875">
        <v>20</v>
      </c>
      <c r="G875">
        <v>2305</v>
      </c>
    </row>
    <row r="876" spans="1:7" x14ac:dyDescent="0.2">
      <c r="A876">
        <v>875</v>
      </c>
      <c r="B876">
        <v>438</v>
      </c>
      <c r="C876">
        <v>75</v>
      </c>
      <c r="D876">
        <v>6</v>
      </c>
      <c r="E876">
        <v>475</v>
      </c>
      <c r="F876">
        <v>25</v>
      </c>
      <c r="G876">
        <v>2825</v>
      </c>
    </row>
    <row r="877" spans="1:7" x14ac:dyDescent="0.2">
      <c r="A877">
        <v>876</v>
      </c>
      <c r="B877">
        <v>438</v>
      </c>
      <c r="C877">
        <v>76</v>
      </c>
      <c r="D877">
        <v>2</v>
      </c>
      <c r="E877">
        <v>1025</v>
      </c>
      <c r="F877">
        <v>20</v>
      </c>
      <c r="G877">
        <v>2030</v>
      </c>
    </row>
    <row r="878" spans="1:7" x14ac:dyDescent="0.2">
      <c r="A878">
        <v>877</v>
      </c>
      <c r="B878">
        <v>439</v>
      </c>
      <c r="C878">
        <v>77</v>
      </c>
      <c r="D878">
        <v>5</v>
      </c>
      <c r="E878">
        <v>635</v>
      </c>
      <c r="F878">
        <v>15</v>
      </c>
      <c r="G878">
        <v>3160</v>
      </c>
    </row>
    <row r="879" spans="1:7" x14ac:dyDescent="0.2">
      <c r="A879">
        <v>878</v>
      </c>
      <c r="B879">
        <v>439</v>
      </c>
      <c r="C879">
        <v>78</v>
      </c>
      <c r="D879">
        <v>3</v>
      </c>
      <c r="E879">
        <v>865</v>
      </c>
      <c r="F879">
        <v>20</v>
      </c>
      <c r="G879">
        <v>2575</v>
      </c>
    </row>
    <row r="880" spans="1:7" x14ac:dyDescent="0.2">
      <c r="A880">
        <v>879</v>
      </c>
      <c r="B880">
        <v>440</v>
      </c>
      <c r="C880">
        <v>79</v>
      </c>
      <c r="D880">
        <v>4</v>
      </c>
      <c r="E880">
        <v>715</v>
      </c>
      <c r="F880">
        <v>10</v>
      </c>
      <c r="G880">
        <v>2850</v>
      </c>
    </row>
    <row r="881" spans="1:7" x14ac:dyDescent="0.2">
      <c r="A881">
        <v>880</v>
      </c>
      <c r="B881">
        <v>440</v>
      </c>
      <c r="C881">
        <v>80</v>
      </c>
      <c r="D881">
        <v>2</v>
      </c>
      <c r="E881">
        <v>995</v>
      </c>
      <c r="F881">
        <v>15</v>
      </c>
      <c r="G881">
        <v>1975</v>
      </c>
    </row>
    <row r="882" spans="1:7" x14ac:dyDescent="0.2">
      <c r="A882">
        <v>881</v>
      </c>
      <c r="B882">
        <v>441</v>
      </c>
      <c r="C882">
        <v>81</v>
      </c>
      <c r="D882">
        <v>5</v>
      </c>
      <c r="E882">
        <v>615</v>
      </c>
      <c r="F882">
        <v>20</v>
      </c>
      <c r="G882">
        <v>3055</v>
      </c>
    </row>
    <row r="883" spans="1:7" x14ac:dyDescent="0.2">
      <c r="A883">
        <v>882</v>
      </c>
      <c r="B883">
        <v>441</v>
      </c>
      <c r="C883">
        <v>82</v>
      </c>
      <c r="D883">
        <v>3</v>
      </c>
      <c r="E883">
        <v>795</v>
      </c>
      <c r="F883">
        <v>15</v>
      </c>
      <c r="G883">
        <v>2385</v>
      </c>
    </row>
    <row r="884" spans="1:7" x14ac:dyDescent="0.2">
      <c r="A884">
        <v>883</v>
      </c>
      <c r="B884">
        <v>442</v>
      </c>
      <c r="C884">
        <v>83</v>
      </c>
      <c r="D884">
        <v>4</v>
      </c>
      <c r="E884">
        <v>535</v>
      </c>
      <c r="F884">
        <v>10</v>
      </c>
      <c r="G884">
        <v>2130</v>
      </c>
    </row>
    <row r="885" spans="1:7" x14ac:dyDescent="0.2">
      <c r="A885">
        <v>884</v>
      </c>
      <c r="B885">
        <v>442</v>
      </c>
      <c r="C885">
        <v>84</v>
      </c>
      <c r="D885">
        <v>2</v>
      </c>
      <c r="E885">
        <v>1015</v>
      </c>
      <c r="F885">
        <v>25</v>
      </c>
      <c r="G885">
        <v>2005</v>
      </c>
    </row>
    <row r="886" spans="1:7" x14ac:dyDescent="0.2">
      <c r="A886">
        <v>885</v>
      </c>
      <c r="B886">
        <v>443</v>
      </c>
      <c r="C886">
        <v>85</v>
      </c>
      <c r="D886">
        <v>6</v>
      </c>
      <c r="E886">
        <v>485</v>
      </c>
      <c r="F886">
        <v>20</v>
      </c>
      <c r="G886">
        <v>2890</v>
      </c>
    </row>
    <row r="887" spans="1:7" x14ac:dyDescent="0.2">
      <c r="A887">
        <v>886</v>
      </c>
      <c r="B887">
        <v>443</v>
      </c>
      <c r="C887">
        <v>86</v>
      </c>
      <c r="D887">
        <v>3</v>
      </c>
      <c r="E887">
        <v>755</v>
      </c>
      <c r="F887">
        <v>15</v>
      </c>
      <c r="G887">
        <v>2250</v>
      </c>
    </row>
    <row r="888" spans="1:7" x14ac:dyDescent="0.2">
      <c r="A888">
        <v>887</v>
      </c>
      <c r="B888">
        <v>444</v>
      </c>
      <c r="C888">
        <v>87</v>
      </c>
      <c r="D888">
        <v>5</v>
      </c>
      <c r="E888">
        <v>895</v>
      </c>
      <c r="F888">
        <v>30</v>
      </c>
      <c r="G888">
        <v>4445</v>
      </c>
    </row>
    <row r="889" spans="1:7" x14ac:dyDescent="0.2">
      <c r="A889">
        <v>888</v>
      </c>
      <c r="B889">
        <v>444</v>
      </c>
      <c r="C889">
        <v>88</v>
      </c>
      <c r="D889">
        <v>2</v>
      </c>
      <c r="E889">
        <v>685</v>
      </c>
      <c r="F889">
        <v>10</v>
      </c>
      <c r="G889">
        <v>1360</v>
      </c>
    </row>
    <row r="890" spans="1:7" x14ac:dyDescent="0.2">
      <c r="A890">
        <v>889</v>
      </c>
      <c r="B890">
        <v>445</v>
      </c>
      <c r="C890">
        <v>89</v>
      </c>
      <c r="D890">
        <v>4</v>
      </c>
      <c r="E890">
        <v>575</v>
      </c>
      <c r="F890">
        <v>20</v>
      </c>
      <c r="G890">
        <v>2280</v>
      </c>
    </row>
    <row r="891" spans="1:7" x14ac:dyDescent="0.2">
      <c r="A891">
        <v>890</v>
      </c>
      <c r="B891">
        <v>445</v>
      </c>
      <c r="C891">
        <v>90</v>
      </c>
      <c r="D891">
        <v>3</v>
      </c>
      <c r="E891">
        <v>875</v>
      </c>
      <c r="F891">
        <v>15</v>
      </c>
      <c r="G891">
        <v>2610</v>
      </c>
    </row>
    <row r="892" spans="1:7" x14ac:dyDescent="0.2">
      <c r="A892">
        <v>891</v>
      </c>
      <c r="B892">
        <v>446</v>
      </c>
      <c r="C892">
        <v>91</v>
      </c>
      <c r="D892">
        <v>5</v>
      </c>
      <c r="E892">
        <v>625</v>
      </c>
      <c r="F892">
        <v>20</v>
      </c>
      <c r="G892">
        <v>3105</v>
      </c>
    </row>
    <row r="893" spans="1:7" x14ac:dyDescent="0.2">
      <c r="A893">
        <v>892</v>
      </c>
      <c r="B893">
        <v>446</v>
      </c>
      <c r="C893">
        <v>92</v>
      </c>
      <c r="D893">
        <v>2</v>
      </c>
      <c r="E893">
        <v>1025</v>
      </c>
      <c r="F893">
        <v>20</v>
      </c>
      <c r="G893">
        <v>2030</v>
      </c>
    </row>
    <row r="894" spans="1:7" x14ac:dyDescent="0.2">
      <c r="A894">
        <v>893</v>
      </c>
      <c r="B894">
        <v>447</v>
      </c>
      <c r="C894">
        <v>93</v>
      </c>
      <c r="D894">
        <v>4</v>
      </c>
      <c r="E894">
        <v>545</v>
      </c>
      <c r="F894">
        <v>15</v>
      </c>
      <c r="G894">
        <v>2165</v>
      </c>
    </row>
    <row r="895" spans="1:7" x14ac:dyDescent="0.2">
      <c r="A895">
        <v>894</v>
      </c>
      <c r="B895">
        <v>447</v>
      </c>
      <c r="C895">
        <v>94</v>
      </c>
      <c r="D895">
        <v>3</v>
      </c>
      <c r="E895">
        <v>785</v>
      </c>
      <c r="F895">
        <v>20</v>
      </c>
      <c r="G895">
        <v>2335</v>
      </c>
    </row>
    <row r="896" spans="1:7" x14ac:dyDescent="0.2">
      <c r="A896">
        <v>895</v>
      </c>
      <c r="B896">
        <v>448</v>
      </c>
      <c r="C896">
        <v>95</v>
      </c>
      <c r="D896">
        <v>6</v>
      </c>
      <c r="E896">
        <v>495</v>
      </c>
      <c r="F896">
        <v>25</v>
      </c>
      <c r="G896">
        <v>2945</v>
      </c>
    </row>
    <row r="897" spans="1:7" x14ac:dyDescent="0.2">
      <c r="A897">
        <v>896</v>
      </c>
      <c r="B897">
        <v>448</v>
      </c>
      <c r="C897">
        <v>96</v>
      </c>
      <c r="D897">
        <v>2</v>
      </c>
      <c r="E897">
        <v>1045</v>
      </c>
      <c r="F897">
        <v>20</v>
      </c>
      <c r="G897">
        <v>2070</v>
      </c>
    </row>
    <row r="898" spans="1:7" x14ac:dyDescent="0.2">
      <c r="A898">
        <v>897</v>
      </c>
      <c r="B898">
        <v>449</v>
      </c>
      <c r="C898">
        <v>97</v>
      </c>
      <c r="D898">
        <v>5</v>
      </c>
      <c r="E898">
        <v>645</v>
      </c>
      <c r="F898">
        <v>15</v>
      </c>
      <c r="G898">
        <v>3210</v>
      </c>
    </row>
    <row r="899" spans="1:7" x14ac:dyDescent="0.2">
      <c r="A899">
        <v>898</v>
      </c>
      <c r="B899">
        <v>449</v>
      </c>
      <c r="C899">
        <v>98</v>
      </c>
      <c r="D899">
        <v>3</v>
      </c>
      <c r="E899">
        <v>885</v>
      </c>
      <c r="F899">
        <v>20</v>
      </c>
      <c r="G899">
        <v>2635</v>
      </c>
    </row>
    <row r="900" spans="1:7" x14ac:dyDescent="0.2">
      <c r="A900">
        <v>899</v>
      </c>
      <c r="B900">
        <v>450</v>
      </c>
      <c r="C900">
        <v>99</v>
      </c>
      <c r="D900">
        <v>4</v>
      </c>
      <c r="E900">
        <v>725</v>
      </c>
      <c r="F900">
        <v>10</v>
      </c>
      <c r="G900">
        <v>2890</v>
      </c>
    </row>
    <row r="901" spans="1:7" x14ac:dyDescent="0.2">
      <c r="A901">
        <v>900</v>
      </c>
      <c r="B901">
        <v>450</v>
      </c>
      <c r="C901">
        <v>100</v>
      </c>
      <c r="D901">
        <v>2</v>
      </c>
      <c r="E901">
        <v>1005</v>
      </c>
      <c r="F901">
        <v>15</v>
      </c>
      <c r="G901">
        <v>1995</v>
      </c>
    </row>
    <row r="902" spans="1:7" x14ac:dyDescent="0.2">
      <c r="A902">
        <v>901</v>
      </c>
      <c r="B902">
        <v>451</v>
      </c>
      <c r="C902">
        <v>101</v>
      </c>
      <c r="D902">
        <v>5</v>
      </c>
      <c r="E902">
        <v>635</v>
      </c>
      <c r="F902">
        <v>20</v>
      </c>
      <c r="G902">
        <v>3155</v>
      </c>
    </row>
    <row r="903" spans="1:7" x14ac:dyDescent="0.2">
      <c r="A903">
        <v>902</v>
      </c>
      <c r="B903">
        <v>451</v>
      </c>
      <c r="C903">
        <v>102</v>
      </c>
      <c r="D903">
        <v>3</v>
      </c>
      <c r="E903">
        <v>805</v>
      </c>
      <c r="F903">
        <v>15</v>
      </c>
      <c r="G903">
        <v>2400</v>
      </c>
    </row>
    <row r="904" spans="1:7" x14ac:dyDescent="0.2">
      <c r="A904">
        <v>903</v>
      </c>
      <c r="B904">
        <v>452</v>
      </c>
      <c r="C904">
        <v>103</v>
      </c>
      <c r="D904">
        <v>4</v>
      </c>
      <c r="E904">
        <v>555</v>
      </c>
      <c r="F904">
        <v>10</v>
      </c>
      <c r="G904">
        <v>2210</v>
      </c>
    </row>
    <row r="905" spans="1:7" x14ac:dyDescent="0.2">
      <c r="A905">
        <v>904</v>
      </c>
      <c r="B905">
        <v>452</v>
      </c>
      <c r="C905">
        <v>104</v>
      </c>
      <c r="D905">
        <v>2</v>
      </c>
      <c r="E905">
        <v>1035</v>
      </c>
      <c r="F905">
        <v>25</v>
      </c>
      <c r="G905">
        <v>2045</v>
      </c>
    </row>
    <row r="906" spans="1:7" x14ac:dyDescent="0.2">
      <c r="A906">
        <v>905</v>
      </c>
      <c r="B906">
        <v>453</v>
      </c>
      <c r="C906">
        <v>105</v>
      </c>
      <c r="D906">
        <v>6</v>
      </c>
      <c r="E906">
        <v>505</v>
      </c>
      <c r="F906">
        <v>20</v>
      </c>
      <c r="G906">
        <v>3010</v>
      </c>
    </row>
    <row r="907" spans="1:7" x14ac:dyDescent="0.2">
      <c r="A907">
        <v>906</v>
      </c>
      <c r="B907">
        <v>453</v>
      </c>
      <c r="C907">
        <v>106</v>
      </c>
      <c r="D907">
        <v>3</v>
      </c>
      <c r="E907">
        <v>765</v>
      </c>
      <c r="F907">
        <v>15</v>
      </c>
      <c r="G907">
        <v>2280</v>
      </c>
    </row>
    <row r="908" spans="1:7" x14ac:dyDescent="0.2">
      <c r="A908">
        <v>907</v>
      </c>
      <c r="B908">
        <v>454</v>
      </c>
      <c r="C908">
        <v>107</v>
      </c>
      <c r="D908">
        <v>5</v>
      </c>
      <c r="E908">
        <v>905</v>
      </c>
      <c r="F908">
        <v>30</v>
      </c>
      <c r="G908">
        <v>4495</v>
      </c>
    </row>
    <row r="909" spans="1:7" x14ac:dyDescent="0.2">
      <c r="A909">
        <v>908</v>
      </c>
      <c r="B909">
        <v>454</v>
      </c>
      <c r="C909">
        <v>108</v>
      </c>
      <c r="D909">
        <v>2</v>
      </c>
      <c r="E909">
        <v>695</v>
      </c>
      <c r="F909">
        <v>10</v>
      </c>
      <c r="G909">
        <v>1380</v>
      </c>
    </row>
    <row r="910" spans="1:7" x14ac:dyDescent="0.2">
      <c r="A910">
        <v>909</v>
      </c>
      <c r="B910">
        <v>455</v>
      </c>
      <c r="C910">
        <v>109</v>
      </c>
      <c r="D910">
        <v>4</v>
      </c>
      <c r="E910">
        <v>585</v>
      </c>
      <c r="F910">
        <v>20</v>
      </c>
      <c r="G910">
        <v>2320</v>
      </c>
    </row>
    <row r="911" spans="1:7" x14ac:dyDescent="0.2">
      <c r="A911">
        <v>910</v>
      </c>
      <c r="B911">
        <v>455</v>
      </c>
      <c r="C911">
        <v>110</v>
      </c>
      <c r="D911">
        <v>3</v>
      </c>
      <c r="E911">
        <v>895</v>
      </c>
      <c r="F911">
        <v>15</v>
      </c>
      <c r="G911">
        <v>2670</v>
      </c>
    </row>
    <row r="912" spans="1:7" x14ac:dyDescent="0.2">
      <c r="A912">
        <v>911</v>
      </c>
      <c r="B912">
        <v>456</v>
      </c>
      <c r="C912">
        <v>111</v>
      </c>
      <c r="D912">
        <v>5</v>
      </c>
      <c r="E912">
        <v>655</v>
      </c>
      <c r="F912">
        <v>20</v>
      </c>
      <c r="G912">
        <v>3255</v>
      </c>
    </row>
    <row r="913" spans="1:7" x14ac:dyDescent="0.2">
      <c r="A913">
        <v>912</v>
      </c>
      <c r="B913">
        <v>456</v>
      </c>
      <c r="C913">
        <v>112</v>
      </c>
      <c r="D913">
        <v>2</v>
      </c>
      <c r="E913">
        <v>1045</v>
      </c>
      <c r="F913">
        <v>20</v>
      </c>
      <c r="G913">
        <v>2070</v>
      </c>
    </row>
    <row r="914" spans="1:7" x14ac:dyDescent="0.2">
      <c r="A914">
        <v>913</v>
      </c>
      <c r="B914">
        <v>457</v>
      </c>
      <c r="C914">
        <v>113</v>
      </c>
      <c r="D914">
        <v>4</v>
      </c>
      <c r="E914">
        <v>565</v>
      </c>
      <c r="F914">
        <v>15</v>
      </c>
      <c r="G914">
        <v>2245</v>
      </c>
    </row>
    <row r="915" spans="1:7" x14ac:dyDescent="0.2">
      <c r="A915">
        <v>914</v>
      </c>
      <c r="B915">
        <v>457</v>
      </c>
      <c r="C915">
        <v>114</v>
      </c>
      <c r="D915">
        <v>3</v>
      </c>
      <c r="E915">
        <v>805</v>
      </c>
      <c r="F915">
        <v>20</v>
      </c>
      <c r="G915">
        <v>2395</v>
      </c>
    </row>
    <row r="916" spans="1:7" x14ac:dyDescent="0.2">
      <c r="A916">
        <v>915</v>
      </c>
      <c r="B916">
        <v>458</v>
      </c>
      <c r="C916">
        <v>115</v>
      </c>
      <c r="D916">
        <v>6</v>
      </c>
      <c r="E916">
        <v>515</v>
      </c>
      <c r="F916">
        <v>25</v>
      </c>
      <c r="G916">
        <v>3065</v>
      </c>
    </row>
    <row r="917" spans="1:7" x14ac:dyDescent="0.2">
      <c r="A917">
        <v>916</v>
      </c>
      <c r="B917">
        <v>458</v>
      </c>
      <c r="C917">
        <v>116</v>
      </c>
      <c r="D917">
        <v>2</v>
      </c>
      <c r="E917">
        <v>1065</v>
      </c>
      <c r="F917">
        <v>20</v>
      </c>
      <c r="G917">
        <v>2110</v>
      </c>
    </row>
    <row r="918" spans="1:7" x14ac:dyDescent="0.2">
      <c r="A918">
        <v>917</v>
      </c>
      <c r="B918">
        <v>459</v>
      </c>
      <c r="C918">
        <v>117</v>
      </c>
      <c r="D918">
        <v>5</v>
      </c>
      <c r="E918">
        <v>665</v>
      </c>
      <c r="F918">
        <v>15</v>
      </c>
      <c r="G918">
        <v>3310</v>
      </c>
    </row>
    <row r="919" spans="1:7" x14ac:dyDescent="0.2">
      <c r="A919">
        <v>918</v>
      </c>
      <c r="B919">
        <v>459</v>
      </c>
      <c r="C919">
        <v>118</v>
      </c>
      <c r="D919">
        <v>3</v>
      </c>
      <c r="E919">
        <v>895</v>
      </c>
      <c r="F919">
        <v>20</v>
      </c>
      <c r="G919">
        <v>2665</v>
      </c>
    </row>
    <row r="920" spans="1:7" x14ac:dyDescent="0.2">
      <c r="A920">
        <v>919</v>
      </c>
      <c r="B920">
        <v>460</v>
      </c>
      <c r="C920">
        <v>119</v>
      </c>
      <c r="D920">
        <v>4</v>
      </c>
      <c r="E920">
        <v>735</v>
      </c>
      <c r="F920">
        <v>10</v>
      </c>
      <c r="G920">
        <v>2930</v>
      </c>
    </row>
    <row r="921" spans="1:7" x14ac:dyDescent="0.2">
      <c r="A921">
        <v>920</v>
      </c>
      <c r="B921">
        <v>460</v>
      </c>
      <c r="C921">
        <v>120</v>
      </c>
      <c r="D921">
        <v>2</v>
      </c>
      <c r="E921">
        <v>1015</v>
      </c>
      <c r="F921">
        <v>15</v>
      </c>
      <c r="G921">
        <v>2015</v>
      </c>
    </row>
    <row r="922" spans="1:7" x14ac:dyDescent="0.2">
      <c r="A922">
        <v>921</v>
      </c>
      <c r="B922">
        <v>461</v>
      </c>
      <c r="C922">
        <v>121</v>
      </c>
      <c r="D922">
        <v>5</v>
      </c>
      <c r="E922">
        <v>645</v>
      </c>
      <c r="F922">
        <v>20</v>
      </c>
      <c r="G922">
        <v>3205</v>
      </c>
    </row>
    <row r="923" spans="1:7" x14ac:dyDescent="0.2">
      <c r="A923">
        <v>922</v>
      </c>
      <c r="B923">
        <v>461</v>
      </c>
      <c r="C923">
        <v>122</v>
      </c>
      <c r="D923">
        <v>3</v>
      </c>
      <c r="E923">
        <v>825</v>
      </c>
      <c r="F923">
        <v>15</v>
      </c>
      <c r="G923">
        <v>2460</v>
      </c>
    </row>
    <row r="924" spans="1:7" x14ac:dyDescent="0.2">
      <c r="A924">
        <v>923</v>
      </c>
      <c r="B924">
        <v>462</v>
      </c>
      <c r="C924">
        <v>123</v>
      </c>
      <c r="D924">
        <v>4</v>
      </c>
      <c r="E924">
        <v>575</v>
      </c>
      <c r="F924">
        <v>10</v>
      </c>
      <c r="G924">
        <v>2290</v>
      </c>
    </row>
    <row r="925" spans="1:7" x14ac:dyDescent="0.2">
      <c r="A925">
        <v>924</v>
      </c>
      <c r="B925">
        <v>462</v>
      </c>
      <c r="C925">
        <v>124</v>
      </c>
      <c r="D925">
        <v>2</v>
      </c>
      <c r="E925">
        <v>1045</v>
      </c>
      <c r="F925">
        <v>25</v>
      </c>
      <c r="G925">
        <v>2065</v>
      </c>
    </row>
    <row r="926" spans="1:7" x14ac:dyDescent="0.2">
      <c r="A926">
        <v>925</v>
      </c>
      <c r="B926">
        <v>463</v>
      </c>
      <c r="C926">
        <v>125</v>
      </c>
      <c r="D926">
        <v>6</v>
      </c>
      <c r="E926">
        <v>525</v>
      </c>
      <c r="F926">
        <v>20</v>
      </c>
      <c r="G926">
        <v>3130</v>
      </c>
    </row>
    <row r="927" spans="1:7" x14ac:dyDescent="0.2">
      <c r="A927">
        <v>926</v>
      </c>
      <c r="B927">
        <v>463</v>
      </c>
      <c r="C927">
        <v>126</v>
      </c>
      <c r="D927">
        <v>3</v>
      </c>
      <c r="E927">
        <v>785</v>
      </c>
      <c r="F927">
        <v>15</v>
      </c>
      <c r="G927">
        <v>2340</v>
      </c>
    </row>
    <row r="928" spans="1:7" x14ac:dyDescent="0.2">
      <c r="A928">
        <v>927</v>
      </c>
      <c r="B928">
        <v>464</v>
      </c>
      <c r="C928">
        <v>127</v>
      </c>
      <c r="D928">
        <v>5</v>
      </c>
      <c r="E928">
        <v>915</v>
      </c>
      <c r="F928">
        <v>30</v>
      </c>
      <c r="G928">
        <v>4545</v>
      </c>
    </row>
    <row r="929" spans="1:7" x14ac:dyDescent="0.2">
      <c r="A929">
        <v>928</v>
      </c>
      <c r="B929">
        <v>464</v>
      </c>
      <c r="C929">
        <v>128</v>
      </c>
      <c r="D929">
        <v>2</v>
      </c>
      <c r="E929">
        <v>705</v>
      </c>
      <c r="F929">
        <v>10</v>
      </c>
      <c r="G929">
        <v>1400</v>
      </c>
    </row>
    <row r="930" spans="1:7" x14ac:dyDescent="0.2">
      <c r="A930">
        <v>929</v>
      </c>
      <c r="B930">
        <v>465</v>
      </c>
      <c r="C930">
        <v>129</v>
      </c>
      <c r="D930">
        <v>4</v>
      </c>
      <c r="E930">
        <v>595</v>
      </c>
      <c r="F930">
        <v>20</v>
      </c>
      <c r="G930">
        <v>2360</v>
      </c>
    </row>
    <row r="931" spans="1:7" x14ac:dyDescent="0.2">
      <c r="A931">
        <v>930</v>
      </c>
      <c r="B931">
        <v>465</v>
      </c>
      <c r="C931">
        <v>130</v>
      </c>
      <c r="D931">
        <v>3</v>
      </c>
      <c r="E931">
        <v>905</v>
      </c>
      <c r="F931">
        <v>15</v>
      </c>
      <c r="G931">
        <v>2700</v>
      </c>
    </row>
    <row r="932" spans="1:7" x14ac:dyDescent="0.2">
      <c r="A932">
        <v>931</v>
      </c>
      <c r="B932">
        <v>466</v>
      </c>
      <c r="C932">
        <v>131</v>
      </c>
      <c r="D932">
        <v>5</v>
      </c>
      <c r="E932">
        <v>665</v>
      </c>
      <c r="F932">
        <v>20</v>
      </c>
      <c r="G932">
        <v>3305</v>
      </c>
    </row>
    <row r="933" spans="1:7" x14ac:dyDescent="0.2">
      <c r="A933">
        <v>932</v>
      </c>
      <c r="B933">
        <v>466</v>
      </c>
      <c r="C933">
        <v>132</v>
      </c>
      <c r="D933">
        <v>2</v>
      </c>
      <c r="E933">
        <v>1065</v>
      </c>
      <c r="F933">
        <v>20</v>
      </c>
      <c r="G933">
        <v>2110</v>
      </c>
    </row>
    <row r="934" spans="1:7" x14ac:dyDescent="0.2">
      <c r="A934">
        <v>933</v>
      </c>
      <c r="B934">
        <v>467</v>
      </c>
      <c r="C934">
        <v>133</v>
      </c>
      <c r="D934">
        <v>4</v>
      </c>
      <c r="E934">
        <v>585</v>
      </c>
      <c r="F934">
        <v>15</v>
      </c>
      <c r="G934">
        <v>2325</v>
      </c>
    </row>
    <row r="935" spans="1:7" x14ac:dyDescent="0.2">
      <c r="A935">
        <v>934</v>
      </c>
      <c r="B935">
        <v>467</v>
      </c>
      <c r="C935">
        <v>134</v>
      </c>
      <c r="D935">
        <v>3</v>
      </c>
      <c r="E935">
        <v>825</v>
      </c>
      <c r="F935">
        <v>20</v>
      </c>
      <c r="G935">
        <v>2455</v>
      </c>
    </row>
    <row r="936" spans="1:7" x14ac:dyDescent="0.2">
      <c r="A936">
        <v>935</v>
      </c>
      <c r="B936">
        <v>468</v>
      </c>
      <c r="C936">
        <v>135</v>
      </c>
      <c r="D936">
        <v>6</v>
      </c>
      <c r="E936">
        <v>535</v>
      </c>
      <c r="F936">
        <v>25</v>
      </c>
      <c r="G936">
        <v>3185</v>
      </c>
    </row>
    <row r="937" spans="1:7" x14ac:dyDescent="0.2">
      <c r="A937">
        <v>936</v>
      </c>
      <c r="B937">
        <v>468</v>
      </c>
      <c r="C937">
        <v>136</v>
      </c>
      <c r="D937">
        <v>2</v>
      </c>
      <c r="E937">
        <v>1085</v>
      </c>
      <c r="F937">
        <v>20</v>
      </c>
      <c r="G937">
        <v>2150</v>
      </c>
    </row>
    <row r="938" spans="1:7" x14ac:dyDescent="0.2">
      <c r="A938">
        <v>937</v>
      </c>
      <c r="B938">
        <v>469</v>
      </c>
      <c r="C938">
        <v>137</v>
      </c>
      <c r="D938">
        <v>5</v>
      </c>
      <c r="E938">
        <v>685</v>
      </c>
      <c r="F938">
        <v>15</v>
      </c>
      <c r="G938">
        <v>3410</v>
      </c>
    </row>
    <row r="939" spans="1:7" x14ac:dyDescent="0.2">
      <c r="A939">
        <v>938</v>
      </c>
      <c r="B939">
        <v>469</v>
      </c>
      <c r="C939">
        <v>138</v>
      </c>
      <c r="D939">
        <v>3</v>
      </c>
      <c r="E939">
        <v>905</v>
      </c>
      <c r="F939">
        <v>20</v>
      </c>
      <c r="G939">
        <v>2695</v>
      </c>
    </row>
    <row r="940" spans="1:7" x14ac:dyDescent="0.2">
      <c r="A940">
        <v>939</v>
      </c>
      <c r="B940">
        <v>470</v>
      </c>
      <c r="C940">
        <v>139</v>
      </c>
      <c r="D940">
        <v>4</v>
      </c>
      <c r="E940">
        <v>745</v>
      </c>
      <c r="F940">
        <v>10</v>
      </c>
      <c r="G940">
        <v>2970</v>
      </c>
    </row>
    <row r="941" spans="1:7" x14ac:dyDescent="0.2">
      <c r="A941">
        <v>940</v>
      </c>
      <c r="B941">
        <v>470</v>
      </c>
      <c r="C941">
        <v>140</v>
      </c>
      <c r="D941">
        <v>2</v>
      </c>
      <c r="E941">
        <v>1025</v>
      </c>
      <c r="F941">
        <v>15</v>
      </c>
      <c r="G941">
        <v>2035</v>
      </c>
    </row>
    <row r="942" spans="1:7" x14ac:dyDescent="0.2">
      <c r="A942">
        <v>941</v>
      </c>
      <c r="B942">
        <v>471</v>
      </c>
      <c r="C942">
        <v>141</v>
      </c>
      <c r="D942">
        <v>5</v>
      </c>
      <c r="E942">
        <v>675</v>
      </c>
      <c r="F942">
        <v>20</v>
      </c>
      <c r="G942">
        <v>3355</v>
      </c>
    </row>
    <row r="943" spans="1:7" x14ac:dyDescent="0.2">
      <c r="A943">
        <v>942</v>
      </c>
      <c r="B943">
        <v>471</v>
      </c>
      <c r="C943">
        <v>142</v>
      </c>
      <c r="D943">
        <v>3</v>
      </c>
      <c r="E943">
        <v>845</v>
      </c>
      <c r="F943">
        <v>15</v>
      </c>
      <c r="G943">
        <v>2520</v>
      </c>
    </row>
    <row r="944" spans="1:7" x14ac:dyDescent="0.2">
      <c r="A944">
        <v>943</v>
      </c>
      <c r="B944">
        <v>472</v>
      </c>
      <c r="C944">
        <v>143</v>
      </c>
      <c r="D944">
        <v>4</v>
      </c>
      <c r="E944">
        <v>595</v>
      </c>
      <c r="F944">
        <v>10</v>
      </c>
      <c r="G944">
        <v>2370</v>
      </c>
    </row>
    <row r="945" spans="1:7" x14ac:dyDescent="0.2">
      <c r="A945">
        <v>944</v>
      </c>
      <c r="B945">
        <v>472</v>
      </c>
      <c r="C945">
        <v>144</v>
      </c>
      <c r="D945">
        <v>2</v>
      </c>
      <c r="E945">
        <v>1055</v>
      </c>
      <c r="F945">
        <v>25</v>
      </c>
      <c r="G945">
        <v>2085</v>
      </c>
    </row>
    <row r="946" spans="1:7" x14ac:dyDescent="0.2">
      <c r="A946">
        <v>945</v>
      </c>
      <c r="B946">
        <v>473</v>
      </c>
      <c r="C946">
        <v>145</v>
      </c>
      <c r="D946">
        <v>6</v>
      </c>
      <c r="E946">
        <v>545</v>
      </c>
      <c r="F946">
        <v>20</v>
      </c>
      <c r="G946">
        <v>3250</v>
      </c>
    </row>
    <row r="947" spans="1:7" x14ac:dyDescent="0.2">
      <c r="A947">
        <v>946</v>
      </c>
      <c r="B947">
        <v>473</v>
      </c>
      <c r="C947">
        <v>146</v>
      </c>
      <c r="D947">
        <v>3</v>
      </c>
      <c r="E947">
        <v>805</v>
      </c>
      <c r="F947">
        <v>15</v>
      </c>
      <c r="G947">
        <v>2400</v>
      </c>
    </row>
    <row r="948" spans="1:7" x14ac:dyDescent="0.2">
      <c r="A948">
        <v>947</v>
      </c>
      <c r="B948">
        <v>474</v>
      </c>
      <c r="C948">
        <v>147</v>
      </c>
      <c r="D948">
        <v>5</v>
      </c>
      <c r="E948">
        <v>925</v>
      </c>
      <c r="F948">
        <v>30</v>
      </c>
      <c r="G948">
        <v>4595</v>
      </c>
    </row>
    <row r="949" spans="1:7" x14ac:dyDescent="0.2">
      <c r="A949">
        <v>948</v>
      </c>
      <c r="B949">
        <v>474</v>
      </c>
      <c r="C949">
        <v>148</v>
      </c>
      <c r="D949">
        <v>2</v>
      </c>
      <c r="E949">
        <v>715</v>
      </c>
      <c r="F949">
        <v>10</v>
      </c>
      <c r="G949">
        <v>1420</v>
      </c>
    </row>
    <row r="950" spans="1:7" x14ac:dyDescent="0.2">
      <c r="A950">
        <v>949</v>
      </c>
      <c r="B950">
        <v>475</v>
      </c>
      <c r="C950">
        <v>149</v>
      </c>
      <c r="D950">
        <v>4</v>
      </c>
      <c r="E950">
        <v>605</v>
      </c>
      <c r="F950">
        <v>20</v>
      </c>
      <c r="G950">
        <v>2400</v>
      </c>
    </row>
    <row r="951" spans="1:7" x14ac:dyDescent="0.2">
      <c r="A951">
        <v>950</v>
      </c>
      <c r="B951">
        <v>475</v>
      </c>
      <c r="C951">
        <v>150</v>
      </c>
      <c r="D951">
        <v>3</v>
      </c>
      <c r="E951">
        <v>915</v>
      </c>
      <c r="F951">
        <v>15</v>
      </c>
      <c r="G951">
        <v>2730</v>
      </c>
    </row>
    <row r="952" spans="1:7" x14ac:dyDescent="0.2">
      <c r="A952">
        <v>951</v>
      </c>
      <c r="B952">
        <v>476</v>
      </c>
      <c r="C952">
        <v>151</v>
      </c>
      <c r="D952">
        <v>5</v>
      </c>
      <c r="E952">
        <v>685</v>
      </c>
      <c r="F952">
        <v>20</v>
      </c>
      <c r="G952">
        <v>3405</v>
      </c>
    </row>
    <row r="953" spans="1:7" x14ac:dyDescent="0.2">
      <c r="A953">
        <v>952</v>
      </c>
      <c r="B953">
        <v>476</v>
      </c>
      <c r="C953">
        <v>152</v>
      </c>
      <c r="D953">
        <v>2</v>
      </c>
      <c r="E953">
        <v>1075</v>
      </c>
      <c r="F953">
        <v>20</v>
      </c>
      <c r="G953">
        <v>2130</v>
      </c>
    </row>
    <row r="954" spans="1:7" x14ac:dyDescent="0.2">
      <c r="A954">
        <v>953</v>
      </c>
      <c r="B954">
        <v>477</v>
      </c>
      <c r="C954">
        <v>153</v>
      </c>
      <c r="D954">
        <v>4</v>
      </c>
      <c r="E954">
        <v>605</v>
      </c>
      <c r="F954">
        <v>15</v>
      </c>
      <c r="G954">
        <v>2405</v>
      </c>
    </row>
    <row r="955" spans="1:7" x14ac:dyDescent="0.2">
      <c r="A955">
        <v>954</v>
      </c>
      <c r="B955">
        <v>477</v>
      </c>
      <c r="C955">
        <v>154</v>
      </c>
      <c r="D955">
        <v>3</v>
      </c>
      <c r="E955">
        <v>845</v>
      </c>
      <c r="F955">
        <v>20</v>
      </c>
      <c r="G955">
        <v>2515</v>
      </c>
    </row>
    <row r="956" spans="1:7" x14ac:dyDescent="0.2">
      <c r="A956">
        <v>955</v>
      </c>
      <c r="B956">
        <v>478</v>
      </c>
      <c r="C956">
        <v>155</v>
      </c>
      <c r="D956">
        <v>6</v>
      </c>
      <c r="E956">
        <v>555</v>
      </c>
      <c r="F956">
        <v>25</v>
      </c>
      <c r="G956">
        <v>3305</v>
      </c>
    </row>
    <row r="957" spans="1:7" x14ac:dyDescent="0.2">
      <c r="A957">
        <v>956</v>
      </c>
      <c r="B957">
        <v>478</v>
      </c>
      <c r="C957">
        <v>156</v>
      </c>
      <c r="D957">
        <v>2</v>
      </c>
      <c r="E957">
        <v>1095</v>
      </c>
      <c r="F957">
        <v>20</v>
      </c>
      <c r="G957">
        <v>2170</v>
      </c>
    </row>
    <row r="958" spans="1:7" x14ac:dyDescent="0.2">
      <c r="A958">
        <v>957</v>
      </c>
      <c r="B958">
        <v>479</v>
      </c>
      <c r="C958">
        <v>157</v>
      </c>
      <c r="D958">
        <v>5</v>
      </c>
      <c r="E958">
        <v>695</v>
      </c>
      <c r="F958">
        <v>15</v>
      </c>
      <c r="G958">
        <v>3460</v>
      </c>
    </row>
    <row r="959" spans="1:7" x14ac:dyDescent="0.2">
      <c r="A959">
        <v>958</v>
      </c>
      <c r="B959">
        <v>479</v>
      </c>
      <c r="C959">
        <v>158</v>
      </c>
      <c r="D959">
        <v>3</v>
      </c>
      <c r="E959">
        <v>915</v>
      </c>
      <c r="F959">
        <v>20</v>
      </c>
      <c r="G959">
        <v>2725</v>
      </c>
    </row>
    <row r="960" spans="1:7" x14ac:dyDescent="0.2">
      <c r="A960">
        <v>959</v>
      </c>
      <c r="B960">
        <v>480</v>
      </c>
      <c r="C960">
        <v>159</v>
      </c>
      <c r="D960">
        <v>4</v>
      </c>
      <c r="E960">
        <v>755</v>
      </c>
      <c r="F960">
        <v>10</v>
      </c>
      <c r="G960">
        <v>3010</v>
      </c>
    </row>
    <row r="961" spans="1:7" x14ac:dyDescent="0.2">
      <c r="A961">
        <v>960</v>
      </c>
      <c r="B961">
        <v>480</v>
      </c>
      <c r="C961">
        <v>160</v>
      </c>
      <c r="D961">
        <v>2</v>
      </c>
      <c r="E961">
        <v>1035</v>
      </c>
      <c r="F961">
        <v>15</v>
      </c>
      <c r="G961">
        <v>2055</v>
      </c>
    </row>
    <row r="962" spans="1:7" x14ac:dyDescent="0.2">
      <c r="A962">
        <v>961</v>
      </c>
      <c r="B962">
        <v>481</v>
      </c>
      <c r="C962">
        <v>1</v>
      </c>
      <c r="D962">
        <v>5</v>
      </c>
      <c r="E962">
        <v>575</v>
      </c>
      <c r="F962">
        <v>20</v>
      </c>
      <c r="G962">
        <v>2855</v>
      </c>
    </row>
    <row r="963" spans="1:7" x14ac:dyDescent="0.2">
      <c r="A963">
        <v>962</v>
      </c>
      <c r="B963">
        <v>481</v>
      </c>
      <c r="C963">
        <v>2</v>
      </c>
      <c r="D963">
        <v>3</v>
      </c>
      <c r="E963">
        <v>755</v>
      </c>
      <c r="F963">
        <v>15</v>
      </c>
      <c r="G963">
        <v>2250</v>
      </c>
    </row>
    <row r="964" spans="1:7" x14ac:dyDescent="0.2">
      <c r="A964">
        <v>963</v>
      </c>
      <c r="B964">
        <v>482</v>
      </c>
      <c r="C964">
        <v>3</v>
      </c>
      <c r="D964">
        <v>4</v>
      </c>
      <c r="E964">
        <v>485</v>
      </c>
      <c r="F964">
        <v>10</v>
      </c>
      <c r="G964">
        <v>1930</v>
      </c>
    </row>
    <row r="965" spans="1:7" x14ac:dyDescent="0.2">
      <c r="A965">
        <v>964</v>
      </c>
      <c r="B965">
        <v>482</v>
      </c>
      <c r="C965">
        <v>4</v>
      </c>
      <c r="D965">
        <v>2</v>
      </c>
      <c r="E965">
        <v>975</v>
      </c>
      <c r="F965">
        <v>25</v>
      </c>
      <c r="G965">
        <v>1925</v>
      </c>
    </row>
    <row r="966" spans="1:7" x14ac:dyDescent="0.2">
      <c r="A966">
        <v>965</v>
      </c>
      <c r="B966">
        <v>483</v>
      </c>
      <c r="C966">
        <v>5</v>
      </c>
      <c r="D966">
        <v>6</v>
      </c>
      <c r="E966">
        <v>415</v>
      </c>
      <c r="F966">
        <v>20</v>
      </c>
      <c r="G966">
        <v>2470</v>
      </c>
    </row>
    <row r="967" spans="1:7" x14ac:dyDescent="0.2">
      <c r="A967">
        <v>966</v>
      </c>
      <c r="B967">
        <v>483</v>
      </c>
      <c r="C967">
        <v>6</v>
      </c>
      <c r="D967">
        <v>3</v>
      </c>
      <c r="E967">
        <v>695</v>
      </c>
      <c r="F967">
        <v>15</v>
      </c>
      <c r="G967">
        <v>2070</v>
      </c>
    </row>
    <row r="968" spans="1:7" x14ac:dyDescent="0.2">
      <c r="A968">
        <v>967</v>
      </c>
      <c r="B968">
        <v>484</v>
      </c>
      <c r="C968">
        <v>7</v>
      </c>
      <c r="D968">
        <v>5</v>
      </c>
      <c r="E968">
        <v>835</v>
      </c>
      <c r="F968">
        <v>30</v>
      </c>
      <c r="G968">
        <v>4145</v>
      </c>
    </row>
    <row r="969" spans="1:7" x14ac:dyDescent="0.2">
      <c r="A969">
        <v>968</v>
      </c>
      <c r="B969">
        <v>484</v>
      </c>
      <c r="C969">
        <v>8</v>
      </c>
      <c r="D969">
        <v>2</v>
      </c>
      <c r="E969">
        <v>635</v>
      </c>
      <c r="F969">
        <v>10</v>
      </c>
      <c r="G969">
        <v>1260</v>
      </c>
    </row>
    <row r="970" spans="1:7" x14ac:dyDescent="0.2">
      <c r="A970">
        <v>969</v>
      </c>
      <c r="B970">
        <v>485</v>
      </c>
      <c r="C970">
        <v>9</v>
      </c>
      <c r="D970">
        <v>4</v>
      </c>
      <c r="E970">
        <v>525</v>
      </c>
      <c r="F970">
        <v>20</v>
      </c>
      <c r="G970">
        <v>2080</v>
      </c>
    </row>
    <row r="971" spans="1:7" x14ac:dyDescent="0.2">
      <c r="A971">
        <v>970</v>
      </c>
      <c r="B971">
        <v>485</v>
      </c>
      <c r="C971">
        <v>10</v>
      </c>
      <c r="D971">
        <v>3</v>
      </c>
      <c r="E971">
        <v>805</v>
      </c>
      <c r="F971">
        <v>15</v>
      </c>
      <c r="G971">
        <v>2400</v>
      </c>
    </row>
    <row r="972" spans="1:7" x14ac:dyDescent="0.2">
      <c r="A972">
        <v>971</v>
      </c>
      <c r="B972">
        <v>486</v>
      </c>
      <c r="C972">
        <v>11</v>
      </c>
      <c r="D972">
        <v>5</v>
      </c>
      <c r="E972">
        <v>645</v>
      </c>
      <c r="F972">
        <v>20</v>
      </c>
      <c r="G972">
        <v>3205</v>
      </c>
    </row>
    <row r="973" spans="1:7" x14ac:dyDescent="0.2">
      <c r="A973">
        <v>972</v>
      </c>
      <c r="B973">
        <v>486</v>
      </c>
      <c r="C973">
        <v>12</v>
      </c>
      <c r="D973">
        <v>2</v>
      </c>
      <c r="E973">
        <v>945</v>
      </c>
      <c r="F973">
        <v>20</v>
      </c>
      <c r="G973">
        <v>1870</v>
      </c>
    </row>
    <row r="974" spans="1:7" x14ac:dyDescent="0.2">
      <c r="A974">
        <v>973</v>
      </c>
      <c r="B974">
        <v>487</v>
      </c>
      <c r="C974">
        <v>13</v>
      </c>
      <c r="D974">
        <v>4</v>
      </c>
      <c r="E974">
        <v>555</v>
      </c>
      <c r="F974">
        <v>15</v>
      </c>
      <c r="G974">
        <v>2205</v>
      </c>
    </row>
    <row r="975" spans="1:7" x14ac:dyDescent="0.2">
      <c r="A975">
        <v>974</v>
      </c>
      <c r="B975">
        <v>487</v>
      </c>
      <c r="C975">
        <v>14</v>
      </c>
      <c r="D975">
        <v>3</v>
      </c>
      <c r="E975">
        <v>745</v>
      </c>
      <c r="F975">
        <v>20</v>
      </c>
      <c r="G975">
        <v>2215</v>
      </c>
    </row>
    <row r="976" spans="1:7" x14ac:dyDescent="0.2">
      <c r="A976">
        <v>975</v>
      </c>
      <c r="B976">
        <v>488</v>
      </c>
      <c r="C976">
        <v>15</v>
      </c>
      <c r="D976">
        <v>6</v>
      </c>
      <c r="E976">
        <v>425</v>
      </c>
      <c r="F976">
        <v>25</v>
      </c>
      <c r="G976">
        <v>2525</v>
      </c>
    </row>
    <row r="977" spans="1:7" x14ac:dyDescent="0.2">
      <c r="A977">
        <v>976</v>
      </c>
      <c r="B977">
        <v>488</v>
      </c>
      <c r="C977">
        <v>16</v>
      </c>
      <c r="D977">
        <v>2</v>
      </c>
      <c r="E977">
        <v>995</v>
      </c>
      <c r="F977">
        <v>20</v>
      </c>
      <c r="G977">
        <v>1970</v>
      </c>
    </row>
    <row r="978" spans="1:7" x14ac:dyDescent="0.2">
      <c r="A978">
        <v>977</v>
      </c>
      <c r="B978">
        <v>489</v>
      </c>
      <c r="C978">
        <v>17</v>
      </c>
      <c r="D978">
        <v>5</v>
      </c>
      <c r="E978">
        <v>615</v>
      </c>
      <c r="F978">
        <v>15</v>
      </c>
      <c r="G978">
        <v>3060</v>
      </c>
    </row>
    <row r="979" spans="1:7" x14ac:dyDescent="0.2">
      <c r="A979">
        <v>978</v>
      </c>
      <c r="B979">
        <v>489</v>
      </c>
      <c r="C979">
        <v>18</v>
      </c>
      <c r="D979">
        <v>3</v>
      </c>
      <c r="E979">
        <v>815</v>
      </c>
      <c r="F979">
        <v>20</v>
      </c>
      <c r="G979">
        <v>2425</v>
      </c>
    </row>
    <row r="980" spans="1:7" x14ac:dyDescent="0.2">
      <c r="A980">
        <v>979</v>
      </c>
      <c r="B980">
        <v>490</v>
      </c>
      <c r="C980">
        <v>19</v>
      </c>
      <c r="D980">
        <v>4</v>
      </c>
      <c r="E980">
        <v>685</v>
      </c>
      <c r="F980">
        <v>10</v>
      </c>
      <c r="G980">
        <v>2730</v>
      </c>
    </row>
    <row r="981" spans="1:7" x14ac:dyDescent="0.2">
      <c r="A981">
        <v>980</v>
      </c>
      <c r="B981">
        <v>490</v>
      </c>
      <c r="C981">
        <v>20</v>
      </c>
      <c r="D981">
        <v>2</v>
      </c>
      <c r="E981">
        <v>965</v>
      </c>
      <c r="F981">
        <v>15</v>
      </c>
      <c r="G981">
        <v>1915</v>
      </c>
    </row>
    <row r="982" spans="1:7" x14ac:dyDescent="0.2">
      <c r="A982">
        <v>981</v>
      </c>
      <c r="B982">
        <v>491</v>
      </c>
      <c r="C982">
        <v>21</v>
      </c>
      <c r="D982">
        <v>5</v>
      </c>
      <c r="E982">
        <v>575</v>
      </c>
      <c r="F982">
        <v>20</v>
      </c>
      <c r="G982">
        <v>2855</v>
      </c>
    </row>
    <row r="983" spans="1:7" x14ac:dyDescent="0.2">
      <c r="A983">
        <v>982</v>
      </c>
      <c r="B983">
        <v>491</v>
      </c>
      <c r="C983">
        <v>22</v>
      </c>
      <c r="D983">
        <v>3</v>
      </c>
      <c r="E983">
        <v>765</v>
      </c>
      <c r="F983">
        <v>15</v>
      </c>
      <c r="G983">
        <v>2280</v>
      </c>
    </row>
    <row r="984" spans="1:7" x14ac:dyDescent="0.2">
      <c r="A984">
        <v>983</v>
      </c>
      <c r="B984">
        <v>492</v>
      </c>
      <c r="C984">
        <v>23</v>
      </c>
      <c r="D984">
        <v>4</v>
      </c>
      <c r="E984">
        <v>495</v>
      </c>
      <c r="F984">
        <v>10</v>
      </c>
      <c r="G984">
        <v>1970</v>
      </c>
    </row>
    <row r="985" spans="1:7" x14ac:dyDescent="0.2">
      <c r="A985">
        <v>984</v>
      </c>
      <c r="B985">
        <v>492</v>
      </c>
      <c r="C985">
        <v>24</v>
      </c>
      <c r="D985">
        <v>2</v>
      </c>
      <c r="E985">
        <v>985</v>
      </c>
      <c r="F985">
        <v>25</v>
      </c>
      <c r="G985">
        <v>1945</v>
      </c>
    </row>
    <row r="986" spans="1:7" x14ac:dyDescent="0.2">
      <c r="A986">
        <v>985</v>
      </c>
      <c r="B986">
        <v>493</v>
      </c>
      <c r="C986">
        <v>25</v>
      </c>
      <c r="D986">
        <v>6</v>
      </c>
      <c r="E986">
        <v>435</v>
      </c>
      <c r="F986">
        <v>20</v>
      </c>
      <c r="G986">
        <v>2590</v>
      </c>
    </row>
    <row r="987" spans="1:7" x14ac:dyDescent="0.2">
      <c r="A987">
        <v>986</v>
      </c>
      <c r="B987">
        <v>493</v>
      </c>
      <c r="C987">
        <v>26</v>
      </c>
      <c r="D987">
        <v>3</v>
      </c>
      <c r="E987">
        <v>715</v>
      </c>
      <c r="F987">
        <v>15</v>
      </c>
      <c r="G987">
        <v>2130</v>
      </c>
    </row>
    <row r="988" spans="1:7" x14ac:dyDescent="0.2">
      <c r="A988">
        <v>987</v>
      </c>
      <c r="B988">
        <v>494</v>
      </c>
      <c r="C988">
        <v>27</v>
      </c>
      <c r="D988">
        <v>5</v>
      </c>
      <c r="E988">
        <v>855</v>
      </c>
      <c r="F988">
        <v>30</v>
      </c>
      <c r="G988">
        <v>4245</v>
      </c>
    </row>
    <row r="989" spans="1:7" x14ac:dyDescent="0.2">
      <c r="A989">
        <v>988</v>
      </c>
      <c r="B989">
        <v>494</v>
      </c>
      <c r="C989">
        <v>28</v>
      </c>
      <c r="D989">
        <v>2</v>
      </c>
      <c r="E989">
        <v>655</v>
      </c>
      <c r="F989">
        <v>10</v>
      </c>
      <c r="G989">
        <v>1300</v>
      </c>
    </row>
    <row r="990" spans="1:7" x14ac:dyDescent="0.2">
      <c r="A990">
        <v>989</v>
      </c>
      <c r="B990">
        <v>495</v>
      </c>
      <c r="C990">
        <v>29</v>
      </c>
      <c r="D990">
        <v>4</v>
      </c>
      <c r="E990">
        <v>545</v>
      </c>
      <c r="F990">
        <v>20</v>
      </c>
      <c r="G990">
        <v>2160</v>
      </c>
    </row>
    <row r="991" spans="1:7" x14ac:dyDescent="0.2">
      <c r="A991">
        <v>990</v>
      </c>
      <c r="B991">
        <v>495</v>
      </c>
      <c r="C991">
        <v>30</v>
      </c>
      <c r="D991">
        <v>3</v>
      </c>
      <c r="E991">
        <v>825</v>
      </c>
      <c r="F991">
        <v>15</v>
      </c>
      <c r="G991">
        <v>2460</v>
      </c>
    </row>
    <row r="992" spans="1:7" x14ac:dyDescent="0.2">
      <c r="A992">
        <v>991</v>
      </c>
      <c r="B992">
        <v>496</v>
      </c>
      <c r="C992">
        <v>31</v>
      </c>
      <c r="D992">
        <v>5</v>
      </c>
      <c r="E992">
        <v>595</v>
      </c>
      <c r="F992">
        <v>20</v>
      </c>
      <c r="G992">
        <v>2955</v>
      </c>
    </row>
    <row r="993" spans="1:7" x14ac:dyDescent="0.2">
      <c r="A993">
        <v>992</v>
      </c>
      <c r="B993">
        <v>496</v>
      </c>
      <c r="C993">
        <v>32</v>
      </c>
      <c r="D993">
        <v>2</v>
      </c>
      <c r="E993">
        <v>975</v>
      </c>
      <c r="F993">
        <v>20</v>
      </c>
      <c r="G993">
        <v>1930</v>
      </c>
    </row>
    <row r="994" spans="1:7" x14ac:dyDescent="0.2">
      <c r="A994">
        <v>993</v>
      </c>
      <c r="B994">
        <v>497</v>
      </c>
      <c r="C994">
        <v>33</v>
      </c>
      <c r="D994">
        <v>4</v>
      </c>
      <c r="E994">
        <v>515</v>
      </c>
      <c r="F994">
        <v>15</v>
      </c>
      <c r="G994">
        <v>2045</v>
      </c>
    </row>
    <row r="995" spans="1:7" x14ac:dyDescent="0.2">
      <c r="A995">
        <v>994</v>
      </c>
      <c r="B995">
        <v>497</v>
      </c>
      <c r="C995">
        <v>34</v>
      </c>
      <c r="D995">
        <v>3</v>
      </c>
      <c r="E995">
        <v>775</v>
      </c>
      <c r="F995">
        <v>20</v>
      </c>
      <c r="G995">
        <v>2305</v>
      </c>
    </row>
    <row r="996" spans="1:7" x14ac:dyDescent="0.2">
      <c r="A996">
        <v>995</v>
      </c>
      <c r="B996">
        <v>498</v>
      </c>
      <c r="C996">
        <v>35</v>
      </c>
      <c r="D996">
        <v>6</v>
      </c>
      <c r="E996">
        <v>445</v>
      </c>
      <c r="F996">
        <v>25</v>
      </c>
      <c r="G996">
        <v>2645</v>
      </c>
    </row>
    <row r="997" spans="1:7" x14ac:dyDescent="0.2">
      <c r="A997">
        <v>996</v>
      </c>
      <c r="B997">
        <v>498</v>
      </c>
      <c r="C997">
        <v>36</v>
      </c>
      <c r="D997">
        <v>2</v>
      </c>
      <c r="E997">
        <v>1015</v>
      </c>
      <c r="F997">
        <v>20</v>
      </c>
      <c r="G997">
        <v>2010</v>
      </c>
    </row>
    <row r="998" spans="1:7" x14ac:dyDescent="0.2">
      <c r="A998">
        <v>997</v>
      </c>
      <c r="B998">
        <v>499</v>
      </c>
      <c r="C998">
        <v>37</v>
      </c>
      <c r="D998">
        <v>5</v>
      </c>
      <c r="E998">
        <v>625</v>
      </c>
      <c r="F998">
        <v>15</v>
      </c>
      <c r="G998">
        <v>3110</v>
      </c>
    </row>
    <row r="999" spans="1:7" x14ac:dyDescent="0.2">
      <c r="A999">
        <v>998</v>
      </c>
      <c r="B999">
        <v>499</v>
      </c>
      <c r="C999">
        <v>38</v>
      </c>
      <c r="D999">
        <v>3</v>
      </c>
      <c r="E999">
        <v>845</v>
      </c>
      <c r="F999">
        <v>20</v>
      </c>
      <c r="G999">
        <v>2515</v>
      </c>
    </row>
    <row r="1000" spans="1:7" x14ac:dyDescent="0.2">
      <c r="A1000">
        <v>999</v>
      </c>
      <c r="B1000">
        <v>500</v>
      </c>
      <c r="C1000">
        <v>39</v>
      </c>
      <c r="D1000">
        <v>4</v>
      </c>
      <c r="E1000">
        <v>565</v>
      </c>
      <c r="F1000">
        <v>20</v>
      </c>
      <c r="G1000">
        <v>2240</v>
      </c>
    </row>
    <row r="1001" spans="1:7" x14ac:dyDescent="0.2">
      <c r="A1001">
        <v>1000</v>
      </c>
      <c r="B1001">
        <v>500</v>
      </c>
      <c r="C1001">
        <v>40</v>
      </c>
      <c r="D1001">
        <v>3</v>
      </c>
      <c r="E1001">
        <v>835</v>
      </c>
      <c r="F1001">
        <v>15</v>
      </c>
      <c r="G1001">
        <v>2490</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501"/>
  <sheetViews>
    <sheetView workbookViewId="0"/>
  </sheetViews>
  <sheetFormatPr defaultRowHeight="15" x14ac:dyDescent="0.2"/>
  <sheetData>
    <row r="1" spans="1:9" x14ac:dyDescent="0.2">
      <c r="A1" s="1" t="s">
        <v>424</v>
      </c>
      <c r="B1" s="1" t="s">
        <v>416</v>
      </c>
      <c r="C1" s="1" t="s">
        <v>319</v>
      </c>
      <c r="D1" s="1" t="s">
        <v>425</v>
      </c>
      <c r="E1" s="1" t="s">
        <v>426</v>
      </c>
      <c r="F1" s="1" t="s">
        <v>427</v>
      </c>
      <c r="G1" s="1" t="s">
        <v>428</v>
      </c>
      <c r="H1" s="1" t="s">
        <v>429</v>
      </c>
      <c r="I1" s="1" t="s">
        <v>430</v>
      </c>
    </row>
    <row r="2" spans="1:9" x14ac:dyDescent="0.2">
      <c r="A2">
        <v>1</v>
      </c>
      <c r="B2">
        <v>1</v>
      </c>
      <c r="C2">
        <v>1</v>
      </c>
      <c r="D2" s="2">
        <v>46025</v>
      </c>
      <c r="E2" s="2">
        <v>46029</v>
      </c>
      <c r="F2" t="s">
        <v>431</v>
      </c>
      <c r="G2" t="s">
        <v>432</v>
      </c>
      <c r="H2" t="s">
        <v>433</v>
      </c>
      <c r="I2">
        <v>145.5</v>
      </c>
    </row>
    <row r="3" spans="1:9" x14ac:dyDescent="0.2">
      <c r="A3">
        <v>2</v>
      </c>
      <c r="B3">
        <v>2</v>
      </c>
      <c r="C3">
        <v>2</v>
      </c>
      <c r="D3" s="2">
        <v>46026</v>
      </c>
      <c r="E3" s="2">
        <v>46030</v>
      </c>
      <c r="F3" t="s">
        <v>434</v>
      </c>
      <c r="G3" t="s">
        <v>432</v>
      </c>
      <c r="H3" t="s">
        <v>433</v>
      </c>
      <c r="I3">
        <v>210.75</v>
      </c>
    </row>
    <row r="4" spans="1:9" x14ac:dyDescent="0.2">
      <c r="A4">
        <v>3</v>
      </c>
      <c r="B4">
        <v>3</v>
      </c>
      <c r="C4">
        <v>3</v>
      </c>
      <c r="D4" s="2">
        <v>46027</v>
      </c>
      <c r="E4" s="2">
        <v>46031</v>
      </c>
      <c r="F4" t="s">
        <v>435</v>
      </c>
      <c r="G4" t="s">
        <v>436</v>
      </c>
      <c r="H4" t="s">
        <v>433</v>
      </c>
      <c r="I4">
        <v>325.2</v>
      </c>
    </row>
    <row r="5" spans="1:9" x14ac:dyDescent="0.2">
      <c r="A5">
        <v>4</v>
      </c>
      <c r="B5">
        <v>4</v>
      </c>
      <c r="C5">
        <v>4</v>
      </c>
      <c r="D5" s="2">
        <v>46028</v>
      </c>
      <c r="E5" s="2">
        <v>46032</v>
      </c>
      <c r="F5" t="s">
        <v>437</v>
      </c>
      <c r="G5" t="s">
        <v>432</v>
      </c>
      <c r="H5" t="s">
        <v>433</v>
      </c>
      <c r="I5">
        <v>180.4</v>
      </c>
    </row>
    <row r="6" spans="1:9" x14ac:dyDescent="0.2">
      <c r="A6">
        <v>5</v>
      </c>
      <c r="B6">
        <v>5</v>
      </c>
      <c r="C6">
        <v>5</v>
      </c>
      <c r="D6" s="2">
        <v>46029</v>
      </c>
      <c r="E6" s="2">
        <v>46033</v>
      </c>
      <c r="F6" t="s">
        <v>438</v>
      </c>
      <c r="G6" t="s">
        <v>432</v>
      </c>
      <c r="H6" t="s">
        <v>433</v>
      </c>
      <c r="I6">
        <v>265.60000000000002</v>
      </c>
    </row>
    <row r="7" spans="1:9" x14ac:dyDescent="0.2">
      <c r="A7">
        <v>6</v>
      </c>
      <c r="B7">
        <v>6</v>
      </c>
      <c r="C7">
        <v>6</v>
      </c>
      <c r="D7" s="2">
        <v>46030</v>
      </c>
      <c r="E7" s="2">
        <v>46034</v>
      </c>
      <c r="F7" t="s">
        <v>431</v>
      </c>
      <c r="G7" t="s">
        <v>436</v>
      </c>
      <c r="H7" t="s">
        <v>433</v>
      </c>
      <c r="I7">
        <v>410.3</v>
      </c>
    </row>
    <row r="8" spans="1:9" x14ac:dyDescent="0.2">
      <c r="A8">
        <v>7</v>
      </c>
      <c r="B8">
        <v>7</v>
      </c>
      <c r="C8">
        <v>7</v>
      </c>
      <c r="D8" s="2">
        <v>46031</v>
      </c>
      <c r="E8" s="2">
        <v>46035</v>
      </c>
      <c r="F8" t="s">
        <v>434</v>
      </c>
      <c r="G8" t="s">
        <v>432</v>
      </c>
      <c r="H8" t="s">
        <v>433</v>
      </c>
      <c r="I8">
        <v>155.80000000000001</v>
      </c>
    </row>
    <row r="9" spans="1:9" x14ac:dyDescent="0.2">
      <c r="A9">
        <v>8</v>
      </c>
      <c r="B9">
        <v>8</v>
      </c>
      <c r="C9">
        <v>8</v>
      </c>
      <c r="D9" s="2">
        <v>46032</v>
      </c>
      <c r="E9" s="2">
        <v>46036</v>
      </c>
      <c r="F9" t="s">
        <v>435</v>
      </c>
      <c r="G9" t="s">
        <v>432</v>
      </c>
      <c r="H9" t="s">
        <v>433</v>
      </c>
      <c r="I9">
        <v>295.45</v>
      </c>
    </row>
    <row r="10" spans="1:9" x14ac:dyDescent="0.2">
      <c r="A10">
        <v>9</v>
      </c>
      <c r="B10">
        <v>9</v>
      </c>
      <c r="C10">
        <v>1</v>
      </c>
      <c r="D10" s="2">
        <v>46033</v>
      </c>
      <c r="E10" s="2">
        <v>46037</v>
      </c>
      <c r="F10" t="s">
        <v>437</v>
      </c>
      <c r="G10" t="s">
        <v>432</v>
      </c>
      <c r="H10" t="s">
        <v>433</v>
      </c>
      <c r="I10">
        <v>225.1</v>
      </c>
    </row>
    <row r="11" spans="1:9" x14ac:dyDescent="0.2">
      <c r="A11">
        <v>10</v>
      </c>
      <c r="B11">
        <v>10</v>
      </c>
      <c r="C11">
        <v>2</v>
      </c>
      <c r="D11" s="2">
        <v>46034</v>
      </c>
      <c r="E11" s="2">
        <v>46038</v>
      </c>
      <c r="F11" t="s">
        <v>438</v>
      </c>
      <c r="G11" t="s">
        <v>436</v>
      </c>
      <c r="H11" t="s">
        <v>433</v>
      </c>
      <c r="I11">
        <v>350.75</v>
      </c>
    </row>
    <row r="12" spans="1:9" x14ac:dyDescent="0.2">
      <c r="A12">
        <v>11</v>
      </c>
      <c r="B12">
        <v>11</v>
      </c>
      <c r="C12">
        <v>3</v>
      </c>
      <c r="D12" s="2">
        <v>46035</v>
      </c>
      <c r="E12" s="2">
        <v>46039</v>
      </c>
      <c r="F12" t="s">
        <v>431</v>
      </c>
      <c r="G12" t="s">
        <v>432</v>
      </c>
      <c r="H12" t="s">
        <v>433</v>
      </c>
      <c r="I12">
        <v>190.25</v>
      </c>
    </row>
    <row r="13" spans="1:9" x14ac:dyDescent="0.2">
      <c r="A13">
        <v>12</v>
      </c>
      <c r="B13">
        <v>12</v>
      </c>
      <c r="C13">
        <v>4</v>
      </c>
      <c r="D13" s="2">
        <v>46036</v>
      </c>
      <c r="E13" s="2">
        <v>46040</v>
      </c>
      <c r="F13" t="s">
        <v>434</v>
      </c>
      <c r="G13" t="s">
        <v>432</v>
      </c>
      <c r="H13" t="s">
        <v>433</v>
      </c>
      <c r="I13">
        <v>275.89999999999998</v>
      </c>
    </row>
    <row r="14" spans="1:9" x14ac:dyDescent="0.2">
      <c r="A14">
        <v>13</v>
      </c>
      <c r="B14">
        <v>13</v>
      </c>
      <c r="C14">
        <v>5</v>
      </c>
      <c r="D14" s="2">
        <v>46037</v>
      </c>
      <c r="E14" s="2">
        <v>46041</v>
      </c>
      <c r="F14" t="s">
        <v>435</v>
      </c>
      <c r="G14" t="s">
        <v>436</v>
      </c>
      <c r="H14" t="s">
        <v>433</v>
      </c>
      <c r="I14">
        <v>430.6</v>
      </c>
    </row>
    <row r="15" spans="1:9" x14ac:dyDescent="0.2">
      <c r="A15">
        <v>14</v>
      </c>
      <c r="B15">
        <v>14</v>
      </c>
      <c r="C15">
        <v>6</v>
      </c>
      <c r="D15" s="2">
        <v>46038</v>
      </c>
      <c r="E15" s="2">
        <v>46042</v>
      </c>
      <c r="F15" t="s">
        <v>437</v>
      </c>
      <c r="G15" t="s">
        <v>432</v>
      </c>
      <c r="H15" t="s">
        <v>433</v>
      </c>
      <c r="I15">
        <v>165.35</v>
      </c>
    </row>
    <row r="16" spans="1:9" x14ac:dyDescent="0.2">
      <c r="A16">
        <v>15</v>
      </c>
      <c r="B16">
        <v>15</v>
      </c>
      <c r="C16">
        <v>7</v>
      </c>
      <c r="D16" s="2">
        <v>46039</v>
      </c>
      <c r="E16" s="2">
        <v>46043</v>
      </c>
      <c r="F16" t="s">
        <v>438</v>
      </c>
      <c r="G16" t="s">
        <v>432</v>
      </c>
      <c r="H16" t="s">
        <v>433</v>
      </c>
      <c r="I16">
        <v>240.8</v>
      </c>
    </row>
    <row r="17" spans="1:9" x14ac:dyDescent="0.2">
      <c r="A17">
        <v>16</v>
      </c>
      <c r="B17">
        <v>16</v>
      </c>
      <c r="C17">
        <v>8</v>
      </c>
      <c r="D17" s="2">
        <v>46040</v>
      </c>
      <c r="E17" s="2">
        <v>46044</v>
      </c>
      <c r="F17" t="s">
        <v>431</v>
      </c>
      <c r="G17" t="s">
        <v>436</v>
      </c>
      <c r="H17" t="s">
        <v>433</v>
      </c>
      <c r="I17">
        <v>375.5</v>
      </c>
    </row>
    <row r="18" spans="1:9" x14ac:dyDescent="0.2">
      <c r="A18">
        <v>17</v>
      </c>
      <c r="B18">
        <v>17</v>
      </c>
      <c r="C18">
        <v>1</v>
      </c>
      <c r="D18" s="2">
        <v>46041</v>
      </c>
      <c r="E18" s="2">
        <v>46045</v>
      </c>
      <c r="F18" t="s">
        <v>434</v>
      </c>
      <c r="G18" t="s">
        <v>432</v>
      </c>
      <c r="H18" t="s">
        <v>433</v>
      </c>
      <c r="I18">
        <v>215.7</v>
      </c>
    </row>
    <row r="19" spans="1:9" x14ac:dyDescent="0.2">
      <c r="A19">
        <v>18</v>
      </c>
      <c r="B19">
        <v>18</v>
      </c>
      <c r="C19">
        <v>2</v>
      </c>
      <c r="D19" s="2">
        <v>46042</v>
      </c>
      <c r="E19" s="2">
        <v>46046</v>
      </c>
      <c r="F19" t="s">
        <v>435</v>
      </c>
      <c r="G19" t="s">
        <v>432</v>
      </c>
      <c r="H19" t="s">
        <v>433</v>
      </c>
      <c r="I19">
        <v>305.25</v>
      </c>
    </row>
    <row r="20" spans="1:9" x14ac:dyDescent="0.2">
      <c r="A20">
        <v>19</v>
      </c>
      <c r="B20">
        <v>19</v>
      </c>
      <c r="C20">
        <v>3</v>
      </c>
      <c r="D20" s="2">
        <v>46043</v>
      </c>
      <c r="E20" s="2">
        <v>46047</v>
      </c>
      <c r="F20" t="s">
        <v>437</v>
      </c>
      <c r="G20" t="s">
        <v>436</v>
      </c>
      <c r="H20" t="s">
        <v>433</v>
      </c>
      <c r="I20">
        <v>455.4</v>
      </c>
    </row>
    <row r="21" spans="1:9" x14ac:dyDescent="0.2">
      <c r="A21">
        <v>20</v>
      </c>
      <c r="B21">
        <v>20</v>
      </c>
      <c r="C21">
        <v>4</v>
      </c>
      <c r="D21" s="2">
        <v>46044</v>
      </c>
      <c r="E21" s="2">
        <v>46048</v>
      </c>
      <c r="F21" t="s">
        <v>438</v>
      </c>
      <c r="G21" t="s">
        <v>432</v>
      </c>
      <c r="H21" t="s">
        <v>433</v>
      </c>
      <c r="I21">
        <v>175.65</v>
      </c>
    </row>
    <row r="22" spans="1:9" x14ac:dyDescent="0.2">
      <c r="A22">
        <v>21</v>
      </c>
      <c r="B22">
        <v>21</v>
      </c>
      <c r="C22">
        <v>5</v>
      </c>
      <c r="D22" s="2">
        <v>46045</v>
      </c>
      <c r="E22" s="2">
        <v>46049</v>
      </c>
      <c r="F22" t="s">
        <v>431</v>
      </c>
      <c r="G22" t="s">
        <v>432</v>
      </c>
      <c r="H22" t="s">
        <v>433</v>
      </c>
      <c r="I22">
        <v>260.3</v>
      </c>
    </row>
    <row r="23" spans="1:9" x14ac:dyDescent="0.2">
      <c r="A23">
        <v>22</v>
      </c>
      <c r="B23">
        <v>22</v>
      </c>
      <c r="C23">
        <v>6</v>
      </c>
      <c r="D23" s="2">
        <v>46046</v>
      </c>
      <c r="E23" s="2">
        <v>46050</v>
      </c>
      <c r="F23" t="s">
        <v>434</v>
      </c>
      <c r="G23" t="s">
        <v>436</v>
      </c>
      <c r="H23" t="s">
        <v>433</v>
      </c>
      <c r="I23">
        <v>390.85</v>
      </c>
    </row>
    <row r="24" spans="1:9" x14ac:dyDescent="0.2">
      <c r="A24">
        <v>23</v>
      </c>
      <c r="B24">
        <v>23</v>
      </c>
      <c r="C24">
        <v>7</v>
      </c>
      <c r="D24" s="2">
        <v>46047</v>
      </c>
      <c r="E24" s="2">
        <v>46051</v>
      </c>
      <c r="F24" t="s">
        <v>435</v>
      </c>
      <c r="G24" t="s">
        <v>432</v>
      </c>
      <c r="H24" t="s">
        <v>433</v>
      </c>
      <c r="I24">
        <v>145.19999999999999</v>
      </c>
    </row>
    <row r="25" spans="1:9" x14ac:dyDescent="0.2">
      <c r="A25">
        <v>24</v>
      </c>
      <c r="B25">
        <v>24</v>
      </c>
      <c r="C25">
        <v>8</v>
      </c>
      <c r="D25" s="2">
        <v>46048</v>
      </c>
      <c r="E25" s="2">
        <v>46052</v>
      </c>
      <c r="F25" t="s">
        <v>437</v>
      </c>
      <c r="G25" t="s">
        <v>432</v>
      </c>
      <c r="H25" t="s">
        <v>433</v>
      </c>
      <c r="I25">
        <v>280.55</v>
      </c>
    </row>
    <row r="26" spans="1:9" x14ac:dyDescent="0.2">
      <c r="A26">
        <v>25</v>
      </c>
      <c r="B26">
        <v>25</v>
      </c>
      <c r="C26">
        <v>1</v>
      </c>
      <c r="D26" s="2">
        <v>46049</v>
      </c>
      <c r="E26" s="2">
        <v>46053</v>
      </c>
      <c r="F26" t="s">
        <v>438</v>
      </c>
      <c r="G26" t="s">
        <v>436</v>
      </c>
      <c r="H26" t="s">
        <v>433</v>
      </c>
      <c r="I26">
        <v>365.1</v>
      </c>
    </row>
    <row r="27" spans="1:9" x14ac:dyDescent="0.2">
      <c r="A27">
        <v>26</v>
      </c>
      <c r="B27">
        <v>26</v>
      </c>
      <c r="C27">
        <v>2</v>
      </c>
      <c r="D27" s="2">
        <v>46050</v>
      </c>
      <c r="E27" s="2">
        <v>46054</v>
      </c>
      <c r="F27" t="s">
        <v>431</v>
      </c>
      <c r="G27" t="s">
        <v>432</v>
      </c>
      <c r="H27" t="s">
        <v>433</v>
      </c>
      <c r="I27">
        <v>195.45</v>
      </c>
    </row>
    <row r="28" spans="1:9" x14ac:dyDescent="0.2">
      <c r="A28">
        <v>27</v>
      </c>
      <c r="B28">
        <v>27</v>
      </c>
      <c r="C28">
        <v>3</v>
      </c>
      <c r="D28" s="2">
        <v>46051</v>
      </c>
      <c r="E28" s="2">
        <v>46055</v>
      </c>
      <c r="F28" t="s">
        <v>434</v>
      </c>
      <c r="G28" t="s">
        <v>432</v>
      </c>
      <c r="H28" t="s">
        <v>433</v>
      </c>
      <c r="I28">
        <v>310.7</v>
      </c>
    </row>
    <row r="29" spans="1:9" x14ac:dyDescent="0.2">
      <c r="A29">
        <v>28</v>
      </c>
      <c r="B29">
        <v>28</v>
      </c>
      <c r="C29">
        <v>4</v>
      </c>
      <c r="D29" s="2">
        <v>46052</v>
      </c>
      <c r="E29" s="2">
        <v>46056</v>
      </c>
      <c r="F29" t="s">
        <v>435</v>
      </c>
      <c r="G29" t="s">
        <v>436</v>
      </c>
      <c r="H29" t="s">
        <v>433</v>
      </c>
      <c r="I29">
        <v>425.35</v>
      </c>
    </row>
    <row r="30" spans="1:9" x14ac:dyDescent="0.2">
      <c r="A30">
        <v>29</v>
      </c>
      <c r="B30">
        <v>29</v>
      </c>
      <c r="C30">
        <v>5</v>
      </c>
      <c r="D30" s="2">
        <v>46053</v>
      </c>
      <c r="E30" s="2">
        <v>46057</v>
      </c>
      <c r="F30" t="s">
        <v>437</v>
      </c>
      <c r="G30" t="s">
        <v>432</v>
      </c>
      <c r="H30" t="s">
        <v>433</v>
      </c>
      <c r="I30">
        <v>170.9</v>
      </c>
    </row>
    <row r="31" spans="1:9" x14ac:dyDescent="0.2">
      <c r="A31">
        <v>30</v>
      </c>
      <c r="B31">
        <v>30</v>
      </c>
      <c r="C31">
        <v>6</v>
      </c>
      <c r="D31" s="2">
        <v>46054</v>
      </c>
      <c r="E31" s="2">
        <v>46058</v>
      </c>
      <c r="F31" t="s">
        <v>438</v>
      </c>
      <c r="G31" t="s">
        <v>432</v>
      </c>
      <c r="H31" t="s">
        <v>433</v>
      </c>
      <c r="I31">
        <v>250.6</v>
      </c>
    </row>
    <row r="32" spans="1:9" x14ac:dyDescent="0.2">
      <c r="A32">
        <v>31</v>
      </c>
      <c r="B32">
        <v>31</v>
      </c>
      <c r="C32">
        <v>7</v>
      </c>
      <c r="D32" s="2">
        <v>46055</v>
      </c>
      <c r="E32" s="2">
        <v>46059</v>
      </c>
      <c r="F32" t="s">
        <v>431</v>
      </c>
      <c r="G32" t="s">
        <v>436</v>
      </c>
      <c r="H32" t="s">
        <v>433</v>
      </c>
      <c r="I32">
        <v>340.25</v>
      </c>
    </row>
    <row r="33" spans="1:9" x14ac:dyDescent="0.2">
      <c r="A33">
        <v>32</v>
      </c>
      <c r="B33">
        <v>32</v>
      </c>
      <c r="C33">
        <v>8</v>
      </c>
      <c r="D33" s="2">
        <v>46056</v>
      </c>
      <c r="E33" s="2">
        <v>46060</v>
      </c>
      <c r="F33" t="s">
        <v>434</v>
      </c>
      <c r="G33" t="s">
        <v>432</v>
      </c>
      <c r="H33" t="s">
        <v>433</v>
      </c>
      <c r="I33">
        <v>205.8</v>
      </c>
    </row>
    <row r="34" spans="1:9" x14ac:dyDescent="0.2">
      <c r="A34">
        <v>33</v>
      </c>
      <c r="B34">
        <v>33</v>
      </c>
      <c r="C34">
        <v>1</v>
      </c>
      <c r="D34" s="2">
        <v>46057</v>
      </c>
      <c r="E34" s="2">
        <v>46061</v>
      </c>
      <c r="F34" t="s">
        <v>435</v>
      </c>
      <c r="G34" t="s">
        <v>432</v>
      </c>
      <c r="H34" t="s">
        <v>433</v>
      </c>
      <c r="I34">
        <v>295.14999999999998</v>
      </c>
    </row>
    <row r="35" spans="1:9" x14ac:dyDescent="0.2">
      <c r="A35">
        <v>34</v>
      </c>
      <c r="B35">
        <v>34</v>
      </c>
      <c r="C35">
        <v>2</v>
      </c>
      <c r="D35" s="2">
        <v>46058</v>
      </c>
      <c r="E35" s="2">
        <v>46062</v>
      </c>
      <c r="F35" t="s">
        <v>437</v>
      </c>
      <c r="G35" t="s">
        <v>436</v>
      </c>
      <c r="H35" t="s">
        <v>433</v>
      </c>
      <c r="I35">
        <v>450.5</v>
      </c>
    </row>
    <row r="36" spans="1:9" x14ac:dyDescent="0.2">
      <c r="A36">
        <v>35</v>
      </c>
      <c r="B36">
        <v>35</v>
      </c>
      <c r="C36">
        <v>3</v>
      </c>
      <c r="D36" s="2">
        <v>46059</v>
      </c>
      <c r="E36" s="2">
        <v>46063</v>
      </c>
      <c r="F36" t="s">
        <v>438</v>
      </c>
      <c r="G36" t="s">
        <v>432</v>
      </c>
      <c r="H36" t="s">
        <v>433</v>
      </c>
      <c r="I36">
        <v>185.35</v>
      </c>
    </row>
    <row r="37" spans="1:9" x14ac:dyDescent="0.2">
      <c r="A37">
        <v>36</v>
      </c>
      <c r="B37">
        <v>36</v>
      </c>
      <c r="C37">
        <v>4</v>
      </c>
      <c r="D37" s="2">
        <v>46060</v>
      </c>
      <c r="E37" s="2">
        <v>46064</v>
      </c>
      <c r="F37" t="s">
        <v>431</v>
      </c>
      <c r="G37" t="s">
        <v>432</v>
      </c>
      <c r="H37" t="s">
        <v>433</v>
      </c>
      <c r="I37">
        <v>270.7</v>
      </c>
    </row>
    <row r="38" spans="1:9" x14ac:dyDescent="0.2">
      <c r="A38">
        <v>37</v>
      </c>
      <c r="B38">
        <v>37</v>
      </c>
      <c r="C38">
        <v>5</v>
      </c>
      <c r="D38" s="2">
        <v>46061</v>
      </c>
      <c r="E38" s="2">
        <v>46065</v>
      </c>
      <c r="F38" t="s">
        <v>434</v>
      </c>
      <c r="G38" t="s">
        <v>436</v>
      </c>
      <c r="H38" t="s">
        <v>433</v>
      </c>
      <c r="I38">
        <v>385.25</v>
      </c>
    </row>
    <row r="39" spans="1:9" x14ac:dyDescent="0.2">
      <c r="A39">
        <v>38</v>
      </c>
      <c r="B39">
        <v>38</v>
      </c>
      <c r="C39">
        <v>6</v>
      </c>
      <c r="D39" s="2">
        <v>46062</v>
      </c>
      <c r="E39" s="2">
        <v>46066</v>
      </c>
      <c r="F39" t="s">
        <v>435</v>
      </c>
      <c r="G39" t="s">
        <v>432</v>
      </c>
      <c r="H39" t="s">
        <v>433</v>
      </c>
      <c r="I39">
        <v>155.6</v>
      </c>
    </row>
    <row r="40" spans="1:9" x14ac:dyDescent="0.2">
      <c r="A40">
        <v>39</v>
      </c>
      <c r="B40">
        <v>39</v>
      </c>
      <c r="C40">
        <v>7</v>
      </c>
      <c r="D40" s="2">
        <v>46063</v>
      </c>
      <c r="E40" s="2">
        <v>46067</v>
      </c>
      <c r="F40" t="s">
        <v>437</v>
      </c>
      <c r="G40" t="s">
        <v>432</v>
      </c>
      <c r="H40" t="s">
        <v>433</v>
      </c>
      <c r="I40">
        <v>315.89999999999998</v>
      </c>
    </row>
    <row r="41" spans="1:9" x14ac:dyDescent="0.2">
      <c r="A41">
        <v>40</v>
      </c>
      <c r="B41">
        <v>40</v>
      </c>
      <c r="C41">
        <v>8</v>
      </c>
      <c r="D41" s="2">
        <v>46064</v>
      </c>
      <c r="E41" s="2">
        <v>46068</v>
      </c>
      <c r="F41" t="s">
        <v>438</v>
      </c>
      <c r="G41" t="s">
        <v>436</v>
      </c>
      <c r="H41" t="s">
        <v>433</v>
      </c>
      <c r="I41">
        <v>470.45</v>
      </c>
    </row>
    <row r="42" spans="1:9" x14ac:dyDescent="0.2">
      <c r="A42">
        <v>41</v>
      </c>
      <c r="B42">
        <v>41</v>
      </c>
      <c r="C42">
        <v>1</v>
      </c>
      <c r="D42" s="2">
        <v>46065</v>
      </c>
      <c r="E42" s="2">
        <v>46069</v>
      </c>
      <c r="F42" t="s">
        <v>431</v>
      </c>
      <c r="G42" t="s">
        <v>432</v>
      </c>
      <c r="H42" t="s">
        <v>433</v>
      </c>
      <c r="I42">
        <v>220.3</v>
      </c>
    </row>
    <row r="43" spans="1:9" x14ac:dyDescent="0.2">
      <c r="A43">
        <v>42</v>
      </c>
      <c r="B43">
        <v>42</v>
      </c>
      <c r="C43">
        <v>2</v>
      </c>
      <c r="D43" s="2">
        <v>46066</v>
      </c>
      <c r="E43" s="2">
        <v>46070</v>
      </c>
      <c r="F43" t="s">
        <v>434</v>
      </c>
      <c r="G43" t="s">
        <v>432</v>
      </c>
      <c r="H43" t="s">
        <v>433</v>
      </c>
      <c r="I43">
        <v>285.75</v>
      </c>
    </row>
    <row r="44" spans="1:9" x14ac:dyDescent="0.2">
      <c r="A44">
        <v>43</v>
      </c>
      <c r="B44">
        <v>43</v>
      </c>
      <c r="C44">
        <v>3</v>
      </c>
      <c r="D44" s="2">
        <v>46067</v>
      </c>
      <c r="E44" s="2">
        <v>46071</v>
      </c>
      <c r="F44" t="s">
        <v>435</v>
      </c>
      <c r="G44" t="s">
        <v>436</v>
      </c>
      <c r="H44" t="s">
        <v>433</v>
      </c>
      <c r="I44">
        <v>405.2</v>
      </c>
    </row>
    <row r="45" spans="1:9" x14ac:dyDescent="0.2">
      <c r="A45">
        <v>44</v>
      </c>
      <c r="B45">
        <v>44</v>
      </c>
      <c r="C45">
        <v>4</v>
      </c>
      <c r="D45" s="2">
        <v>46068</v>
      </c>
      <c r="E45" s="2">
        <v>46072</v>
      </c>
      <c r="F45" t="s">
        <v>437</v>
      </c>
      <c r="G45" t="s">
        <v>432</v>
      </c>
      <c r="H45" t="s">
        <v>433</v>
      </c>
      <c r="I45">
        <v>175.85</v>
      </c>
    </row>
    <row r="46" spans="1:9" x14ac:dyDescent="0.2">
      <c r="A46">
        <v>45</v>
      </c>
      <c r="B46">
        <v>45</v>
      </c>
      <c r="C46">
        <v>5</v>
      </c>
      <c r="D46" s="2">
        <v>46069</v>
      </c>
      <c r="E46" s="2">
        <v>46073</v>
      </c>
      <c r="F46" t="s">
        <v>438</v>
      </c>
      <c r="G46" t="s">
        <v>432</v>
      </c>
      <c r="H46" t="s">
        <v>433</v>
      </c>
      <c r="I46">
        <v>245.4</v>
      </c>
    </row>
    <row r="47" spans="1:9" x14ac:dyDescent="0.2">
      <c r="A47">
        <v>46</v>
      </c>
      <c r="B47">
        <v>46</v>
      </c>
      <c r="C47">
        <v>6</v>
      </c>
      <c r="D47" s="2">
        <v>46070</v>
      </c>
      <c r="E47" s="2">
        <v>46074</v>
      </c>
      <c r="F47" t="s">
        <v>431</v>
      </c>
      <c r="G47" t="s">
        <v>436</v>
      </c>
      <c r="H47" t="s">
        <v>433</v>
      </c>
      <c r="I47">
        <v>360.65</v>
      </c>
    </row>
    <row r="48" spans="1:9" x14ac:dyDescent="0.2">
      <c r="A48">
        <v>47</v>
      </c>
      <c r="B48">
        <v>47</v>
      </c>
      <c r="C48">
        <v>7</v>
      </c>
      <c r="D48" s="2">
        <v>46071</v>
      </c>
      <c r="E48" s="2">
        <v>46075</v>
      </c>
      <c r="F48" t="s">
        <v>434</v>
      </c>
      <c r="G48" t="s">
        <v>432</v>
      </c>
      <c r="H48" t="s">
        <v>433</v>
      </c>
      <c r="I48">
        <v>195.1</v>
      </c>
    </row>
    <row r="49" spans="1:9" x14ac:dyDescent="0.2">
      <c r="A49">
        <v>48</v>
      </c>
      <c r="B49">
        <v>48</v>
      </c>
      <c r="C49">
        <v>8</v>
      </c>
      <c r="D49" s="2">
        <v>46072</v>
      </c>
      <c r="E49" s="2">
        <v>46076</v>
      </c>
      <c r="F49" t="s">
        <v>435</v>
      </c>
      <c r="G49" t="s">
        <v>432</v>
      </c>
      <c r="H49" t="s">
        <v>433</v>
      </c>
      <c r="I49">
        <v>305.55</v>
      </c>
    </row>
    <row r="50" spans="1:9" x14ac:dyDescent="0.2">
      <c r="A50">
        <v>49</v>
      </c>
      <c r="B50">
        <v>49</v>
      </c>
      <c r="C50">
        <v>1</v>
      </c>
      <c r="D50" s="2">
        <v>46073</v>
      </c>
      <c r="E50" s="2">
        <v>46077</v>
      </c>
      <c r="F50" t="s">
        <v>437</v>
      </c>
      <c r="G50" t="s">
        <v>436</v>
      </c>
      <c r="H50" t="s">
        <v>433</v>
      </c>
      <c r="I50">
        <v>435.9</v>
      </c>
    </row>
    <row r="51" spans="1:9" x14ac:dyDescent="0.2">
      <c r="A51">
        <v>50</v>
      </c>
      <c r="B51">
        <v>50</v>
      </c>
      <c r="C51">
        <v>2</v>
      </c>
      <c r="D51" s="2">
        <v>46074</v>
      </c>
      <c r="E51" s="2">
        <v>46078</v>
      </c>
      <c r="F51" t="s">
        <v>438</v>
      </c>
      <c r="G51" t="s">
        <v>432</v>
      </c>
      <c r="H51" t="s">
        <v>433</v>
      </c>
      <c r="I51">
        <v>160.25</v>
      </c>
    </row>
    <row r="52" spans="1:9" x14ac:dyDescent="0.2">
      <c r="A52">
        <v>51</v>
      </c>
      <c r="B52">
        <v>51</v>
      </c>
      <c r="C52">
        <v>3</v>
      </c>
      <c r="D52" s="2">
        <v>46075</v>
      </c>
      <c r="E52" s="2">
        <v>46079</v>
      </c>
      <c r="F52" t="s">
        <v>431</v>
      </c>
      <c r="G52" t="s">
        <v>432</v>
      </c>
      <c r="H52" t="s">
        <v>433</v>
      </c>
      <c r="I52">
        <v>275.60000000000002</v>
      </c>
    </row>
    <row r="53" spans="1:9" x14ac:dyDescent="0.2">
      <c r="A53">
        <v>52</v>
      </c>
      <c r="B53">
        <v>52</v>
      </c>
      <c r="C53">
        <v>4</v>
      </c>
      <c r="D53" s="2">
        <v>46076</v>
      </c>
      <c r="E53" s="2">
        <v>46080</v>
      </c>
      <c r="F53" t="s">
        <v>434</v>
      </c>
      <c r="G53" t="s">
        <v>436</v>
      </c>
      <c r="H53" t="s">
        <v>433</v>
      </c>
      <c r="I53">
        <v>395.35</v>
      </c>
    </row>
    <row r="54" spans="1:9" x14ac:dyDescent="0.2">
      <c r="A54">
        <v>53</v>
      </c>
      <c r="B54">
        <v>53</v>
      </c>
      <c r="C54">
        <v>5</v>
      </c>
      <c r="D54" s="2">
        <v>46077</v>
      </c>
      <c r="E54" s="2">
        <v>46081</v>
      </c>
      <c r="F54" t="s">
        <v>435</v>
      </c>
      <c r="G54" t="s">
        <v>432</v>
      </c>
      <c r="H54" t="s">
        <v>433</v>
      </c>
      <c r="I54">
        <v>185.75</v>
      </c>
    </row>
    <row r="55" spans="1:9" x14ac:dyDescent="0.2">
      <c r="A55">
        <v>54</v>
      </c>
      <c r="B55">
        <v>54</v>
      </c>
      <c r="C55">
        <v>6</v>
      </c>
      <c r="D55" s="2">
        <v>46078</v>
      </c>
      <c r="E55" s="2">
        <v>46082</v>
      </c>
      <c r="F55" t="s">
        <v>437</v>
      </c>
      <c r="G55" t="s">
        <v>432</v>
      </c>
      <c r="H55" t="s">
        <v>433</v>
      </c>
      <c r="I55">
        <v>320.39999999999998</v>
      </c>
    </row>
    <row r="56" spans="1:9" x14ac:dyDescent="0.2">
      <c r="A56">
        <v>55</v>
      </c>
      <c r="B56">
        <v>55</v>
      </c>
      <c r="C56">
        <v>7</v>
      </c>
      <c r="D56" s="2">
        <v>46079</v>
      </c>
      <c r="E56" s="2">
        <v>46083</v>
      </c>
      <c r="F56" t="s">
        <v>438</v>
      </c>
      <c r="G56" t="s">
        <v>436</v>
      </c>
      <c r="H56" t="s">
        <v>433</v>
      </c>
      <c r="I56">
        <v>460.15</v>
      </c>
    </row>
    <row r="57" spans="1:9" x14ac:dyDescent="0.2">
      <c r="A57">
        <v>56</v>
      </c>
      <c r="B57">
        <v>56</v>
      </c>
      <c r="C57">
        <v>8</v>
      </c>
      <c r="D57" s="2">
        <v>46080</v>
      </c>
      <c r="E57" s="2">
        <v>46084</v>
      </c>
      <c r="F57" t="s">
        <v>431</v>
      </c>
      <c r="G57" t="s">
        <v>432</v>
      </c>
      <c r="H57" t="s">
        <v>433</v>
      </c>
      <c r="I57">
        <v>210.8</v>
      </c>
    </row>
    <row r="58" spans="1:9" x14ac:dyDescent="0.2">
      <c r="A58">
        <v>57</v>
      </c>
      <c r="B58">
        <v>57</v>
      </c>
      <c r="C58">
        <v>1</v>
      </c>
      <c r="D58" s="2">
        <v>46081</v>
      </c>
      <c r="E58" s="2">
        <v>46085</v>
      </c>
      <c r="F58" t="s">
        <v>434</v>
      </c>
      <c r="G58" t="s">
        <v>432</v>
      </c>
      <c r="H58" t="s">
        <v>433</v>
      </c>
      <c r="I58">
        <v>290.35000000000002</v>
      </c>
    </row>
    <row r="59" spans="1:9" x14ac:dyDescent="0.2">
      <c r="A59">
        <v>58</v>
      </c>
      <c r="B59">
        <v>58</v>
      </c>
      <c r="C59">
        <v>2</v>
      </c>
      <c r="D59" s="2">
        <v>46082</v>
      </c>
      <c r="E59" s="2">
        <v>46086</v>
      </c>
      <c r="F59" t="s">
        <v>435</v>
      </c>
      <c r="G59" t="s">
        <v>436</v>
      </c>
      <c r="H59" t="s">
        <v>433</v>
      </c>
      <c r="I59">
        <v>375.7</v>
      </c>
    </row>
    <row r="60" spans="1:9" x14ac:dyDescent="0.2">
      <c r="A60">
        <v>59</v>
      </c>
      <c r="B60">
        <v>59</v>
      </c>
      <c r="C60">
        <v>3</v>
      </c>
      <c r="D60" s="2">
        <v>46083</v>
      </c>
      <c r="E60" s="2">
        <v>46087</v>
      </c>
      <c r="F60" t="s">
        <v>437</v>
      </c>
      <c r="G60" t="s">
        <v>432</v>
      </c>
      <c r="H60" t="s">
        <v>433</v>
      </c>
      <c r="I60">
        <v>155.25</v>
      </c>
    </row>
    <row r="61" spans="1:9" x14ac:dyDescent="0.2">
      <c r="A61">
        <v>60</v>
      </c>
      <c r="B61">
        <v>60</v>
      </c>
      <c r="C61">
        <v>4</v>
      </c>
      <c r="D61" s="2">
        <v>46084</v>
      </c>
      <c r="E61" s="2">
        <v>46088</v>
      </c>
      <c r="F61" t="s">
        <v>438</v>
      </c>
      <c r="G61" t="s">
        <v>432</v>
      </c>
      <c r="H61" t="s">
        <v>433</v>
      </c>
      <c r="I61">
        <v>265.89999999999998</v>
      </c>
    </row>
    <row r="62" spans="1:9" x14ac:dyDescent="0.2">
      <c r="A62">
        <v>61</v>
      </c>
      <c r="B62">
        <v>61</v>
      </c>
      <c r="C62">
        <v>5</v>
      </c>
      <c r="D62" s="2">
        <v>46085</v>
      </c>
      <c r="E62" s="2">
        <v>46089</v>
      </c>
      <c r="F62" t="s">
        <v>431</v>
      </c>
      <c r="G62" t="s">
        <v>436</v>
      </c>
      <c r="H62" t="s">
        <v>433</v>
      </c>
      <c r="I62">
        <v>345.45</v>
      </c>
    </row>
    <row r="63" spans="1:9" x14ac:dyDescent="0.2">
      <c r="A63">
        <v>62</v>
      </c>
      <c r="B63">
        <v>62</v>
      </c>
      <c r="C63">
        <v>6</v>
      </c>
      <c r="D63" s="2">
        <v>46086</v>
      </c>
      <c r="E63" s="2">
        <v>46090</v>
      </c>
      <c r="F63" t="s">
        <v>434</v>
      </c>
      <c r="G63" t="s">
        <v>432</v>
      </c>
      <c r="H63" t="s">
        <v>433</v>
      </c>
      <c r="I63">
        <v>225.7</v>
      </c>
    </row>
    <row r="64" spans="1:9" x14ac:dyDescent="0.2">
      <c r="A64">
        <v>63</v>
      </c>
      <c r="B64">
        <v>63</v>
      </c>
      <c r="C64">
        <v>7</v>
      </c>
      <c r="D64" s="2">
        <v>46087</v>
      </c>
      <c r="E64" s="2">
        <v>46091</v>
      </c>
      <c r="F64" t="s">
        <v>435</v>
      </c>
      <c r="G64" t="s">
        <v>432</v>
      </c>
      <c r="H64" t="s">
        <v>433</v>
      </c>
      <c r="I64">
        <v>310.2</v>
      </c>
    </row>
    <row r="65" spans="1:9" x14ac:dyDescent="0.2">
      <c r="A65">
        <v>64</v>
      </c>
      <c r="B65">
        <v>64</v>
      </c>
      <c r="C65">
        <v>8</v>
      </c>
      <c r="D65" s="2">
        <v>46088</v>
      </c>
      <c r="E65" s="2">
        <v>46092</v>
      </c>
      <c r="F65" t="s">
        <v>437</v>
      </c>
      <c r="G65" t="s">
        <v>436</v>
      </c>
      <c r="H65" t="s">
        <v>433</v>
      </c>
      <c r="I65">
        <v>425.85</v>
      </c>
    </row>
    <row r="66" spans="1:9" x14ac:dyDescent="0.2">
      <c r="A66">
        <v>65</v>
      </c>
      <c r="B66">
        <v>65</v>
      </c>
      <c r="C66">
        <v>1</v>
      </c>
      <c r="D66" s="2">
        <v>46089</v>
      </c>
      <c r="E66" s="2">
        <v>46093</v>
      </c>
      <c r="F66" t="s">
        <v>438</v>
      </c>
      <c r="G66" t="s">
        <v>432</v>
      </c>
      <c r="H66" t="s">
        <v>433</v>
      </c>
      <c r="I66">
        <v>180.5</v>
      </c>
    </row>
    <row r="67" spans="1:9" x14ac:dyDescent="0.2">
      <c r="A67">
        <v>66</v>
      </c>
      <c r="B67">
        <v>66</v>
      </c>
      <c r="C67">
        <v>2</v>
      </c>
      <c r="D67" s="2">
        <v>46090</v>
      </c>
      <c r="E67" s="2">
        <v>46094</v>
      </c>
      <c r="F67" t="s">
        <v>431</v>
      </c>
      <c r="G67" t="s">
        <v>432</v>
      </c>
      <c r="H67" t="s">
        <v>433</v>
      </c>
      <c r="I67">
        <v>250.75</v>
      </c>
    </row>
    <row r="68" spans="1:9" x14ac:dyDescent="0.2">
      <c r="A68">
        <v>67</v>
      </c>
      <c r="B68">
        <v>67</v>
      </c>
      <c r="C68">
        <v>3</v>
      </c>
      <c r="D68" s="2">
        <v>46091</v>
      </c>
      <c r="E68" s="2">
        <v>46095</v>
      </c>
      <c r="F68" t="s">
        <v>434</v>
      </c>
      <c r="G68" t="s">
        <v>436</v>
      </c>
      <c r="H68" t="s">
        <v>433</v>
      </c>
      <c r="I68">
        <v>390.3</v>
      </c>
    </row>
    <row r="69" spans="1:9" x14ac:dyDescent="0.2">
      <c r="A69">
        <v>68</v>
      </c>
      <c r="B69">
        <v>68</v>
      </c>
      <c r="C69">
        <v>4</v>
      </c>
      <c r="D69" s="2">
        <v>46092</v>
      </c>
      <c r="E69" s="2">
        <v>46096</v>
      </c>
      <c r="F69" t="s">
        <v>435</v>
      </c>
      <c r="G69" t="s">
        <v>432</v>
      </c>
      <c r="H69" t="s">
        <v>433</v>
      </c>
      <c r="I69">
        <v>165.65</v>
      </c>
    </row>
    <row r="70" spans="1:9" x14ac:dyDescent="0.2">
      <c r="A70">
        <v>69</v>
      </c>
      <c r="B70">
        <v>69</v>
      </c>
      <c r="C70">
        <v>5</v>
      </c>
      <c r="D70" s="2">
        <v>46093</v>
      </c>
      <c r="E70" s="2">
        <v>46097</v>
      </c>
      <c r="F70" t="s">
        <v>437</v>
      </c>
      <c r="G70" t="s">
        <v>432</v>
      </c>
      <c r="H70" t="s">
        <v>433</v>
      </c>
      <c r="I70">
        <v>280.39999999999998</v>
      </c>
    </row>
    <row r="71" spans="1:9" x14ac:dyDescent="0.2">
      <c r="A71">
        <v>70</v>
      </c>
      <c r="B71">
        <v>70</v>
      </c>
      <c r="C71">
        <v>6</v>
      </c>
      <c r="D71" s="2">
        <v>46094</v>
      </c>
      <c r="E71" s="2">
        <v>46098</v>
      </c>
      <c r="F71" t="s">
        <v>438</v>
      </c>
      <c r="G71" t="s">
        <v>436</v>
      </c>
      <c r="H71" t="s">
        <v>433</v>
      </c>
      <c r="I71">
        <v>455.95</v>
      </c>
    </row>
    <row r="72" spans="1:9" x14ac:dyDescent="0.2">
      <c r="A72">
        <v>71</v>
      </c>
      <c r="B72">
        <v>71</v>
      </c>
      <c r="C72">
        <v>7</v>
      </c>
      <c r="D72" s="2">
        <v>46095</v>
      </c>
      <c r="E72" s="2">
        <v>46099</v>
      </c>
      <c r="F72" t="s">
        <v>431</v>
      </c>
      <c r="G72" t="s">
        <v>432</v>
      </c>
      <c r="H72" t="s">
        <v>433</v>
      </c>
      <c r="I72">
        <v>200.35</v>
      </c>
    </row>
    <row r="73" spans="1:9" x14ac:dyDescent="0.2">
      <c r="A73">
        <v>72</v>
      </c>
      <c r="B73">
        <v>72</v>
      </c>
      <c r="C73">
        <v>8</v>
      </c>
      <c r="D73" s="2">
        <v>46096</v>
      </c>
      <c r="E73" s="2">
        <v>46100</v>
      </c>
      <c r="F73" t="s">
        <v>434</v>
      </c>
      <c r="G73" t="s">
        <v>432</v>
      </c>
      <c r="H73" t="s">
        <v>433</v>
      </c>
      <c r="I73">
        <v>315.8</v>
      </c>
    </row>
    <row r="74" spans="1:9" x14ac:dyDescent="0.2">
      <c r="A74">
        <v>73</v>
      </c>
      <c r="B74">
        <v>73</v>
      </c>
      <c r="C74">
        <v>1</v>
      </c>
      <c r="D74" s="2">
        <v>46097</v>
      </c>
      <c r="E74" s="2">
        <v>46101</v>
      </c>
      <c r="F74" t="s">
        <v>435</v>
      </c>
      <c r="G74" t="s">
        <v>436</v>
      </c>
      <c r="H74" t="s">
        <v>433</v>
      </c>
      <c r="I74">
        <v>440.25</v>
      </c>
    </row>
    <row r="75" spans="1:9" x14ac:dyDescent="0.2">
      <c r="A75">
        <v>74</v>
      </c>
      <c r="B75">
        <v>74</v>
      </c>
      <c r="C75">
        <v>2</v>
      </c>
      <c r="D75" s="2">
        <v>46098</v>
      </c>
      <c r="E75" s="2">
        <v>46102</v>
      </c>
      <c r="F75" t="s">
        <v>437</v>
      </c>
      <c r="G75" t="s">
        <v>432</v>
      </c>
      <c r="H75" t="s">
        <v>433</v>
      </c>
      <c r="I75">
        <v>175.6</v>
      </c>
    </row>
    <row r="76" spans="1:9" x14ac:dyDescent="0.2">
      <c r="A76">
        <v>75</v>
      </c>
      <c r="B76">
        <v>75</v>
      </c>
      <c r="C76">
        <v>3</v>
      </c>
      <c r="D76" s="2">
        <v>46099</v>
      </c>
      <c r="E76" s="2">
        <v>46103</v>
      </c>
      <c r="F76" t="s">
        <v>438</v>
      </c>
      <c r="G76" t="s">
        <v>432</v>
      </c>
      <c r="H76" t="s">
        <v>433</v>
      </c>
      <c r="I76">
        <v>260.89999999999998</v>
      </c>
    </row>
    <row r="77" spans="1:9" x14ac:dyDescent="0.2">
      <c r="A77">
        <v>76</v>
      </c>
      <c r="B77">
        <v>76</v>
      </c>
      <c r="C77">
        <v>4</v>
      </c>
      <c r="D77" s="2">
        <v>46100</v>
      </c>
      <c r="E77" s="2">
        <v>46104</v>
      </c>
      <c r="F77" t="s">
        <v>431</v>
      </c>
      <c r="G77" t="s">
        <v>436</v>
      </c>
      <c r="H77" t="s">
        <v>433</v>
      </c>
      <c r="I77">
        <v>370.45</v>
      </c>
    </row>
    <row r="78" spans="1:9" x14ac:dyDescent="0.2">
      <c r="A78">
        <v>77</v>
      </c>
      <c r="B78">
        <v>77</v>
      </c>
      <c r="C78">
        <v>5</v>
      </c>
      <c r="D78" s="2">
        <v>46101</v>
      </c>
      <c r="E78" s="2">
        <v>46105</v>
      </c>
      <c r="F78" t="s">
        <v>434</v>
      </c>
      <c r="G78" t="s">
        <v>432</v>
      </c>
      <c r="H78" t="s">
        <v>433</v>
      </c>
      <c r="I78">
        <v>190.7</v>
      </c>
    </row>
    <row r="79" spans="1:9" x14ac:dyDescent="0.2">
      <c r="A79">
        <v>78</v>
      </c>
      <c r="B79">
        <v>78</v>
      </c>
      <c r="C79">
        <v>6</v>
      </c>
      <c r="D79" s="2">
        <v>46102</v>
      </c>
      <c r="E79" s="2">
        <v>46106</v>
      </c>
      <c r="F79" t="s">
        <v>435</v>
      </c>
      <c r="G79" t="s">
        <v>432</v>
      </c>
      <c r="H79" t="s">
        <v>433</v>
      </c>
      <c r="I79">
        <v>300.14999999999998</v>
      </c>
    </row>
    <row r="80" spans="1:9" x14ac:dyDescent="0.2">
      <c r="A80">
        <v>79</v>
      </c>
      <c r="B80">
        <v>79</v>
      </c>
      <c r="C80">
        <v>7</v>
      </c>
      <c r="D80" s="2">
        <v>46103</v>
      </c>
      <c r="E80" s="2">
        <v>46107</v>
      </c>
      <c r="F80" t="s">
        <v>437</v>
      </c>
      <c r="G80" t="s">
        <v>436</v>
      </c>
      <c r="H80" t="s">
        <v>433</v>
      </c>
      <c r="I80">
        <v>420.8</v>
      </c>
    </row>
    <row r="81" spans="1:9" x14ac:dyDescent="0.2">
      <c r="A81">
        <v>80</v>
      </c>
      <c r="B81">
        <v>80</v>
      </c>
      <c r="C81">
        <v>8</v>
      </c>
      <c r="D81" s="2">
        <v>46104</v>
      </c>
      <c r="E81" s="2">
        <v>46108</v>
      </c>
      <c r="F81" t="s">
        <v>438</v>
      </c>
      <c r="G81" t="s">
        <v>432</v>
      </c>
      <c r="H81" t="s">
        <v>433</v>
      </c>
      <c r="I81">
        <v>155.35</v>
      </c>
    </row>
    <row r="82" spans="1:9" x14ac:dyDescent="0.2">
      <c r="A82">
        <v>81</v>
      </c>
      <c r="B82">
        <v>81</v>
      </c>
      <c r="C82">
        <v>1</v>
      </c>
      <c r="D82" s="2">
        <v>46105</v>
      </c>
      <c r="E82" s="2">
        <v>46109</v>
      </c>
      <c r="F82" t="s">
        <v>431</v>
      </c>
      <c r="G82" t="s">
        <v>432</v>
      </c>
      <c r="H82" t="s">
        <v>433</v>
      </c>
      <c r="I82">
        <v>275.5</v>
      </c>
    </row>
    <row r="83" spans="1:9" x14ac:dyDescent="0.2">
      <c r="A83">
        <v>82</v>
      </c>
      <c r="B83">
        <v>82</v>
      </c>
      <c r="C83">
        <v>2</v>
      </c>
      <c r="D83" s="2">
        <v>46106</v>
      </c>
      <c r="E83" s="2">
        <v>46110</v>
      </c>
      <c r="F83" t="s">
        <v>434</v>
      </c>
      <c r="G83" t="s">
        <v>436</v>
      </c>
      <c r="H83" t="s">
        <v>433</v>
      </c>
      <c r="I83">
        <v>395.25</v>
      </c>
    </row>
    <row r="84" spans="1:9" x14ac:dyDescent="0.2">
      <c r="A84">
        <v>83</v>
      </c>
      <c r="B84">
        <v>83</v>
      </c>
      <c r="C84">
        <v>3</v>
      </c>
      <c r="D84" s="2">
        <v>46107</v>
      </c>
      <c r="E84" s="2">
        <v>46111</v>
      </c>
      <c r="F84" t="s">
        <v>435</v>
      </c>
      <c r="G84" t="s">
        <v>432</v>
      </c>
      <c r="H84" t="s">
        <v>433</v>
      </c>
      <c r="I84">
        <v>210.6</v>
      </c>
    </row>
    <row r="85" spans="1:9" x14ac:dyDescent="0.2">
      <c r="A85">
        <v>84</v>
      </c>
      <c r="B85">
        <v>84</v>
      </c>
      <c r="C85">
        <v>4</v>
      </c>
      <c r="D85" s="2">
        <v>46108</v>
      </c>
      <c r="E85" s="2">
        <v>46112</v>
      </c>
      <c r="F85" t="s">
        <v>437</v>
      </c>
      <c r="G85" t="s">
        <v>432</v>
      </c>
      <c r="H85" t="s">
        <v>433</v>
      </c>
      <c r="I85">
        <v>325.85000000000002</v>
      </c>
    </row>
    <row r="86" spans="1:9" x14ac:dyDescent="0.2">
      <c r="A86">
        <v>85</v>
      </c>
      <c r="B86">
        <v>85</v>
      </c>
      <c r="C86">
        <v>5</v>
      </c>
      <c r="D86" s="2">
        <v>46109</v>
      </c>
      <c r="E86" s="2">
        <v>46113</v>
      </c>
      <c r="F86" t="s">
        <v>438</v>
      </c>
      <c r="G86" t="s">
        <v>436</v>
      </c>
      <c r="H86" t="s">
        <v>433</v>
      </c>
      <c r="I86">
        <v>450.4</v>
      </c>
    </row>
    <row r="87" spans="1:9" x14ac:dyDescent="0.2">
      <c r="A87">
        <v>86</v>
      </c>
      <c r="B87">
        <v>86</v>
      </c>
      <c r="C87">
        <v>6</v>
      </c>
      <c r="D87" s="2">
        <v>46110</v>
      </c>
      <c r="E87" s="2">
        <v>46114</v>
      </c>
      <c r="F87" t="s">
        <v>431</v>
      </c>
      <c r="G87" t="s">
        <v>432</v>
      </c>
      <c r="H87" t="s">
        <v>433</v>
      </c>
      <c r="I87">
        <v>185.75</v>
      </c>
    </row>
    <row r="88" spans="1:9" x14ac:dyDescent="0.2">
      <c r="A88">
        <v>87</v>
      </c>
      <c r="B88">
        <v>87</v>
      </c>
      <c r="C88">
        <v>7</v>
      </c>
      <c r="D88" s="2">
        <v>46111</v>
      </c>
      <c r="E88" s="2">
        <v>46115</v>
      </c>
      <c r="F88" t="s">
        <v>434</v>
      </c>
      <c r="G88" t="s">
        <v>432</v>
      </c>
      <c r="H88" t="s">
        <v>433</v>
      </c>
      <c r="I88">
        <v>290.3</v>
      </c>
    </row>
    <row r="89" spans="1:9" x14ac:dyDescent="0.2">
      <c r="A89">
        <v>88</v>
      </c>
      <c r="B89">
        <v>88</v>
      </c>
      <c r="C89">
        <v>8</v>
      </c>
      <c r="D89" s="2">
        <v>46112</v>
      </c>
      <c r="E89" s="2">
        <v>46116</v>
      </c>
      <c r="F89" t="s">
        <v>435</v>
      </c>
      <c r="G89" t="s">
        <v>436</v>
      </c>
      <c r="H89" t="s">
        <v>433</v>
      </c>
      <c r="I89">
        <v>365.95</v>
      </c>
    </row>
    <row r="90" spans="1:9" x14ac:dyDescent="0.2">
      <c r="A90">
        <v>89</v>
      </c>
      <c r="B90">
        <v>89</v>
      </c>
      <c r="C90">
        <v>1</v>
      </c>
      <c r="D90" s="2">
        <v>46113</v>
      </c>
      <c r="E90" s="2">
        <v>46117</v>
      </c>
      <c r="F90" t="s">
        <v>437</v>
      </c>
      <c r="G90" t="s">
        <v>432</v>
      </c>
      <c r="H90" t="s">
        <v>433</v>
      </c>
      <c r="I90">
        <v>170.45</v>
      </c>
    </row>
    <row r="91" spans="1:9" x14ac:dyDescent="0.2">
      <c r="A91">
        <v>90</v>
      </c>
      <c r="B91">
        <v>90</v>
      </c>
      <c r="C91">
        <v>2</v>
      </c>
      <c r="D91" s="2">
        <v>46114</v>
      </c>
      <c r="E91" s="2">
        <v>46118</v>
      </c>
      <c r="F91" t="s">
        <v>438</v>
      </c>
      <c r="G91" t="s">
        <v>432</v>
      </c>
      <c r="H91" t="s">
        <v>433</v>
      </c>
      <c r="I91">
        <v>255.8</v>
      </c>
    </row>
    <row r="92" spans="1:9" x14ac:dyDescent="0.2">
      <c r="A92">
        <v>91</v>
      </c>
      <c r="B92">
        <v>91</v>
      </c>
      <c r="C92">
        <v>3</v>
      </c>
      <c r="D92" s="2">
        <v>46115</v>
      </c>
      <c r="E92" s="2">
        <v>46119</v>
      </c>
      <c r="F92" t="s">
        <v>431</v>
      </c>
      <c r="G92" t="s">
        <v>436</v>
      </c>
      <c r="H92" t="s">
        <v>433</v>
      </c>
      <c r="I92">
        <v>340.25</v>
      </c>
    </row>
    <row r="93" spans="1:9" x14ac:dyDescent="0.2">
      <c r="A93">
        <v>92</v>
      </c>
      <c r="B93">
        <v>92</v>
      </c>
      <c r="C93">
        <v>4</v>
      </c>
      <c r="D93" s="2">
        <v>46116</v>
      </c>
      <c r="E93" s="2">
        <v>46120</v>
      </c>
      <c r="F93" t="s">
        <v>434</v>
      </c>
      <c r="G93" t="s">
        <v>432</v>
      </c>
      <c r="H93" t="s">
        <v>433</v>
      </c>
      <c r="I93">
        <v>220.6</v>
      </c>
    </row>
    <row r="94" spans="1:9" x14ac:dyDescent="0.2">
      <c r="A94">
        <v>93</v>
      </c>
      <c r="B94">
        <v>93</v>
      </c>
      <c r="C94">
        <v>5</v>
      </c>
      <c r="D94" s="2">
        <v>46117</v>
      </c>
      <c r="E94" s="2">
        <v>46121</v>
      </c>
      <c r="F94" t="s">
        <v>435</v>
      </c>
      <c r="G94" t="s">
        <v>432</v>
      </c>
      <c r="H94" t="s">
        <v>433</v>
      </c>
      <c r="I94">
        <v>305.14999999999998</v>
      </c>
    </row>
    <row r="95" spans="1:9" x14ac:dyDescent="0.2">
      <c r="A95">
        <v>94</v>
      </c>
      <c r="B95">
        <v>94</v>
      </c>
      <c r="C95">
        <v>6</v>
      </c>
      <c r="D95" s="2">
        <v>46118</v>
      </c>
      <c r="E95" s="2">
        <v>46122</v>
      </c>
      <c r="F95" t="s">
        <v>437</v>
      </c>
      <c r="G95" t="s">
        <v>436</v>
      </c>
      <c r="H95" t="s">
        <v>433</v>
      </c>
      <c r="I95">
        <v>430.7</v>
      </c>
    </row>
    <row r="96" spans="1:9" x14ac:dyDescent="0.2">
      <c r="A96">
        <v>95</v>
      </c>
      <c r="B96">
        <v>95</v>
      </c>
      <c r="C96">
        <v>7</v>
      </c>
      <c r="D96" s="2">
        <v>46119</v>
      </c>
      <c r="E96" s="2">
        <v>46123</v>
      </c>
      <c r="F96" t="s">
        <v>438</v>
      </c>
      <c r="G96" t="s">
        <v>432</v>
      </c>
      <c r="H96" t="s">
        <v>433</v>
      </c>
      <c r="I96">
        <v>165.35</v>
      </c>
    </row>
    <row r="97" spans="1:9" x14ac:dyDescent="0.2">
      <c r="A97">
        <v>96</v>
      </c>
      <c r="B97">
        <v>96</v>
      </c>
      <c r="C97">
        <v>8</v>
      </c>
      <c r="D97" s="2">
        <v>46120</v>
      </c>
      <c r="E97" s="2">
        <v>46124</v>
      </c>
      <c r="F97" t="s">
        <v>431</v>
      </c>
      <c r="G97" t="s">
        <v>432</v>
      </c>
      <c r="H97" t="s">
        <v>433</v>
      </c>
      <c r="I97">
        <v>280.89999999999998</v>
      </c>
    </row>
    <row r="98" spans="1:9" x14ac:dyDescent="0.2">
      <c r="A98">
        <v>97</v>
      </c>
      <c r="B98">
        <v>97</v>
      </c>
      <c r="C98">
        <v>1</v>
      </c>
      <c r="D98" s="2">
        <v>46121</v>
      </c>
      <c r="E98" s="2">
        <v>46125</v>
      </c>
      <c r="F98" t="s">
        <v>434</v>
      </c>
      <c r="G98" t="s">
        <v>436</v>
      </c>
      <c r="H98" t="s">
        <v>433</v>
      </c>
      <c r="I98">
        <v>375.45</v>
      </c>
    </row>
    <row r="99" spans="1:9" x14ac:dyDescent="0.2">
      <c r="A99">
        <v>98</v>
      </c>
      <c r="B99">
        <v>98</v>
      </c>
      <c r="C99">
        <v>2</v>
      </c>
      <c r="D99" s="2">
        <v>46122</v>
      </c>
      <c r="E99" s="2">
        <v>46126</v>
      </c>
      <c r="F99" t="s">
        <v>435</v>
      </c>
      <c r="G99" t="s">
        <v>432</v>
      </c>
      <c r="H99" t="s">
        <v>433</v>
      </c>
      <c r="I99">
        <v>195.8</v>
      </c>
    </row>
    <row r="100" spans="1:9" x14ac:dyDescent="0.2">
      <c r="A100">
        <v>99</v>
      </c>
      <c r="B100">
        <v>99</v>
      </c>
      <c r="C100">
        <v>3</v>
      </c>
      <c r="D100" s="2">
        <v>46123</v>
      </c>
      <c r="E100" s="2">
        <v>46127</v>
      </c>
      <c r="F100" t="s">
        <v>437</v>
      </c>
      <c r="G100" t="s">
        <v>432</v>
      </c>
      <c r="H100" t="s">
        <v>433</v>
      </c>
      <c r="I100">
        <v>315.25</v>
      </c>
    </row>
    <row r="101" spans="1:9" x14ac:dyDescent="0.2">
      <c r="A101">
        <v>100</v>
      </c>
      <c r="B101">
        <v>100</v>
      </c>
      <c r="C101">
        <v>4</v>
      </c>
      <c r="D101" s="2">
        <v>46124</v>
      </c>
      <c r="E101" s="2">
        <v>46128</v>
      </c>
      <c r="F101" t="s">
        <v>438</v>
      </c>
      <c r="G101" t="s">
        <v>436</v>
      </c>
      <c r="H101" t="s">
        <v>433</v>
      </c>
      <c r="I101">
        <v>460.6</v>
      </c>
    </row>
    <row r="102" spans="1:9" x14ac:dyDescent="0.2">
      <c r="A102">
        <v>101</v>
      </c>
      <c r="B102">
        <v>101</v>
      </c>
      <c r="C102">
        <v>5</v>
      </c>
      <c r="D102" s="2">
        <v>46125</v>
      </c>
      <c r="E102" s="2">
        <v>46129</v>
      </c>
      <c r="F102" t="s">
        <v>431</v>
      </c>
      <c r="G102" t="s">
        <v>432</v>
      </c>
      <c r="H102" t="s">
        <v>433</v>
      </c>
      <c r="I102">
        <v>205.35</v>
      </c>
    </row>
    <row r="103" spans="1:9" x14ac:dyDescent="0.2">
      <c r="A103">
        <v>102</v>
      </c>
      <c r="B103">
        <v>102</v>
      </c>
      <c r="C103">
        <v>6</v>
      </c>
      <c r="D103" s="2">
        <v>46126</v>
      </c>
      <c r="E103" s="2">
        <v>46130</v>
      </c>
      <c r="F103" t="s">
        <v>434</v>
      </c>
      <c r="G103" t="s">
        <v>432</v>
      </c>
      <c r="H103" t="s">
        <v>433</v>
      </c>
      <c r="I103">
        <v>290.7</v>
      </c>
    </row>
    <row r="104" spans="1:9" x14ac:dyDescent="0.2">
      <c r="A104">
        <v>103</v>
      </c>
      <c r="B104">
        <v>103</v>
      </c>
      <c r="C104">
        <v>7</v>
      </c>
      <c r="D104" s="2">
        <v>46127</v>
      </c>
      <c r="E104" s="2">
        <v>46131</v>
      </c>
      <c r="F104" t="s">
        <v>435</v>
      </c>
      <c r="G104" t="s">
        <v>436</v>
      </c>
      <c r="H104" t="s">
        <v>433</v>
      </c>
      <c r="I104">
        <v>410.25</v>
      </c>
    </row>
    <row r="105" spans="1:9" x14ac:dyDescent="0.2">
      <c r="A105">
        <v>104</v>
      </c>
      <c r="B105">
        <v>104</v>
      </c>
      <c r="C105">
        <v>8</v>
      </c>
      <c r="D105" s="2">
        <v>46128</v>
      </c>
      <c r="E105" s="2">
        <v>46132</v>
      </c>
      <c r="F105" t="s">
        <v>437</v>
      </c>
      <c r="G105" t="s">
        <v>432</v>
      </c>
      <c r="H105" t="s">
        <v>433</v>
      </c>
      <c r="I105">
        <v>180.5</v>
      </c>
    </row>
    <row r="106" spans="1:9" x14ac:dyDescent="0.2">
      <c r="A106">
        <v>105</v>
      </c>
      <c r="B106">
        <v>105</v>
      </c>
      <c r="C106">
        <v>1</v>
      </c>
      <c r="D106" s="2">
        <v>46129</v>
      </c>
      <c r="E106" s="2">
        <v>46133</v>
      </c>
      <c r="F106" t="s">
        <v>438</v>
      </c>
      <c r="G106" t="s">
        <v>432</v>
      </c>
      <c r="H106" t="s">
        <v>433</v>
      </c>
      <c r="I106">
        <v>265.85000000000002</v>
      </c>
    </row>
    <row r="107" spans="1:9" x14ac:dyDescent="0.2">
      <c r="A107">
        <v>106</v>
      </c>
      <c r="B107">
        <v>106</v>
      </c>
      <c r="C107">
        <v>2</v>
      </c>
      <c r="D107" s="2">
        <v>46130</v>
      </c>
      <c r="E107" s="2">
        <v>46134</v>
      </c>
      <c r="F107" t="s">
        <v>431</v>
      </c>
      <c r="G107" t="s">
        <v>436</v>
      </c>
      <c r="H107" t="s">
        <v>433</v>
      </c>
      <c r="I107">
        <v>350.4</v>
      </c>
    </row>
    <row r="108" spans="1:9" x14ac:dyDescent="0.2">
      <c r="A108">
        <v>107</v>
      </c>
      <c r="B108">
        <v>107</v>
      </c>
      <c r="C108">
        <v>3</v>
      </c>
      <c r="D108" s="2">
        <v>46131</v>
      </c>
      <c r="E108" s="2">
        <v>46135</v>
      </c>
      <c r="F108" t="s">
        <v>434</v>
      </c>
      <c r="G108" t="s">
        <v>432</v>
      </c>
      <c r="H108" t="s">
        <v>433</v>
      </c>
      <c r="I108">
        <v>225.75</v>
      </c>
    </row>
    <row r="109" spans="1:9" x14ac:dyDescent="0.2">
      <c r="A109">
        <v>108</v>
      </c>
      <c r="B109">
        <v>108</v>
      </c>
      <c r="C109">
        <v>4</v>
      </c>
      <c r="D109" s="2">
        <v>46132</v>
      </c>
      <c r="E109" s="2">
        <v>46136</v>
      </c>
      <c r="F109" t="s">
        <v>435</v>
      </c>
      <c r="G109" t="s">
        <v>432</v>
      </c>
      <c r="H109" t="s">
        <v>433</v>
      </c>
      <c r="I109">
        <v>310.3</v>
      </c>
    </row>
    <row r="110" spans="1:9" x14ac:dyDescent="0.2">
      <c r="A110">
        <v>109</v>
      </c>
      <c r="B110">
        <v>109</v>
      </c>
      <c r="C110">
        <v>5</v>
      </c>
      <c r="D110" s="2">
        <v>46133</v>
      </c>
      <c r="E110" s="2">
        <v>46137</v>
      </c>
      <c r="F110" t="s">
        <v>437</v>
      </c>
      <c r="G110" t="s">
        <v>436</v>
      </c>
      <c r="H110" t="s">
        <v>433</v>
      </c>
      <c r="I110">
        <v>445.95</v>
      </c>
    </row>
    <row r="111" spans="1:9" x14ac:dyDescent="0.2">
      <c r="A111">
        <v>110</v>
      </c>
      <c r="B111">
        <v>110</v>
      </c>
      <c r="C111">
        <v>6</v>
      </c>
      <c r="D111" s="2">
        <v>46134</v>
      </c>
      <c r="E111" s="2">
        <v>46138</v>
      </c>
      <c r="F111" t="s">
        <v>438</v>
      </c>
      <c r="G111" t="s">
        <v>432</v>
      </c>
      <c r="H111" t="s">
        <v>433</v>
      </c>
      <c r="I111">
        <v>155.6</v>
      </c>
    </row>
    <row r="112" spans="1:9" x14ac:dyDescent="0.2">
      <c r="A112">
        <v>111</v>
      </c>
      <c r="B112">
        <v>111</v>
      </c>
      <c r="C112">
        <v>7</v>
      </c>
      <c r="D112" s="2">
        <v>46135</v>
      </c>
      <c r="E112" s="2">
        <v>46139</v>
      </c>
      <c r="F112" t="s">
        <v>431</v>
      </c>
      <c r="G112" t="s">
        <v>432</v>
      </c>
      <c r="H112" t="s">
        <v>433</v>
      </c>
      <c r="I112">
        <v>275.25</v>
      </c>
    </row>
    <row r="113" spans="1:9" x14ac:dyDescent="0.2">
      <c r="A113">
        <v>112</v>
      </c>
      <c r="B113">
        <v>112</v>
      </c>
      <c r="C113">
        <v>8</v>
      </c>
      <c r="D113" s="2">
        <v>46136</v>
      </c>
      <c r="E113" s="2">
        <v>46140</v>
      </c>
      <c r="F113" t="s">
        <v>434</v>
      </c>
      <c r="G113" t="s">
        <v>436</v>
      </c>
      <c r="H113" t="s">
        <v>433</v>
      </c>
      <c r="I113">
        <v>385.8</v>
      </c>
    </row>
    <row r="114" spans="1:9" x14ac:dyDescent="0.2">
      <c r="A114">
        <v>113</v>
      </c>
      <c r="B114">
        <v>113</v>
      </c>
      <c r="C114">
        <v>1</v>
      </c>
      <c r="D114" s="2">
        <v>46137</v>
      </c>
      <c r="E114" s="2">
        <v>46141</v>
      </c>
      <c r="F114" t="s">
        <v>435</v>
      </c>
      <c r="G114" t="s">
        <v>432</v>
      </c>
      <c r="H114" t="s">
        <v>433</v>
      </c>
      <c r="I114">
        <v>200.45</v>
      </c>
    </row>
    <row r="115" spans="1:9" x14ac:dyDescent="0.2">
      <c r="A115">
        <v>114</v>
      </c>
      <c r="B115">
        <v>114</v>
      </c>
      <c r="C115">
        <v>2</v>
      </c>
      <c r="D115" s="2">
        <v>46138</v>
      </c>
      <c r="E115" s="2">
        <v>46142</v>
      </c>
      <c r="F115" t="s">
        <v>437</v>
      </c>
      <c r="G115" t="s">
        <v>432</v>
      </c>
      <c r="H115" t="s">
        <v>433</v>
      </c>
      <c r="I115">
        <v>320.89999999999998</v>
      </c>
    </row>
    <row r="116" spans="1:9" x14ac:dyDescent="0.2">
      <c r="A116">
        <v>115</v>
      </c>
      <c r="B116">
        <v>115</v>
      </c>
      <c r="C116">
        <v>3</v>
      </c>
      <c r="D116" s="2">
        <v>46139</v>
      </c>
      <c r="E116" s="2">
        <v>46143</v>
      </c>
      <c r="F116" t="s">
        <v>438</v>
      </c>
      <c r="G116" t="s">
        <v>436</v>
      </c>
      <c r="H116" t="s">
        <v>433</v>
      </c>
      <c r="I116">
        <v>455.35</v>
      </c>
    </row>
    <row r="117" spans="1:9" x14ac:dyDescent="0.2">
      <c r="A117">
        <v>116</v>
      </c>
      <c r="B117">
        <v>116</v>
      </c>
      <c r="C117">
        <v>4</v>
      </c>
      <c r="D117" s="2">
        <v>46140</v>
      </c>
      <c r="E117" s="2">
        <v>46144</v>
      </c>
      <c r="F117" t="s">
        <v>431</v>
      </c>
      <c r="G117" t="s">
        <v>432</v>
      </c>
      <c r="H117" t="s">
        <v>433</v>
      </c>
      <c r="I117">
        <v>190.7</v>
      </c>
    </row>
    <row r="118" spans="1:9" x14ac:dyDescent="0.2">
      <c r="A118">
        <v>117</v>
      </c>
      <c r="B118">
        <v>117</v>
      </c>
      <c r="C118">
        <v>5</v>
      </c>
      <c r="D118" s="2">
        <v>46141</v>
      </c>
      <c r="E118" s="2">
        <v>46145</v>
      </c>
      <c r="F118" t="s">
        <v>434</v>
      </c>
      <c r="G118" t="s">
        <v>432</v>
      </c>
      <c r="H118" t="s">
        <v>433</v>
      </c>
      <c r="I118">
        <v>285.25</v>
      </c>
    </row>
    <row r="119" spans="1:9" x14ac:dyDescent="0.2">
      <c r="A119">
        <v>118</v>
      </c>
      <c r="B119">
        <v>118</v>
      </c>
      <c r="C119">
        <v>6</v>
      </c>
      <c r="D119" s="2">
        <v>46142</v>
      </c>
      <c r="E119" s="2">
        <v>46146</v>
      </c>
      <c r="F119" t="s">
        <v>435</v>
      </c>
      <c r="G119" t="s">
        <v>436</v>
      </c>
      <c r="H119" t="s">
        <v>433</v>
      </c>
      <c r="I119">
        <v>365.8</v>
      </c>
    </row>
    <row r="120" spans="1:9" x14ac:dyDescent="0.2">
      <c r="A120">
        <v>119</v>
      </c>
      <c r="B120">
        <v>119</v>
      </c>
      <c r="C120">
        <v>7</v>
      </c>
      <c r="D120" s="2">
        <v>46143</v>
      </c>
      <c r="E120" s="2">
        <v>46147</v>
      </c>
      <c r="F120" t="s">
        <v>437</v>
      </c>
      <c r="G120" t="s">
        <v>432</v>
      </c>
      <c r="H120" t="s">
        <v>433</v>
      </c>
      <c r="I120">
        <v>170.35</v>
      </c>
    </row>
    <row r="121" spans="1:9" x14ac:dyDescent="0.2">
      <c r="A121">
        <v>120</v>
      </c>
      <c r="B121">
        <v>120</v>
      </c>
      <c r="C121">
        <v>8</v>
      </c>
      <c r="D121" s="2">
        <v>46144</v>
      </c>
      <c r="E121" s="2">
        <v>46148</v>
      </c>
      <c r="F121" t="s">
        <v>438</v>
      </c>
      <c r="G121" t="s">
        <v>432</v>
      </c>
      <c r="H121" t="s">
        <v>433</v>
      </c>
      <c r="I121">
        <v>250.6</v>
      </c>
    </row>
    <row r="122" spans="1:9" x14ac:dyDescent="0.2">
      <c r="A122">
        <v>121</v>
      </c>
      <c r="B122">
        <v>121</v>
      </c>
      <c r="C122">
        <v>1</v>
      </c>
      <c r="D122" s="2">
        <v>46145</v>
      </c>
      <c r="E122" s="2">
        <v>46149</v>
      </c>
      <c r="F122" t="s">
        <v>431</v>
      </c>
      <c r="G122" t="s">
        <v>436</v>
      </c>
      <c r="H122" t="s">
        <v>433</v>
      </c>
      <c r="I122">
        <v>335.25</v>
      </c>
    </row>
    <row r="123" spans="1:9" x14ac:dyDescent="0.2">
      <c r="A123">
        <v>122</v>
      </c>
      <c r="B123">
        <v>122</v>
      </c>
      <c r="C123">
        <v>2</v>
      </c>
      <c r="D123" s="2">
        <v>46146</v>
      </c>
      <c r="E123" s="2">
        <v>46150</v>
      </c>
      <c r="F123" t="s">
        <v>434</v>
      </c>
      <c r="G123" t="s">
        <v>432</v>
      </c>
      <c r="H123" t="s">
        <v>433</v>
      </c>
      <c r="I123">
        <v>215.8</v>
      </c>
    </row>
    <row r="124" spans="1:9" x14ac:dyDescent="0.2">
      <c r="A124">
        <v>123</v>
      </c>
      <c r="B124">
        <v>123</v>
      </c>
      <c r="C124">
        <v>3</v>
      </c>
      <c r="D124" s="2">
        <v>46147</v>
      </c>
      <c r="E124" s="2">
        <v>46151</v>
      </c>
      <c r="F124" t="s">
        <v>435</v>
      </c>
      <c r="G124" t="s">
        <v>432</v>
      </c>
      <c r="H124" t="s">
        <v>433</v>
      </c>
      <c r="I124">
        <v>300.45</v>
      </c>
    </row>
    <row r="125" spans="1:9" x14ac:dyDescent="0.2">
      <c r="A125">
        <v>124</v>
      </c>
      <c r="B125">
        <v>124</v>
      </c>
      <c r="C125">
        <v>4</v>
      </c>
      <c r="D125" s="2">
        <v>46148</v>
      </c>
      <c r="E125" s="2">
        <v>46152</v>
      </c>
      <c r="F125" t="s">
        <v>437</v>
      </c>
      <c r="G125" t="s">
        <v>436</v>
      </c>
      <c r="H125" t="s">
        <v>433</v>
      </c>
      <c r="I125">
        <v>425.9</v>
      </c>
    </row>
    <row r="126" spans="1:9" x14ac:dyDescent="0.2">
      <c r="A126">
        <v>125</v>
      </c>
      <c r="B126">
        <v>125</v>
      </c>
      <c r="C126">
        <v>5</v>
      </c>
      <c r="D126" s="2">
        <v>46149</v>
      </c>
      <c r="E126" s="2">
        <v>46153</v>
      </c>
      <c r="F126" t="s">
        <v>438</v>
      </c>
      <c r="G126" t="s">
        <v>432</v>
      </c>
      <c r="H126" t="s">
        <v>433</v>
      </c>
      <c r="I126">
        <v>160.35</v>
      </c>
    </row>
    <row r="127" spans="1:9" x14ac:dyDescent="0.2">
      <c r="A127">
        <v>126</v>
      </c>
      <c r="B127">
        <v>126</v>
      </c>
      <c r="C127">
        <v>6</v>
      </c>
      <c r="D127" s="2">
        <v>46150</v>
      </c>
      <c r="E127" s="2">
        <v>46154</v>
      </c>
      <c r="F127" t="s">
        <v>431</v>
      </c>
      <c r="G127" t="s">
        <v>432</v>
      </c>
      <c r="H127" t="s">
        <v>433</v>
      </c>
      <c r="I127">
        <v>275.7</v>
      </c>
    </row>
    <row r="128" spans="1:9" x14ac:dyDescent="0.2">
      <c r="A128">
        <v>127</v>
      </c>
      <c r="B128">
        <v>127</v>
      </c>
      <c r="C128">
        <v>7</v>
      </c>
      <c r="D128" s="2">
        <v>46151</v>
      </c>
      <c r="E128" s="2">
        <v>46155</v>
      </c>
      <c r="F128" t="s">
        <v>434</v>
      </c>
      <c r="G128" t="s">
        <v>436</v>
      </c>
      <c r="H128" t="s">
        <v>433</v>
      </c>
      <c r="I128">
        <v>390.25</v>
      </c>
    </row>
    <row r="129" spans="1:9" x14ac:dyDescent="0.2">
      <c r="A129">
        <v>128</v>
      </c>
      <c r="B129">
        <v>128</v>
      </c>
      <c r="C129">
        <v>8</v>
      </c>
      <c r="D129" s="2">
        <v>46152</v>
      </c>
      <c r="E129" s="2">
        <v>46156</v>
      </c>
      <c r="F129" t="s">
        <v>435</v>
      </c>
      <c r="G129" t="s">
        <v>432</v>
      </c>
      <c r="H129" t="s">
        <v>433</v>
      </c>
      <c r="I129">
        <v>185.8</v>
      </c>
    </row>
    <row r="130" spans="1:9" x14ac:dyDescent="0.2">
      <c r="A130">
        <v>129</v>
      </c>
      <c r="B130">
        <v>129</v>
      </c>
      <c r="C130">
        <v>1</v>
      </c>
      <c r="D130" s="2">
        <v>46153</v>
      </c>
      <c r="E130" s="2">
        <v>46157</v>
      </c>
      <c r="F130" t="s">
        <v>437</v>
      </c>
      <c r="G130" t="s">
        <v>432</v>
      </c>
      <c r="H130" t="s">
        <v>433</v>
      </c>
      <c r="I130">
        <v>310.45</v>
      </c>
    </row>
    <row r="131" spans="1:9" x14ac:dyDescent="0.2">
      <c r="A131">
        <v>130</v>
      </c>
      <c r="B131">
        <v>130</v>
      </c>
      <c r="C131">
        <v>2</v>
      </c>
      <c r="D131" s="2">
        <v>46154</v>
      </c>
      <c r="E131" s="2">
        <v>46158</v>
      </c>
      <c r="F131" t="s">
        <v>438</v>
      </c>
      <c r="G131" t="s">
        <v>436</v>
      </c>
      <c r="H131" t="s">
        <v>433</v>
      </c>
      <c r="I131">
        <v>450.9</v>
      </c>
    </row>
    <row r="132" spans="1:9" x14ac:dyDescent="0.2">
      <c r="A132">
        <v>131</v>
      </c>
      <c r="B132">
        <v>131</v>
      </c>
      <c r="C132">
        <v>3</v>
      </c>
      <c r="D132" s="2">
        <v>46155</v>
      </c>
      <c r="E132" s="2">
        <v>46159</v>
      </c>
      <c r="F132" t="s">
        <v>431</v>
      </c>
      <c r="G132" t="s">
        <v>432</v>
      </c>
      <c r="H132" t="s">
        <v>433</v>
      </c>
      <c r="I132">
        <v>205.35</v>
      </c>
    </row>
    <row r="133" spans="1:9" x14ac:dyDescent="0.2">
      <c r="A133">
        <v>132</v>
      </c>
      <c r="B133">
        <v>132</v>
      </c>
      <c r="C133">
        <v>4</v>
      </c>
      <c r="D133" s="2">
        <v>46156</v>
      </c>
      <c r="E133" s="2">
        <v>46160</v>
      </c>
      <c r="F133" t="s">
        <v>434</v>
      </c>
      <c r="G133" t="s">
        <v>432</v>
      </c>
      <c r="H133" t="s">
        <v>433</v>
      </c>
      <c r="I133">
        <v>295.7</v>
      </c>
    </row>
    <row r="134" spans="1:9" x14ac:dyDescent="0.2">
      <c r="A134">
        <v>133</v>
      </c>
      <c r="B134">
        <v>133</v>
      </c>
      <c r="C134">
        <v>5</v>
      </c>
      <c r="D134" s="2">
        <v>46157</v>
      </c>
      <c r="E134" s="2">
        <v>46161</v>
      </c>
      <c r="F134" t="s">
        <v>435</v>
      </c>
      <c r="G134" t="s">
        <v>436</v>
      </c>
      <c r="H134" t="s">
        <v>433</v>
      </c>
      <c r="I134">
        <v>415.25</v>
      </c>
    </row>
    <row r="135" spans="1:9" x14ac:dyDescent="0.2">
      <c r="A135">
        <v>134</v>
      </c>
      <c r="B135">
        <v>134</v>
      </c>
      <c r="C135">
        <v>6</v>
      </c>
      <c r="D135" s="2">
        <v>46158</v>
      </c>
      <c r="E135" s="2">
        <v>46162</v>
      </c>
      <c r="F135" t="s">
        <v>437</v>
      </c>
      <c r="G135" t="s">
        <v>432</v>
      </c>
      <c r="H135" t="s">
        <v>433</v>
      </c>
      <c r="I135">
        <v>175.8</v>
      </c>
    </row>
    <row r="136" spans="1:9" x14ac:dyDescent="0.2">
      <c r="A136">
        <v>135</v>
      </c>
      <c r="B136">
        <v>135</v>
      </c>
      <c r="C136">
        <v>7</v>
      </c>
      <c r="D136" s="2">
        <v>46159</v>
      </c>
      <c r="E136" s="2">
        <v>46163</v>
      </c>
      <c r="F136" t="s">
        <v>438</v>
      </c>
      <c r="G136" t="s">
        <v>432</v>
      </c>
      <c r="H136" t="s">
        <v>433</v>
      </c>
      <c r="I136">
        <v>260.45</v>
      </c>
    </row>
    <row r="137" spans="1:9" x14ac:dyDescent="0.2">
      <c r="A137">
        <v>136</v>
      </c>
      <c r="B137">
        <v>136</v>
      </c>
      <c r="C137">
        <v>8</v>
      </c>
      <c r="D137" s="2">
        <v>46160</v>
      </c>
      <c r="E137" s="2">
        <v>46164</v>
      </c>
      <c r="F137" t="s">
        <v>431</v>
      </c>
      <c r="G137" t="s">
        <v>436</v>
      </c>
      <c r="H137" t="s">
        <v>433</v>
      </c>
      <c r="I137">
        <v>375.9</v>
      </c>
    </row>
    <row r="138" spans="1:9" x14ac:dyDescent="0.2">
      <c r="A138">
        <v>137</v>
      </c>
      <c r="B138">
        <v>137</v>
      </c>
      <c r="C138">
        <v>1</v>
      </c>
      <c r="D138" s="2">
        <v>46161</v>
      </c>
      <c r="E138" s="2">
        <v>46165</v>
      </c>
      <c r="F138" t="s">
        <v>434</v>
      </c>
      <c r="G138" t="s">
        <v>432</v>
      </c>
      <c r="H138" t="s">
        <v>433</v>
      </c>
      <c r="I138">
        <v>195.35</v>
      </c>
    </row>
    <row r="139" spans="1:9" x14ac:dyDescent="0.2">
      <c r="A139">
        <v>138</v>
      </c>
      <c r="B139">
        <v>138</v>
      </c>
      <c r="C139">
        <v>2</v>
      </c>
      <c r="D139" s="2">
        <v>46162</v>
      </c>
      <c r="E139" s="2">
        <v>46166</v>
      </c>
      <c r="F139" t="s">
        <v>435</v>
      </c>
      <c r="G139" t="s">
        <v>432</v>
      </c>
      <c r="H139" t="s">
        <v>433</v>
      </c>
      <c r="I139">
        <v>305.7</v>
      </c>
    </row>
    <row r="140" spans="1:9" x14ac:dyDescent="0.2">
      <c r="A140">
        <v>139</v>
      </c>
      <c r="B140">
        <v>139</v>
      </c>
      <c r="C140">
        <v>3</v>
      </c>
      <c r="D140" s="2">
        <v>46163</v>
      </c>
      <c r="E140" s="2">
        <v>46167</v>
      </c>
      <c r="F140" t="s">
        <v>437</v>
      </c>
      <c r="G140" t="s">
        <v>436</v>
      </c>
      <c r="H140" t="s">
        <v>433</v>
      </c>
      <c r="I140">
        <v>435.25</v>
      </c>
    </row>
    <row r="141" spans="1:9" x14ac:dyDescent="0.2">
      <c r="A141">
        <v>140</v>
      </c>
      <c r="B141">
        <v>140</v>
      </c>
      <c r="C141">
        <v>4</v>
      </c>
      <c r="D141" s="2">
        <v>46164</v>
      </c>
      <c r="E141" s="2">
        <v>46168</v>
      </c>
      <c r="F141" t="s">
        <v>438</v>
      </c>
      <c r="G141" t="s">
        <v>432</v>
      </c>
      <c r="H141" t="s">
        <v>433</v>
      </c>
      <c r="I141">
        <v>165.8</v>
      </c>
    </row>
    <row r="142" spans="1:9" x14ac:dyDescent="0.2">
      <c r="A142">
        <v>141</v>
      </c>
      <c r="B142">
        <v>141</v>
      </c>
      <c r="C142">
        <v>5</v>
      </c>
      <c r="D142" s="2">
        <v>46165</v>
      </c>
      <c r="E142" s="2">
        <v>46169</v>
      </c>
      <c r="F142" t="s">
        <v>431</v>
      </c>
      <c r="G142" t="s">
        <v>432</v>
      </c>
      <c r="H142" t="s">
        <v>433</v>
      </c>
      <c r="I142">
        <v>280.45</v>
      </c>
    </row>
    <row r="143" spans="1:9" x14ac:dyDescent="0.2">
      <c r="A143">
        <v>142</v>
      </c>
      <c r="B143">
        <v>142</v>
      </c>
      <c r="C143">
        <v>6</v>
      </c>
      <c r="D143" s="2">
        <v>46166</v>
      </c>
      <c r="E143" s="2">
        <v>46170</v>
      </c>
      <c r="F143" t="s">
        <v>434</v>
      </c>
      <c r="G143" t="s">
        <v>436</v>
      </c>
      <c r="H143" t="s">
        <v>433</v>
      </c>
      <c r="I143">
        <v>395.9</v>
      </c>
    </row>
    <row r="144" spans="1:9" x14ac:dyDescent="0.2">
      <c r="A144">
        <v>143</v>
      </c>
      <c r="B144">
        <v>143</v>
      </c>
      <c r="C144">
        <v>7</v>
      </c>
      <c r="D144" s="2">
        <v>46167</v>
      </c>
      <c r="E144" s="2">
        <v>46171</v>
      </c>
      <c r="F144" t="s">
        <v>435</v>
      </c>
      <c r="G144" t="s">
        <v>432</v>
      </c>
      <c r="H144" t="s">
        <v>433</v>
      </c>
      <c r="I144">
        <v>210.35</v>
      </c>
    </row>
    <row r="145" spans="1:9" x14ac:dyDescent="0.2">
      <c r="A145">
        <v>144</v>
      </c>
      <c r="B145">
        <v>144</v>
      </c>
      <c r="C145">
        <v>8</v>
      </c>
      <c r="D145" s="2">
        <v>46168</v>
      </c>
      <c r="E145" s="2">
        <v>46172</v>
      </c>
      <c r="F145" t="s">
        <v>437</v>
      </c>
      <c r="G145" t="s">
        <v>432</v>
      </c>
      <c r="H145" t="s">
        <v>433</v>
      </c>
      <c r="I145">
        <v>325.7</v>
      </c>
    </row>
    <row r="146" spans="1:9" x14ac:dyDescent="0.2">
      <c r="A146">
        <v>145</v>
      </c>
      <c r="B146">
        <v>145</v>
      </c>
      <c r="C146">
        <v>1</v>
      </c>
      <c r="D146" s="2">
        <v>46169</v>
      </c>
      <c r="E146" s="2">
        <v>46173</v>
      </c>
      <c r="F146" t="s">
        <v>438</v>
      </c>
      <c r="G146" t="s">
        <v>436</v>
      </c>
      <c r="H146" t="s">
        <v>433</v>
      </c>
      <c r="I146">
        <v>460.25</v>
      </c>
    </row>
    <row r="147" spans="1:9" x14ac:dyDescent="0.2">
      <c r="A147">
        <v>146</v>
      </c>
      <c r="B147">
        <v>146</v>
      </c>
      <c r="C147">
        <v>2</v>
      </c>
      <c r="D147" s="2">
        <v>46170</v>
      </c>
      <c r="E147" s="2">
        <v>46174</v>
      </c>
      <c r="F147" t="s">
        <v>431</v>
      </c>
      <c r="G147" t="s">
        <v>432</v>
      </c>
      <c r="H147" t="s">
        <v>433</v>
      </c>
      <c r="I147">
        <v>185.8</v>
      </c>
    </row>
    <row r="148" spans="1:9" x14ac:dyDescent="0.2">
      <c r="A148">
        <v>147</v>
      </c>
      <c r="B148">
        <v>147</v>
      </c>
      <c r="C148">
        <v>3</v>
      </c>
      <c r="D148" s="2">
        <v>46171</v>
      </c>
      <c r="E148" s="2">
        <v>46175</v>
      </c>
      <c r="F148" t="s">
        <v>434</v>
      </c>
      <c r="G148" t="s">
        <v>432</v>
      </c>
      <c r="H148" t="s">
        <v>433</v>
      </c>
      <c r="I148">
        <v>290.45</v>
      </c>
    </row>
    <row r="149" spans="1:9" x14ac:dyDescent="0.2">
      <c r="A149">
        <v>148</v>
      </c>
      <c r="B149">
        <v>148</v>
      </c>
      <c r="C149">
        <v>4</v>
      </c>
      <c r="D149" s="2">
        <v>46172</v>
      </c>
      <c r="E149" s="2">
        <v>46176</v>
      </c>
      <c r="F149" t="s">
        <v>435</v>
      </c>
      <c r="G149" t="s">
        <v>436</v>
      </c>
      <c r="H149" t="s">
        <v>433</v>
      </c>
      <c r="I149">
        <v>370.9</v>
      </c>
    </row>
    <row r="150" spans="1:9" x14ac:dyDescent="0.2">
      <c r="A150">
        <v>149</v>
      </c>
      <c r="B150">
        <v>149</v>
      </c>
      <c r="C150">
        <v>5</v>
      </c>
      <c r="D150" s="2">
        <v>46173</v>
      </c>
      <c r="E150" s="2">
        <v>46177</v>
      </c>
      <c r="F150" t="s">
        <v>437</v>
      </c>
      <c r="G150" t="s">
        <v>432</v>
      </c>
      <c r="H150" t="s">
        <v>433</v>
      </c>
      <c r="I150">
        <v>155.35</v>
      </c>
    </row>
    <row r="151" spans="1:9" x14ac:dyDescent="0.2">
      <c r="A151">
        <v>150</v>
      </c>
      <c r="B151">
        <v>150</v>
      </c>
      <c r="C151">
        <v>6</v>
      </c>
      <c r="D151" s="2">
        <v>46174</v>
      </c>
      <c r="E151" s="2">
        <v>46178</v>
      </c>
      <c r="F151" t="s">
        <v>438</v>
      </c>
      <c r="G151" t="s">
        <v>432</v>
      </c>
      <c r="H151" t="s">
        <v>433</v>
      </c>
      <c r="I151">
        <v>270.7</v>
      </c>
    </row>
    <row r="152" spans="1:9" x14ac:dyDescent="0.2">
      <c r="A152">
        <v>151</v>
      </c>
      <c r="B152">
        <v>151</v>
      </c>
      <c r="C152">
        <v>7</v>
      </c>
      <c r="D152" s="2">
        <v>46175</v>
      </c>
      <c r="E152" s="2">
        <v>46179</v>
      </c>
      <c r="F152" t="s">
        <v>431</v>
      </c>
      <c r="G152" t="s">
        <v>436</v>
      </c>
      <c r="H152" t="s">
        <v>433</v>
      </c>
      <c r="I152">
        <v>345.25</v>
      </c>
    </row>
    <row r="153" spans="1:9" x14ac:dyDescent="0.2">
      <c r="A153">
        <v>152</v>
      </c>
      <c r="B153">
        <v>152</v>
      </c>
      <c r="C153">
        <v>8</v>
      </c>
      <c r="D153" s="2">
        <v>46176</v>
      </c>
      <c r="E153" s="2">
        <v>46180</v>
      </c>
      <c r="F153" t="s">
        <v>434</v>
      </c>
      <c r="G153" t="s">
        <v>432</v>
      </c>
      <c r="H153" t="s">
        <v>433</v>
      </c>
      <c r="I153">
        <v>220.8</v>
      </c>
    </row>
    <row r="154" spans="1:9" x14ac:dyDescent="0.2">
      <c r="A154">
        <v>153</v>
      </c>
      <c r="B154">
        <v>153</v>
      </c>
      <c r="C154">
        <v>1</v>
      </c>
      <c r="D154" s="2">
        <v>46177</v>
      </c>
      <c r="E154" s="2">
        <v>46181</v>
      </c>
      <c r="F154" t="s">
        <v>435</v>
      </c>
      <c r="G154" t="s">
        <v>432</v>
      </c>
      <c r="H154" t="s">
        <v>433</v>
      </c>
      <c r="I154">
        <v>315.45</v>
      </c>
    </row>
    <row r="155" spans="1:9" x14ac:dyDescent="0.2">
      <c r="A155">
        <v>154</v>
      </c>
      <c r="B155">
        <v>154</v>
      </c>
      <c r="C155">
        <v>2</v>
      </c>
      <c r="D155" s="2">
        <v>46178</v>
      </c>
      <c r="E155" s="2">
        <v>46182</v>
      </c>
      <c r="F155" t="s">
        <v>437</v>
      </c>
      <c r="G155" t="s">
        <v>436</v>
      </c>
      <c r="H155" t="s">
        <v>433</v>
      </c>
      <c r="I155">
        <v>440.9</v>
      </c>
    </row>
    <row r="156" spans="1:9" x14ac:dyDescent="0.2">
      <c r="A156">
        <v>155</v>
      </c>
      <c r="B156">
        <v>155</v>
      </c>
      <c r="C156">
        <v>3</v>
      </c>
      <c r="D156" s="2">
        <v>46179</v>
      </c>
      <c r="E156" s="2">
        <v>46183</v>
      </c>
      <c r="F156" t="s">
        <v>438</v>
      </c>
      <c r="G156" t="s">
        <v>432</v>
      </c>
      <c r="H156" t="s">
        <v>433</v>
      </c>
      <c r="I156">
        <v>175.35</v>
      </c>
    </row>
    <row r="157" spans="1:9" x14ac:dyDescent="0.2">
      <c r="A157">
        <v>156</v>
      </c>
      <c r="B157">
        <v>156</v>
      </c>
      <c r="C157">
        <v>4</v>
      </c>
      <c r="D157" s="2">
        <v>46180</v>
      </c>
      <c r="E157" s="2">
        <v>46184</v>
      </c>
      <c r="F157" t="s">
        <v>431</v>
      </c>
      <c r="G157" t="s">
        <v>432</v>
      </c>
      <c r="H157" t="s">
        <v>433</v>
      </c>
      <c r="I157">
        <v>255.7</v>
      </c>
    </row>
    <row r="158" spans="1:9" x14ac:dyDescent="0.2">
      <c r="A158">
        <v>157</v>
      </c>
      <c r="B158">
        <v>157</v>
      </c>
      <c r="C158">
        <v>5</v>
      </c>
      <c r="D158" s="2">
        <v>46181</v>
      </c>
      <c r="E158" s="2">
        <v>46185</v>
      </c>
      <c r="F158" t="s">
        <v>434</v>
      </c>
      <c r="G158" t="s">
        <v>436</v>
      </c>
      <c r="H158" t="s">
        <v>433</v>
      </c>
      <c r="I158">
        <v>385.25</v>
      </c>
    </row>
    <row r="159" spans="1:9" x14ac:dyDescent="0.2">
      <c r="A159">
        <v>158</v>
      </c>
      <c r="B159">
        <v>158</v>
      </c>
      <c r="C159">
        <v>6</v>
      </c>
      <c r="D159" s="2">
        <v>46182</v>
      </c>
      <c r="E159" s="2">
        <v>46186</v>
      </c>
      <c r="F159" t="s">
        <v>435</v>
      </c>
      <c r="G159" t="s">
        <v>432</v>
      </c>
      <c r="H159" t="s">
        <v>433</v>
      </c>
      <c r="I159">
        <v>200.8</v>
      </c>
    </row>
    <row r="160" spans="1:9" x14ac:dyDescent="0.2">
      <c r="A160">
        <v>159</v>
      </c>
      <c r="B160">
        <v>159</v>
      </c>
      <c r="C160">
        <v>7</v>
      </c>
      <c r="D160" s="2">
        <v>46183</v>
      </c>
      <c r="E160" s="2">
        <v>46187</v>
      </c>
      <c r="F160" t="s">
        <v>437</v>
      </c>
      <c r="G160" t="s">
        <v>432</v>
      </c>
      <c r="H160" t="s">
        <v>433</v>
      </c>
      <c r="I160">
        <v>305.45</v>
      </c>
    </row>
    <row r="161" spans="1:9" x14ac:dyDescent="0.2">
      <c r="A161">
        <v>160</v>
      </c>
      <c r="B161">
        <v>160</v>
      </c>
      <c r="C161">
        <v>8</v>
      </c>
      <c r="D161" s="2">
        <v>46184</v>
      </c>
      <c r="E161" s="2">
        <v>46188</v>
      </c>
      <c r="F161" t="s">
        <v>438</v>
      </c>
      <c r="G161" t="s">
        <v>436</v>
      </c>
      <c r="H161" t="s">
        <v>433</v>
      </c>
      <c r="I161">
        <v>420.9</v>
      </c>
    </row>
    <row r="162" spans="1:9" x14ac:dyDescent="0.2">
      <c r="A162">
        <v>161</v>
      </c>
      <c r="B162">
        <v>161</v>
      </c>
      <c r="C162">
        <v>1</v>
      </c>
      <c r="D162" s="2">
        <v>46185</v>
      </c>
      <c r="E162" s="2">
        <v>46189</v>
      </c>
      <c r="F162" t="s">
        <v>431</v>
      </c>
      <c r="G162" t="s">
        <v>432</v>
      </c>
      <c r="H162" t="s">
        <v>433</v>
      </c>
      <c r="I162">
        <v>190.35</v>
      </c>
    </row>
    <row r="163" spans="1:9" x14ac:dyDescent="0.2">
      <c r="A163">
        <v>162</v>
      </c>
      <c r="B163">
        <v>162</v>
      </c>
      <c r="C163">
        <v>2</v>
      </c>
      <c r="D163" s="2">
        <v>46186</v>
      </c>
      <c r="E163" s="2">
        <v>46190</v>
      </c>
      <c r="F163" t="s">
        <v>434</v>
      </c>
      <c r="G163" t="s">
        <v>432</v>
      </c>
      <c r="H163" t="s">
        <v>433</v>
      </c>
      <c r="I163">
        <v>275.7</v>
      </c>
    </row>
    <row r="164" spans="1:9" x14ac:dyDescent="0.2">
      <c r="A164">
        <v>163</v>
      </c>
      <c r="B164">
        <v>163</v>
      </c>
      <c r="C164">
        <v>3</v>
      </c>
      <c r="D164" s="2">
        <v>46187</v>
      </c>
      <c r="E164" s="2">
        <v>46191</v>
      </c>
      <c r="F164" t="s">
        <v>435</v>
      </c>
      <c r="G164" t="s">
        <v>436</v>
      </c>
      <c r="H164" t="s">
        <v>433</v>
      </c>
      <c r="I164">
        <v>400.25</v>
      </c>
    </row>
    <row r="165" spans="1:9" x14ac:dyDescent="0.2">
      <c r="A165">
        <v>164</v>
      </c>
      <c r="B165">
        <v>164</v>
      </c>
      <c r="C165">
        <v>4</v>
      </c>
      <c r="D165" s="2">
        <v>46188</v>
      </c>
      <c r="E165" s="2">
        <v>46192</v>
      </c>
      <c r="F165" t="s">
        <v>437</v>
      </c>
      <c r="G165" t="s">
        <v>432</v>
      </c>
      <c r="H165" t="s">
        <v>433</v>
      </c>
      <c r="I165">
        <v>165.8</v>
      </c>
    </row>
    <row r="166" spans="1:9" x14ac:dyDescent="0.2">
      <c r="A166">
        <v>165</v>
      </c>
      <c r="B166">
        <v>165</v>
      </c>
      <c r="C166">
        <v>5</v>
      </c>
      <c r="D166" s="2">
        <v>46189</v>
      </c>
      <c r="E166" s="2">
        <v>46193</v>
      </c>
      <c r="F166" t="s">
        <v>438</v>
      </c>
      <c r="G166" t="s">
        <v>432</v>
      </c>
      <c r="H166" t="s">
        <v>433</v>
      </c>
      <c r="I166">
        <v>245.45</v>
      </c>
    </row>
    <row r="167" spans="1:9" x14ac:dyDescent="0.2">
      <c r="A167">
        <v>166</v>
      </c>
      <c r="B167">
        <v>166</v>
      </c>
      <c r="C167">
        <v>6</v>
      </c>
      <c r="D167" s="2">
        <v>46190</v>
      </c>
      <c r="E167" s="2">
        <v>46194</v>
      </c>
      <c r="F167" t="s">
        <v>431</v>
      </c>
      <c r="G167" t="s">
        <v>436</v>
      </c>
      <c r="H167" t="s">
        <v>433</v>
      </c>
      <c r="I167">
        <v>355.9</v>
      </c>
    </row>
    <row r="168" spans="1:9" x14ac:dyDescent="0.2">
      <c r="A168">
        <v>167</v>
      </c>
      <c r="B168">
        <v>167</v>
      </c>
      <c r="C168">
        <v>7</v>
      </c>
      <c r="D168" s="2">
        <v>46191</v>
      </c>
      <c r="E168" s="2">
        <v>46195</v>
      </c>
      <c r="F168" t="s">
        <v>434</v>
      </c>
      <c r="G168" t="s">
        <v>432</v>
      </c>
      <c r="H168" t="s">
        <v>433</v>
      </c>
      <c r="I168">
        <v>210.35</v>
      </c>
    </row>
    <row r="169" spans="1:9" x14ac:dyDescent="0.2">
      <c r="A169">
        <v>168</v>
      </c>
      <c r="B169">
        <v>168</v>
      </c>
      <c r="C169">
        <v>8</v>
      </c>
      <c r="D169" s="2">
        <v>46192</v>
      </c>
      <c r="E169" s="2">
        <v>46196</v>
      </c>
      <c r="F169" t="s">
        <v>435</v>
      </c>
      <c r="G169" t="s">
        <v>432</v>
      </c>
      <c r="H169" t="s">
        <v>433</v>
      </c>
      <c r="I169">
        <v>295.7</v>
      </c>
    </row>
    <row r="170" spans="1:9" x14ac:dyDescent="0.2">
      <c r="A170">
        <v>169</v>
      </c>
      <c r="B170">
        <v>169</v>
      </c>
      <c r="C170">
        <v>1</v>
      </c>
      <c r="D170" s="2">
        <v>46193</v>
      </c>
      <c r="E170" s="2">
        <v>46197</v>
      </c>
      <c r="F170" t="s">
        <v>437</v>
      </c>
      <c r="G170" t="s">
        <v>436</v>
      </c>
      <c r="H170" t="s">
        <v>433</v>
      </c>
      <c r="I170">
        <v>430.25</v>
      </c>
    </row>
    <row r="171" spans="1:9" x14ac:dyDescent="0.2">
      <c r="A171">
        <v>170</v>
      </c>
      <c r="B171">
        <v>170</v>
      </c>
      <c r="C171">
        <v>2</v>
      </c>
      <c r="D171" s="2">
        <v>46194</v>
      </c>
      <c r="E171" s="2">
        <v>46198</v>
      </c>
      <c r="F171" t="s">
        <v>438</v>
      </c>
      <c r="G171" t="s">
        <v>432</v>
      </c>
      <c r="H171" t="s">
        <v>433</v>
      </c>
      <c r="I171">
        <v>180.8</v>
      </c>
    </row>
    <row r="172" spans="1:9" x14ac:dyDescent="0.2">
      <c r="A172">
        <v>171</v>
      </c>
      <c r="B172">
        <v>171</v>
      </c>
      <c r="C172">
        <v>3</v>
      </c>
      <c r="D172" s="2">
        <v>46195</v>
      </c>
      <c r="E172" s="2">
        <v>46199</v>
      </c>
      <c r="F172" t="s">
        <v>431</v>
      </c>
      <c r="G172" t="s">
        <v>432</v>
      </c>
      <c r="H172" t="s">
        <v>433</v>
      </c>
      <c r="I172">
        <v>265.45</v>
      </c>
    </row>
    <row r="173" spans="1:9" x14ac:dyDescent="0.2">
      <c r="A173">
        <v>172</v>
      </c>
      <c r="B173">
        <v>172</v>
      </c>
      <c r="C173">
        <v>4</v>
      </c>
      <c r="D173" s="2">
        <v>46196</v>
      </c>
      <c r="E173" s="2">
        <v>46200</v>
      </c>
      <c r="F173" t="s">
        <v>434</v>
      </c>
      <c r="G173" t="s">
        <v>436</v>
      </c>
      <c r="H173" t="s">
        <v>433</v>
      </c>
      <c r="I173">
        <v>380.9</v>
      </c>
    </row>
    <row r="174" spans="1:9" x14ac:dyDescent="0.2">
      <c r="A174">
        <v>173</v>
      </c>
      <c r="B174">
        <v>173</v>
      </c>
      <c r="C174">
        <v>5</v>
      </c>
      <c r="D174" s="2">
        <v>46197</v>
      </c>
      <c r="E174" s="2">
        <v>46201</v>
      </c>
      <c r="F174" t="s">
        <v>435</v>
      </c>
      <c r="G174" t="s">
        <v>432</v>
      </c>
      <c r="H174" t="s">
        <v>433</v>
      </c>
      <c r="I174">
        <v>195.35</v>
      </c>
    </row>
    <row r="175" spans="1:9" x14ac:dyDescent="0.2">
      <c r="A175">
        <v>174</v>
      </c>
      <c r="B175">
        <v>174</v>
      </c>
      <c r="C175">
        <v>6</v>
      </c>
      <c r="D175" s="2">
        <v>46198</v>
      </c>
      <c r="E175" s="2">
        <v>46202</v>
      </c>
      <c r="F175" t="s">
        <v>437</v>
      </c>
      <c r="G175" t="s">
        <v>432</v>
      </c>
      <c r="H175" t="s">
        <v>433</v>
      </c>
      <c r="I175">
        <v>310.7</v>
      </c>
    </row>
    <row r="176" spans="1:9" x14ac:dyDescent="0.2">
      <c r="A176">
        <v>175</v>
      </c>
      <c r="B176">
        <v>175</v>
      </c>
      <c r="C176">
        <v>7</v>
      </c>
      <c r="D176" s="2">
        <v>46199</v>
      </c>
      <c r="E176" s="2">
        <v>46203</v>
      </c>
      <c r="F176" t="s">
        <v>438</v>
      </c>
      <c r="G176" t="s">
        <v>436</v>
      </c>
      <c r="H176" t="s">
        <v>433</v>
      </c>
      <c r="I176">
        <v>450.25</v>
      </c>
    </row>
    <row r="177" spans="1:9" x14ac:dyDescent="0.2">
      <c r="A177">
        <v>176</v>
      </c>
      <c r="B177">
        <v>176</v>
      </c>
      <c r="C177">
        <v>8</v>
      </c>
      <c r="D177" s="2">
        <v>46200</v>
      </c>
      <c r="E177" s="2">
        <v>46204</v>
      </c>
      <c r="F177" t="s">
        <v>431</v>
      </c>
      <c r="G177" t="s">
        <v>432</v>
      </c>
      <c r="H177" t="s">
        <v>433</v>
      </c>
      <c r="I177">
        <v>170.8</v>
      </c>
    </row>
    <row r="178" spans="1:9" x14ac:dyDescent="0.2">
      <c r="A178">
        <v>177</v>
      </c>
      <c r="B178">
        <v>177</v>
      </c>
      <c r="C178">
        <v>1</v>
      </c>
      <c r="D178" s="2">
        <v>46201</v>
      </c>
      <c r="E178" s="2">
        <v>46205</v>
      </c>
      <c r="F178" t="s">
        <v>434</v>
      </c>
      <c r="G178" t="s">
        <v>432</v>
      </c>
      <c r="H178" t="s">
        <v>433</v>
      </c>
      <c r="I178">
        <v>285.45</v>
      </c>
    </row>
    <row r="179" spans="1:9" x14ac:dyDescent="0.2">
      <c r="A179">
        <v>178</v>
      </c>
      <c r="B179">
        <v>178</v>
      </c>
      <c r="C179">
        <v>2</v>
      </c>
      <c r="D179" s="2">
        <v>46202</v>
      </c>
      <c r="E179" s="2">
        <v>46206</v>
      </c>
      <c r="F179" t="s">
        <v>435</v>
      </c>
      <c r="G179" t="s">
        <v>436</v>
      </c>
      <c r="H179" t="s">
        <v>433</v>
      </c>
      <c r="I179">
        <v>365.9</v>
      </c>
    </row>
    <row r="180" spans="1:9" x14ac:dyDescent="0.2">
      <c r="A180">
        <v>179</v>
      </c>
      <c r="B180">
        <v>179</v>
      </c>
      <c r="C180">
        <v>3</v>
      </c>
      <c r="D180" s="2">
        <v>46203</v>
      </c>
      <c r="E180" s="2">
        <v>46207</v>
      </c>
      <c r="F180" t="s">
        <v>437</v>
      </c>
      <c r="G180" t="s">
        <v>432</v>
      </c>
      <c r="H180" t="s">
        <v>433</v>
      </c>
      <c r="I180">
        <v>155.35</v>
      </c>
    </row>
    <row r="181" spans="1:9" x14ac:dyDescent="0.2">
      <c r="A181">
        <v>180</v>
      </c>
      <c r="B181">
        <v>180</v>
      </c>
      <c r="C181">
        <v>4</v>
      </c>
      <c r="D181" s="2">
        <v>46204</v>
      </c>
      <c r="E181" s="2">
        <v>46208</v>
      </c>
      <c r="F181" t="s">
        <v>438</v>
      </c>
      <c r="G181" t="s">
        <v>432</v>
      </c>
      <c r="H181" t="s">
        <v>433</v>
      </c>
      <c r="I181">
        <v>250.7</v>
      </c>
    </row>
    <row r="182" spans="1:9" x14ac:dyDescent="0.2">
      <c r="A182">
        <v>181</v>
      </c>
      <c r="B182">
        <v>181</v>
      </c>
      <c r="C182">
        <v>5</v>
      </c>
      <c r="D182" s="2">
        <v>46205</v>
      </c>
      <c r="E182" s="2">
        <v>46209</v>
      </c>
      <c r="F182" t="s">
        <v>431</v>
      </c>
      <c r="G182" t="s">
        <v>436</v>
      </c>
      <c r="H182" t="s">
        <v>433</v>
      </c>
      <c r="I182">
        <v>335.25</v>
      </c>
    </row>
    <row r="183" spans="1:9" x14ac:dyDescent="0.2">
      <c r="A183">
        <v>182</v>
      </c>
      <c r="B183">
        <v>182</v>
      </c>
      <c r="C183">
        <v>6</v>
      </c>
      <c r="D183" s="2">
        <v>46206</v>
      </c>
      <c r="E183" s="2">
        <v>46210</v>
      </c>
      <c r="F183" t="s">
        <v>434</v>
      </c>
      <c r="G183" t="s">
        <v>432</v>
      </c>
      <c r="H183" t="s">
        <v>433</v>
      </c>
      <c r="I183">
        <v>225.8</v>
      </c>
    </row>
    <row r="184" spans="1:9" x14ac:dyDescent="0.2">
      <c r="A184">
        <v>183</v>
      </c>
      <c r="B184">
        <v>183</v>
      </c>
      <c r="C184">
        <v>7</v>
      </c>
      <c r="D184" s="2">
        <v>46207</v>
      </c>
      <c r="E184" s="2">
        <v>46211</v>
      </c>
      <c r="F184" t="s">
        <v>435</v>
      </c>
      <c r="G184" t="s">
        <v>432</v>
      </c>
      <c r="H184" t="s">
        <v>433</v>
      </c>
      <c r="I184">
        <v>300.45</v>
      </c>
    </row>
    <row r="185" spans="1:9" x14ac:dyDescent="0.2">
      <c r="A185">
        <v>184</v>
      </c>
      <c r="B185">
        <v>184</v>
      </c>
      <c r="C185">
        <v>8</v>
      </c>
      <c r="D185" s="2">
        <v>46208</v>
      </c>
      <c r="E185" s="2">
        <v>46212</v>
      </c>
      <c r="F185" t="s">
        <v>437</v>
      </c>
      <c r="G185" t="s">
        <v>436</v>
      </c>
      <c r="H185" t="s">
        <v>433</v>
      </c>
      <c r="I185">
        <v>415.9</v>
      </c>
    </row>
    <row r="186" spans="1:9" x14ac:dyDescent="0.2">
      <c r="A186">
        <v>185</v>
      </c>
      <c r="B186">
        <v>185</v>
      </c>
      <c r="C186">
        <v>1</v>
      </c>
      <c r="D186" s="2">
        <v>46209</v>
      </c>
      <c r="E186" s="2">
        <v>46213</v>
      </c>
      <c r="F186" t="s">
        <v>438</v>
      </c>
      <c r="G186" t="s">
        <v>432</v>
      </c>
      <c r="H186" t="s">
        <v>433</v>
      </c>
      <c r="I186">
        <v>175.35</v>
      </c>
    </row>
    <row r="187" spans="1:9" x14ac:dyDescent="0.2">
      <c r="A187">
        <v>186</v>
      </c>
      <c r="B187">
        <v>186</v>
      </c>
      <c r="C187">
        <v>2</v>
      </c>
      <c r="D187" s="2">
        <v>46210</v>
      </c>
      <c r="E187" s="2">
        <v>46214</v>
      </c>
      <c r="F187" t="s">
        <v>431</v>
      </c>
      <c r="G187" t="s">
        <v>432</v>
      </c>
      <c r="H187" t="s">
        <v>433</v>
      </c>
      <c r="I187">
        <v>260.7</v>
      </c>
    </row>
    <row r="188" spans="1:9" x14ac:dyDescent="0.2">
      <c r="A188">
        <v>187</v>
      </c>
      <c r="B188">
        <v>187</v>
      </c>
      <c r="C188">
        <v>3</v>
      </c>
      <c r="D188" s="2">
        <v>46211</v>
      </c>
      <c r="E188" s="2">
        <v>46215</v>
      </c>
      <c r="F188" t="s">
        <v>434</v>
      </c>
      <c r="G188" t="s">
        <v>436</v>
      </c>
      <c r="H188" t="s">
        <v>433</v>
      </c>
      <c r="I188">
        <v>390.25</v>
      </c>
    </row>
    <row r="189" spans="1:9" x14ac:dyDescent="0.2">
      <c r="A189">
        <v>188</v>
      </c>
      <c r="B189">
        <v>188</v>
      </c>
      <c r="C189">
        <v>4</v>
      </c>
      <c r="D189" s="2">
        <v>46212</v>
      </c>
      <c r="E189" s="2">
        <v>46216</v>
      </c>
      <c r="F189" t="s">
        <v>435</v>
      </c>
      <c r="G189" t="s">
        <v>432</v>
      </c>
      <c r="H189" t="s">
        <v>433</v>
      </c>
      <c r="I189">
        <v>205.8</v>
      </c>
    </row>
    <row r="190" spans="1:9" x14ac:dyDescent="0.2">
      <c r="A190">
        <v>189</v>
      </c>
      <c r="B190">
        <v>189</v>
      </c>
      <c r="C190">
        <v>5</v>
      </c>
      <c r="D190" s="2">
        <v>46213</v>
      </c>
      <c r="E190" s="2">
        <v>46217</v>
      </c>
      <c r="F190" t="s">
        <v>437</v>
      </c>
      <c r="G190" t="s">
        <v>432</v>
      </c>
      <c r="H190" t="s">
        <v>433</v>
      </c>
      <c r="I190">
        <v>315.45</v>
      </c>
    </row>
    <row r="191" spans="1:9" x14ac:dyDescent="0.2">
      <c r="A191">
        <v>190</v>
      </c>
      <c r="B191">
        <v>190</v>
      </c>
      <c r="C191">
        <v>6</v>
      </c>
      <c r="D191" s="2">
        <v>46214</v>
      </c>
      <c r="E191" s="2">
        <v>46218</v>
      </c>
      <c r="F191" t="s">
        <v>438</v>
      </c>
      <c r="G191" t="s">
        <v>436</v>
      </c>
      <c r="H191" t="s">
        <v>433</v>
      </c>
      <c r="I191">
        <v>440.9</v>
      </c>
    </row>
    <row r="192" spans="1:9" x14ac:dyDescent="0.2">
      <c r="A192">
        <v>191</v>
      </c>
      <c r="B192">
        <v>191</v>
      </c>
      <c r="C192">
        <v>7</v>
      </c>
      <c r="D192" s="2">
        <v>46215</v>
      </c>
      <c r="E192" s="2">
        <v>46219</v>
      </c>
      <c r="F192" t="s">
        <v>431</v>
      </c>
      <c r="G192" t="s">
        <v>432</v>
      </c>
      <c r="H192" t="s">
        <v>433</v>
      </c>
      <c r="I192">
        <v>185.35</v>
      </c>
    </row>
    <row r="193" spans="1:9" x14ac:dyDescent="0.2">
      <c r="A193">
        <v>192</v>
      </c>
      <c r="B193">
        <v>192</v>
      </c>
      <c r="C193">
        <v>8</v>
      </c>
      <c r="D193" s="2">
        <v>46216</v>
      </c>
      <c r="E193" s="2">
        <v>46220</v>
      </c>
      <c r="F193" t="s">
        <v>434</v>
      </c>
      <c r="G193" t="s">
        <v>432</v>
      </c>
      <c r="H193" t="s">
        <v>433</v>
      </c>
      <c r="I193">
        <v>275.7</v>
      </c>
    </row>
    <row r="194" spans="1:9" x14ac:dyDescent="0.2">
      <c r="A194">
        <v>193</v>
      </c>
      <c r="B194">
        <v>193</v>
      </c>
      <c r="C194">
        <v>1</v>
      </c>
      <c r="D194" s="2">
        <v>46217</v>
      </c>
      <c r="E194" s="2">
        <v>46221</v>
      </c>
      <c r="F194" t="s">
        <v>435</v>
      </c>
      <c r="G194" t="s">
        <v>436</v>
      </c>
      <c r="H194" t="s">
        <v>433</v>
      </c>
      <c r="I194">
        <v>405.25</v>
      </c>
    </row>
    <row r="195" spans="1:9" x14ac:dyDescent="0.2">
      <c r="A195">
        <v>194</v>
      </c>
      <c r="B195">
        <v>194</v>
      </c>
      <c r="C195">
        <v>2</v>
      </c>
      <c r="D195" s="2">
        <v>46218</v>
      </c>
      <c r="E195" s="2">
        <v>46222</v>
      </c>
      <c r="F195" t="s">
        <v>437</v>
      </c>
      <c r="G195" t="s">
        <v>432</v>
      </c>
      <c r="H195" t="s">
        <v>433</v>
      </c>
      <c r="I195">
        <v>160.80000000000001</v>
      </c>
    </row>
    <row r="196" spans="1:9" x14ac:dyDescent="0.2">
      <c r="A196">
        <v>195</v>
      </c>
      <c r="B196">
        <v>195</v>
      </c>
      <c r="C196">
        <v>3</v>
      </c>
      <c r="D196" s="2">
        <v>46219</v>
      </c>
      <c r="E196" s="2">
        <v>46223</v>
      </c>
      <c r="F196" t="s">
        <v>438</v>
      </c>
      <c r="G196" t="s">
        <v>432</v>
      </c>
      <c r="H196" t="s">
        <v>433</v>
      </c>
      <c r="I196">
        <v>245.45</v>
      </c>
    </row>
    <row r="197" spans="1:9" x14ac:dyDescent="0.2">
      <c r="A197">
        <v>196</v>
      </c>
      <c r="B197">
        <v>196</v>
      </c>
      <c r="C197">
        <v>4</v>
      </c>
      <c r="D197" s="2">
        <v>46220</v>
      </c>
      <c r="E197" s="2">
        <v>46224</v>
      </c>
      <c r="F197" t="s">
        <v>431</v>
      </c>
      <c r="G197" t="s">
        <v>436</v>
      </c>
      <c r="H197" t="s">
        <v>433</v>
      </c>
      <c r="I197">
        <v>350.9</v>
      </c>
    </row>
    <row r="198" spans="1:9" x14ac:dyDescent="0.2">
      <c r="A198">
        <v>197</v>
      </c>
      <c r="B198">
        <v>197</v>
      </c>
      <c r="C198">
        <v>5</v>
      </c>
      <c r="D198" s="2">
        <v>46221</v>
      </c>
      <c r="E198" s="2">
        <v>46225</v>
      </c>
      <c r="F198" t="s">
        <v>434</v>
      </c>
      <c r="G198" t="s">
        <v>432</v>
      </c>
      <c r="H198" t="s">
        <v>433</v>
      </c>
      <c r="I198">
        <v>215.35</v>
      </c>
    </row>
    <row r="199" spans="1:9" x14ac:dyDescent="0.2">
      <c r="A199">
        <v>198</v>
      </c>
      <c r="B199">
        <v>198</v>
      </c>
      <c r="C199">
        <v>6</v>
      </c>
      <c r="D199" s="2">
        <v>46222</v>
      </c>
      <c r="E199" s="2">
        <v>46226</v>
      </c>
      <c r="F199" t="s">
        <v>435</v>
      </c>
      <c r="G199" t="s">
        <v>432</v>
      </c>
      <c r="H199" t="s">
        <v>433</v>
      </c>
      <c r="I199">
        <v>290.7</v>
      </c>
    </row>
    <row r="200" spans="1:9" x14ac:dyDescent="0.2">
      <c r="A200">
        <v>199</v>
      </c>
      <c r="B200">
        <v>199</v>
      </c>
      <c r="C200">
        <v>7</v>
      </c>
      <c r="D200" s="2">
        <v>46223</v>
      </c>
      <c r="E200" s="2">
        <v>46227</v>
      </c>
      <c r="F200" t="s">
        <v>437</v>
      </c>
      <c r="G200" t="s">
        <v>436</v>
      </c>
      <c r="H200" t="s">
        <v>433</v>
      </c>
      <c r="I200">
        <v>425.25</v>
      </c>
    </row>
    <row r="201" spans="1:9" x14ac:dyDescent="0.2">
      <c r="A201">
        <v>200</v>
      </c>
      <c r="B201">
        <v>200</v>
      </c>
      <c r="C201">
        <v>8</v>
      </c>
      <c r="D201" s="2">
        <v>46224</v>
      </c>
      <c r="E201" s="2">
        <v>46228</v>
      </c>
      <c r="F201" t="s">
        <v>438</v>
      </c>
      <c r="G201" t="s">
        <v>432</v>
      </c>
      <c r="H201" t="s">
        <v>433</v>
      </c>
      <c r="I201">
        <v>180.8</v>
      </c>
    </row>
    <row r="202" spans="1:9" x14ac:dyDescent="0.2">
      <c r="A202">
        <v>201</v>
      </c>
      <c r="B202">
        <v>201</v>
      </c>
      <c r="C202">
        <v>1</v>
      </c>
      <c r="D202" s="2">
        <v>46225</v>
      </c>
      <c r="E202" s="2">
        <v>46229</v>
      </c>
      <c r="F202" t="s">
        <v>431</v>
      </c>
      <c r="G202" t="s">
        <v>432</v>
      </c>
      <c r="H202" t="s">
        <v>403</v>
      </c>
      <c r="I202">
        <v>265.45</v>
      </c>
    </row>
    <row r="203" spans="1:9" x14ac:dyDescent="0.2">
      <c r="A203">
        <v>202</v>
      </c>
      <c r="B203">
        <v>202</v>
      </c>
      <c r="C203">
        <v>2</v>
      </c>
      <c r="D203" s="2">
        <v>46226</v>
      </c>
      <c r="E203" s="2">
        <v>46230</v>
      </c>
      <c r="F203" t="s">
        <v>434</v>
      </c>
      <c r="G203" t="s">
        <v>436</v>
      </c>
      <c r="H203" t="s">
        <v>403</v>
      </c>
      <c r="I203">
        <v>375.9</v>
      </c>
    </row>
    <row r="204" spans="1:9" x14ac:dyDescent="0.2">
      <c r="A204">
        <v>203</v>
      </c>
      <c r="B204">
        <v>203</v>
      </c>
      <c r="C204">
        <v>3</v>
      </c>
      <c r="D204" s="2">
        <v>46227</v>
      </c>
      <c r="E204" s="2">
        <v>46231</v>
      </c>
      <c r="F204" t="s">
        <v>435</v>
      </c>
      <c r="G204" t="s">
        <v>432</v>
      </c>
      <c r="H204" t="s">
        <v>403</v>
      </c>
      <c r="I204">
        <v>195.35</v>
      </c>
    </row>
    <row r="205" spans="1:9" x14ac:dyDescent="0.2">
      <c r="A205">
        <v>204</v>
      </c>
      <c r="B205">
        <v>204</v>
      </c>
      <c r="C205">
        <v>4</v>
      </c>
      <c r="D205" s="2">
        <v>46228</v>
      </c>
      <c r="E205" s="2">
        <v>46232</v>
      </c>
      <c r="F205" t="s">
        <v>437</v>
      </c>
      <c r="G205" t="s">
        <v>432</v>
      </c>
      <c r="H205" t="s">
        <v>403</v>
      </c>
      <c r="I205">
        <v>310.7</v>
      </c>
    </row>
    <row r="206" spans="1:9" x14ac:dyDescent="0.2">
      <c r="A206">
        <v>205</v>
      </c>
      <c r="B206">
        <v>205</v>
      </c>
      <c r="C206">
        <v>5</v>
      </c>
      <c r="D206" s="2">
        <v>46229</v>
      </c>
      <c r="E206" s="2">
        <v>46233</v>
      </c>
      <c r="F206" t="s">
        <v>438</v>
      </c>
      <c r="G206" t="s">
        <v>436</v>
      </c>
      <c r="H206" t="s">
        <v>403</v>
      </c>
      <c r="I206">
        <v>455.25</v>
      </c>
    </row>
    <row r="207" spans="1:9" x14ac:dyDescent="0.2">
      <c r="A207">
        <v>206</v>
      </c>
      <c r="B207">
        <v>206</v>
      </c>
      <c r="C207">
        <v>6</v>
      </c>
      <c r="D207" s="2">
        <v>46230</v>
      </c>
      <c r="E207" s="2">
        <v>46234</v>
      </c>
      <c r="F207" t="s">
        <v>431</v>
      </c>
      <c r="G207" t="s">
        <v>432</v>
      </c>
      <c r="H207" t="s">
        <v>403</v>
      </c>
      <c r="I207">
        <v>175.8</v>
      </c>
    </row>
    <row r="208" spans="1:9" x14ac:dyDescent="0.2">
      <c r="A208">
        <v>207</v>
      </c>
      <c r="B208">
        <v>207</v>
      </c>
      <c r="C208">
        <v>7</v>
      </c>
      <c r="D208" s="2">
        <v>46231</v>
      </c>
      <c r="E208" s="2">
        <v>46235</v>
      </c>
      <c r="F208" t="s">
        <v>434</v>
      </c>
      <c r="G208" t="s">
        <v>432</v>
      </c>
      <c r="H208" t="s">
        <v>403</v>
      </c>
      <c r="I208">
        <v>285.45</v>
      </c>
    </row>
    <row r="209" spans="1:9" x14ac:dyDescent="0.2">
      <c r="A209">
        <v>208</v>
      </c>
      <c r="B209">
        <v>208</v>
      </c>
      <c r="C209">
        <v>8</v>
      </c>
      <c r="D209" s="2">
        <v>46232</v>
      </c>
      <c r="E209" s="2">
        <v>46236</v>
      </c>
      <c r="F209" t="s">
        <v>435</v>
      </c>
      <c r="G209" t="s">
        <v>436</v>
      </c>
      <c r="H209" t="s">
        <v>403</v>
      </c>
      <c r="I209">
        <v>365.9</v>
      </c>
    </row>
    <row r="210" spans="1:9" x14ac:dyDescent="0.2">
      <c r="A210">
        <v>209</v>
      </c>
      <c r="B210">
        <v>209</v>
      </c>
      <c r="C210">
        <v>1</v>
      </c>
      <c r="D210" s="2">
        <v>46233</v>
      </c>
      <c r="E210" s="2">
        <v>46237</v>
      </c>
      <c r="F210" t="s">
        <v>437</v>
      </c>
      <c r="G210" t="s">
        <v>432</v>
      </c>
      <c r="H210" t="s">
        <v>403</v>
      </c>
      <c r="I210">
        <v>160.35</v>
      </c>
    </row>
    <row r="211" spans="1:9" x14ac:dyDescent="0.2">
      <c r="A211">
        <v>210</v>
      </c>
      <c r="B211">
        <v>210</v>
      </c>
      <c r="C211">
        <v>2</v>
      </c>
      <c r="D211" s="2">
        <v>46234</v>
      </c>
      <c r="E211" s="2">
        <v>46238</v>
      </c>
      <c r="F211" t="s">
        <v>438</v>
      </c>
      <c r="G211" t="s">
        <v>432</v>
      </c>
      <c r="H211" t="s">
        <v>403</v>
      </c>
      <c r="I211">
        <v>250.7</v>
      </c>
    </row>
    <row r="212" spans="1:9" x14ac:dyDescent="0.2">
      <c r="A212">
        <v>211</v>
      </c>
      <c r="B212">
        <v>211</v>
      </c>
      <c r="C212">
        <v>3</v>
      </c>
      <c r="D212" s="2">
        <v>46235</v>
      </c>
      <c r="E212" s="2">
        <v>46239</v>
      </c>
      <c r="F212" t="s">
        <v>431</v>
      </c>
      <c r="G212" t="s">
        <v>436</v>
      </c>
      <c r="H212" t="s">
        <v>403</v>
      </c>
      <c r="I212">
        <v>335.25</v>
      </c>
    </row>
    <row r="213" spans="1:9" x14ac:dyDescent="0.2">
      <c r="A213">
        <v>212</v>
      </c>
      <c r="B213">
        <v>212</v>
      </c>
      <c r="C213">
        <v>4</v>
      </c>
      <c r="D213" s="2">
        <v>46236</v>
      </c>
      <c r="E213" s="2">
        <v>46240</v>
      </c>
      <c r="F213" t="s">
        <v>434</v>
      </c>
      <c r="G213" t="s">
        <v>432</v>
      </c>
      <c r="H213" t="s">
        <v>403</v>
      </c>
      <c r="I213">
        <v>220.8</v>
      </c>
    </row>
    <row r="214" spans="1:9" x14ac:dyDescent="0.2">
      <c r="A214">
        <v>213</v>
      </c>
      <c r="B214">
        <v>213</v>
      </c>
      <c r="C214">
        <v>5</v>
      </c>
      <c r="D214" s="2">
        <v>46237</v>
      </c>
      <c r="E214" s="2">
        <v>46241</v>
      </c>
      <c r="F214" t="s">
        <v>435</v>
      </c>
      <c r="G214" t="s">
        <v>432</v>
      </c>
      <c r="H214" t="s">
        <v>403</v>
      </c>
      <c r="I214">
        <v>300.45</v>
      </c>
    </row>
    <row r="215" spans="1:9" x14ac:dyDescent="0.2">
      <c r="A215">
        <v>214</v>
      </c>
      <c r="B215">
        <v>214</v>
      </c>
      <c r="C215">
        <v>6</v>
      </c>
      <c r="D215" s="2">
        <v>46238</v>
      </c>
      <c r="E215" s="2">
        <v>46242</v>
      </c>
      <c r="F215" t="s">
        <v>437</v>
      </c>
      <c r="G215" t="s">
        <v>436</v>
      </c>
      <c r="H215" t="s">
        <v>403</v>
      </c>
      <c r="I215">
        <v>420.9</v>
      </c>
    </row>
    <row r="216" spans="1:9" x14ac:dyDescent="0.2">
      <c r="A216">
        <v>215</v>
      </c>
      <c r="B216">
        <v>215</v>
      </c>
      <c r="C216">
        <v>7</v>
      </c>
      <c r="D216" s="2">
        <v>46239</v>
      </c>
      <c r="E216" s="2">
        <v>46243</v>
      </c>
      <c r="F216" t="s">
        <v>438</v>
      </c>
      <c r="G216" t="s">
        <v>432</v>
      </c>
      <c r="H216" t="s">
        <v>403</v>
      </c>
      <c r="I216">
        <v>180.35</v>
      </c>
    </row>
    <row r="217" spans="1:9" x14ac:dyDescent="0.2">
      <c r="A217">
        <v>216</v>
      </c>
      <c r="B217">
        <v>216</v>
      </c>
      <c r="C217">
        <v>8</v>
      </c>
      <c r="D217" s="2">
        <v>46240</v>
      </c>
      <c r="E217" s="2">
        <v>46244</v>
      </c>
      <c r="F217" t="s">
        <v>431</v>
      </c>
      <c r="G217" t="s">
        <v>432</v>
      </c>
      <c r="H217" t="s">
        <v>403</v>
      </c>
      <c r="I217">
        <v>265.7</v>
      </c>
    </row>
    <row r="218" spans="1:9" x14ac:dyDescent="0.2">
      <c r="A218">
        <v>217</v>
      </c>
      <c r="B218">
        <v>217</v>
      </c>
      <c r="C218">
        <v>1</v>
      </c>
      <c r="D218" s="2">
        <v>46241</v>
      </c>
      <c r="E218" s="2">
        <v>46245</v>
      </c>
      <c r="F218" t="s">
        <v>434</v>
      </c>
      <c r="G218" t="s">
        <v>436</v>
      </c>
      <c r="H218" t="s">
        <v>403</v>
      </c>
      <c r="I218">
        <v>390.25</v>
      </c>
    </row>
    <row r="219" spans="1:9" x14ac:dyDescent="0.2">
      <c r="A219">
        <v>218</v>
      </c>
      <c r="B219">
        <v>218</v>
      </c>
      <c r="C219">
        <v>2</v>
      </c>
      <c r="D219" s="2">
        <v>46242</v>
      </c>
      <c r="E219" s="2">
        <v>46246</v>
      </c>
      <c r="F219" t="s">
        <v>435</v>
      </c>
      <c r="G219" t="s">
        <v>432</v>
      </c>
      <c r="H219" t="s">
        <v>403</v>
      </c>
      <c r="I219">
        <v>205.8</v>
      </c>
    </row>
    <row r="220" spans="1:9" x14ac:dyDescent="0.2">
      <c r="A220">
        <v>219</v>
      </c>
      <c r="B220">
        <v>219</v>
      </c>
      <c r="C220">
        <v>3</v>
      </c>
      <c r="D220" s="2">
        <v>46243</v>
      </c>
      <c r="E220" s="2">
        <v>46247</v>
      </c>
      <c r="F220" t="s">
        <v>437</v>
      </c>
      <c r="G220" t="s">
        <v>432</v>
      </c>
      <c r="H220" t="s">
        <v>403</v>
      </c>
      <c r="I220">
        <v>315.45</v>
      </c>
    </row>
    <row r="221" spans="1:9" x14ac:dyDescent="0.2">
      <c r="A221">
        <v>220</v>
      </c>
      <c r="B221">
        <v>220</v>
      </c>
      <c r="C221">
        <v>4</v>
      </c>
      <c r="D221" s="2">
        <v>46244</v>
      </c>
      <c r="E221" s="2">
        <v>46248</v>
      </c>
      <c r="F221" t="s">
        <v>438</v>
      </c>
      <c r="G221" t="s">
        <v>436</v>
      </c>
      <c r="H221" t="s">
        <v>403</v>
      </c>
      <c r="I221">
        <v>440.9</v>
      </c>
    </row>
    <row r="222" spans="1:9" x14ac:dyDescent="0.2">
      <c r="A222">
        <v>221</v>
      </c>
      <c r="B222">
        <v>221</v>
      </c>
      <c r="C222">
        <v>5</v>
      </c>
      <c r="D222" s="2">
        <v>46245</v>
      </c>
      <c r="E222" s="2">
        <v>46249</v>
      </c>
      <c r="F222" t="s">
        <v>431</v>
      </c>
      <c r="G222" t="s">
        <v>432</v>
      </c>
      <c r="H222" t="s">
        <v>403</v>
      </c>
      <c r="I222">
        <v>190.35</v>
      </c>
    </row>
    <row r="223" spans="1:9" x14ac:dyDescent="0.2">
      <c r="A223">
        <v>222</v>
      </c>
      <c r="B223">
        <v>222</v>
      </c>
      <c r="C223">
        <v>6</v>
      </c>
      <c r="D223" s="2">
        <v>46246</v>
      </c>
      <c r="E223" s="2">
        <v>46250</v>
      </c>
      <c r="F223" t="s">
        <v>434</v>
      </c>
      <c r="G223" t="s">
        <v>432</v>
      </c>
      <c r="H223" t="s">
        <v>403</v>
      </c>
      <c r="I223">
        <v>275.7</v>
      </c>
    </row>
    <row r="224" spans="1:9" x14ac:dyDescent="0.2">
      <c r="A224">
        <v>223</v>
      </c>
      <c r="B224">
        <v>223</v>
      </c>
      <c r="C224">
        <v>7</v>
      </c>
      <c r="D224" s="2">
        <v>46247</v>
      </c>
      <c r="E224" s="2">
        <v>46251</v>
      </c>
      <c r="F224" t="s">
        <v>435</v>
      </c>
      <c r="G224" t="s">
        <v>436</v>
      </c>
      <c r="H224" t="s">
        <v>403</v>
      </c>
      <c r="I224">
        <v>405.25</v>
      </c>
    </row>
    <row r="225" spans="1:9" x14ac:dyDescent="0.2">
      <c r="A225">
        <v>224</v>
      </c>
      <c r="B225">
        <v>224</v>
      </c>
      <c r="C225">
        <v>8</v>
      </c>
      <c r="D225" s="2">
        <v>46248</v>
      </c>
      <c r="E225" s="2">
        <v>46252</v>
      </c>
      <c r="F225" t="s">
        <v>437</v>
      </c>
      <c r="G225" t="s">
        <v>432</v>
      </c>
      <c r="H225" t="s">
        <v>403</v>
      </c>
      <c r="I225">
        <v>165.8</v>
      </c>
    </row>
    <row r="226" spans="1:9" x14ac:dyDescent="0.2">
      <c r="A226">
        <v>225</v>
      </c>
      <c r="B226">
        <v>225</v>
      </c>
      <c r="C226">
        <v>1</v>
      </c>
      <c r="D226" s="2">
        <v>46249</v>
      </c>
      <c r="E226" s="2">
        <v>46253</v>
      </c>
      <c r="F226" t="s">
        <v>438</v>
      </c>
      <c r="G226" t="s">
        <v>432</v>
      </c>
      <c r="H226" t="s">
        <v>403</v>
      </c>
      <c r="I226">
        <v>245.45</v>
      </c>
    </row>
    <row r="227" spans="1:9" x14ac:dyDescent="0.2">
      <c r="A227">
        <v>226</v>
      </c>
      <c r="B227">
        <v>226</v>
      </c>
      <c r="C227">
        <v>2</v>
      </c>
      <c r="D227" s="2">
        <v>46250</v>
      </c>
      <c r="E227" s="2">
        <v>46254</v>
      </c>
      <c r="F227" t="s">
        <v>431</v>
      </c>
      <c r="G227" t="s">
        <v>436</v>
      </c>
      <c r="H227" t="s">
        <v>439</v>
      </c>
      <c r="I227">
        <v>350.9</v>
      </c>
    </row>
    <row r="228" spans="1:9" x14ac:dyDescent="0.2">
      <c r="A228">
        <v>227</v>
      </c>
      <c r="B228">
        <v>227</v>
      </c>
      <c r="C228">
        <v>3</v>
      </c>
      <c r="D228" s="2">
        <v>46251</v>
      </c>
      <c r="E228" s="2">
        <v>46255</v>
      </c>
      <c r="F228" t="s">
        <v>434</v>
      </c>
      <c r="G228" t="s">
        <v>432</v>
      </c>
      <c r="H228" t="s">
        <v>439</v>
      </c>
      <c r="I228">
        <v>215.35</v>
      </c>
    </row>
    <row r="229" spans="1:9" x14ac:dyDescent="0.2">
      <c r="A229">
        <v>228</v>
      </c>
      <c r="B229">
        <v>228</v>
      </c>
      <c r="C229">
        <v>4</v>
      </c>
      <c r="D229" s="2">
        <v>46252</v>
      </c>
      <c r="E229" s="2">
        <v>46256</v>
      </c>
      <c r="F229" t="s">
        <v>435</v>
      </c>
      <c r="G229" t="s">
        <v>432</v>
      </c>
      <c r="H229" t="s">
        <v>439</v>
      </c>
      <c r="I229">
        <v>290.7</v>
      </c>
    </row>
    <row r="230" spans="1:9" x14ac:dyDescent="0.2">
      <c r="A230">
        <v>229</v>
      </c>
      <c r="B230">
        <v>229</v>
      </c>
      <c r="C230">
        <v>5</v>
      </c>
      <c r="D230" s="2">
        <v>46253</v>
      </c>
      <c r="E230" s="2">
        <v>46257</v>
      </c>
      <c r="F230" t="s">
        <v>437</v>
      </c>
      <c r="G230" t="s">
        <v>436</v>
      </c>
      <c r="H230" t="s">
        <v>439</v>
      </c>
      <c r="I230">
        <v>425.25</v>
      </c>
    </row>
    <row r="231" spans="1:9" x14ac:dyDescent="0.2">
      <c r="A231">
        <v>230</v>
      </c>
      <c r="B231">
        <v>230</v>
      </c>
      <c r="C231">
        <v>6</v>
      </c>
      <c r="D231" s="2">
        <v>46254</v>
      </c>
      <c r="E231" s="2">
        <v>46258</v>
      </c>
      <c r="F231" t="s">
        <v>438</v>
      </c>
      <c r="G231" t="s">
        <v>432</v>
      </c>
      <c r="H231" t="s">
        <v>439</v>
      </c>
      <c r="I231">
        <v>180.8</v>
      </c>
    </row>
    <row r="232" spans="1:9" x14ac:dyDescent="0.2">
      <c r="A232">
        <v>231</v>
      </c>
      <c r="B232">
        <v>231</v>
      </c>
      <c r="C232">
        <v>7</v>
      </c>
      <c r="D232" s="2">
        <v>46255</v>
      </c>
      <c r="E232" s="2">
        <v>46259</v>
      </c>
      <c r="F232" t="s">
        <v>431</v>
      </c>
      <c r="G232" t="s">
        <v>432</v>
      </c>
      <c r="H232" t="s">
        <v>439</v>
      </c>
      <c r="I232">
        <v>265.45</v>
      </c>
    </row>
    <row r="233" spans="1:9" x14ac:dyDescent="0.2">
      <c r="A233">
        <v>232</v>
      </c>
      <c r="B233">
        <v>232</v>
      </c>
      <c r="C233">
        <v>8</v>
      </c>
      <c r="D233" s="2">
        <v>46256</v>
      </c>
      <c r="E233" s="2">
        <v>46260</v>
      </c>
      <c r="F233" t="s">
        <v>434</v>
      </c>
      <c r="G233" t="s">
        <v>436</v>
      </c>
      <c r="H233" t="s">
        <v>439</v>
      </c>
      <c r="I233">
        <v>375.9</v>
      </c>
    </row>
    <row r="234" spans="1:9" x14ac:dyDescent="0.2">
      <c r="A234">
        <v>233</v>
      </c>
      <c r="B234">
        <v>233</v>
      </c>
      <c r="C234">
        <v>1</v>
      </c>
      <c r="D234" s="2">
        <v>46257</v>
      </c>
      <c r="E234" s="2">
        <v>46261</v>
      </c>
      <c r="F234" t="s">
        <v>435</v>
      </c>
      <c r="G234" t="s">
        <v>432</v>
      </c>
      <c r="H234" t="s">
        <v>439</v>
      </c>
      <c r="I234">
        <v>195.35</v>
      </c>
    </row>
    <row r="235" spans="1:9" x14ac:dyDescent="0.2">
      <c r="A235">
        <v>234</v>
      </c>
      <c r="B235">
        <v>234</v>
      </c>
      <c r="C235">
        <v>2</v>
      </c>
      <c r="D235" s="2">
        <v>46258</v>
      </c>
      <c r="E235" s="2">
        <v>46262</v>
      </c>
      <c r="F235" t="s">
        <v>437</v>
      </c>
      <c r="G235" t="s">
        <v>432</v>
      </c>
      <c r="H235" t="s">
        <v>439</v>
      </c>
      <c r="I235">
        <v>310.7</v>
      </c>
    </row>
    <row r="236" spans="1:9" x14ac:dyDescent="0.2">
      <c r="A236">
        <v>235</v>
      </c>
      <c r="B236">
        <v>235</v>
      </c>
      <c r="C236">
        <v>3</v>
      </c>
      <c r="D236" s="2">
        <v>46259</v>
      </c>
      <c r="E236" s="2">
        <v>46263</v>
      </c>
      <c r="F236" t="s">
        <v>438</v>
      </c>
      <c r="G236" t="s">
        <v>436</v>
      </c>
      <c r="H236" t="s">
        <v>439</v>
      </c>
      <c r="I236">
        <v>455.25</v>
      </c>
    </row>
    <row r="237" spans="1:9" x14ac:dyDescent="0.2">
      <c r="A237">
        <v>236</v>
      </c>
      <c r="B237">
        <v>236</v>
      </c>
      <c r="C237">
        <v>4</v>
      </c>
      <c r="D237" s="2">
        <v>46260</v>
      </c>
      <c r="E237" s="2">
        <v>46264</v>
      </c>
      <c r="F237" t="s">
        <v>431</v>
      </c>
      <c r="G237" t="s">
        <v>432</v>
      </c>
      <c r="H237" t="s">
        <v>439</v>
      </c>
      <c r="I237">
        <v>175.8</v>
      </c>
    </row>
    <row r="238" spans="1:9" x14ac:dyDescent="0.2">
      <c r="A238">
        <v>237</v>
      </c>
      <c r="B238">
        <v>237</v>
      </c>
      <c r="C238">
        <v>5</v>
      </c>
      <c r="D238" s="2">
        <v>46261</v>
      </c>
      <c r="E238" s="2">
        <v>46265</v>
      </c>
      <c r="F238" t="s">
        <v>434</v>
      </c>
      <c r="G238" t="s">
        <v>432</v>
      </c>
      <c r="H238" t="s">
        <v>439</v>
      </c>
      <c r="I238">
        <v>285.45</v>
      </c>
    </row>
    <row r="239" spans="1:9" x14ac:dyDescent="0.2">
      <c r="A239">
        <v>238</v>
      </c>
      <c r="B239">
        <v>238</v>
      </c>
      <c r="C239">
        <v>6</v>
      </c>
      <c r="D239" s="2">
        <v>46262</v>
      </c>
      <c r="E239" s="2">
        <v>46266</v>
      </c>
      <c r="F239" t="s">
        <v>435</v>
      </c>
      <c r="G239" t="s">
        <v>436</v>
      </c>
      <c r="H239" t="s">
        <v>439</v>
      </c>
      <c r="I239">
        <v>365.9</v>
      </c>
    </row>
    <row r="240" spans="1:9" x14ac:dyDescent="0.2">
      <c r="A240">
        <v>239</v>
      </c>
      <c r="B240">
        <v>239</v>
      </c>
      <c r="C240">
        <v>7</v>
      </c>
      <c r="D240" s="2">
        <v>46263</v>
      </c>
      <c r="E240" s="2">
        <v>46267</v>
      </c>
      <c r="F240" t="s">
        <v>437</v>
      </c>
      <c r="G240" t="s">
        <v>432</v>
      </c>
      <c r="H240" t="s">
        <v>439</v>
      </c>
      <c r="I240">
        <v>160.35</v>
      </c>
    </row>
    <row r="241" spans="1:9" x14ac:dyDescent="0.2">
      <c r="A241">
        <v>240</v>
      </c>
      <c r="B241">
        <v>240</v>
      </c>
      <c r="C241">
        <v>8</v>
      </c>
      <c r="D241" s="2">
        <v>46264</v>
      </c>
      <c r="E241" s="2">
        <v>46268</v>
      </c>
      <c r="F241" t="s">
        <v>438</v>
      </c>
      <c r="G241" t="s">
        <v>432</v>
      </c>
      <c r="H241" t="s">
        <v>439</v>
      </c>
      <c r="I241">
        <v>250.7</v>
      </c>
    </row>
    <row r="242" spans="1:9" x14ac:dyDescent="0.2">
      <c r="A242">
        <v>241</v>
      </c>
      <c r="B242">
        <v>241</v>
      </c>
      <c r="C242">
        <v>1</v>
      </c>
      <c r="D242" s="2">
        <v>46265</v>
      </c>
      <c r="E242" s="2">
        <v>46269</v>
      </c>
      <c r="F242" t="s">
        <v>431</v>
      </c>
      <c r="G242" t="s">
        <v>432</v>
      </c>
      <c r="H242" t="s">
        <v>403</v>
      </c>
      <c r="I242">
        <v>335.25</v>
      </c>
    </row>
    <row r="243" spans="1:9" x14ac:dyDescent="0.2">
      <c r="A243">
        <v>242</v>
      </c>
      <c r="B243">
        <v>242</v>
      </c>
      <c r="C243">
        <v>2</v>
      </c>
      <c r="D243" s="2">
        <v>46266</v>
      </c>
      <c r="E243" s="2">
        <v>46270</v>
      </c>
      <c r="F243" t="s">
        <v>434</v>
      </c>
      <c r="G243" t="s">
        <v>436</v>
      </c>
      <c r="H243" t="s">
        <v>403</v>
      </c>
      <c r="I243">
        <v>220.8</v>
      </c>
    </row>
    <row r="244" spans="1:9" x14ac:dyDescent="0.2">
      <c r="A244">
        <v>243</v>
      </c>
      <c r="B244">
        <v>243</v>
      </c>
      <c r="C244">
        <v>3</v>
      </c>
      <c r="D244" s="2">
        <v>46267</v>
      </c>
      <c r="E244" s="2">
        <v>46271</v>
      </c>
      <c r="F244" t="s">
        <v>435</v>
      </c>
      <c r="G244" t="s">
        <v>432</v>
      </c>
      <c r="H244" t="s">
        <v>403</v>
      </c>
      <c r="I244">
        <v>300.45</v>
      </c>
    </row>
    <row r="245" spans="1:9" x14ac:dyDescent="0.2">
      <c r="A245">
        <v>244</v>
      </c>
      <c r="B245">
        <v>244</v>
      </c>
      <c r="C245">
        <v>4</v>
      </c>
      <c r="D245" s="2">
        <v>46268</v>
      </c>
      <c r="E245" s="2">
        <v>46272</v>
      </c>
      <c r="F245" t="s">
        <v>437</v>
      </c>
      <c r="G245" t="s">
        <v>432</v>
      </c>
      <c r="H245" t="s">
        <v>403</v>
      </c>
      <c r="I245">
        <v>420.9</v>
      </c>
    </row>
    <row r="246" spans="1:9" x14ac:dyDescent="0.2">
      <c r="A246">
        <v>245</v>
      </c>
      <c r="B246">
        <v>245</v>
      </c>
      <c r="C246">
        <v>5</v>
      </c>
      <c r="D246" s="2">
        <v>46269</v>
      </c>
      <c r="E246" s="2">
        <v>46273</v>
      </c>
      <c r="F246" t="s">
        <v>438</v>
      </c>
      <c r="G246" t="s">
        <v>436</v>
      </c>
      <c r="H246" t="s">
        <v>403</v>
      </c>
      <c r="I246">
        <v>180.35</v>
      </c>
    </row>
    <row r="247" spans="1:9" x14ac:dyDescent="0.2">
      <c r="A247">
        <v>246</v>
      </c>
      <c r="B247">
        <v>246</v>
      </c>
      <c r="C247">
        <v>6</v>
      </c>
      <c r="D247" s="2">
        <v>46270</v>
      </c>
      <c r="E247" s="2">
        <v>46274</v>
      </c>
      <c r="F247" t="s">
        <v>431</v>
      </c>
      <c r="G247" t="s">
        <v>432</v>
      </c>
      <c r="H247" t="s">
        <v>403</v>
      </c>
      <c r="I247">
        <v>265.7</v>
      </c>
    </row>
    <row r="248" spans="1:9" x14ac:dyDescent="0.2">
      <c r="A248">
        <v>247</v>
      </c>
      <c r="B248">
        <v>247</v>
      </c>
      <c r="C248">
        <v>7</v>
      </c>
      <c r="D248" s="2">
        <v>46271</v>
      </c>
      <c r="E248" s="2">
        <v>46275</v>
      </c>
      <c r="F248" t="s">
        <v>434</v>
      </c>
      <c r="G248" t="s">
        <v>436</v>
      </c>
      <c r="H248" t="s">
        <v>403</v>
      </c>
      <c r="I248">
        <v>390.25</v>
      </c>
    </row>
    <row r="249" spans="1:9" x14ac:dyDescent="0.2">
      <c r="A249">
        <v>248</v>
      </c>
      <c r="B249">
        <v>248</v>
      </c>
      <c r="C249">
        <v>8</v>
      </c>
      <c r="D249" s="2">
        <v>46272</v>
      </c>
      <c r="E249" s="2">
        <v>46276</v>
      </c>
      <c r="F249" t="s">
        <v>435</v>
      </c>
      <c r="G249" t="s">
        <v>432</v>
      </c>
      <c r="H249" t="s">
        <v>403</v>
      </c>
      <c r="I249">
        <v>205.8</v>
      </c>
    </row>
    <row r="250" spans="1:9" x14ac:dyDescent="0.2">
      <c r="A250">
        <v>249</v>
      </c>
      <c r="B250">
        <v>249</v>
      </c>
      <c r="C250">
        <v>1</v>
      </c>
      <c r="D250" s="2">
        <v>46273</v>
      </c>
      <c r="E250" s="2">
        <v>46277</v>
      </c>
      <c r="F250" t="s">
        <v>437</v>
      </c>
      <c r="G250" t="s">
        <v>432</v>
      </c>
      <c r="H250" t="s">
        <v>403</v>
      </c>
      <c r="I250">
        <v>315.45</v>
      </c>
    </row>
    <row r="251" spans="1:9" x14ac:dyDescent="0.2">
      <c r="A251">
        <v>250</v>
      </c>
      <c r="B251">
        <v>250</v>
      </c>
      <c r="C251">
        <v>2</v>
      </c>
      <c r="D251" s="2">
        <v>46274</v>
      </c>
      <c r="E251" s="2">
        <v>46278</v>
      </c>
      <c r="F251" t="s">
        <v>438</v>
      </c>
      <c r="G251" t="s">
        <v>436</v>
      </c>
      <c r="H251" t="s">
        <v>403</v>
      </c>
      <c r="I251">
        <v>440.9</v>
      </c>
    </row>
    <row r="252" spans="1:9" x14ac:dyDescent="0.2">
      <c r="A252">
        <v>251</v>
      </c>
      <c r="B252">
        <v>251</v>
      </c>
      <c r="C252">
        <v>3</v>
      </c>
      <c r="D252" s="2">
        <v>46275</v>
      </c>
      <c r="E252" s="2">
        <v>46279</v>
      </c>
      <c r="F252" t="s">
        <v>431</v>
      </c>
      <c r="G252" t="s">
        <v>432</v>
      </c>
      <c r="H252" t="s">
        <v>433</v>
      </c>
      <c r="I252">
        <v>275.45</v>
      </c>
    </row>
    <row r="253" spans="1:9" x14ac:dyDescent="0.2">
      <c r="A253">
        <v>252</v>
      </c>
      <c r="B253">
        <v>252</v>
      </c>
      <c r="C253">
        <v>4</v>
      </c>
      <c r="D253" s="2">
        <v>46276</v>
      </c>
      <c r="E253" s="2">
        <v>46280</v>
      </c>
      <c r="F253" t="s">
        <v>434</v>
      </c>
      <c r="G253" t="s">
        <v>436</v>
      </c>
      <c r="H253" t="s">
        <v>433</v>
      </c>
      <c r="I253">
        <v>385.8</v>
      </c>
    </row>
    <row r="254" spans="1:9" x14ac:dyDescent="0.2">
      <c r="A254">
        <v>253</v>
      </c>
      <c r="B254">
        <v>253</v>
      </c>
      <c r="C254">
        <v>5</v>
      </c>
      <c r="D254" s="2">
        <v>46277</v>
      </c>
      <c r="E254" s="2">
        <v>46281</v>
      </c>
      <c r="F254" t="s">
        <v>435</v>
      </c>
      <c r="G254" t="s">
        <v>432</v>
      </c>
      <c r="H254" t="s">
        <v>433</v>
      </c>
      <c r="I254">
        <v>195.25</v>
      </c>
    </row>
    <row r="255" spans="1:9" x14ac:dyDescent="0.2">
      <c r="A255">
        <v>254</v>
      </c>
      <c r="B255">
        <v>254</v>
      </c>
      <c r="C255">
        <v>6</v>
      </c>
      <c r="D255" s="2">
        <v>46278</v>
      </c>
      <c r="E255" s="2">
        <v>46282</v>
      </c>
      <c r="F255" t="s">
        <v>437</v>
      </c>
      <c r="G255" t="s">
        <v>432</v>
      </c>
      <c r="H255" t="s">
        <v>433</v>
      </c>
      <c r="I255">
        <v>310.7</v>
      </c>
    </row>
    <row r="256" spans="1:9" x14ac:dyDescent="0.2">
      <c r="A256">
        <v>255</v>
      </c>
      <c r="B256">
        <v>255</v>
      </c>
      <c r="C256">
        <v>7</v>
      </c>
      <c r="D256" s="2">
        <v>46279</v>
      </c>
      <c r="E256" s="2">
        <v>46283</v>
      </c>
      <c r="F256" t="s">
        <v>438</v>
      </c>
      <c r="G256" t="s">
        <v>436</v>
      </c>
      <c r="H256" t="s">
        <v>433</v>
      </c>
      <c r="I256">
        <v>450.35</v>
      </c>
    </row>
    <row r="257" spans="1:9" x14ac:dyDescent="0.2">
      <c r="A257">
        <v>256</v>
      </c>
      <c r="B257">
        <v>256</v>
      </c>
      <c r="C257">
        <v>8</v>
      </c>
      <c r="D257" s="2">
        <v>46280</v>
      </c>
      <c r="E257" s="2">
        <v>46284</v>
      </c>
      <c r="F257" t="s">
        <v>431</v>
      </c>
      <c r="G257" t="s">
        <v>432</v>
      </c>
      <c r="H257" t="s">
        <v>433</v>
      </c>
      <c r="I257">
        <v>180.8</v>
      </c>
    </row>
    <row r="258" spans="1:9" x14ac:dyDescent="0.2">
      <c r="A258">
        <v>257</v>
      </c>
      <c r="B258">
        <v>257</v>
      </c>
      <c r="C258">
        <v>1</v>
      </c>
      <c r="D258" s="2">
        <v>46281</v>
      </c>
      <c r="E258" s="2">
        <v>46285</v>
      </c>
      <c r="F258" t="s">
        <v>434</v>
      </c>
      <c r="G258" t="s">
        <v>432</v>
      </c>
      <c r="H258" t="s">
        <v>433</v>
      </c>
      <c r="I258">
        <v>285.45</v>
      </c>
    </row>
    <row r="259" spans="1:9" x14ac:dyDescent="0.2">
      <c r="A259">
        <v>258</v>
      </c>
      <c r="B259">
        <v>258</v>
      </c>
      <c r="C259">
        <v>2</v>
      </c>
      <c r="D259" s="2">
        <v>46282</v>
      </c>
      <c r="E259" s="2">
        <v>46286</v>
      </c>
      <c r="F259" t="s">
        <v>435</v>
      </c>
      <c r="G259" t="s">
        <v>436</v>
      </c>
      <c r="H259" t="s">
        <v>433</v>
      </c>
      <c r="I259">
        <v>365.9</v>
      </c>
    </row>
    <row r="260" spans="1:9" x14ac:dyDescent="0.2">
      <c r="A260">
        <v>259</v>
      </c>
      <c r="B260">
        <v>259</v>
      </c>
      <c r="C260">
        <v>3</v>
      </c>
      <c r="D260" s="2">
        <v>46283</v>
      </c>
      <c r="E260" s="2">
        <v>46287</v>
      </c>
      <c r="F260" t="s">
        <v>437</v>
      </c>
      <c r="G260" t="s">
        <v>432</v>
      </c>
      <c r="H260" t="s">
        <v>433</v>
      </c>
      <c r="I260">
        <v>155.35</v>
      </c>
    </row>
    <row r="261" spans="1:9" x14ac:dyDescent="0.2">
      <c r="A261">
        <v>260</v>
      </c>
      <c r="B261">
        <v>260</v>
      </c>
      <c r="C261">
        <v>4</v>
      </c>
      <c r="D261" s="2">
        <v>46284</v>
      </c>
      <c r="E261" s="2">
        <v>46288</v>
      </c>
      <c r="F261" t="s">
        <v>438</v>
      </c>
      <c r="G261" t="s">
        <v>432</v>
      </c>
      <c r="H261" t="s">
        <v>433</v>
      </c>
      <c r="I261">
        <v>250.7</v>
      </c>
    </row>
    <row r="262" spans="1:9" x14ac:dyDescent="0.2">
      <c r="A262">
        <v>261</v>
      </c>
      <c r="B262">
        <v>261</v>
      </c>
      <c r="C262">
        <v>5</v>
      </c>
      <c r="D262" s="2">
        <v>46285</v>
      </c>
      <c r="E262" s="2">
        <v>46289</v>
      </c>
      <c r="F262" t="s">
        <v>431</v>
      </c>
      <c r="G262" t="s">
        <v>436</v>
      </c>
      <c r="H262" t="s">
        <v>433</v>
      </c>
      <c r="I262">
        <v>335.25</v>
      </c>
    </row>
    <row r="263" spans="1:9" x14ac:dyDescent="0.2">
      <c r="A263">
        <v>262</v>
      </c>
      <c r="B263">
        <v>262</v>
      </c>
      <c r="C263">
        <v>6</v>
      </c>
      <c r="D263" s="2">
        <v>46286</v>
      </c>
      <c r="E263" s="2">
        <v>46290</v>
      </c>
      <c r="F263" t="s">
        <v>434</v>
      </c>
      <c r="G263" t="s">
        <v>432</v>
      </c>
      <c r="H263" t="s">
        <v>433</v>
      </c>
      <c r="I263">
        <v>220.8</v>
      </c>
    </row>
    <row r="264" spans="1:9" x14ac:dyDescent="0.2">
      <c r="A264">
        <v>263</v>
      </c>
      <c r="B264">
        <v>263</v>
      </c>
      <c r="C264">
        <v>7</v>
      </c>
      <c r="D264" s="2">
        <v>46287</v>
      </c>
      <c r="E264" s="2">
        <v>46291</v>
      </c>
      <c r="F264" t="s">
        <v>435</v>
      </c>
      <c r="G264" t="s">
        <v>432</v>
      </c>
      <c r="H264" t="s">
        <v>433</v>
      </c>
      <c r="I264">
        <v>300.45</v>
      </c>
    </row>
    <row r="265" spans="1:9" x14ac:dyDescent="0.2">
      <c r="A265">
        <v>264</v>
      </c>
      <c r="B265">
        <v>264</v>
      </c>
      <c r="C265">
        <v>8</v>
      </c>
      <c r="D265" s="2">
        <v>46288</v>
      </c>
      <c r="E265" s="2">
        <v>46292</v>
      </c>
      <c r="F265" t="s">
        <v>437</v>
      </c>
      <c r="G265" t="s">
        <v>436</v>
      </c>
      <c r="H265" t="s">
        <v>433</v>
      </c>
      <c r="I265">
        <v>420.9</v>
      </c>
    </row>
    <row r="266" spans="1:9" x14ac:dyDescent="0.2">
      <c r="A266">
        <v>265</v>
      </c>
      <c r="B266">
        <v>265</v>
      </c>
      <c r="C266">
        <v>1</v>
      </c>
      <c r="D266" s="2">
        <v>46289</v>
      </c>
      <c r="E266" s="2">
        <v>46293</v>
      </c>
      <c r="F266" t="s">
        <v>438</v>
      </c>
      <c r="G266" t="s">
        <v>432</v>
      </c>
      <c r="H266" t="s">
        <v>433</v>
      </c>
      <c r="I266">
        <v>180.35</v>
      </c>
    </row>
    <row r="267" spans="1:9" x14ac:dyDescent="0.2">
      <c r="A267">
        <v>266</v>
      </c>
      <c r="B267">
        <v>266</v>
      </c>
      <c r="C267">
        <v>2</v>
      </c>
      <c r="D267" s="2">
        <v>46290</v>
      </c>
      <c r="E267" s="2">
        <v>46294</v>
      </c>
      <c r="F267" t="s">
        <v>431</v>
      </c>
      <c r="G267" t="s">
        <v>432</v>
      </c>
      <c r="H267" t="s">
        <v>433</v>
      </c>
      <c r="I267">
        <v>265.7</v>
      </c>
    </row>
    <row r="268" spans="1:9" x14ac:dyDescent="0.2">
      <c r="A268">
        <v>267</v>
      </c>
      <c r="B268">
        <v>267</v>
      </c>
      <c r="C268">
        <v>3</v>
      </c>
      <c r="D268" s="2">
        <v>46291</v>
      </c>
      <c r="E268" s="2">
        <v>46295</v>
      </c>
      <c r="F268" t="s">
        <v>434</v>
      </c>
      <c r="G268" t="s">
        <v>436</v>
      </c>
      <c r="H268" t="s">
        <v>433</v>
      </c>
      <c r="I268">
        <v>390.25</v>
      </c>
    </row>
    <row r="269" spans="1:9" x14ac:dyDescent="0.2">
      <c r="A269">
        <v>268</v>
      </c>
      <c r="B269">
        <v>268</v>
      </c>
      <c r="C269">
        <v>4</v>
      </c>
      <c r="D269" s="2">
        <v>46292</v>
      </c>
      <c r="E269" s="2">
        <v>46296</v>
      </c>
      <c r="F269" t="s">
        <v>435</v>
      </c>
      <c r="G269" t="s">
        <v>432</v>
      </c>
      <c r="H269" t="s">
        <v>433</v>
      </c>
      <c r="I269">
        <v>205.8</v>
      </c>
    </row>
    <row r="270" spans="1:9" x14ac:dyDescent="0.2">
      <c r="A270">
        <v>269</v>
      </c>
      <c r="B270">
        <v>269</v>
      </c>
      <c r="C270">
        <v>5</v>
      </c>
      <c r="D270" s="2">
        <v>46293</v>
      </c>
      <c r="E270" s="2">
        <v>46297</v>
      </c>
      <c r="F270" t="s">
        <v>437</v>
      </c>
      <c r="G270" t="s">
        <v>432</v>
      </c>
      <c r="H270" t="s">
        <v>433</v>
      </c>
      <c r="I270">
        <v>315.45</v>
      </c>
    </row>
    <row r="271" spans="1:9" x14ac:dyDescent="0.2">
      <c r="A271">
        <v>270</v>
      </c>
      <c r="B271">
        <v>270</v>
      </c>
      <c r="C271">
        <v>6</v>
      </c>
      <c r="D271" s="2">
        <v>46294</v>
      </c>
      <c r="E271" s="2">
        <v>46298</v>
      </c>
      <c r="F271" t="s">
        <v>438</v>
      </c>
      <c r="G271" t="s">
        <v>436</v>
      </c>
      <c r="H271" t="s">
        <v>433</v>
      </c>
      <c r="I271">
        <v>440.9</v>
      </c>
    </row>
    <row r="272" spans="1:9" x14ac:dyDescent="0.2">
      <c r="A272">
        <v>271</v>
      </c>
      <c r="B272">
        <v>271</v>
      </c>
      <c r="C272">
        <v>7</v>
      </c>
      <c r="D272" s="2">
        <v>46295</v>
      </c>
      <c r="E272" s="2">
        <v>46299</v>
      </c>
      <c r="F272" t="s">
        <v>431</v>
      </c>
      <c r="G272" t="s">
        <v>432</v>
      </c>
      <c r="H272" t="s">
        <v>433</v>
      </c>
      <c r="I272">
        <v>190.35</v>
      </c>
    </row>
    <row r="273" spans="1:9" x14ac:dyDescent="0.2">
      <c r="A273">
        <v>272</v>
      </c>
      <c r="B273">
        <v>272</v>
      </c>
      <c r="C273">
        <v>8</v>
      </c>
      <c r="D273" s="2">
        <v>46296</v>
      </c>
      <c r="E273" s="2">
        <v>46300</v>
      </c>
      <c r="F273" t="s">
        <v>434</v>
      </c>
      <c r="G273" t="s">
        <v>432</v>
      </c>
      <c r="H273" t="s">
        <v>433</v>
      </c>
      <c r="I273">
        <v>275.7</v>
      </c>
    </row>
    <row r="274" spans="1:9" x14ac:dyDescent="0.2">
      <c r="A274">
        <v>273</v>
      </c>
      <c r="B274">
        <v>273</v>
      </c>
      <c r="C274">
        <v>1</v>
      </c>
      <c r="D274" s="2">
        <v>46297</v>
      </c>
      <c r="E274" s="2">
        <v>46301</v>
      </c>
      <c r="F274" t="s">
        <v>435</v>
      </c>
      <c r="G274" t="s">
        <v>436</v>
      </c>
      <c r="H274" t="s">
        <v>433</v>
      </c>
      <c r="I274">
        <v>405.25</v>
      </c>
    </row>
    <row r="275" spans="1:9" x14ac:dyDescent="0.2">
      <c r="A275">
        <v>274</v>
      </c>
      <c r="B275">
        <v>274</v>
      </c>
      <c r="C275">
        <v>2</v>
      </c>
      <c r="D275" s="2">
        <v>46298</v>
      </c>
      <c r="E275" s="2">
        <v>46302</v>
      </c>
      <c r="F275" t="s">
        <v>437</v>
      </c>
      <c r="G275" t="s">
        <v>432</v>
      </c>
      <c r="H275" t="s">
        <v>433</v>
      </c>
      <c r="I275">
        <v>165.8</v>
      </c>
    </row>
    <row r="276" spans="1:9" x14ac:dyDescent="0.2">
      <c r="A276">
        <v>275</v>
      </c>
      <c r="B276">
        <v>275</v>
      </c>
      <c r="C276">
        <v>3</v>
      </c>
      <c r="D276" s="2">
        <v>46299</v>
      </c>
      <c r="E276" s="2">
        <v>46303</v>
      </c>
      <c r="F276" t="s">
        <v>438</v>
      </c>
      <c r="G276" t="s">
        <v>432</v>
      </c>
      <c r="H276" t="s">
        <v>433</v>
      </c>
      <c r="I276">
        <v>245.45</v>
      </c>
    </row>
    <row r="277" spans="1:9" x14ac:dyDescent="0.2">
      <c r="A277">
        <v>276</v>
      </c>
      <c r="B277">
        <v>276</v>
      </c>
      <c r="C277">
        <v>4</v>
      </c>
      <c r="D277" s="2">
        <v>46300</v>
      </c>
      <c r="E277" s="2">
        <v>46304</v>
      </c>
      <c r="F277" t="s">
        <v>431</v>
      </c>
      <c r="G277" t="s">
        <v>436</v>
      </c>
      <c r="H277" t="s">
        <v>433</v>
      </c>
      <c r="I277">
        <v>350.9</v>
      </c>
    </row>
    <row r="278" spans="1:9" x14ac:dyDescent="0.2">
      <c r="A278">
        <v>277</v>
      </c>
      <c r="B278">
        <v>277</v>
      </c>
      <c r="C278">
        <v>5</v>
      </c>
      <c r="D278" s="2">
        <v>46301</v>
      </c>
      <c r="E278" s="2">
        <v>46305</v>
      </c>
      <c r="F278" t="s">
        <v>434</v>
      </c>
      <c r="G278" t="s">
        <v>432</v>
      </c>
      <c r="H278" t="s">
        <v>433</v>
      </c>
      <c r="I278">
        <v>215.35</v>
      </c>
    </row>
    <row r="279" spans="1:9" x14ac:dyDescent="0.2">
      <c r="A279">
        <v>278</v>
      </c>
      <c r="B279">
        <v>278</v>
      </c>
      <c r="C279">
        <v>6</v>
      </c>
      <c r="D279" s="2">
        <v>46302</v>
      </c>
      <c r="E279" s="2">
        <v>46306</v>
      </c>
      <c r="F279" t="s">
        <v>435</v>
      </c>
      <c r="G279" t="s">
        <v>432</v>
      </c>
      <c r="H279" t="s">
        <v>433</v>
      </c>
      <c r="I279">
        <v>290.7</v>
      </c>
    </row>
    <row r="280" spans="1:9" x14ac:dyDescent="0.2">
      <c r="A280">
        <v>279</v>
      </c>
      <c r="B280">
        <v>279</v>
      </c>
      <c r="C280">
        <v>7</v>
      </c>
      <c r="D280" s="2">
        <v>46303</v>
      </c>
      <c r="E280" s="2">
        <v>46307</v>
      </c>
      <c r="F280" t="s">
        <v>437</v>
      </c>
      <c r="G280" t="s">
        <v>436</v>
      </c>
      <c r="H280" t="s">
        <v>433</v>
      </c>
      <c r="I280">
        <v>425.25</v>
      </c>
    </row>
    <row r="281" spans="1:9" x14ac:dyDescent="0.2">
      <c r="A281">
        <v>280</v>
      </c>
      <c r="B281">
        <v>280</v>
      </c>
      <c r="C281">
        <v>8</v>
      </c>
      <c r="D281" s="2">
        <v>46304</v>
      </c>
      <c r="E281" s="2">
        <v>46308</v>
      </c>
      <c r="F281" t="s">
        <v>438</v>
      </c>
      <c r="G281" t="s">
        <v>432</v>
      </c>
      <c r="H281" t="s">
        <v>433</v>
      </c>
      <c r="I281">
        <v>180.8</v>
      </c>
    </row>
    <row r="282" spans="1:9" x14ac:dyDescent="0.2">
      <c r="A282">
        <v>281</v>
      </c>
      <c r="B282">
        <v>281</v>
      </c>
      <c r="C282">
        <v>1</v>
      </c>
      <c r="D282" s="2">
        <v>46305</v>
      </c>
      <c r="E282" s="2">
        <v>46309</v>
      </c>
      <c r="F282" t="s">
        <v>431</v>
      </c>
      <c r="G282" t="s">
        <v>432</v>
      </c>
      <c r="H282" t="s">
        <v>433</v>
      </c>
      <c r="I282">
        <v>265.45</v>
      </c>
    </row>
    <row r="283" spans="1:9" x14ac:dyDescent="0.2">
      <c r="A283">
        <v>282</v>
      </c>
      <c r="B283">
        <v>282</v>
      </c>
      <c r="C283">
        <v>2</v>
      </c>
      <c r="D283" s="2">
        <v>46306</v>
      </c>
      <c r="E283" s="2">
        <v>46310</v>
      </c>
      <c r="F283" t="s">
        <v>434</v>
      </c>
      <c r="G283" t="s">
        <v>436</v>
      </c>
      <c r="H283" t="s">
        <v>433</v>
      </c>
      <c r="I283">
        <v>375.9</v>
      </c>
    </row>
    <row r="284" spans="1:9" x14ac:dyDescent="0.2">
      <c r="A284">
        <v>283</v>
      </c>
      <c r="B284">
        <v>283</v>
      </c>
      <c r="C284">
        <v>3</v>
      </c>
      <c r="D284" s="2">
        <v>46307</v>
      </c>
      <c r="E284" s="2">
        <v>46311</v>
      </c>
      <c r="F284" t="s">
        <v>435</v>
      </c>
      <c r="G284" t="s">
        <v>432</v>
      </c>
      <c r="H284" t="s">
        <v>433</v>
      </c>
      <c r="I284">
        <v>195.35</v>
      </c>
    </row>
    <row r="285" spans="1:9" x14ac:dyDescent="0.2">
      <c r="A285">
        <v>284</v>
      </c>
      <c r="B285">
        <v>284</v>
      </c>
      <c r="C285">
        <v>4</v>
      </c>
      <c r="D285" s="2">
        <v>46308</v>
      </c>
      <c r="E285" s="2">
        <v>46312</v>
      </c>
      <c r="F285" t="s">
        <v>437</v>
      </c>
      <c r="G285" t="s">
        <v>432</v>
      </c>
      <c r="H285" t="s">
        <v>433</v>
      </c>
      <c r="I285">
        <v>310.7</v>
      </c>
    </row>
    <row r="286" spans="1:9" x14ac:dyDescent="0.2">
      <c r="A286">
        <v>285</v>
      </c>
      <c r="B286">
        <v>285</v>
      </c>
      <c r="C286">
        <v>5</v>
      </c>
      <c r="D286" s="2">
        <v>46309</v>
      </c>
      <c r="E286" s="2">
        <v>46313</v>
      </c>
      <c r="F286" t="s">
        <v>438</v>
      </c>
      <c r="G286" t="s">
        <v>436</v>
      </c>
      <c r="H286" t="s">
        <v>433</v>
      </c>
      <c r="I286">
        <v>455.25</v>
      </c>
    </row>
    <row r="287" spans="1:9" x14ac:dyDescent="0.2">
      <c r="A287">
        <v>286</v>
      </c>
      <c r="B287">
        <v>286</v>
      </c>
      <c r="C287">
        <v>6</v>
      </c>
      <c r="D287" s="2">
        <v>46310</v>
      </c>
      <c r="E287" s="2">
        <v>46314</v>
      </c>
      <c r="F287" t="s">
        <v>431</v>
      </c>
      <c r="G287" t="s">
        <v>432</v>
      </c>
      <c r="H287" t="s">
        <v>433</v>
      </c>
      <c r="I287">
        <v>175.8</v>
      </c>
    </row>
    <row r="288" spans="1:9" x14ac:dyDescent="0.2">
      <c r="A288">
        <v>287</v>
      </c>
      <c r="B288">
        <v>287</v>
      </c>
      <c r="C288">
        <v>7</v>
      </c>
      <c r="D288" s="2">
        <v>46311</v>
      </c>
      <c r="E288" s="2">
        <v>46315</v>
      </c>
      <c r="F288" t="s">
        <v>434</v>
      </c>
      <c r="G288" t="s">
        <v>432</v>
      </c>
      <c r="H288" t="s">
        <v>433</v>
      </c>
      <c r="I288">
        <v>285.45</v>
      </c>
    </row>
    <row r="289" spans="1:9" x14ac:dyDescent="0.2">
      <c r="A289">
        <v>288</v>
      </c>
      <c r="B289">
        <v>288</v>
      </c>
      <c r="C289">
        <v>8</v>
      </c>
      <c r="D289" s="2">
        <v>46312</v>
      </c>
      <c r="E289" s="2">
        <v>46316</v>
      </c>
      <c r="F289" t="s">
        <v>435</v>
      </c>
      <c r="G289" t="s">
        <v>436</v>
      </c>
      <c r="H289" t="s">
        <v>433</v>
      </c>
      <c r="I289">
        <v>365.9</v>
      </c>
    </row>
    <row r="290" spans="1:9" x14ac:dyDescent="0.2">
      <c r="A290">
        <v>289</v>
      </c>
      <c r="B290">
        <v>289</v>
      </c>
      <c r="C290">
        <v>1</v>
      </c>
      <c r="D290" s="2">
        <v>46313</v>
      </c>
      <c r="E290" s="2">
        <v>46317</v>
      </c>
      <c r="F290" t="s">
        <v>437</v>
      </c>
      <c r="G290" t="s">
        <v>432</v>
      </c>
      <c r="H290" t="s">
        <v>433</v>
      </c>
      <c r="I290">
        <v>160.35</v>
      </c>
    </row>
    <row r="291" spans="1:9" x14ac:dyDescent="0.2">
      <c r="A291">
        <v>290</v>
      </c>
      <c r="B291">
        <v>290</v>
      </c>
      <c r="C291">
        <v>2</v>
      </c>
      <c r="D291" s="2">
        <v>46314</v>
      </c>
      <c r="E291" s="2">
        <v>46318</v>
      </c>
      <c r="F291" t="s">
        <v>438</v>
      </c>
      <c r="G291" t="s">
        <v>432</v>
      </c>
      <c r="H291" t="s">
        <v>433</v>
      </c>
      <c r="I291">
        <v>250.7</v>
      </c>
    </row>
    <row r="292" spans="1:9" x14ac:dyDescent="0.2">
      <c r="A292">
        <v>291</v>
      </c>
      <c r="B292">
        <v>291</v>
      </c>
      <c r="C292">
        <v>3</v>
      </c>
      <c r="D292" s="2">
        <v>46315</v>
      </c>
      <c r="E292" s="2">
        <v>46319</v>
      </c>
      <c r="F292" t="s">
        <v>431</v>
      </c>
      <c r="G292" t="s">
        <v>436</v>
      </c>
      <c r="H292" t="s">
        <v>433</v>
      </c>
      <c r="I292">
        <v>335.25</v>
      </c>
    </row>
    <row r="293" spans="1:9" x14ac:dyDescent="0.2">
      <c r="A293">
        <v>292</v>
      </c>
      <c r="B293">
        <v>292</v>
      </c>
      <c r="C293">
        <v>4</v>
      </c>
      <c r="D293" s="2">
        <v>46316</v>
      </c>
      <c r="E293" s="2">
        <v>46320</v>
      </c>
      <c r="F293" t="s">
        <v>434</v>
      </c>
      <c r="G293" t="s">
        <v>432</v>
      </c>
      <c r="H293" t="s">
        <v>433</v>
      </c>
      <c r="I293">
        <v>220.8</v>
      </c>
    </row>
    <row r="294" spans="1:9" x14ac:dyDescent="0.2">
      <c r="A294">
        <v>293</v>
      </c>
      <c r="B294">
        <v>293</v>
      </c>
      <c r="C294">
        <v>5</v>
      </c>
      <c r="D294" s="2">
        <v>46317</v>
      </c>
      <c r="E294" s="2">
        <v>46321</v>
      </c>
      <c r="F294" t="s">
        <v>435</v>
      </c>
      <c r="G294" t="s">
        <v>432</v>
      </c>
      <c r="H294" t="s">
        <v>433</v>
      </c>
      <c r="I294">
        <v>300.45</v>
      </c>
    </row>
    <row r="295" spans="1:9" x14ac:dyDescent="0.2">
      <c r="A295">
        <v>294</v>
      </c>
      <c r="B295">
        <v>294</v>
      </c>
      <c r="C295">
        <v>6</v>
      </c>
      <c r="D295" s="2">
        <v>46318</v>
      </c>
      <c r="E295" s="2">
        <v>46322</v>
      </c>
      <c r="F295" t="s">
        <v>437</v>
      </c>
      <c r="G295" t="s">
        <v>436</v>
      </c>
      <c r="H295" t="s">
        <v>433</v>
      </c>
      <c r="I295">
        <v>420.9</v>
      </c>
    </row>
    <row r="296" spans="1:9" x14ac:dyDescent="0.2">
      <c r="A296">
        <v>295</v>
      </c>
      <c r="B296">
        <v>295</v>
      </c>
      <c r="C296">
        <v>7</v>
      </c>
      <c r="D296" s="2">
        <v>46319</v>
      </c>
      <c r="E296" s="2">
        <v>46323</v>
      </c>
      <c r="F296" t="s">
        <v>438</v>
      </c>
      <c r="G296" t="s">
        <v>432</v>
      </c>
      <c r="H296" t="s">
        <v>433</v>
      </c>
      <c r="I296">
        <v>180.35</v>
      </c>
    </row>
    <row r="297" spans="1:9" x14ac:dyDescent="0.2">
      <c r="A297">
        <v>296</v>
      </c>
      <c r="B297">
        <v>296</v>
      </c>
      <c r="C297">
        <v>8</v>
      </c>
      <c r="D297" s="2">
        <v>46320</v>
      </c>
      <c r="E297" s="2">
        <v>46324</v>
      </c>
      <c r="F297" t="s">
        <v>431</v>
      </c>
      <c r="G297" t="s">
        <v>432</v>
      </c>
      <c r="H297" t="s">
        <v>433</v>
      </c>
      <c r="I297">
        <v>265.7</v>
      </c>
    </row>
    <row r="298" spans="1:9" x14ac:dyDescent="0.2">
      <c r="A298">
        <v>297</v>
      </c>
      <c r="B298">
        <v>297</v>
      </c>
      <c r="C298">
        <v>1</v>
      </c>
      <c r="D298" s="2">
        <v>46321</v>
      </c>
      <c r="E298" s="2">
        <v>46325</v>
      </c>
      <c r="F298" t="s">
        <v>434</v>
      </c>
      <c r="G298" t="s">
        <v>436</v>
      </c>
      <c r="H298" t="s">
        <v>433</v>
      </c>
      <c r="I298">
        <v>390.25</v>
      </c>
    </row>
    <row r="299" spans="1:9" x14ac:dyDescent="0.2">
      <c r="A299">
        <v>298</v>
      </c>
      <c r="B299">
        <v>298</v>
      </c>
      <c r="C299">
        <v>2</v>
      </c>
      <c r="D299" s="2">
        <v>46322</v>
      </c>
      <c r="E299" s="2">
        <v>46326</v>
      </c>
      <c r="F299" t="s">
        <v>435</v>
      </c>
      <c r="G299" t="s">
        <v>432</v>
      </c>
      <c r="H299" t="s">
        <v>433</v>
      </c>
      <c r="I299">
        <v>205.8</v>
      </c>
    </row>
    <row r="300" spans="1:9" x14ac:dyDescent="0.2">
      <c r="A300">
        <v>299</v>
      </c>
      <c r="B300">
        <v>299</v>
      </c>
      <c r="C300">
        <v>3</v>
      </c>
      <c r="D300" s="2">
        <v>46323</v>
      </c>
      <c r="E300" s="2">
        <v>46327</v>
      </c>
      <c r="F300" t="s">
        <v>437</v>
      </c>
      <c r="G300" t="s">
        <v>432</v>
      </c>
      <c r="H300" t="s">
        <v>433</v>
      </c>
      <c r="I300">
        <v>315.45</v>
      </c>
    </row>
    <row r="301" spans="1:9" x14ac:dyDescent="0.2">
      <c r="A301">
        <v>300</v>
      </c>
      <c r="B301">
        <v>300</v>
      </c>
      <c r="C301">
        <v>4</v>
      </c>
      <c r="D301" s="2">
        <v>46324</v>
      </c>
      <c r="E301" s="2">
        <v>46328</v>
      </c>
      <c r="F301" t="s">
        <v>438</v>
      </c>
      <c r="G301" t="s">
        <v>436</v>
      </c>
      <c r="H301" t="s">
        <v>433</v>
      </c>
      <c r="I301">
        <v>440.9</v>
      </c>
    </row>
    <row r="302" spans="1:9" x14ac:dyDescent="0.2">
      <c r="A302">
        <v>301</v>
      </c>
      <c r="B302">
        <v>301</v>
      </c>
      <c r="C302">
        <v>5</v>
      </c>
      <c r="D302" s="2">
        <v>46325</v>
      </c>
      <c r="E302" s="2">
        <v>46329</v>
      </c>
      <c r="F302" t="s">
        <v>431</v>
      </c>
      <c r="G302" t="s">
        <v>432</v>
      </c>
      <c r="H302" t="s">
        <v>433</v>
      </c>
      <c r="I302">
        <v>190.35</v>
      </c>
    </row>
    <row r="303" spans="1:9" x14ac:dyDescent="0.2">
      <c r="A303">
        <v>302</v>
      </c>
      <c r="B303">
        <v>302</v>
      </c>
      <c r="C303">
        <v>6</v>
      </c>
      <c r="D303" s="2">
        <v>46326</v>
      </c>
      <c r="E303" s="2">
        <v>46330</v>
      </c>
      <c r="F303" t="s">
        <v>434</v>
      </c>
      <c r="G303" t="s">
        <v>432</v>
      </c>
      <c r="H303" t="s">
        <v>433</v>
      </c>
      <c r="I303">
        <v>275.7</v>
      </c>
    </row>
    <row r="304" spans="1:9" x14ac:dyDescent="0.2">
      <c r="A304">
        <v>303</v>
      </c>
      <c r="B304">
        <v>303</v>
      </c>
      <c r="C304">
        <v>7</v>
      </c>
      <c r="D304" s="2">
        <v>46327</v>
      </c>
      <c r="E304" s="2">
        <v>46331</v>
      </c>
      <c r="F304" t="s">
        <v>435</v>
      </c>
      <c r="G304" t="s">
        <v>436</v>
      </c>
      <c r="H304" t="s">
        <v>433</v>
      </c>
      <c r="I304">
        <v>405.25</v>
      </c>
    </row>
    <row r="305" spans="1:9" x14ac:dyDescent="0.2">
      <c r="A305">
        <v>304</v>
      </c>
      <c r="B305">
        <v>304</v>
      </c>
      <c r="C305">
        <v>8</v>
      </c>
      <c r="D305" s="2">
        <v>46328</v>
      </c>
      <c r="E305" s="2">
        <v>46332</v>
      </c>
      <c r="F305" t="s">
        <v>437</v>
      </c>
      <c r="G305" t="s">
        <v>432</v>
      </c>
      <c r="H305" t="s">
        <v>433</v>
      </c>
      <c r="I305">
        <v>165.8</v>
      </c>
    </row>
    <row r="306" spans="1:9" x14ac:dyDescent="0.2">
      <c r="A306">
        <v>305</v>
      </c>
      <c r="B306">
        <v>305</v>
      </c>
      <c r="C306">
        <v>1</v>
      </c>
      <c r="D306" s="2">
        <v>46329</v>
      </c>
      <c r="E306" s="2">
        <v>46333</v>
      </c>
      <c r="F306" t="s">
        <v>438</v>
      </c>
      <c r="G306" t="s">
        <v>432</v>
      </c>
      <c r="H306" t="s">
        <v>433</v>
      </c>
      <c r="I306">
        <v>245.45</v>
      </c>
    </row>
    <row r="307" spans="1:9" x14ac:dyDescent="0.2">
      <c r="A307">
        <v>306</v>
      </c>
      <c r="B307">
        <v>306</v>
      </c>
      <c r="C307">
        <v>2</v>
      </c>
      <c r="D307" s="2">
        <v>46330</v>
      </c>
      <c r="E307" s="2">
        <v>46334</v>
      </c>
      <c r="F307" t="s">
        <v>431</v>
      </c>
      <c r="G307" t="s">
        <v>436</v>
      </c>
      <c r="H307" t="s">
        <v>433</v>
      </c>
      <c r="I307">
        <v>350.9</v>
      </c>
    </row>
    <row r="308" spans="1:9" x14ac:dyDescent="0.2">
      <c r="A308">
        <v>307</v>
      </c>
      <c r="B308">
        <v>307</v>
      </c>
      <c r="C308">
        <v>3</v>
      </c>
      <c r="D308" s="2">
        <v>46331</v>
      </c>
      <c r="E308" s="2">
        <v>46335</v>
      </c>
      <c r="F308" t="s">
        <v>434</v>
      </c>
      <c r="G308" t="s">
        <v>432</v>
      </c>
      <c r="H308" t="s">
        <v>433</v>
      </c>
      <c r="I308">
        <v>215.35</v>
      </c>
    </row>
    <row r="309" spans="1:9" x14ac:dyDescent="0.2">
      <c r="A309">
        <v>308</v>
      </c>
      <c r="B309">
        <v>308</v>
      </c>
      <c r="C309">
        <v>4</v>
      </c>
      <c r="D309" s="2">
        <v>46332</v>
      </c>
      <c r="E309" s="2">
        <v>46336</v>
      </c>
      <c r="F309" t="s">
        <v>435</v>
      </c>
      <c r="G309" t="s">
        <v>432</v>
      </c>
      <c r="H309" t="s">
        <v>433</v>
      </c>
      <c r="I309">
        <v>290.7</v>
      </c>
    </row>
    <row r="310" spans="1:9" x14ac:dyDescent="0.2">
      <c r="A310">
        <v>309</v>
      </c>
      <c r="B310">
        <v>309</v>
      </c>
      <c r="C310">
        <v>5</v>
      </c>
      <c r="D310" s="2">
        <v>46333</v>
      </c>
      <c r="E310" s="2">
        <v>46337</v>
      </c>
      <c r="F310" t="s">
        <v>437</v>
      </c>
      <c r="G310" t="s">
        <v>436</v>
      </c>
      <c r="H310" t="s">
        <v>433</v>
      </c>
      <c r="I310">
        <v>425.25</v>
      </c>
    </row>
    <row r="311" spans="1:9" x14ac:dyDescent="0.2">
      <c r="A311">
        <v>310</v>
      </c>
      <c r="B311">
        <v>310</v>
      </c>
      <c r="C311">
        <v>6</v>
      </c>
      <c r="D311" s="2">
        <v>46334</v>
      </c>
      <c r="E311" s="2">
        <v>46338</v>
      </c>
      <c r="F311" t="s">
        <v>438</v>
      </c>
      <c r="G311" t="s">
        <v>432</v>
      </c>
      <c r="H311" t="s">
        <v>433</v>
      </c>
      <c r="I311">
        <v>180.8</v>
      </c>
    </row>
    <row r="312" spans="1:9" x14ac:dyDescent="0.2">
      <c r="A312">
        <v>311</v>
      </c>
      <c r="B312">
        <v>311</v>
      </c>
      <c r="C312">
        <v>7</v>
      </c>
      <c r="D312" s="2">
        <v>46335</v>
      </c>
      <c r="E312" s="2">
        <v>46339</v>
      </c>
      <c r="F312" t="s">
        <v>431</v>
      </c>
      <c r="G312" t="s">
        <v>432</v>
      </c>
      <c r="H312" t="s">
        <v>433</v>
      </c>
      <c r="I312">
        <v>265.45</v>
      </c>
    </row>
    <row r="313" spans="1:9" x14ac:dyDescent="0.2">
      <c r="A313">
        <v>312</v>
      </c>
      <c r="B313">
        <v>312</v>
      </c>
      <c r="C313">
        <v>8</v>
      </c>
      <c r="D313" s="2">
        <v>46336</v>
      </c>
      <c r="E313" s="2">
        <v>46340</v>
      </c>
      <c r="F313" t="s">
        <v>434</v>
      </c>
      <c r="G313" t="s">
        <v>436</v>
      </c>
      <c r="H313" t="s">
        <v>433</v>
      </c>
      <c r="I313">
        <v>375.9</v>
      </c>
    </row>
    <row r="314" spans="1:9" x14ac:dyDescent="0.2">
      <c r="A314">
        <v>313</v>
      </c>
      <c r="B314">
        <v>313</v>
      </c>
      <c r="C314">
        <v>1</v>
      </c>
      <c r="D314" s="2">
        <v>46337</v>
      </c>
      <c r="E314" s="2">
        <v>46341</v>
      </c>
      <c r="F314" t="s">
        <v>435</v>
      </c>
      <c r="G314" t="s">
        <v>432</v>
      </c>
      <c r="H314" t="s">
        <v>433</v>
      </c>
      <c r="I314">
        <v>195.35</v>
      </c>
    </row>
    <row r="315" spans="1:9" x14ac:dyDescent="0.2">
      <c r="A315">
        <v>314</v>
      </c>
      <c r="B315">
        <v>314</v>
      </c>
      <c r="C315">
        <v>2</v>
      </c>
      <c r="D315" s="2">
        <v>46338</v>
      </c>
      <c r="E315" s="2">
        <v>46342</v>
      </c>
      <c r="F315" t="s">
        <v>437</v>
      </c>
      <c r="G315" t="s">
        <v>432</v>
      </c>
      <c r="H315" t="s">
        <v>433</v>
      </c>
      <c r="I315">
        <v>310.7</v>
      </c>
    </row>
    <row r="316" spans="1:9" x14ac:dyDescent="0.2">
      <c r="A316">
        <v>315</v>
      </c>
      <c r="B316">
        <v>315</v>
      </c>
      <c r="C316">
        <v>3</v>
      </c>
      <c r="D316" s="2">
        <v>46339</v>
      </c>
      <c r="E316" s="2">
        <v>46343</v>
      </c>
      <c r="F316" t="s">
        <v>438</v>
      </c>
      <c r="G316" t="s">
        <v>436</v>
      </c>
      <c r="H316" t="s">
        <v>433</v>
      </c>
      <c r="I316">
        <v>455.25</v>
      </c>
    </row>
    <row r="317" spans="1:9" x14ac:dyDescent="0.2">
      <c r="A317">
        <v>316</v>
      </c>
      <c r="B317">
        <v>316</v>
      </c>
      <c r="C317">
        <v>4</v>
      </c>
      <c r="D317" s="2">
        <v>46340</v>
      </c>
      <c r="E317" s="2">
        <v>46344</v>
      </c>
      <c r="F317" t="s">
        <v>431</v>
      </c>
      <c r="G317" t="s">
        <v>432</v>
      </c>
      <c r="H317" t="s">
        <v>433</v>
      </c>
      <c r="I317">
        <v>175.8</v>
      </c>
    </row>
    <row r="318" spans="1:9" x14ac:dyDescent="0.2">
      <c r="A318">
        <v>317</v>
      </c>
      <c r="B318">
        <v>317</v>
      </c>
      <c r="C318">
        <v>5</v>
      </c>
      <c r="D318" s="2">
        <v>46341</v>
      </c>
      <c r="E318" s="2">
        <v>46345</v>
      </c>
      <c r="F318" t="s">
        <v>434</v>
      </c>
      <c r="G318" t="s">
        <v>432</v>
      </c>
      <c r="H318" t="s">
        <v>433</v>
      </c>
      <c r="I318">
        <v>285.45</v>
      </c>
    </row>
    <row r="319" spans="1:9" x14ac:dyDescent="0.2">
      <c r="A319">
        <v>318</v>
      </c>
      <c r="B319">
        <v>318</v>
      </c>
      <c r="C319">
        <v>6</v>
      </c>
      <c r="D319" s="2">
        <v>46342</v>
      </c>
      <c r="E319" s="2">
        <v>46346</v>
      </c>
      <c r="F319" t="s">
        <v>435</v>
      </c>
      <c r="G319" t="s">
        <v>436</v>
      </c>
      <c r="H319" t="s">
        <v>433</v>
      </c>
      <c r="I319">
        <v>365.9</v>
      </c>
    </row>
    <row r="320" spans="1:9" x14ac:dyDescent="0.2">
      <c r="A320">
        <v>319</v>
      </c>
      <c r="B320">
        <v>319</v>
      </c>
      <c r="C320">
        <v>7</v>
      </c>
      <c r="D320" s="2">
        <v>46343</v>
      </c>
      <c r="E320" s="2">
        <v>46347</v>
      </c>
      <c r="F320" t="s">
        <v>437</v>
      </c>
      <c r="G320" t="s">
        <v>432</v>
      </c>
      <c r="H320" t="s">
        <v>433</v>
      </c>
      <c r="I320">
        <v>160.35</v>
      </c>
    </row>
    <row r="321" spans="1:9" x14ac:dyDescent="0.2">
      <c r="A321">
        <v>320</v>
      </c>
      <c r="B321">
        <v>320</v>
      </c>
      <c r="C321">
        <v>8</v>
      </c>
      <c r="D321" s="2">
        <v>46344</v>
      </c>
      <c r="E321" s="2">
        <v>46348</v>
      </c>
      <c r="F321" t="s">
        <v>438</v>
      </c>
      <c r="G321" t="s">
        <v>432</v>
      </c>
      <c r="H321" t="s">
        <v>433</v>
      </c>
      <c r="I321">
        <v>250.7</v>
      </c>
    </row>
    <row r="322" spans="1:9" x14ac:dyDescent="0.2">
      <c r="A322">
        <v>321</v>
      </c>
      <c r="B322">
        <v>321</v>
      </c>
      <c r="C322">
        <v>1</v>
      </c>
      <c r="D322" s="2">
        <v>46345</v>
      </c>
      <c r="E322" s="2">
        <v>46349</v>
      </c>
      <c r="F322" t="s">
        <v>431</v>
      </c>
      <c r="G322" t="s">
        <v>436</v>
      </c>
      <c r="H322" t="s">
        <v>433</v>
      </c>
      <c r="I322">
        <v>335.25</v>
      </c>
    </row>
    <row r="323" spans="1:9" x14ac:dyDescent="0.2">
      <c r="A323">
        <v>322</v>
      </c>
      <c r="B323">
        <v>322</v>
      </c>
      <c r="C323">
        <v>2</v>
      </c>
      <c r="D323" s="2">
        <v>46346</v>
      </c>
      <c r="E323" s="2">
        <v>46350</v>
      </c>
      <c r="F323" t="s">
        <v>434</v>
      </c>
      <c r="G323" t="s">
        <v>432</v>
      </c>
      <c r="H323" t="s">
        <v>433</v>
      </c>
      <c r="I323">
        <v>220.8</v>
      </c>
    </row>
    <row r="324" spans="1:9" x14ac:dyDescent="0.2">
      <c r="A324">
        <v>323</v>
      </c>
      <c r="B324">
        <v>323</v>
      </c>
      <c r="C324">
        <v>3</v>
      </c>
      <c r="D324" s="2">
        <v>46347</v>
      </c>
      <c r="E324" s="2">
        <v>46351</v>
      </c>
      <c r="F324" t="s">
        <v>435</v>
      </c>
      <c r="G324" t="s">
        <v>432</v>
      </c>
      <c r="H324" t="s">
        <v>433</v>
      </c>
      <c r="I324">
        <v>300.45</v>
      </c>
    </row>
    <row r="325" spans="1:9" x14ac:dyDescent="0.2">
      <c r="A325">
        <v>324</v>
      </c>
      <c r="B325">
        <v>324</v>
      </c>
      <c r="C325">
        <v>4</v>
      </c>
      <c r="D325" s="2">
        <v>46348</v>
      </c>
      <c r="E325" s="2">
        <v>46352</v>
      </c>
      <c r="F325" t="s">
        <v>437</v>
      </c>
      <c r="G325" t="s">
        <v>436</v>
      </c>
      <c r="H325" t="s">
        <v>433</v>
      </c>
      <c r="I325">
        <v>420.9</v>
      </c>
    </row>
    <row r="326" spans="1:9" x14ac:dyDescent="0.2">
      <c r="A326">
        <v>325</v>
      </c>
      <c r="B326">
        <v>325</v>
      </c>
      <c r="C326">
        <v>5</v>
      </c>
      <c r="D326" s="2">
        <v>46349</v>
      </c>
      <c r="E326" s="2">
        <v>46353</v>
      </c>
      <c r="F326" t="s">
        <v>438</v>
      </c>
      <c r="G326" t="s">
        <v>432</v>
      </c>
      <c r="H326" t="s">
        <v>433</v>
      </c>
      <c r="I326">
        <v>180.35</v>
      </c>
    </row>
    <row r="327" spans="1:9" x14ac:dyDescent="0.2">
      <c r="A327">
        <v>326</v>
      </c>
      <c r="B327">
        <v>326</v>
      </c>
      <c r="C327">
        <v>6</v>
      </c>
      <c r="D327" s="2">
        <v>46350</v>
      </c>
      <c r="E327" s="2">
        <v>46354</v>
      </c>
      <c r="F327" t="s">
        <v>431</v>
      </c>
      <c r="G327" t="s">
        <v>432</v>
      </c>
      <c r="H327" t="s">
        <v>433</v>
      </c>
      <c r="I327">
        <v>265.7</v>
      </c>
    </row>
    <row r="328" spans="1:9" x14ac:dyDescent="0.2">
      <c r="A328">
        <v>327</v>
      </c>
      <c r="B328">
        <v>327</v>
      </c>
      <c r="C328">
        <v>7</v>
      </c>
      <c r="D328" s="2">
        <v>46351</v>
      </c>
      <c r="E328" s="2">
        <v>46355</v>
      </c>
      <c r="F328" t="s">
        <v>434</v>
      </c>
      <c r="G328" t="s">
        <v>436</v>
      </c>
      <c r="H328" t="s">
        <v>433</v>
      </c>
      <c r="I328">
        <v>390.25</v>
      </c>
    </row>
    <row r="329" spans="1:9" x14ac:dyDescent="0.2">
      <c r="A329">
        <v>328</v>
      </c>
      <c r="B329">
        <v>328</v>
      </c>
      <c r="C329">
        <v>8</v>
      </c>
      <c r="D329" s="2">
        <v>46352</v>
      </c>
      <c r="E329" s="2">
        <v>46356</v>
      </c>
      <c r="F329" t="s">
        <v>435</v>
      </c>
      <c r="G329" t="s">
        <v>432</v>
      </c>
      <c r="H329" t="s">
        <v>433</v>
      </c>
      <c r="I329">
        <v>205.8</v>
      </c>
    </row>
    <row r="330" spans="1:9" x14ac:dyDescent="0.2">
      <c r="A330">
        <v>329</v>
      </c>
      <c r="B330">
        <v>329</v>
      </c>
      <c r="C330">
        <v>1</v>
      </c>
      <c r="D330" s="2">
        <v>46353</v>
      </c>
      <c r="E330" s="2">
        <v>46357</v>
      </c>
      <c r="F330" t="s">
        <v>437</v>
      </c>
      <c r="G330" t="s">
        <v>432</v>
      </c>
      <c r="H330" t="s">
        <v>433</v>
      </c>
      <c r="I330">
        <v>315.45</v>
      </c>
    </row>
    <row r="331" spans="1:9" x14ac:dyDescent="0.2">
      <c r="A331">
        <v>330</v>
      </c>
      <c r="B331">
        <v>330</v>
      </c>
      <c r="C331">
        <v>2</v>
      </c>
      <c r="D331" s="2">
        <v>46354</v>
      </c>
      <c r="E331" s="2">
        <v>46358</v>
      </c>
      <c r="F331" t="s">
        <v>438</v>
      </c>
      <c r="G331" t="s">
        <v>436</v>
      </c>
      <c r="H331" t="s">
        <v>433</v>
      </c>
      <c r="I331">
        <v>440.9</v>
      </c>
    </row>
    <row r="332" spans="1:9" x14ac:dyDescent="0.2">
      <c r="A332">
        <v>331</v>
      </c>
      <c r="B332">
        <v>331</v>
      </c>
      <c r="C332">
        <v>3</v>
      </c>
      <c r="D332" s="2">
        <v>46355</v>
      </c>
      <c r="E332" s="2">
        <v>46359</v>
      </c>
      <c r="F332" t="s">
        <v>431</v>
      </c>
      <c r="G332" t="s">
        <v>432</v>
      </c>
      <c r="H332" t="s">
        <v>433</v>
      </c>
      <c r="I332">
        <v>190.35</v>
      </c>
    </row>
    <row r="333" spans="1:9" x14ac:dyDescent="0.2">
      <c r="A333">
        <v>332</v>
      </c>
      <c r="B333">
        <v>332</v>
      </c>
      <c r="C333">
        <v>4</v>
      </c>
      <c r="D333" s="2">
        <v>46356</v>
      </c>
      <c r="E333" s="2">
        <v>46360</v>
      </c>
      <c r="F333" t="s">
        <v>434</v>
      </c>
      <c r="G333" t="s">
        <v>432</v>
      </c>
      <c r="H333" t="s">
        <v>433</v>
      </c>
      <c r="I333">
        <v>275.7</v>
      </c>
    </row>
    <row r="334" spans="1:9" x14ac:dyDescent="0.2">
      <c r="A334">
        <v>333</v>
      </c>
      <c r="B334">
        <v>333</v>
      </c>
      <c r="C334">
        <v>5</v>
      </c>
      <c r="D334" s="2">
        <v>46357</v>
      </c>
      <c r="E334" s="2">
        <v>46361</v>
      </c>
      <c r="F334" t="s">
        <v>435</v>
      </c>
      <c r="G334" t="s">
        <v>436</v>
      </c>
      <c r="H334" t="s">
        <v>433</v>
      </c>
      <c r="I334">
        <v>405.25</v>
      </c>
    </row>
    <row r="335" spans="1:9" x14ac:dyDescent="0.2">
      <c r="A335">
        <v>334</v>
      </c>
      <c r="B335">
        <v>334</v>
      </c>
      <c r="C335">
        <v>6</v>
      </c>
      <c r="D335" s="2">
        <v>46358</v>
      </c>
      <c r="E335" s="2">
        <v>46362</v>
      </c>
      <c r="F335" t="s">
        <v>437</v>
      </c>
      <c r="G335" t="s">
        <v>432</v>
      </c>
      <c r="H335" t="s">
        <v>433</v>
      </c>
      <c r="I335">
        <v>165.8</v>
      </c>
    </row>
    <row r="336" spans="1:9" x14ac:dyDescent="0.2">
      <c r="A336">
        <v>335</v>
      </c>
      <c r="B336">
        <v>335</v>
      </c>
      <c r="C336">
        <v>7</v>
      </c>
      <c r="D336" s="2">
        <v>46359</v>
      </c>
      <c r="E336" s="2">
        <v>46363</v>
      </c>
      <c r="F336" t="s">
        <v>438</v>
      </c>
      <c r="G336" t="s">
        <v>432</v>
      </c>
      <c r="H336" t="s">
        <v>433</v>
      </c>
      <c r="I336">
        <v>245.45</v>
      </c>
    </row>
    <row r="337" spans="1:9" x14ac:dyDescent="0.2">
      <c r="A337">
        <v>336</v>
      </c>
      <c r="B337">
        <v>336</v>
      </c>
      <c r="C337">
        <v>8</v>
      </c>
      <c r="D337" s="2">
        <v>46360</v>
      </c>
      <c r="E337" s="2">
        <v>46364</v>
      </c>
      <c r="F337" t="s">
        <v>431</v>
      </c>
      <c r="G337" t="s">
        <v>436</v>
      </c>
      <c r="H337" t="s">
        <v>433</v>
      </c>
      <c r="I337">
        <v>350.9</v>
      </c>
    </row>
    <row r="338" spans="1:9" x14ac:dyDescent="0.2">
      <c r="A338">
        <v>337</v>
      </c>
      <c r="B338">
        <v>337</v>
      </c>
      <c r="C338">
        <v>1</v>
      </c>
      <c r="D338" s="2">
        <v>46361</v>
      </c>
      <c r="E338" s="2">
        <v>46365</v>
      </c>
      <c r="F338" t="s">
        <v>434</v>
      </c>
      <c r="G338" t="s">
        <v>432</v>
      </c>
      <c r="H338" t="s">
        <v>433</v>
      </c>
      <c r="I338">
        <v>215.35</v>
      </c>
    </row>
    <row r="339" spans="1:9" x14ac:dyDescent="0.2">
      <c r="A339">
        <v>338</v>
      </c>
      <c r="B339">
        <v>338</v>
      </c>
      <c r="C339">
        <v>2</v>
      </c>
      <c r="D339" s="2">
        <v>46362</v>
      </c>
      <c r="E339" s="2">
        <v>46366</v>
      </c>
      <c r="F339" t="s">
        <v>435</v>
      </c>
      <c r="G339" t="s">
        <v>432</v>
      </c>
      <c r="H339" t="s">
        <v>433</v>
      </c>
      <c r="I339">
        <v>290.7</v>
      </c>
    </row>
    <row r="340" spans="1:9" x14ac:dyDescent="0.2">
      <c r="A340">
        <v>339</v>
      </c>
      <c r="B340">
        <v>339</v>
      </c>
      <c r="C340">
        <v>3</v>
      </c>
      <c r="D340" s="2">
        <v>46363</v>
      </c>
      <c r="E340" s="2">
        <v>46367</v>
      </c>
      <c r="F340" t="s">
        <v>437</v>
      </c>
      <c r="G340" t="s">
        <v>436</v>
      </c>
      <c r="H340" t="s">
        <v>433</v>
      </c>
      <c r="I340">
        <v>425.25</v>
      </c>
    </row>
    <row r="341" spans="1:9" x14ac:dyDescent="0.2">
      <c r="A341">
        <v>340</v>
      </c>
      <c r="B341">
        <v>340</v>
      </c>
      <c r="C341">
        <v>4</v>
      </c>
      <c r="D341" s="2">
        <v>46364</v>
      </c>
      <c r="E341" s="2">
        <v>46368</v>
      </c>
      <c r="F341" t="s">
        <v>438</v>
      </c>
      <c r="G341" t="s">
        <v>432</v>
      </c>
      <c r="H341" t="s">
        <v>433</v>
      </c>
      <c r="I341">
        <v>180.8</v>
      </c>
    </row>
    <row r="342" spans="1:9" x14ac:dyDescent="0.2">
      <c r="A342">
        <v>341</v>
      </c>
      <c r="B342">
        <v>341</v>
      </c>
      <c r="C342">
        <v>5</v>
      </c>
      <c r="D342" s="2">
        <v>46365</v>
      </c>
      <c r="E342" s="2">
        <v>46369</v>
      </c>
      <c r="F342" t="s">
        <v>431</v>
      </c>
      <c r="G342" t="s">
        <v>432</v>
      </c>
      <c r="H342" t="s">
        <v>433</v>
      </c>
      <c r="I342">
        <v>265.45</v>
      </c>
    </row>
    <row r="343" spans="1:9" x14ac:dyDescent="0.2">
      <c r="A343">
        <v>342</v>
      </c>
      <c r="B343">
        <v>342</v>
      </c>
      <c r="C343">
        <v>6</v>
      </c>
      <c r="D343" s="2">
        <v>46366</v>
      </c>
      <c r="E343" s="2">
        <v>46370</v>
      </c>
      <c r="F343" t="s">
        <v>434</v>
      </c>
      <c r="G343" t="s">
        <v>436</v>
      </c>
      <c r="H343" t="s">
        <v>433</v>
      </c>
      <c r="I343">
        <v>375.9</v>
      </c>
    </row>
    <row r="344" spans="1:9" x14ac:dyDescent="0.2">
      <c r="A344">
        <v>343</v>
      </c>
      <c r="B344">
        <v>343</v>
      </c>
      <c r="C344">
        <v>7</v>
      </c>
      <c r="D344" s="2">
        <v>46367</v>
      </c>
      <c r="E344" s="2">
        <v>46371</v>
      </c>
      <c r="F344" t="s">
        <v>435</v>
      </c>
      <c r="G344" t="s">
        <v>432</v>
      </c>
      <c r="H344" t="s">
        <v>433</v>
      </c>
      <c r="I344">
        <v>195.35</v>
      </c>
    </row>
    <row r="345" spans="1:9" x14ac:dyDescent="0.2">
      <c r="A345">
        <v>344</v>
      </c>
      <c r="B345">
        <v>344</v>
      </c>
      <c r="C345">
        <v>8</v>
      </c>
      <c r="D345" s="2">
        <v>46368</v>
      </c>
      <c r="E345" s="2">
        <v>46372</v>
      </c>
      <c r="F345" t="s">
        <v>437</v>
      </c>
      <c r="G345" t="s">
        <v>432</v>
      </c>
      <c r="H345" t="s">
        <v>433</v>
      </c>
      <c r="I345">
        <v>310.7</v>
      </c>
    </row>
    <row r="346" spans="1:9" x14ac:dyDescent="0.2">
      <c r="A346">
        <v>345</v>
      </c>
      <c r="B346">
        <v>345</v>
      </c>
      <c r="C346">
        <v>1</v>
      </c>
      <c r="D346" s="2">
        <v>46369</v>
      </c>
      <c r="E346" s="2">
        <v>46373</v>
      </c>
      <c r="F346" t="s">
        <v>438</v>
      </c>
      <c r="G346" t="s">
        <v>436</v>
      </c>
      <c r="H346" t="s">
        <v>433</v>
      </c>
      <c r="I346">
        <v>455.25</v>
      </c>
    </row>
    <row r="347" spans="1:9" x14ac:dyDescent="0.2">
      <c r="A347">
        <v>346</v>
      </c>
      <c r="B347">
        <v>346</v>
      </c>
      <c r="C347">
        <v>2</v>
      </c>
      <c r="D347" s="2">
        <v>46370</v>
      </c>
      <c r="E347" s="2">
        <v>46374</v>
      </c>
      <c r="F347" t="s">
        <v>431</v>
      </c>
      <c r="G347" t="s">
        <v>432</v>
      </c>
      <c r="H347" t="s">
        <v>433</v>
      </c>
      <c r="I347">
        <v>175.8</v>
      </c>
    </row>
    <row r="348" spans="1:9" x14ac:dyDescent="0.2">
      <c r="A348">
        <v>347</v>
      </c>
      <c r="B348">
        <v>347</v>
      </c>
      <c r="C348">
        <v>3</v>
      </c>
      <c r="D348" s="2">
        <v>46371</v>
      </c>
      <c r="E348" s="2">
        <v>46375</v>
      </c>
      <c r="F348" t="s">
        <v>434</v>
      </c>
      <c r="G348" t="s">
        <v>432</v>
      </c>
      <c r="H348" t="s">
        <v>433</v>
      </c>
      <c r="I348">
        <v>285.45</v>
      </c>
    </row>
    <row r="349" spans="1:9" x14ac:dyDescent="0.2">
      <c r="A349">
        <v>348</v>
      </c>
      <c r="B349">
        <v>348</v>
      </c>
      <c r="C349">
        <v>4</v>
      </c>
      <c r="D349" s="2">
        <v>46372</v>
      </c>
      <c r="E349" s="2">
        <v>46376</v>
      </c>
      <c r="F349" t="s">
        <v>435</v>
      </c>
      <c r="G349" t="s">
        <v>436</v>
      </c>
      <c r="H349" t="s">
        <v>433</v>
      </c>
      <c r="I349">
        <v>365.9</v>
      </c>
    </row>
    <row r="350" spans="1:9" x14ac:dyDescent="0.2">
      <c r="A350">
        <v>349</v>
      </c>
      <c r="B350">
        <v>349</v>
      </c>
      <c r="C350">
        <v>5</v>
      </c>
      <c r="D350" s="2">
        <v>46373</v>
      </c>
      <c r="E350" s="2">
        <v>46377</v>
      </c>
      <c r="F350" t="s">
        <v>437</v>
      </c>
      <c r="G350" t="s">
        <v>432</v>
      </c>
      <c r="H350" t="s">
        <v>433</v>
      </c>
      <c r="I350">
        <v>160.35</v>
      </c>
    </row>
    <row r="351" spans="1:9" x14ac:dyDescent="0.2">
      <c r="A351">
        <v>350</v>
      </c>
      <c r="B351">
        <v>350</v>
      </c>
      <c r="C351">
        <v>6</v>
      </c>
      <c r="D351" s="2">
        <v>46374</v>
      </c>
      <c r="E351" s="2">
        <v>46378</v>
      </c>
      <c r="F351" t="s">
        <v>438</v>
      </c>
      <c r="G351" t="s">
        <v>432</v>
      </c>
      <c r="H351" t="s">
        <v>433</v>
      </c>
      <c r="I351">
        <v>250.7</v>
      </c>
    </row>
    <row r="352" spans="1:9" x14ac:dyDescent="0.2">
      <c r="A352">
        <v>351</v>
      </c>
      <c r="B352">
        <v>351</v>
      </c>
      <c r="C352">
        <v>7</v>
      </c>
      <c r="D352" s="2">
        <v>46375</v>
      </c>
      <c r="E352" s="2">
        <v>46379</v>
      </c>
      <c r="F352" t="s">
        <v>431</v>
      </c>
      <c r="G352" t="s">
        <v>436</v>
      </c>
      <c r="H352" t="s">
        <v>433</v>
      </c>
      <c r="I352">
        <v>335.25</v>
      </c>
    </row>
    <row r="353" spans="1:9" x14ac:dyDescent="0.2">
      <c r="A353">
        <v>352</v>
      </c>
      <c r="B353">
        <v>352</v>
      </c>
      <c r="C353">
        <v>8</v>
      </c>
      <c r="D353" s="2">
        <v>46376</v>
      </c>
      <c r="E353" s="2">
        <v>46380</v>
      </c>
      <c r="F353" t="s">
        <v>434</v>
      </c>
      <c r="G353" t="s">
        <v>432</v>
      </c>
      <c r="H353" t="s">
        <v>433</v>
      </c>
      <c r="I353">
        <v>220.8</v>
      </c>
    </row>
    <row r="354" spans="1:9" x14ac:dyDescent="0.2">
      <c r="A354">
        <v>353</v>
      </c>
      <c r="B354">
        <v>353</v>
      </c>
      <c r="C354">
        <v>1</v>
      </c>
      <c r="D354" s="2">
        <v>46377</v>
      </c>
      <c r="E354" s="2">
        <v>46381</v>
      </c>
      <c r="F354" t="s">
        <v>435</v>
      </c>
      <c r="G354" t="s">
        <v>432</v>
      </c>
      <c r="H354" t="s">
        <v>433</v>
      </c>
      <c r="I354">
        <v>300.45</v>
      </c>
    </row>
    <row r="355" spans="1:9" x14ac:dyDescent="0.2">
      <c r="A355">
        <v>354</v>
      </c>
      <c r="B355">
        <v>354</v>
      </c>
      <c r="C355">
        <v>2</v>
      </c>
      <c r="D355" s="2">
        <v>46378</v>
      </c>
      <c r="E355" s="2">
        <v>46382</v>
      </c>
      <c r="F355" t="s">
        <v>437</v>
      </c>
      <c r="G355" t="s">
        <v>436</v>
      </c>
      <c r="H355" t="s">
        <v>433</v>
      </c>
      <c r="I355">
        <v>420.9</v>
      </c>
    </row>
    <row r="356" spans="1:9" x14ac:dyDescent="0.2">
      <c r="A356">
        <v>355</v>
      </c>
      <c r="B356">
        <v>355</v>
      </c>
      <c r="C356">
        <v>3</v>
      </c>
      <c r="D356" s="2">
        <v>46379</v>
      </c>
      <c r="E356" s="2">
        <v>46383</v>
      </c>
      <c r="F356" t="s">
        <v>438</v>
      </c>
      <c r="G356" t="s">
        <v>432</v>
      </c>
      <c r="H356" t="s">
        <v>433</v>
      </c>
      <c r="I356">
        <v>180.35</v>
      </c>
    </row>
    <row r="357" spans="1:9" x14ac:dyDescent="0.2">
      <c r="A357">
        <v>356</v>
      </c>
      <c r="B357">
        <v>356</v>
      </c>
      <c r="C357">
        <v>4</v>
      </c>
      <c r="D357" s="2">
        <v>46380</v>
      </c>
      <c r="E357" s="2">
        <v>46384</v>
      </c>
      <c r="F357" t="s">
        <v>431</v>
      </c>
      <c r="G357" t="s">
        <v>432</v>
      </c>
      <c r="H357" t="s">
        <v>433</v>
      </c>
      <c r="I357">
        <v>265.7</v>
      </c>
    </row>
    <row r="358" spans="1:9" x14ac:dyDescent="0.2">
      <c r="A358">
        <v>357</v>
      </c>
      <c r="B358">
        <v>357</v>
      </c>
      <c r="C358">
        <v>5</v>
      </c>
      <c r="D358" s="2">
        <v>46381</v>
      </c>
      <c r="E358" s="2">
        <v>46385</v>
      </c>
      <c r="F358" t="s">
        <v>434</v>
      </c>
      <c r="G358" t="s">
        <v>436</v>
      </c>
      <c r="H358" t="s">
        <v>433</v>
      </c>
      <c r="I358">
        <v>390.25</v>
      </c>
    </row>
    <row r="359" spans="1:9" x14ac:dyDescent="0.2">
      <c r="A359">
        <v>358</v>
      </c>
      <c r="B359">
        <v>358</v>
      </c>
      <c r="C359">
        <v>6</v>
      </c>
      <c r="D359" s="2">
        <v>46382</v>
      </c>
      <c r="E359" s="2">
        <v>46386</v>
      </c>
      <c r="F359" t="s">
        <v>435</v>
      </c>
      <c r="G359" t="s">
        <v>432</v>
      </c>
      <c r="H359" t="s">
        <v>433</v>
      </c>
      <c r="I359">
        <v>205.8</v>
      </c>
    </row>
    <row r="360" spans="1:9" x14ac:dyDescent="0.2">
      <c r="A360">
        <v>359</v>
      </c>
      <c r="B360">
        <v>359</v>
      </c>
      <c r="C360">
        <v>7</v>
      </c>
      <c r="D360" s="2">
        <v>46383</v>
      </c>
      <c r="E360" s="2">
        <v>46387</v>
      </c>
      <c r="F360" t="s">
        <v>437</v>
      </c>
      <c r="G360" t="s">
        <v>432</v>
      </c>
      <c r="H360" t="s">
        <v>433</v>
      </c>
      <c r="I360">
        <v>315.45</v>
      </c>
    </row>
    <row r="361" spans="1:9" x14ac:dyDescent="0.2">
      <c r="A361">
        <v>360</v>
      </c>
      <c r="B361">
        <v>360</v>
      </c>
      <c r="C361">
        <v>8</v>
      </c>
      <c r="D361" s="2">
        <v>46384</v>
      </c>
      <c r="E361" s="2">
        <v>46388</v>
      </c>
      <c r="F361" t="s">
        <v>438</v>
      </c>
      <c r="G361" t="s">
        <v>436</v>
      </c>
      <c r="H361" t="s">
        <v>433</v>
      </c>
      <c r="I361">
        <v>440.9</v>
      </c>
    </row>
    <row r="362" spans="1:9" x14ac:dyDescent="0.2">
      <c r="A362">
        <v>361</v>
      </c>
      <c r="B362">
        <v>361</v>
      </c>
      <c r="C362">
        <v>1</v>
      </c>
      <c r="D362" s="2">
        <v>46385</v>
      </c>
      <c r="E362" s="2">
        <v>46389</v>
      </c>
      <c r="F362" t="s">
        <v>431</v>
      </c>
      <c r="G362" t="s">
        <v>432</v>
      </c>
      <c r="H362" t="s">
        <v>433</v>
      </c>
      <c r="I362">
        <v>190.35</v>
      </c>
    </row>
    <row r="363" spans="1:9" x14ac:dyDescent="0.2">
      <c r="A363">
        <v>362</v>
      </c>
      <c r="B363">
        <v>362</v>
      </c>
      <c r="C363">
        <v>2</v>
      </c>
      <c r="D363" s="2">
        <v>46386</v>
      </c>
      <c r="E363" s="2">
        <v>46390</v>
      </c>
      <c r="F363" t="s">
        <v>434</v>
      </c>
      <c r="G363" t="s">
        <v>432</v>
      </c>
      <c r="H363" t="s">
        <v>433</v>
      </c>
      <c r="I363">
        <v>275.7</v>
      </c>
    </row>
    <row r="364" spans="1:9" x14ac:dyDescent="0.2">
      <c r="A364">
        <v>363</v>
      </c>
      <c r="B364">
        <v>363</v>
      </c>
      <c r="C364">
        <v>3</v>
      </c>
      <c r="D364" s="2">
        <v>46387</v>
      </c>
      <c r="E364" s="2">
        <v>46391</v>
      </c>
      <c r="F364" t="s">
        <v>435</v>
      </c>
      <c r="G364" t="s">
        <v>436</v>
      </c>
      <c r="H364" t="s">
        <v>433</v>
      </c>
      <c r="I364">
        <v>405.25</v>
      </c>
    </row>
    <row r="365" spans="1:9" x14ac:dyDescent="0.2">
      <c r="A365">
        <v>364</v>
      </c>
      <c r="B365">
        <v>364</v>
      </c>
      <c r="C365">
        <v>4</v>
      </c>
      <c r="D365" s="2">
        <v>46388</v>
      </c>
      <c r="E365" s="2">
        <v>46392</v>
      </c>
      <c r="F365" t="s">
        <v>437</v>
      </c>
      <c r="G365" t="s">
        <v>432</v>
      </c>
      <c r="H365" t="s">
        <v>433</v>
      </c>
      <c r="I365">
        <v>165.8</v>
      </c>
    </row>
    <row r="366" spans="1:9" x14ac:dyDescent="0.2">
      <c r="A366">
        <v>365</v>
      </c>
      <c r="B366">
        <v>365</v>
      </c>
      <c r="C366">
        <v>5</v>
      </c>
      <c r="D366" s="2">
        <v>46389</v>
      </c>
      <c r="E366" s="2">
        <v>46393</v>
      </c>
      <c r="F366" t="s">
        <v>438</v>
      </c>
      <c r="G366" t="s">
        <v>432</v>
      </c>
      <c r="H366" t="s">
        <v>433</v>
      </c>
      <c r="I366">
        <v>245.45</v>
      </c>
    </row>
    <row r="367" spans="1:9" x14ac:dyDescent="0.2">
      <c r="A367">
        <v>366</v>
      </c>
      <c r="B367">
        <v>366</v>
      </c>
      <c r="C367">
        <v>6</v>
      </c>
      <c r="D367" s="2">
        <v>46390</v>
      </c>
      <c r="E367" s="2">
        <v>46394</v>
      </c>
      <c r="F367" t="s">
        <v>431</v>
      </c>
      <c r="G367" t="s">
        <v>436</v>
      </c>
      <c r="H367" t="s">
        <v>433</v>
      </c>
      <c r="I367">
        <v>350.9</v>
      </c>
    </row>
    <row r="368" spans="1:9" x14ac:dyDescent="0.2">
      <c r="A368">
        <v>367</v>
      </c>
      <c r="B368">
        <v>367</v>
      </c>
      <c r="C368">
        <v>7</v>
      </c>
      <c r="D368" s="2">
        <v>46391</v>
      </c>
      <c r="E368" s="2">
        <v>46395</v>
      </c>
      <c r="F368" t="s">
        <v>434</v>
      </c>
      <c r="G368" t="s">
        <v>432</v>
      </c>
      <c r="H368" t="s">
        <v>433</v>
      </c>
      <c r="I368">
        <v>215.35</v>
      </c>
    </row>
    <row r="369" spans="1:9" x14ac:dyDescent="0.2">
      <c r="A369">
        <v>368</v>
      </c>
      <c r="B369">
        <v>368</v>
      </c>
      <c r="C369">
        <v>8</v>
      </c>
      <c r="D369" s="2">
        <v>46392</v>
      </c>
      <c r="E369" s="2">
        <v>46396</v>
      </c>
      <c r="F369" t="s">
        <v>435</v>
      </c>
      <c r="G369" t="s">
        <v>432</v>
      </c>
      <c r="H369" t="s">
        <v>433</v>
      </c>
      <c r="I369">
        <v>290.7</v>
      </c>
    </row>
    <row r="370" spans="1:9" x14ac:dyDescent="0.2">
      <c r="A370">
        <v>369</v>
      </c>
      <c r="B370">
        <v>369</v>
      </c>
      <c r="C370">
        <v>1</v>
      </c>
      <c r="D370" s="2">
        <v>46393</v>
      </c>
      <c r="E370" s="2">
        <v>46397</v>
      </c>
      <c r="F370" t="s">
        <v>437</v>
      </c>
      <c r="G370" t="s">
        <v>436</v>
      </c>
      <c r="H370" t="s">
        <v>433</v>
      </c>
      <c r="I370">
        <v>425.25</v>
      </c>
    </row>
    <row r="371" spans="1:9" x14ac:dyDescent="0.2">
      <c r="A371">
        <v>370</v>
      </c>
      <c r="B371">
        <v>370</v>
      </c>
      <c r="C371">
        <v>2</v>
      </c>
      <c r="D371" s="2">
        <v>46394</v>
      </c>
      <c r="E371" s="2">
        <v>46398</v>
      </c>
      <c r="F371" t="s">
        <v>438</v>
      </c>
      <c r="G371" t="s">
        <v>432</v>
      </c>
      <c r="H371" t="s">
        <v>433</v>
      </c>
      <c r="I371">
        <v>180.8</v>
      </c>
    </row>
    <row r="372" spans="1:9" x14ac:dyDescent="0.2">
      <c r="A372">
        <v>371</v>
      </c>
      <c r="B372">
        <v>371</v>
      </c>
      <c r="C372">
        <v>3</v>
      </c>
      <c r="D372" s="2">
        <v>46395</v>
      </c>
      <c r="E372" s="2">
        <v>46399</v>
      </c>
      <c r="F372" t="s">
        <v>431</v>
      </c>
      <c r="G372" t="s">
        <v>432</v>
      </c>
      <c r="H372" t="s">
        <v>433</v>
      </c>
      <c r="I372">
        <v>265.45</v>
      </c>
    </row>
    <row r="373" spans="1:9" x14ac:dyDescent="0.2">
      <c r="A373">
        <v>372</v>
      </c>
      <c r="B373">
        <v>372</v>
      </c>
      <c r="C373">
        <v>4</v>
      </c>
      <c r="D373" s="2">
        <v>46396</v>
      </c>
      <c r="E373" s="2">
        <v>46400</v>
      </c>
      <c r="F373" t="s">
        <v>434</v>
      </c>
      <c r="G373" t="s">
        <v>436</v>
      </c>
      <c r="H373" t="s">
        <v>433</v>
      </c>
      <c r="I373">
        <v>375.9</v>
      </c>
    </row>
    <row r="374" spans="1:9" x14ac:dyDescent="0.2">
      <c r="A374">
        <v>373</v>
      </c>
      <c r="B374">
        <v>373</v>
      </c>
      <c r="C374">
        <v>5</v>
      </c>
      <c r="D374" s="2">
        <v>46397</v>
      </c>
      <c r="E374" s="2">
        <v>46401</v>
      </c>
      <c r="F374" t="s">
        <v>435</v>
      </c>
      <c r="G374" t="s">
        <v>432</v>
      </c>
      <c r="H374" t="s">
        <v>433</v>
      </c>
      <c r="I374">
        <v>195.35</v>
      </c>
    </row>
    <row r="375" spans="1:9" x14ac:dyDescent="0.2">
      <c r="A375">
        <v>374</v>
      </c>
      <c r="B375">
        <v>374</v>
      </c>
      <c r="C375">
        <v>6</v>
      </c>
      <c r="D375" s="2">
        <v>46398</v>
      </c>
      <c r="E375" s="2">
        <v>46402</v>
      </c>
      <c r="F375" t="s">
        <v>437</v>
      </c>
      <c r="G375" t="s">
        <v>432</v>
      </c>
      <c r="H375" t="s">
        <v>433</v>
      </c>
      <c r="I375">
        <v>310.7</v>
      </c>
    </row>
    <row r="376" spans="1:9" x14ac:dyDescent="0.2">
      <c r="A376">
        <v>375</v>
      </c>
      <c r="B376">
        <v>375</v>
      </c>
      <c r="C376">
        <v>7</v>
      </c>
      <c r="D376" s="2">
        <v>46399</v>
      </c>
      <c r="E376" s="2">
        <v>46403</v>
      </c>
      <c r="F376" t="s">
        <v>438</v>
      </c>
      <c r="G376" t="s">
        <v>436</v>
      </c>
      <c r="H376" t="s">
        <v>433</v>
      </c>
      <c r="I376">
        <v>455.25</v>
      </c>
    </row>
    <row r="377" spans="1:9" x14ac:dyDescent="0.2">
      <c r="A377">
        <v>376</v>
      </c>
      <c r="B377">
        <v>376</v>
      </c>
      <c r="C377">
        <v>8</v>
      </c>
      <c r="D377" s="2">
        <v>46400</v>
      </c>
      <c r="E377" s="2">
        <v>46404</v>
      </c>
      <c r="F377" t="s">
        <v>431</v>
      </c>
      <c r="G377" t="s">
        <v>432</v>
      </c>
      <c r="H377" t="s">
        <v>433</v>
      </c>
      <c r="I377">
        <v>175.8</v>
      </c>
    </row>
    <row r="378" spans="1:9" x14ac:dyDescent="0.2">
      <c r="A378">
        <v>377</v>
      </c>
      <c r="B378">
        <v>377</v>
      </c>
      <c r="C378">
        <v>1</v>
      </c>
      <c r="D378" s="2">
        <v>46401</v>
      </c>
      <c r="E378" s="2">
        <v>46405</v>
      </c>
      <c r="F378" t="s">
        <v>434</v>
      </c>
      <c r="G378" t="s">
        <v>432</v>
      </c>
      <c r="H378" t="s">
        <v>433</v>
      </c>
      <c r="I378">
        <v>285.45</v>
      </c>
    </row>
    <row r="379" spans="1:9" x14ac:dyDescent="0.2">
      <c r="A379">
        <v>378</v>
      </c>
      <c r="B379">
        <v>378</v>
      </c>
      <c r="C379">
        <v>2</v>
      </c>
      <c r="D379" s="2">
        <v>46402</v>
      </c>
      <c r="E379" s="2">
        <v>46406</v>
      </c>
      <c r="F379" t="s">
        <v>435</v>
      </c>
      <c r="G379" t="s">
        <v>436</v>
      </c>
      <c r="H379" t="s">
        <v>433</v>
      </c>
      <c r="I379">
        <v>365.9</v>
      </c>
    </row>
    <row r="380" spans="1:9" x14ac:dyDescent="0.2">
      <c r="A380">
        <v>379</v>
      </c>
      <c r="B380">
        <v>379</v>
      </c>
      <c r="C380">
        <v>3</v>
      </c>
      <c r="D380" s="2">
        <v>46403</v>
      </c>
      <c r="E380" s="2">
        <v>46407</v>
      </c>
      <c r="F380" t="s">
        <v>437</v>
      </c>
      <c r="G380" t="s">
        <v>432</v>
      </c>
      <c r="H380" t="s">
        <v>433</v>
      </c>
      <c r="I380">
        <v>160.35</v>
      </c>
    </row>
    <row r="381" spans="1:9" x14ac:dyDescent="0.2">
      <c r="A381">
        <v>380</v>
      </c>
      <c r="B381">
        <v>380</v>
      </c>
      <c r="C381">
        <v>4</v>
      </c>
      <c r="D381" s="2">
        <v>46404</v>
      </c>
      <c r="E381" s="2">
        <v>46408</v>
      </c>
      <c r="F381" t="s">
        <v>438</v>
      </c>
      <c r="G381" t="s">
        <v>432</v>
      </c>
      <c r="H381" t="s">
        <v>433</v>
      </c>
      <c r="I381">
        <v>250.7</v>
      </c>
    </row>
    <row r="382" spans="1:9" x14ac:dyDescent="0.2">
      <c r="A382">
        <v>381</v>
      </c>
      <c r="B382">
        <v>381</v>
      </c>
      <c r="C382">
        <v>5</v>
      </c>
      <c r="D382" s="2">
        <v>46405</v>
      </c>
      <c r="E382" s="2">
        <v>46409</v>
      </c>
      <c r="F382" t="s">
        <v>431</v>
      </c>
      <c r="G382" t="s">
        <v>436</v>
      </c>
      <c r="H382" t="s">
        <v>433</v>
      </c>
      <c r="I382">
        <v>335.25</v>
      </c>
    </row>
    <row r="383" spans="1:9" x14ac:dyDescent="0.2">
      <c r="A383">
        <v>382</v>
      </c>
      <c r="B383">
        <v>382</v>
      </c>
      <c r="C383">
        <v>6</v>
      </c>
      <c r="D383" s="2">
        <v>46406</v>
      </c>
      <c r="E383" s="2">
        <v>46410</v>
      </c>
      <c r="F383" t="s">
        <v>434</v>
      </c>
      <c r="G383" t="s">
        <v>432</v>
      </c>
      <c r="H383" t="s">
        <v>433</v>
      </c>
      <c r="I383">
        <v>220.8</v>
      </c>
    </row>
    <row r="384" spans="1:9" x14ac:dyDescent="0.2">
      <c r="A384">
        <v>383</v>
      </c>
      <c r="B384">
        <v>383</v>
      </c>
      <c r="C384">
        <v>7</v>
      </c>
      <c r="D384" s="2">
        <v>46407</v>
      </c>
      <c r="E384" s="2">
        <v>46411</v>
      </c>
      <c r="F384" t="s">
        <v>435</v>
      </c>
      <c r="G384" t="s">
        <v>432</v>
      </c>
      <c r="H384" t="s">
        <v>433</v>
      </c>
      <c r="I384">
        <v>300.45</v>
      </c>
    </row>
    <row r="385" spans="1:9" x14ac:dyDescent="0.2">
      <c r="A385">
        <v>384</v>
      </c>
      <c r="B385">
        <v>384</v>
      </c>
      <c r="C385">
        <v>8</v>
      </c>
      <c r="D385" s="2">
        <v>46408</v>
      </c>
      <c r="E385" s="2">
        <v>46412</v>
      </c>
      <c r="F385" t="s">
        <v>437</v>
      </c>
      <c r="G385" t="s">
        <v>436</v>
      </c>
      <c r="H385" t="s">
        <v>433</v>
      </c>
      <c r="I385">
        <v>420.9</v>
      </c>
    </row>
    <row r="386" spans="1:9" x14ac:dyDescent="0.2">
      <c r="A386">
        <v>385</v>
      </c>
      <c r="B386">
        <v>385</v>
      </c>
      <c r="C386">
        <v>1</v>
      </c>
      <c r="D386" s="2">
        <v>46409</v>
      </c>
      <c r="E386" s="2">
        <v>46413</v>
      </c>
      <c r="F386" t="s">
        <v>438</v>
      </c>
      <c r="G386" t="s">
        <v>432</v>
      </c>
      <c r="H386" t="s">
        <v>433</v>
      </c>
      <c r="I386">
        <v>180.35</v>
      </c>
    </row>
    <row r="387" spans="1:9" x14ac:dyDescent="0.2">
      <c r="A387">
        <v>386</v>
      </c>
      <c r="B387">
        <v>386</v>
      </c>
      <c r="C387">
        <v>2</v>
      </c>
      <c r="D387" s="2">
        <v>46410</v>
      </c>
      <c r="E387" s="2">
        <v>46414</v>
      </c>
      <c r="F387" t="s">
        <v>431</v>
      </c>
      <c r="G387" t="s">
        <v>432</v>
      </c>
      <c r="H387" t="s">
        <v>433</v>
      </c>
      <c r="I387">
        <v>265.7</v>
      </c>
    </row>
    <row r="388" spans="1:9" x14ac:dyDescent="0.2">
      <c r="A388">
        <v>387</v>
      </c>
      <c r="B388">
        <v>387</v>
      </c>
      <c r="C388">
        <v>3</v>
      </c>
      <c r="D388" s="2">
        <v>46411</v>
      </c>
      <c r="E388" s="2">
        <v>46415</v>
      </c>
      <c r="F388" t="s">
        <v>434</v>
      </c>
      <c r="G388" t="s">
        <v>436</v>
      </c>
      <c r="H388" t="s">
        <v>433</v>
      </c>
      <c r="I388">
        <v>390.25</v>
      </c>
    </row>
    <row r="389" spans="1:9" x14ac:dyDescent="0.2">
      <c r="A389">
        <v>388</v>
      </c>
      <c r="B389">
        <v>388</v>
      </c>
      <c r="C389">
        <v>4</v>
      </c>
      <c r="D389" s="2">
        <v>46412</v>
      </c>
      <c r="E389" s="2">
        <v>46416</v>
      </c>
      <c r="F389" t="s">
        <v>435</v>
      </c>
      <c r="G389" t="s">
        <v>432</v>
      </c>
      <c r="H389" t="s">
        <v>433</v>
      </c>
      <c r="I389">
        <v>205.8</v>
      </c>
    </row>
    <row r="390" spans="1:9" x14ac:dyDescent="0.2">
      <c r="A390">
        <v>389</v>
      </c>
      <c r="B390">
        <v>389</v>
      </c>
      <c r="C390">
        <v>5</v>
      </c>
      <c r="D390" s="2">
        <v>46413</v>
      </c>
      <c r="E390" s="2">
        <v>46417</v>
      </c>
      <c r="F390" t="s">
        <v>437</v>
      </c>
      <c r="G390" t="s">
        <v>432</v>
      </c>
      <c r="H390" t="s">
        <v>433</v>
      </c>
      <c r="I390">
        <v>315.45</v>
      </c>
    </row>
    <row r="391" spans="1:9" x14ac:dyDescent="0.2">
      <c r="A391">
        <v>390</v>
      </c>
      <c r="B391">
        <v>390</v>
      </c>
      <c r="C391">
        <v>6</v>
      </c>
      <c r="D391" s="2">
        <v>46414</v>
      </c>
      <c r="E391" s="2">
        <v>46418</v>
      </c>
      <c r="F391" t="s">
        <v>438</v>
      </c>
      <c r="G391" t="s">
        <v>436</v>
      </c>
      <c r="H391" t="s">
        <v>433</v>
      </c>
      <c r="I391">
        <v>440.9</v>
      </c>
    </row>
    <row r="392" spans="1:9" x14ac:dyDescent="0.2">
      <c r="A392">
        <v>391</v>
      </c>
      <c r="B392">
        <v>391</v>
      </c>
      <c r="C392">
        <v>7</v>
      </c>
      <c r="D392" s="2">
        <v>46415</v>
      </c>
      <c r="E392" s="2">
        <v>46419</v>
      </c>
      <c r="F392" t="s">
        <v>431</v>
      </c>
      <c r="G392" t="s">
        <v>432</v>
      </c>
      <c r="H392" t="s">
        <v>433</v>
      </c>
      <c r="I392">
        <v>190.35</v>
      </c>
    </row>
    <row r="393" spans="1:9" x14ac:dyDescent="0.2">
      <c r="A393">
        <v>392</v>
      </c>
      <c r="B393">
        <v>392</v>
      </c>
      <c r="C393">
        <v>8</v>
      </c>
      <c r="D393" s="2">
        <v>46416</v>
      </c>
      <c r="E393" s="2">
        <v>46420</v>
      </c>
      <c r="F393" t="s">
        <v>434</v>
      </c>
      <c r="G393" t="s">
        <v>432</v>
      </c>
      <c r="H393" t="s">
        <v>433</v>
      </c>
      <c r="I393">
        <v>275.7</v>
      </c>
    </row>
    <row r="394" spans="1:9" x14ac:dyDescent="0.2">
      <c r="A394">
        <v>393</v>
      </c>
      <c r="B394">
        <v>393</v>
      </c>
      <c r="C394">
        <v>1</v>
      </c>
      <c r="D394" s="2">
        <v>46417</v>
      </c>
      <c r="E394" s="2">
        <v>46421</v>
      </c>
      <c r="F394" t="s">
        <v>435</v>
      </c>
      <c r="G394" t="s">
        <v>436</v>
      </c>
      <c r="H394" t="s">
        <v>433</v>
      </c>
      <c r="I394">
        <v>405.25</v>
      </c>
    </row>
    <row r="395" spans="1:9" x14ac:dyDescent="0.2">
      <c r="A395">
        <v>394</v>
      </c>
      <c r="B395">
        <v>394</v>
      </c>
      <c r="C395">
        <v>2</v>
      </c>
      <c r="D395" s="2">
        <v>46418</v>
      </c>
      <c r="E395" s="2">
        <v>46422</v>
      </c>
      <c r="F395" t="s">
        <v>437</v>
      </c>
      <c r="G395" t="s">
        <v>432</v>
      </c>
      <c r="H395" t="s">
        <v>433</v>
      </c>
      <c r="I395">
        <v>165.8</v>
      </c>
    </row>
    <row r="396" spans="1:9" x14ac:dyDescent="0.2">
      <c r="A396">
        <v>395</v>
      </c>
      <c r="B396">
        <v>395</v>
      </c>
      <c r="C396">
        <v>3</v>
      </c>
      <c r="D396" s="2">
        <v>46419</v>
      </c>
      <c r="E396" s="2">
        <v>46423</v>
      </c>
      <c r="F396" t="s">
        <v>438</v>
      </c>
      <c r="G396" t="s">
        <v>432</v>
      </c>
      <c r="H396" t="s">
        <v>433</v>
      </c>
      <c r="I396">
        <v>245.45</v>
      </c>
    </row>
    <row r="397" spans="1:9" x14ac:dyDescent="0.2">
      <c r="A397">
        <v>396</v>
      </c>
      <c r="B397">
        <v>396</v>
      </c>
      <c r="C397">
        <v>4</v>
      </c>
      <c r="D397" s="2">
        <v>46420</v>
      </c>
      <c r="E397" s="2">
        <v>46424</v>
      </c>
      <c r="F397" t="s">
        <v>431</v>
      </c>
      <c r="G397" t="s">
        <v>436</v>
      </c>
      <c r="H397" t="s">
        <v>433</v>
      </c>
      <c r="I397">
        <v>350.9</v>
      </c>
    </row>
    <row r="398" spans="1:9" x14ac:dyDescent="0.2">
      <c r="A398">
        <v>397</v>
      </c>
      <c r="B398">
        <v>397</v>
      </c>
      <c r="C398">
        <v>5</v>
      </c>
      <c r="D398" s="2">
        <v>46421</v>
      </c>
      <c r="E398" s="2">
        <v>46425</v>
      </c>
      <c r="F398" t="s">
        <v>434</v>
      </c>
      <c r="G398" t="s">
        <v>432</v>
      </c>
      <c r="H398" t="s">
        <v>433</v>
      </c>
      <c r="I398">
        <v>215.35</v>
      </c>
    </row>
    <row r="399" spans="1:9" x14ac:dyDescent="0.2">
      <c r="A399">
        <v>398</v>
      </c>
      <c r="B399">
        <v>398</v>
      </c>
      <c r="C399">
        <v>6</v>
      </c>
      <c r="D399" s="2">
        <v>46422</v>
      </c>
      <c r="E399" s="2">
        <v>46426</v>
      </c>
      <c r="F399" t="s">
        <v>435</v>
      </c>
      <c r="G399" t="s">
        <v>432</v>
      </c>
      <c r="H399" t="s">
        <v>433</v>
      </c>
      <c r="I399">
        <v>290.7</v>
      </c>
    </row>
    <row r="400" spans="1:9" x14ac:dyDescent="0.2">
      <c r="A400">
        <v>399</v>
      </c>
      <c r="B400">
        <v>399</v>
      </c>
      <c r="C400">
        <v>7</v>
      </c>
      <c r="D400" s="2">
        <v>46423</v>
      </c>
      <c r="E400" s="2">
        <v>46427</v>
      </c>
      <c r="F400" t="s">
        <v>437</v>
      </c>
      <c r="G400" t="s">
        <v>436</v>
      </c>
      <c r="H400" t="s">
        <v>433</v>
      </c>
      <c r="I400">
        <v>425.25</v>
      </c>
    </row>
    <row r="401" spans="1:9" x14ac:dyDescent="0.2">
      <c r="A401">
        <v>400</v>
      </c>
      <c r="B401">
        <v>400</v>
      </c>
      <c r="C401">
        <v>8</v>
      </c>
      <c r="D401" s="2">
        <v>46424</v>
      </c>
      <c r="E401" s="2">
        <v>46428</v>
      </c>
      <c r="F401" t="s">
        <v>438</v>
      </c>
      <c r="G401" t="s">
        <v>432</v>
      </c>
      <c r="H401" t="s">
        <v>433</v>
      </c>
      <c r="I401">
        <v>180.8</v>
      </c>
    </row>
    <row r="402" spans="1:9" x14ac:dyDescent="0.2">
      <c r="A402">
        <v>401</v>
      </c>
      <c r="B402">
        <v>401</v>
      </c>
      <c r="C402">
        <v>1</v>
      </c>
      <c r="D402" s="2">
        <v>46425</v>
      </c>
      <c r="E402" s="2">
        <v>46429</v>
      </c>
      <c r="F402" t="s">
        <v>431</v>
      </c>
      <c r="G402" t="s">
        <v>432</v>
      </c>
      <c r="H402" t="s">
        <v>439</v>
      </c>
      <c r="I402">
        <v>265.45</v>
      </c>
    </row>
    <row r="403" spans="1:9" x14ac:dyDescent="0.2">
      <c r="A403">
        <v>402</v>
      </c>
      <c r="B403">
        <v>402</v>
      </c>
      <c r="C403">
        <v>2</v>
      </c>
      <c r="D403" s="2">
        <v>46426</v>
      </c>
      <c r="E403" s="2">
        <v>46430</v>
      </c>
      <c r="F403" t="s">
        <v>434</v>
      </c>
      <c r="G403" t="s">
        <v>436</v>
      </c>
      <c r="H403" t="s">
        <v>439</v>
      </c>
      <c r="I403">
        <v>375.9</v>
      </c>
    </row>
    <row r="404" spans="1:9" x14ac:dyDescent="0.2">
      <c r="A404">
        <v>403</v>
      </c>
      <c r="B404">
        <v>403</v>
      </c>
      <c r="C404">
        <v>3</v>
      </c>
      <c r="D404" s="2">
        <v>46427</v>
      </c>
      <c r="E404" s="2">
        <v>46431</v>
      </c>
      <c r="F404" t="s">
        <v>435</v>
      </c>
      <c r="G404" t="s">
        <v>432</v>
      </c>
      <c r="H404" t="s">
        <v>439</v>
      </c>
      <c r="I404">
        <v>195.35</v>
      </c>
    </row>
    <row r="405" spans="1:9" x14ac:dyDescent="0.2">
      <c r="A405">
        <v>404</v>
      </c>
      <c r="B405">
        <v>404</v>
      </c>
      <c r="C405">
        <v>4</v>
      </c>
      <c r="D405" s="2">
        <v>46428</v>
      </c>
      <c r="E405" s="2">
        <v>46432</v>
      </c>
      <c r="F405" t="s">
        <v>437</v>
      </c>
      <c r="G405" t="s">
        <v>432</v>
      </c>
      <c r="H405" t="s">
        <v>439</v>
      </c>
      <c r="I405">
        <v>310.7</v>
      </c>
    </row>
    <row r="406" spans="1:9" x14ac:dyDescent="0.2">
      <c r="A406">
        <v>405</v>
      </c>
      <c r="B406">
        <v>405</v>
      </c>
      <c r="C406">
        <v>5</v>
      </c>
      <c r="D406" s="2">
        <v>46429</v>
      </c>
      <c r="E406" s="2">
        <v>46433</v>
      </c>
      <c r="F406" t="s">
        <v>438</v>
      </c>
      <c r="G406" t="s">
        <v>436</v>
      </c>
      <c r="H406" t="s">
        <v>439</v>
      </c>
      <c r="I406">
        <v>455.25</v>
      </c>
    </row>
    <row r="407" spans="1:9" x14ac:dyDescent="0.2">
      <c r="A407">
        <v>406</v>
      </c>
      <c r="B407">
        <v>406</v>
      </c>
      <c r="C407">
        <v>6</v>
      </c>
      <c r="D407" s="2">
        <v>46430</v>
      </c>
      <c r="E407" s="2">
        <v>46434</v>
      </c>
      <c r="F407" t="s">
        <v>431</v>
      </c>
      <c r="G407" t="s">
        <v>432</v>
      </c>
      <c r="H407" t="s">
        <v>439</v>
      </c>
      <c r="I407">
        <v>175.8</v>
      </c>
    </row>
    <row r="408" spans="1:9" x14ac:dyDescent="0.2">
      <c r="A408">
        <v>407</v>
      </c>
      <c r="B408">
        <v>407</v>
      </c>
      <c r="C408">
        <v>7</v>
      </c>
      <c r="D408" s="2">
        <v>46431</v>
      </c>
      <c r="E408" s="2">
        <v>46435</v>
      </c>
      <c r="F408" t="s">
        <v>434</v>
      </c>
      <c r="G408" t="s">
        <v>432</v>
      </c>
      <c r="H408" t="s">
        <v>439</v>
      </c>
      <c r="I408">
        <v>285.45</v>
      </c>
    </row>
    <row r="409" spans="1:9" x14ac:dyDescent="0.2">
      <c r="A409">
        <v>408</v>
      </c>
      <c r="B409">
        <v>408</v>
      </c>
      <c r="C409">
        <v>8</v>
      </c>
      <c r="D409" s="2">
        <v>46432</v>
      </c>
      <c r="E409" s="2">
        <v>46436</v>
      </c>
      <c r="F409" t="s">
        <v>435</v>
      </c>
      <c r="G409" t="s">
        <v>436</v>
      </c>
      <c r="H409" t="s">
        <v>439</v>
      </c>
      <c r="I409">
        <v>365.9</v>
      </c>
    </row>
    <row r="410" spans="1:9" x14ac:dyDescent="0.2">
      <c r="A410">
        <v>409</v>
      </c>
      <c r="B410">
        <v>409</v>
      </c>
      <c r="C410">
        <v>1</v>
      </c>
      <c r="D410" s="2">
        <v>46433</v>
      </c>
      <c r="E410" s="2">
        <v>46437</v>
      </c>
      <c r="F410" t="s">
        <v>437</v>
      </c>
      <c r="G410" t="s">
        <v>432</v>
      </c>
      <c r="H410" t="s">
        <v>439</v>
      </c>
      <c r="I410">
        <v>160.35</v>
      </c>
    </row>
    <row r="411" spans="1:9" x14ac:dyDescent="0.2">
      <c r="A411">
        <v>410</v>
      </c>
      <c r="B411">
        <v>410</v>
      </c>
      <c r="C411">
        <v>2</v>
      </c>
      <c r="D411" s="2">
        <v>46434</v>
      </c>
      <c r="E411" s="2">
        <v>46438</v>
      </c>
      <c r="F411" t="s">
        <v>438</v>
      </c>
      <c r="G411" t="s">
        <v>432</v>
      </c>
      <c r="H411" t="s">
        <v>439</v>
      </c>
      <c r="I411">
        <v>250.7</v>
      </c>
    </row>
    <row r="412" spans="1:9" x14ac:dyDescent="0.2">
      <c r="A412">
        <v>411</v>
      </c>
      <c r="B412">
        <v>411</v>
      </c>
      <c r="C412">
        <v>3</v>
      </c>
      <c r="D412" s="2">
        <v>46435</v>
      </c>
      <c r="E412" s="2">
        <v>46439</v>
      </c>
      <c r="F412" t="s">
        <v>431</v>
      </c>
      <c r="G412" t="s">
        <v>436</v>
      </c>
      <c r="H412" t="s">
        <v>439</v>
      </c>
      <c r="I412">
        <v>335.25</v>
      </c>
    </row>
    <row r="413" spans="1:9" x14ac:dyDescent="0.2">
      <c r="A413">
        <v>412</v>
      </c>
      <c r="B413">
        <v>412</v>
      </c>
      <c r="C413">
        <v>4</v>
      </c>
      <c r="D413" s="2">
        <v>46436</v>
      </c>
      <c r="E413" s="2">
        <v>46440</v>
      </c>
      <c r="F413" t="s">
        <v>434</v>
      </c>
      <c r="G413" t="s">
        <v>432</v>
      </c>
      <c r="H413" t="s">
        <v>439</v>
      </c>
      <c r="I413">
        <v>220.8</v>
      </c>
    </row>
    <row r="414" spans="1:9" x14ac:dyDescent="0.2">
      <c r="A414">
        <v>413</v>
      </c>
      <c r="B414">
        <v>413</v>
      </c>
      <c r="C414">
        <v>5</v>
      </c>
      <c r="D414" s="2">
        <v>46437</v>
      </c>
      <c r="E414" s="2">
        <v>46441</v>
      </c>
      <c r="F414" t="s">
        <v>435</v>
      </c>
      <c r="G414" t="s">
        <v>432</v>
      </c>
      <c r="H414" t="s">
        <v>439</v>
      </c>
      <c r="I414">
        <v>300.45</v>
      </c>
    </row>
    <row r="415" spans="1:9" x14ac:dyDescent="0.2">
      <c r="A415">
        <v>414</v>
      </c>
      <c r="B415">
        <v>414</v>
      </c>
      <c r="C415">
        <v>6</v>
      </c>
      <c r="D415" s="2">
        <v>46438</v>
      </c>
      <c r="E415" s="2">
        <v>46442</v>
      </c>
      <c r="F415" t="s">
        <v>437</v>
      </c>
      <c r="G415" t="s">
        <v>436</v>
      </c>
      <c r="H415" t="s">
        <v>439</v>
      </c>
      <c r="I415">
        <v>420.9</v>
      </c>
    </row>
    <row r="416" spans="1:9" x14ac:dyDescent="0.2">
      <c r="A416">
        <v>415</v>
      </c>
      <c r="B416">
        <v>415</v>
      </c>
      <c r="C416">
        <v>7</v>
      </c>
      <c r="D416" s="2">
        <v>46439</v>
      </c>
      <c r="E416" s="2">
        <v>46443</v>
      </c>
      <c r="F416" t="s">
        <v>438</v>
      </c>
      <c r="G416" t="s">
        <v>432</v>
      </c>
      <c r="H416" t="s">
        <v>439</v>
      </c>
      <c r="I416">
        <v>180.35</v>
      </c>
    </row>
    <row r="417" spans="1:9" x14ac:dyDescent="0.2">
      <c r="A417">
        <v>416</v>
      </c>
      <c r="B417">
        <v>416</v>
      </c>
      <c r="C417">
        <v>8</v>
      </c>
      <c r="D417" s="2">
        <v>46440</v>
      </c>
      <c r="E417" s="2">
        <v>46444</v>
      </c>
      <c r="F417" t="s">
        <v>431</v>
      </c>
      <c r="G417" t="s">
        <v>432</v>
      </c>
      <c r="H417" t="s">
        <v>439</v>
      </c>
      <c r="I417">
        <v>265.7</v>
      </c>
    </row>
    <row r="418" spans="1:9" x14ac:dyDescent="0.2">
      <c r="A418">
        <v>417</v>
      </c>
      <c r="B418">
        <v>417</v>
      </c>
      <c r="C418">
        <v>1</v>
      </c>
      <c r="D418" s="2">
        <v>46441</v>
      </c>
      <c r="E418" s="2">
        <v>46445</v>
      </c>
      <c r="F418" t="s">
        <v>434</v>
      </c>
      <c r="G418" t="s">
        <v>436</v>
      </c>
      <c r="H418" t="s">
        <v>439</v>
      </c>
      <c r="I418">
        <v>390.25</v>
      </c>
    </row>
    <row r="419" spans="1:9" x14ac:dyDescent="0.2">
      <c r="A419">
        <v>418</v>
      </c>
      <c r="B419">
        <v>418</v>
      </c>
      <c r="C419">
        <v>2</v>
      </c>
      <c r="D419" s="2">
        <v>46442</v>
      </c>
      <c r="E419" s="2">
        <v>46446</v>
      </c>
      <c r="F419" t="s">
        <v>435</v>
      </c>
      <c r="G419" t="s">
        <v>432</v>
      </c>
      <c r="H419" t="s">
        <v>439</v>
      </c>
      <c r="I419">
        <v>205.8</v>
      </c>
    </row>
    <row r="420" spans="1:9" x14ac:dyDescent="0.2">
      <c r="A420">
        <v>419</v>
      </c>
      <c r="B420">
        <v>419</v>
      </c>
      <c r="C420">
        <v>3</v>
      </c>
      <c r="D420" s="2">
        <v>46443</v>
      </c>
      <c r="E420" s="2">
        <v>46447</v>
      </c>
      <c r="F420" t="s">
        <v>437</v>
      </c>
      <c r="G420" t="s">
        <v>432</v>
      </c>
      <c r="H420" t="s">
        <v>439</v>
      </c>
      <c r="I420">
        <v>315.45</v>
      </c>
    </row>
    <row r="421" spans="1:9" x14ac:dyDescent="0.2">
      <c r="A421">
        <v>420</v>
      </c>
      <c r="B421">
        <v>420</v>
      </c>
      <c r="C421">
        <v>4</v>
      </c>
      <c r="D421" s="2">
        <v>46444</v>
      </c>
      <c r="E421" s="2">
        <v>46448</v>
      </c>
      <c r="F421" t="s">
        <v>438</v>
      </c>
      <c r="G421" t="s">
        <v>436</v>
      </c>
      <c r="H421" t="s">
        <v>439</v>
      </c>
      <c r="I421">
        <v>440.9</v>
      </c>
    </row>
    <row r="422" spans="1:9" x14ac:dyDescent="0.2">
      <c r="A422">
        <v>421</v>
      </c>
      <c r="B422">
        <v>421</v>
      </c>
      <c r="C422">
        <v>5</v>
      </c>
      <c r="D422" s="2">
        <v>46445</v>
      </c>
      <c r="E422" s="2">
        <v>46449</v>
      </c>
      <c r="F422" t="s">
        <v>431</v>
      </c>
      <c r="G422" t="s">
        <v>432</v>
      </c>
      <c r="H422" t="s">
        <v>439</v>
      </c>
      <c r="I422">
        <v>190.35</v>
      </c>
    </row>
    <row r="423" spans="1:9" x14ac:dyDescent="0.2">
      <c r="A423">
        <v>422</v>
      </c>
      <c r="B423">
        <v>422</v>
      </c>
      <c r="C423">
        <v>6</v>
      </c>
      <c r="D423" s="2">
        <v>46446</v>
      </c>
      <c r="E423" s="2">
        <v>46450</v>
      </c>
      <c r="F423" t="s">
        <v>434</v>
      </c>
      <c r="G423" t="s">
        <v>432</v>
      </c>
      <c r="H423" t="s">
        <v>439</v>
      </c>
      <c r="I423">
        <v>275.7</v>
      </c>
    </row>
    <row r="424" spans="1:9" x14ac:dyDescent="0.2">
      <c r="A424">
        <v>423</v>
      </c>
      <c r="B424">
        <v>423</v>
      </c>
      <c r="C424">
        <v>7</v>
      </c>
      <c r="D424" s="2">
        <v>46447</v>
      </c>
      <c r="E424" s="2">
        <v>46451</v>
      </c>
      <c r="F424" t="s">
        <v>435</v>
      </c>
      <c r="G424" t="s">
        <v>436</v>
      </c>
      <c r="H424" t="s">
        <v>439</v>
      </c>
      <c r="I424">
        <v>405.25</v>
      </c>
    </row>
    <row r="425" spans="1:9" x14ac:dyDescent="0.2">
      <c r="A425">
        <v>424</v>
      </c>
      <c r="B425">
        <v>424</v>
      </c>
      <c r="C425">
        <v>8</v>
      </c>
      <c r="D425" s="2">
        <v>46448</v>
      </c>
      <c r="E425" s="2">
        <v>46452</v>
      </c>
      <c r="F425" t="s">
        <v>437</v>
      </c>
      <c r="G425" t="s">
        <v>432</v>
      </c>
      <c r="H425" t="s">
        <v>439</v>
      </c>
      <c r="I425">
        <v>165.8</v>
      </c>
    </row>
    <row r="426" spans="1:9" x14ac:dyDescent="0.2">
      <c r="A426">
        <v>425</v>
      </c>
      <c r="B426">
        <v>425</v>
      </c>
      <c r="C426">
        <v>1</v>
      </c>
      <c r="D426" s="2">
        <v>46449</v>
      </c>
      <c r="E426" s="2">
        <v>46453</v>
      </c>
      <c r="F426" t="s">
        <v>438</v>
      </c>
      <c r="G426" t="s">
        <v>432</v>
      </c>
      <c r="H426" t="s">
        <v>439</v>
      </c>
      <c r="I426">
        <v>245.45</v>
      </c>
    </row>
    <row r="427" spans="1:9" x14ac:dyDescent="0.2">
      <c r="A427">
        <v>426</v>
      </c>
      <c r="B427">
        <v>426</v>
      </c>
      <c r="C427">
        <v>2</v>
      </c>
      <c r="D427" s="2">
        <v>46450</v>
      </c>
      <c r="E427" s="2">
        <v>46454</v>
      </c>
      <c r="F427" t="s">
        <v>431</v>
      </c>
      <c r="G427" t="s">
        <v>436</v>
      </c>
      <c r="H427" t="s">
        <v>439</v>
      </c>
      <c r="I427">
        <v>350.9</v>
      </c>
    </row>
    <row r="428" spans="1:9" x14ac:dyDescent="0.2">
      <c r="A428">
        <v>427</v>
      </c>
      <c r="B428">
        <v>427</v>
      </c>
      <c r="C428">
        <v>3</v>
      </c>
      <c r="D428" s="2">
        <v>46451</v>
      </c>
      <c r="E428" s="2">
        <v>46455</v>
      </c>
      <c r="F428" t="s">
        <v>434</v>
      </c>
      <c r="G428" t="s">
        <v>432</v>
      </c>
      <c r="H428" t="s">
        <v>439</v>
      </c>
      <c r="I428">
        <v>215.35</v>
      </c>
    </row>
    <row r="429" spans="1:9" x14ac:dyDescent="0.2">
      <c r="A429">
        <v>428</v>
      </c>
      <c r="B429">
        <v>428</v>
      </c>
      <c r="C429">
        <v>4</v>
      </c>
      <c r="D429" s="2">
        <v>46452</v>
      </c>
      <c r="E429" s="2">
        <v>46456</v>
      </c>
      <c r="F429" t="s">
        <v>435</v>
      </c>
      <c r="G429" t="s">
        <v>432</v>
      </c>
      <c r="H429" t="s">
        <v>439</v>
      </c>
      <c r="I429">
        <v>290.7</v>
      </c>
    </row>
    <row r="430" spans="1:9" x14ac:dyDescent="0.2">
      <c r="A430">
        <v>429</v>
      </c>
      <c r="B430">
        <v>429</v>
      </c>
      <c r="C430">
        <v>5</v>
      </c>
      <c r="D430" s="2">
        <v>46453</v>
      </c>
      <c r="E430" s="2">
        <v>46457</v>
      </c>
      <c r="F430" t="s">
        <v>437</v>
      </c>
      <c r="G430" t="s">
        <v>436</v>
      </c>
      <c r="H430" t="s">
        <v>439</v>
      </c>
      <c r="I430">
        <v>425.25</v>
      </c>
    </row>
    <row r="431" spans="1:9" x14ac:dyDescent="0.2">
      <c r="A431">
        <v>430</v>
      </c>
      <c r="B431">
        <v>430</v>
      </c>
      <c r="C431">
        <v>6</v>
      </c>
      <c r="D431" s="2">
        <v>46454</v>
      </c>
      <c r="E431" s="2">
        <v>46458</v>
      </c>
      <c r="F431" t="s">
        <v>438</v>
      </c>
      <c r="G431" t="s">
        <v>432</v>
      </c>
      <c r="H431" t="s">
        <v>439</v>
      </c>
      <c r="I431">
        <v>180.8</v>
      </c>
    </row>
    <row r="432" spans="1:9" x14ac:dyDescent="0.2">
      <c r="A432">
        <v>431</v>
      </c>
      <c r="B432">
        <v>431</v>
      </c>
      <c r="C432">
        <v>7</v>
      </c>
      <c r="D432" s="2">
        <v>46455</v>
      </c>
      <c r="E432" s="2">
        <v>46459</v>
      </c>
      <c r="F432" t="s">
        <v>431</v>
      </c>
      <c r="G432" t="s">
        <v>432</v>
      </c>
      <c r="H432" t="s">
        <v>439</v>
      </c>
      <c r="I432">
        <v>265.45</v>
      </c>
    </row>
    <row r="433" spans="1:9" x14ac:dyDescent="0.2">
      <c r="A433">
        <v>432</v>
      </c>
      <c r="B433">
        <v>432</v>
      </c>
      <c r="C433">
        <v>8</v>
      </c>
      <c r="D433" s="2">
        <v>46456</v>
      </c>
      <c r="E433" s="2">
        <v>46460</v>
      </c>
      <c r="F433" t="s">
        <v>434</v>
      </c>
      <c r="G433" t="s">
        <v>436</v>
      </c>
      <c r="H433" t="s">
        <v>439</v>
      </c>
      <c r="I433">
        <v>375.9</v>
      </c>
    </row>
    <row r="434" spans="1:9" x14ac:dyDescent="0.2">
      <c r="A434">
        <v>433</v>
      </c>
      <c r="B434">
        <v>433</v>
      </c>
      <c r="C434">
        <v>1</v>
      </c>
      <c r="D434" s="2">
        <v>46457</v>
      </c>
      <c r="E434" s="2">
        <v>46461</v>
      </c>
      <c r="F434" t="s">
        <v>435</v>
      </c>
      <c r="G434" t="s">
        <v>432</v>
      </c>
      <c r="H434" t="s">
        <v>439</v>
      </c>
      <c r="I434">
        <v>195.35</v>
      </c>
    </row>
    <row r="435" spans="1:9" x14ac:dyDescent="0.2">
      <c r="A435">
        <v>434</v>
      </c>
      <c r="B435">
        <v>434</v>
      </c>
      <c r="C435">
        <v>2</v>
      </c>
      <c r="D435" s="2">
        <v>46458</v>
      </c>
      <c r="E435" s="2">
        <v>46462</v>
      </c>
      <c r="F435" t="s">
        <v>437</v>
      </c>
      <c r="G435" t="s">
        <v>432</v>
      </c>
      <c r="H435" t="s">
        <v>439</v>
      </c>
      <c r="I435">
        <v>310.7</v>
      </c>
    </row>
    <row r="436" spans="1:9" x14ac:dyDescent="0.2">
      <c r="A436">
        <v>435</v>
      </c>
      <c r="B436">
        <v>435</v>
      </c>
      <c r="C436">
        <v>3</v>
      </c>
      <c r="D436" s="2">
        <v>46459</v>
      </c>
      <c r="E436" s="2">
        <v>46463</v>
      </c>
      <c r="F436" t="s">
        <v>438</v>
      </c>
      <c r="G436" t="s">
        <v>436</v>
      </c>
      <c r="H436" t="s">
        <v>439</v>
      </c>
      <c r="I436">
        <v>455.25</v>
      </c>
    </row>
    <row r="437" spans="1:9" x14ac:dyDescent="0.2">
      <c r="A437">
        <v>436</v>
      </c>
      <c r="B437">
        <v>436</v>
      </c>
      <c r="C437">
        <v>4</v>
      </c>
      <c r="D437" s="2">
        <v>46460</v>
      </c>
      <c r="E437" s="2">
        <v>46464</v>
      </c>
      <c r="F437" t="s">
        <v>431</v>
      </c>
      <c r="G437" t="s">
        <v>432</v>
      </c>
      <c r="H437" t="s">
        <v>439</v>
      </c>
      <c r="I437">
        <v>175.8</v>
      </c>
    </row>
    <row r="438" spans="1:9" x14ac:dyDescent="0.2">
      <c r="A438">
        <v>437</v>
      </c>
      <c r="B438">
        <v>437</v>
      </c>
      <c r="C438">
        <v>5</v>
      </c>
      <c r="D438" s="2">
        <v>46461</v>
      </c>
      <c r="E438" s="2">
        <v>46465</v>
      </c>
      <c r="F438" t="s">
        <v>434</v>
      </c>
      <c r="G438" t="s">
        <v>432</v>
      </c>
      <c r="H438" t="s">
        <v>439</v>
      </c>
      <c r="I438">
        <v>285.45</v>
      </c>
    </row>
    <row r="439" spans="1:9" x14ac:dyDescent="0.2">
      <c r="A439">
        <v>438</v>
      </c>
      <c r="B439">
        <v>438</v>
      </c>
      <c r="C439">
        <v>6</v>
      </c>
      <c r="D439" s="2">
        <v>46462</v>
      </c>
      <c r="E439" s="2">
        <v>46466</v>
      </c>
      <c r="F439" t="s">
        <v>435</v>
      </c>
      <c r="G439" t="s">
        <v>436</v>
      </c>
      <c r="H439" t="s">
        <v>439</v>
      </c>
      <c r="I439">
        <v>365.9</v>
      </c>
    </row>
    <row r="440" spans="1:9" x14ac:dyDescent="0.2">
      <c r="A440">
        <v>439</v>
      </c>
      <c r="B440">
        <v>439</v>
      </c>
      <c r="C440">
        <v>7</v>
      </c>
      <c r="D440" s="2">
        <v>46463</v>
      </c>
      <c r="E440" s="2">
        <v>46467</v>
      </c>
      <c r="F440" t="s">
        <v>437</v>
      </c>
      <c r="G440" t="s">
        <v>432</v>
      </c>
      <c r="H440" t="s">
        <v>439</v>
      </c>
      <c r="I440">
        <v>160.35</v>
      </c>
    </row>
    <row r="441" spans="1:9" x14ac:dyDescent="0.2">
      <c r="A441">
        <v>440</v>
      </c>
      <c r="B441">
        <v>440</v>
      </c>
      <c r="C441">
        <v>8</v>
      </c>
      <c r="D441" s="2">
        <v>46464</v>
      </c>
      <c r="E441" s="2">
        <v>46468</v>
      </c>
      <c r="F441" t="s">
        <v>438</v>
      </c>
      <c r="G441" t="s">
        <v>432</v>
      </c>
      <c r="H441" t="s">
        <v>439</v>
      </c>
      <c r="I441">
        <v>250.7</v>
      </c>
    </row>
    <row r="442" spans="1:9" x14ac:dyDescent="0.2">
      <c r="A442">
        <v>441</v>
      </c>
      <c r="B442">
        <v>441</v>
      </c>
      <c r="C442">
        <v>1</v>
      </c>
      <c r="D442" s="2">
        <v>46465</v>
      </c>
      <c r="E442" s="2">
        <v>46469</v>
      </c>
      <c r="F442" t="s">
        <v>431</v>
      </c>
      <c r="G442" t="s">
        <v>436</v>
      </c>
      <c r="H442" t="s">
        <v>439</v>
      </c>
      <c r="I442">
        <v>335.25</v>
      </c>
    </row>
    <row r="443" spans="1:9" x14ac:dyDescent="0.2">
      <c r="A443">
        <v>442</v>
      </c>
      <c r="B443">
        <v>442</v>
      </c>
      <c r="C443">
        <v>2</v>
      </c>
      <c r="D443" s="2">
        <v>46466</v>
      </c>
      <c r="E443" s="2">
        <v>46470</v>
      </c>
      <c r="F443" t="s">
        <v>434</v>
      </c>
      <c r="G443" t="s">
        <v>432</v>
      </c>
      <c r="H443" t="s">
        <v>439</v>
      </c>
      <c r="I443">
        <v>220.8</v>
      </c>
    </row>
    <row r="444" spans="1:9" x14ac:dyDescent="0.2">
      <c r="A444">
        <v>443</v>
      </c>
      <c r="B444">
        <v>443</v>
      </c>
      <c r="C444">
        <v>3</v>
      </c>
      <c r="D444" s="2">
        <v>46467</v>
      </c>
      <c r="E444" s="2">
        <v>46471</v>
      </c>
      <c r="F444" t="s">
        <v>435</v>
      </c>
      <c r="G444" t="s">
        <v>432</v>
      </c>
      <c r="H444" t="s">
        <v>439</v>
      </c>
      <c r="I444">
        <v>300.45</v>
      </c>
    </row>
    <row r="445" spans="1:9" x14ac:dyDescent="0.2">
      <c r="A445">
        <v>444</v>
      </c>
      <c r="B445">
        <v>444</v>
      </c>
      <c r="C445">
        <v>4</v>
      </c>
      <c r="D445" s="2">
        <v>46468</v>
      </c>
      <c r="E445" s="2">
        <v>46472</v>
      </c>
      <c r="F445" t="s">
        <v>437</v>
      </c>
      <c r="G445" t="s">
        <v>436</v>
      </c>
      <c r="H445" t="s">
        <v>439</v>
      </c>
      <c r="I445">
        <v>420.9</v>
      </c>
    </row>
    <row r="446" spans="1:9" x14ac:dyDescent="0.2">
      <c r="A446">
        <v>445</v>
      </c>
      <c r="B446">
        <v>445</v>
      </c>
      <c r="C446">
        <v>5</v>
      </c>
      <c r="D446" s="2">
        <v>46469</v>
      </c>
      <c r="E446" s="2">
        <v>46473</v>
      </c>
      <c r="F446" t="s">
        <v>438</v>
      </c>
      <c r="G446" t="s">
        <v>432</v>
      </c>
      <c r="H446" t="s">
        <v>439</v>
      </c>
      <c r="I446">
        <v>180.35</v>
      </c>
    </row>
    <row r="447" spans="1:9" x14ac:dyDescent="0.2">
      <c r="A447">
        <v>446</v>
      </c>
      <c r="B447">
        <v>446</v>
      </c>
      <c r="C447">
        <v>6</v>
      </c>
      <c r="D447" s="2">
        <v>46470</v>
      </c>
      <c r="E447" s="2">
        <v>46474</v>
      </c>
      <c r="F447" t="s">
        <v>431</v>
      </c>
      <c r="G447" t="s">
        <v>432</v>
      </c>
      <c r="H447" t="s">
        <v>439</v>
      </c>
      <c r="I447">
        <v>265.7</v>
      </c>
    </row>
    <row r="448" spans="1:9" x14ac:dyDescent="0.2">
      <c r="A448">
        <v>447</v>
      </c>
      <c r="B448">
        <v>447</v>
      </c>
      <c r="C448">
        <v>7</v>
      </c>
      <c r="D448" s="2">
        <v>46471</v>
      </c>
      <c r="E448" s="2">
        <v>46475</v>
      </c>
      <c r="F448" t="s">
        <v>434</v>
      </c>
      <c r="G448" t="s">
        <v>436</v>
      </c>
      <c r="H448" t="s">
        <v>439</v>
      </c>
      <c r="I448">
        <v>390.25</v>
      </c>
    </row>
    <row r="449" spans="1:9" x14ac:dyDescent="0.2">
      <c r="A449">
        <v>448</v>
      </c>
      <c r="B449">
        <v>448</v>
      </c>
      <c r="C449">
        <v>8</v>
      </c>
      <c r="D449" s="2">
        <v>46472</v>
      </c>
      <c r="E449" s="2">
        <v>46476</v>
      </c>
      <c r="F449" t="s">
        <v>435</v>
      </c>
      <c r="G449" t="s">
        <v>432</v>
      </c>
      <c r="H449" t="s">
        <v>439</v>
      </c>
      <c r="I449">
        <v>205.8</v>
      </c>
    </row>
    <row r="450" spans="1:9" x14ac:dyDescent="0.2">
      <c r="A450">
        <v>449</v>
      </c>
      <c r="B450">
        <v>449</v>
      </c>
      <c r="C450">
        <v>1</v>
      </c>
      <c r="D450" s="2">
        <v>46473</v>
      </c>
      <c r="E450" s="2">
        <v>46477</v>
      </c>
      <c r="F450" t="s">
        <v>437</v>
      </c>
      <c r="G450" t="s">
        <v>432</v>
      </c>
      <c r="H450" t="s">
        <v>439</v>
      </c>
      <c r="I450">
        <v>315.45</v>
      </c>
    </row>
    <row r="451" spans="1:9" x14ac:dyDescent="0.2">
      <c r="A451">
        <v>450</v>
      </c>
      <c r="B451">
        <v>450</v>
      </c>
      <c r="C451">
        <v>2</v>
      </c>
      <c r="D451" s="2">
        <v>46474</v>
      </c>
      <c r="E451" s="2">
        <v>46478</v>
      </c>
      <c r="F451" t="s">
        <v>438</v>
      </c>
      <c r="G451" t="s">
        <v>436</v>
      </c>
      <c r="H451" t="s">
        <v>439</v>
      </c>
      <c r="I451">
        <v>440.9</v>
      </c>
    </row>
    <row r="452" spans="1:9" x14ac:dyDescent="0.2">
      <c r="A452">
        <v>451</v>
      </c>
      <c r="B452">
        <v>451</v>
      </c>
      <c r="C452">
        <v>3</v>
      </c>
      <c r="D452" s="2">
        <v>46475</v>
      </c>
      <c r="E452" s="2">
        <v>46479</v>
      </c>
      <c r="F452" t="s">
        <v>431</v>
      </c>
      <c r="G452" t="s">
        <v>432</v>
      </c>
      <c r="H452" t="s">
        <v>403</v>
      </c>
      <c r="I452">
        <v>190.35</v>
      </c>
    </row>
    <row r="453" spans="1:9" x14ac:dyDescent="0.2">
      <c r="A453">
        <v>452</v>
      </c>
      <c r="B453">
        <v>452</v>
      </c>
      <c r="C453">
        <v>4</v>
      </c>
      <c r="D453" s="2">
        <v>46476</v>
      </c>
      <c r="E453" s="2">
        <v>46480</v>
      </c>
      <c r="F453" t="s">
        <v>434</v>
      </c>
      <c r="G453" t="s">
        <v>436</v>
      </c>
      <c r="H453" t="s">
        <v>403</v>
      </c>
      <c r="I453">
        <v>275.7</v>
      </c>
    </row>
    <row r="454" spans="1:9" x14ac:dyDescent="0.2">
      <c r="A454">
        <v>453</v>
      </c>
      <c r="B454">
        <v>453</v>
      </c>
      <c r="C454">
        <v>5</v>
      </c>
      <c r="D454" s="2">
        <v>46477</v>
      </c>
      <c r="E454" s="2">
        <v>46481</v>
      </c>
      <c r="F454" t="s">
        <v>435</v>
      </c>
      <c r="G454" t="s">
        <v>432</v>
      </c>
      <c r="H454" t="s">
        <v>403</v>
      </c>
      <c r="I454">
        <v>405.25</v>
      </c>
    </row>
    <row r="455" spans="1:9" x14ac:dyDescent="0.2">
      <c r="A455">
        <v>454</v>
      </c>
      <c r="B455">
        <v>454</v>
      </c>
      <c r="C455">
        <v>6</v>
      </c>
      <c r="D455" s="2">
        <v>46478</v>
      </c>
      <c r="E455" s="2">
        <v>46482</v>
      </c>
      <c r="F455" t="s">
        <v>437</v>
      </c>
      <c r="G455" t="s">
        <v>432</v>
      </c>
      <c r="H455" t="s">
        <v>403</v>
      </c>
      <c r="I455">
        <v>165.8</v>
      </c>
    </row>
    <row r="456" spans="1:9" x14ac:dyDescent="0.2">
      <c r="A456">
        <v>455</v>
      </c>
      <c r="B456">
        <v>455</v>
      </c>
      <c r="C456">
        <v>7</v>
      </c>
      <c r="D456" s="2">
        <v>46479</v>
      </c>
      <c r="E456" s="2">
        <v>46483</v>
      </c>
      <c r="F456" t="s">
        <v>438</v>
      </c>
      <c r="G456" t="s">
        <v>436</v>
      </c>
      <c r="H456" t="s">
        <v>403</v>
      </c>
      <c r="I456">
        <v>245.45</v>
      </c>
    </row>
    <row r="457" spans="1:9" x14ac:dyDescent="0.2">
      <c r="A457">
        <v>456</v>
      </c>
      <c r="B457">
        <v>456</v>
      </c>
      <c r="C457">
        <v>8</v>
      </c>
      <c r="D457" s="2">
        <v>46480</v>
      </c>
      <c r="E457" s="2">
        <v>46484</v>
      </c>
      <c r="F457" t="s">
        <v>431</v>
      </c>
      <c r="G457" t="s">
        <v>432</v>
      </c>
      <c r="H457" t="s">
        <v>403</v>
      </c>
      <c r="I457">
        <v>350.9</v>
      </c>
    </row>
    <row r="458" spans="1:9" x14ac:dyDescent="0.2">
      <c r="A458">
        <v>457</v>
      </c>
      <c r="B458">
        <v>457</v>
      </c>
      <c r="C458">
        <v>1</v>
      </c>
      <c r="D458" s="2">
        <v>46481</v>
      </c>
      <c r="E458" s="2">
        <v>46485</v>
      </c>
      <c r="F458" t="s">
        <v>434</v>
      </c>
      <c r="G458" t="s">
        <v>432</v>
      </c>
      <c r="H458" t="s">
        <v>403</v>
      </c>
      <c r="I458">
        <v>215.35</v>
      </c>
    </row>
    <row r="459" spans="1:9" x14ac:dyDescent="0.2">
      <c r="A459">
        <v>458</v>
      </c>
      <c r="B459">
        <v>458</v>
      </c>
      <c r="C459">
        <v>2</v>
      </c>
      <c r="D459" s="2">
        <v>46482</v>
      </c>
      <c r="E459" s="2">
        <v>46486</v>
      </c>
      <c r="F459" t="s">
        <v>435</v>
      </c>
      <c r="G459" t="s">
        <v>436</v>
      </c>
      <c r="H459" t="s">
        <v>403</v>
      </c>
      <c r="I459">
        <v>290.7</v>
      </c>
    </row>
    <row r="460" spans="1:9" x14ac:dyDescent="0.2">
      <c r="A460">
        <v>459</v>
      </c>
      <c r="B460">
        <v>459</v>
      </c>
      <c r="C460">
        <v>3</v>
      </c>
      <c r="D460" s="2">
        <v>46483</v>
      </c>
      <c r="E460" s="2">
        <v>46487</v>
      </c>
      <c r="F460" t="s">
        <v>437</v>
      </c>
      <c r="G460" t="s">
        <v>432</v>
      </c>
      <c r="H460" t="s">
        <v>403</v>
      </c>
      <c r="I460">
        <v>425.25</v>
      </c>
    </row>
    <row r="461" spans="1:9" x14ac:dyDescent="0.2">
      <c r="A461">
        <v>460</v>
      </c>
      <c r="B461">
        <v>460</v>
      </c>
      <c r="C461">
        <v>4</v>
      </c>
      <c r="D461" s="2">
        <v>46484</v>
      </c>
      <c r="E461" s="2">
        <v>46488</v>
      </c>
      <c r="F461" t="s">
        <v>438</v>
      </c>
      <c r="G461" t="s">
        <v>432</v>
      </c>
      <c r="H461" t="s">
        <v>403</v>
      </c>
      <c r="I461">
        <v>180.8</v>
      </c>
    </row>
    <row r="462" spans="1:9" x14ac:dyDescent="0.2">
      <c r="A462">
        <v>461</v>
      </c>
      <c r="B462">
        <v>461</v>
      </c>
      <c r="C462">
        <v>5</v>
      </c>
      <c r="D462" s="2">
        <v>46485</v>
      </c>
      <c r="E462" s="2">
        <v>46489</v>
      </c>
      <c r="F462" t="s">
        <v>431</v>
      </c>
      <c r="G462" t="s">
        <v>436</v>
      </c>
      <c r="H462" t="s">
        <v>403</v>
      </c>
      <c r="I462">
        <v>265.45</v>
      </c>
    </row>
    <row r="463" spans="1:9" x14ac:dyDescent="0.2">
      <c r="A463">
        <v>462</v>
      </c>
      <c r="B463">
        <v>462</v>
      </c>
      <c r="C463">
        <v>6</v>
      </c>
      <c r="D463" s="2">
        <v>46486</v>
      </c>
      <c r="E463" s="2">
        <v>46490</v>
      </c>
      <c r="F463" t="s">
        <v>434</v>
      </c>
      <c r="G463" t="s">
        <v>432</v>
      </c>
      <c r="H463" t="s">
        <v>403</v>
      </c>
      <c r="I463">
        <v>375.9</v>
      </c>
    </row>
    <row r="464" spans="1:9" x14ac:dyDescent="0.2">
      <c r="A464">
        <v>463</v>
      </c>
      <c r="B464">
        <v>463</v>
      </c>
      <c r="C464">
        <v>7</v>
      </c>
      <c r="D464" s="2">
        <v>46487</v>
      </c>
      <c r="E464" s="2">
        <v>46491</v>
      </c>
      <c r="F464" t="s">
        <v>435</v>
      </c>
      <c r="G464" t="s">
        <v>432</v>
      </c>
      <c r="H464" t="s">
        <v>403</v>
      </c>
      <c r="I464">
        <v>195.35</v>
      </c>
    </row>
    <row r="465" spans="1:9" x14ac:dyDescent="0.2">
      <c r="A465">
        <v>464</v>
      </c>
      <c r="B465">
        <v>464</v>
      </c>
      <c r="C465">
        <v>8</v>
      </c>
      <c r="D465" s="2">
        <v>46488</v>
      </c>
      <c r="E465" s="2">
        <v>46492</v>
      </c>
      <c r="F465" t="s">
        <v>437</v>
      </c>
      <c r="G465" t="s">
        <v>436</v>
      </c>
      <c r="H465" t="s">
        <v>403</v>
      </c>
      <c r="I465">
        <v>310.7</v>
      </c>
    </row>
    <row r="466" spans="1:9" x14ac:dyDescent="0.2">
      <c r="A466">
        <v>465</v>
      </c>
      <c r="B466">
        <v>465</v>
      </c>
      <c r="C466">
        <v>1</v>
      </c>
      <c r="D466" s="2">
        <v>46489</v>
      </c>
      <c r="E466" s="2">
        <v>46493</v>
      </c>
      <c r="F466" t="s">
        <v>438</v>
      </c>
      <c r="G466" t="s">
        <v>432</v>
      </c>
      <c r="H466" t="s">
        <v>403</v>
      </c>
      <c r="I466">
        <v>455.25</v>
      </c>
    </row>
    <row r="467" spans="1:9" x14ac:dyDescent="0.2">
      <c r="A467">
        <v>466</v>
      </c>
      <c r="B467">
        <v>466</v>
      </c>
      <c r="C467">
        <v>2</v>
      </c>
      <c r="D467" s="2">
        <v>46490</v>
      </c>
      <c r="E467" s="2">
        <v>46494</v>
      </c>
      <c r="F467" t="s">
        <v>431</v>
      </c>
      <c r="G467" t="s">
        <v>432</v>
      </c>
      <c r="H467" t="s">
        <v>403</v>
      </c>
      <c r="I467">
        <v>175.8</v>
      </c>
    </row>
    <row r="468" spans="1:9" x14ac:dyDescent="0.2">
      <c r="A468">
        <v>467</v>
      </c>
      <c r="B468">
        <v>467</v>
      </c>
      <c r="C468">
        <v>3</v>
      </c>
      <c r="D468" s="2">
        <v>46491</v>
      </c>
      <c r="E468" s="2">
        <v>46495</v>
      </c>
      <c r="F468" t="s">
        <v>434</v>
      </c>
      <c r="G468" t="s">
        <v>436</v>
      </c>
      <c r="H468" t="s">
        <v>403</v>
      </c>
      <c r="I468">
        <v>285.45</v>
      </c>
    </row>
    <row r="469" spans="1:9" x14ac:dyDescent="0.2">
      <c r="A469">
        <v>468</v>
      </c>
      <c r="B469">
        <v>468</v>
      </c>
      <c r="C469">
        <v>4</v>
      </c>
      <c r="D469" s="2">
        <v>46492</v>
      </c>
      <c r="E469" s="2">
        <v>46496</v>
      </c>
      <c r="F469" t="s">
        <v>435</v>
      </c>
      <c r="G469" t="s">
        <v>432</v>
      </c>
      <c r="H469" t="s">
        <v>403</v>
      </c>
      <c r="I469">
        <v>365.9</v>
      </c>
    </row>
    <row r="470" spans="1:9" x14ac:dyDescent="0.2">
      <c r="A470">
        <v>469</v>
      </c>
      <c r="B470">
        <v>469</v>
      </c>
      <c r="C470">
        <v>5</v>
      </c>
      <c r="D470" s="2">
        <v>46493</v>
      </c>
      <c r="E470" s="2">
        <v>46497</v>
      </c>
      <c r="F470" t="s">
        <v>437</v>
      </c>
      <c r="G470" t="s">
        <v>432</v>
      </c>
      <c r="H470" t="s">
        <v>403</v>
      </c>
      <c r="I470">
        <v>160.35</v>
      </c>
    </row>
    <row r="471" spans="1:9" x14ac:dyDescent="0.2">
      <c r="A471">
        <v>470</v>
      </c>
      <c r="B471">
        <v>470</v>
      </c>
      <c r="C471">
        <v>6</v>
      </c>
      <c r="D471" s="2">
        <v>46494</v>
      </c>
      <c r="E471" s="2">
        <v>46498</v>
      </c>
      <c r="F471" t="s">
        <v>438</v>
      </c>
      <c r="G471" t="s">
        <v>436</v>
      </c>
      <c r="H471" t="s">
        <v>403</v>
      </c>
      <c r="I471">
        <v>250.7</v>
      </c>
    </row>
    <row r="472" spans="1:9" x14ac:dyDescent="0.2">
      <c r="A472">
        <v>471</v>
      </c>
      <c r="B472">
        <v>471</v>
      </c>
      <c r="C472">
        <v>7</v>
      </c>
      <c r="D472" s="2">
        <v>46495</v>
      </c>
      <c r="E472" s="2">
        <v>46499</v>
      </c>
      <c r="F472" t="s">
        <v>431</v>
      </c>
      <c r="G472" t="s">
        <v>432</v>
      </c>
      <c r="H472" t="s">
        <v>403</v>
      </c>
      <c r="I472">
        <v>335.25</v>
      </c>
    </row>
    <row r="473" spans="1:9" x14ac:dyDescent="0.2">
      <c r="A473">
        <v>472</v>
      </c>
      <c r="B473">
        <v>472</v>
      </c>
      <c r="C473">
        <v>8</v>
      </c>
      <c r="D473" s="2">
        <v>46496</v>
      </c>
      <c r="E473" s="2">
        <v>46500</v>
      </c>
      <c r="F473" t="s">
        <v>434</v>
      </c>
      <c r="G473" t="s">
        <v>432</v>
      </c>
      <c r="H473" t="s">
        <v>403</v>
      </c>
      <c r="I473">
        <v>220.8</v>
      </c>
    </row>
    <row r="474" spans="1:9" x14ac:dyDescent="0.2">
      <c r="A474">
        <v>473</v>
      </c>
      <c r="B474">
        <v>473</v>
      </c>
      <c r="C474">
        <v>1</v>
      </c>
      <c r="D474" s="2">
        <v>46497</v>
      </c>
      <c r="E474" s="2">
        <v>46501</v>
      </c>
      <c r="F474" t="s">
        <v>435</v>
      </c>
      <c r="G474" t="s">
        <v>436</v>
      </c>
      <c r="H474" t="s">
        <v>403</v>
      </c>
      <c r="I474">
        <v>300.45</v>
      </c>
    </row>
    <row r="475" spans="1:9" x14ac:dyDescent="0.2">
      <c r="A475">
        <v>474</v>
      </c>
      <c r="B475">
        <v>474</v>
      </c>
      <c r="C475">
        <v>2</v>
      </c>
      <c r="D475" s="2">
        <v>46498</v>
      </c>
      <c r="E475" s="2">
        <v>46502</v>
      </c>
      <c r="F475" t="s">
        <v>437</v>
      </c>
      <c r="G475" t="s">
        <v>432</v>
      </c>
      <c r="H475" t="s">
        <v>403</v>
      </c>
      <c r="I475">
        <v>420.9</v>
      </c>
    </row>
    <row r="476" spans="1:9" x14ac:dyDescent="0.2">
      <c r="A476">
        <v>475</v>
      </c>
      <c r="B476">
        <v>475</v>
      </c>
      <c r="C476">
        <v>3</v>
      </c>
      <c r="D476" s="2">
        <v>46499</v>
      </c>
      <c r="E476" s="2">
        <v>46503</v>
      </c>
      <c r="F476" t="s">
        <v>438</v>
      </c>
      <c r="G476" t="s">
        <v>432</v>
      </c>
      <c r="H476" t="s">
        <v>403</v>
      </c>
      <c r="I476">
        <v>180.35</v>
      </c>
    </row>
    <row r="477" spans="1:9" x14ac:dyDescent="0.2">
      <c r="A477">
        <v>476</v>
      </c>
      <c r="B477">
        <v>476</v>
      </c>
      <c r="C477">
        <v>4</v>
      </c>
      <c r="D477" s="2">
        <v>46500</v>
      </c>
      <c r="E477" s="2">
        <v>46504</v>
      </c>
      <c r="F477" t="s">
        <v>431</v>
      </c>
      <c r="G477" t="s">
        <v>436</v>
      </c>
      <c r="H477" t="s">
        <v>403</v>
      </c>
      <c r="I477">
        <v>265.7</v>
      </c>
    </row>
    <row r="478" spans="1:9" x14ac:dyDescent="0.2">
      <c r="A478">
        <v>477</v>
      </c>
      <c r="B478">
        <v>477</v>
      </c>
      <c r="C478">
        <v>5</v>
      </c>
      <c r="D478" s="2">
        <v>46501</v>
      </c>
      <c r="E478" s="2">
        <v>46505</v>
      </c>
      <c r="F478" t="s">
        <v>434</v>
      </c>
      <c r="G478" t="s">
        <v>432</v>
      </c>
      <c r="H478" t="s">
        <v>403</v>
      </c>
      <c r="I478">
        <v>390.25</v>
      </c>
    </row>
    <row r="479" spans="1:9" x14ac:dyDescent="0.2">
      <c r="A479">
        <v>478</v>
      </c>
      <c r="B479">
        <v>478</v>
      </c>
      <c r="C479">
        <v>6</v>
      </c>
      <c r="D479" s="2">
        <v>46502</v>
      </c>
      <c r="E479" s="2">
        <v>46506</v>
      </c>
      <c r="F479" t="s">
        <v>435</v>
      </c>
      <c r="G479" t="s">
        <v>432</v>
      </c>
      <c r="H479" t="s">
        <v>403</v>
      </c>
      <c r="I479">
        <v>205.8</v>
      </c>
    </row>
    <row r="480" spans="1:9" x14ac:dyDescent="0.2">
      <c r="A480">
        <v>479</v>
      </c>
      <c r="B480">
        <v>479</v>
      </c>
      <c r="C480">
        <v>7</v>
      </c>
      <c r="D480" s="2">
        <v>46503</v>
      </c>
      <c r="E480" s="2">
        <v>46507</v>
      </c>
      <c r="F480" t="s">
        <v>437</v>
      </c>
      <c r="G480" t="s">
        <v>436</v>
      </c>
      <c r="H480" t="s">
        <v>403</v>
      </c>
      <c r="I480">
        <v>315.45</v>
      </c>
    </row>
    <row r="481" spans="1:9" x14ac:dyDescent="0.2">
      <c r="A481">
        <v>480</v>
      </c>
      <c r="B481">
        <v>480</v>
      </c>
      <c r="C481">
        <v>8</v>
      </c>
      <c r="D481" s="2">
        <v>46504</v>
      </c>
      <c r="E481" s="2">
        <v>46508</v>
      </c>
      <c r="F481" t="s">
        <v>438</v>
      </c>
      <c r="G481" t="s">
        <v>432</v>
      </c>
      <c r="H481" t="s">
        <v>403</v>
      </c>
      <c r="I481">
        <v>440.9</v>
      </c>
    </row>
    <row r="482" spans="1:9" x14ac:dyDescent="0.2">
      <c r="A482">
        <v>481</v>
      </c>
      <c r="B482">
        <v>481</v>
      </c>
      <c r="C482">
        <v>1</v>
      </c>
      <c r="D482" s="2">
        <v>46505</v>
      </c>
      <c r="E482" s="2">
        <v>46509</v>
      </c>
      <c r="F482" t="s">
        <v>431</v>
      </c>
      <c r="G482" t="s">
        <v>432</v>
      </c>
      <c r="H482" t="s">
        <v>403</v>
      </c>
      <c r="I482">
        <v>190.35</v>
      </c>
    </row>
    <row r="483" spans="1:9" x14ac:dyDescent="0.2">
      <c r="A483">
        <v>482</v>
      </c>
      <c r="B483">
        <v>482</v>
      </c>
      <c r="C483">
        <v>2</v>
      </c>
      <c r="D483" s="2">
        <v>46506</v>
      </c>
      <c r="E483" s="2">
        <v>46510</v>
      </c>
      <c r="F483" t="s">
        <v>434</v>
      </c>
      <c r="G483" t="s">
        <v>436</v>
      </c>
      <c r="H483" t="s">
        <v>403</v>
      </c>
      <c r="I483">
        <v>275.7</v>
      </c>
    </row>
    <row r="484" spans="1:9" x14ac:dyDescent="0.2">
      <c r="A484">
        <v>483</v>
      </c>
      <c r="B484">
        <v>483</v>
      </c>
      <c r="C484">
        <v>3</v>
      </c>
      <c r="D484" s="2">
        <v>46507</v>
      </c>
      <c r="E484" s="2">
        <v>46511</v>
      </c>
      <c r="F484" t="s">
        <v>435</v>
      </c>
      <c r="G484" t="s">
        <v>432</v>
      </c>
      <c r="H484" t="s">
        <v>403</v>
      </c>
      <c r="I484">
        <v>405.25</v>
      </c>
    </row>
    <row r="485" spans="1:9" x14ac:dyDescent="0.2">
      <c r="A485">
        <v>484</v>
      </c>
      <c r="B485">
        <v>484</v>
      </c>
      <c r="C485">
        <v>4</v>
      </c>
      <c r="D485" s="2">
        <v>46508</v>
      </c>
      <c r="E485" s="2">
        <v>46512</v>
      </c>
      <c r="F485" t="s">
        <v>437</v>
      </c>
      <c r="G485" t="s">
        <v>432</v>
      </c>
      <c r="H485" t="s">
        <v>403</v>
      </c>
      <c r="I485">
        <v>165.8</v>
      </c>
    </row>
    <row r="486" spans="1:9" x14ac:dyDescent="0.2">
      <c r="A486">
        <v>485</v>
      </c>
      <c r="B486">
        <v>485</v>
      </c>
      <c r="C486">
        <v>5</v>
      </c>
      <c r="D486" s="2">
        <v>46509</v>
      </c>
      <c r="E486" s="2">
        <v>46513</v>
      </c>
      <c r="F486" t="s">
        <v>438</v>
      </c>
      <c r="G486" t="s">
        <v>436</v>
      </c>
      <c r="H486" t="s">
        <v>403</v>
      </c>
      <c r="I486">
        <v>245.45</v>
      </c>
    </row>
    <row r="487" spans="1:9" x14ac:dyDescent="0.2">
      <c r="A487">
        <v>486</v>
      </c>
      <c r="B487">
        <v>486</v>
      </c>
      <c r="C487">
        <v>6</v>
      </c>
      <c r="D487" s="2">
        <v>46510</v>
      </c>
      <c r="E487" s="2">
        <v>46514</v>
      </c>
      <c r="F487" t="s">
        <v>431</v>
      </c>
      <c r="G487" t="s">
        <v>432</v>
      </c>
      <c r="H487" t="s">
        <v>403</v>
      </c>
      <c r="I487">
        <v>350.9</v>
      </c>
    </row>
    <row r="488" spans="1:9" x14ac:dyDescent="0.2">
      <c r="A488">
        <v>487</v>
      </c>
      <c r="B488">
        <v>487</v>
      </c>
      <c r="C488">
        <v>7</v>
      </c>
      <c r="D488" s="2">
        <v>46511</v>
      </c>
      <c r="E488" s="2">
        <v>46515</v>
      </c>
      <c r="F488" t="s">
        <v>434</v>
      </c>
      <c r="G488" t="s">
        <v>432</v>
      </c>
      <c r="H488" t="s">
        <v>403</v>
      </c>
      <c r="I488">
        <v>215.35</v>
      </c>
    </row>
    <row r="489" spans="1:9" x14ac:dyDescent="0.2">
      <c r="A489">
        <v>488</v>
      </c>
      <c r="B489">
        <v>488</v>
      </c>
      <c r="C489">
        <v>8</v>
      </c>
      <c r="D489" s="2">
        <v>46512</v>
      </c>
      <c r="E489" s="2">
        <v>46516</v>
      </c>
      <c r="F489" t="s">
        <v>435</v>
      </c>
      <c r="G489" t="s">
        <v>436</v>
      </c>
      <c r="H489" t="s">
        <v>403</v>
      </c>
      <c r="I489">
        <v>290.7</v>
      </c>
    </row>
    <row r="490" spans="1:9" x14ac:dyDescent="0.2">
      <c r="A490">
        <v>489</v>
      </c>
      <c r="B490">
        <v>489</v>
      </c>
      <c r="C490">
        <v>1</v>
      </c>
      <c r="D490" s="2">
        <v>46513</v>
      </c>
      <c r="E490" s="2">
        <v>46517</v>
      </c>
      <c r="F490" t="s">
        <v>437</v>
      </c>
      <c r="G490" t="s">
        <v>432</v>
      </c>
      <c r="H490" t="s">
        <v>403</v>
      </c>
      <c r="I490">
        <v>425.25</v>
      </c>
    </row>
    <row r="491" spans="1:9" x14ac:dyDescent="0.2">
      <c r="A491">
        <v>490</v>
      </c>
      <c r="B491">
        <v>490</v>
      </c>
      <c r="C491">
        <v>2</v>
      </c>
      <c r="D491" s="2">
        <v>46514</v>
      </c>
      <c r="E491" s="2">
        <v>46518</v>
      </c>
      <c r="F491" t="s">
        <v>438</v>
      </c>
      <c r="G491" t="s">
        <v>432</v>
      </c>
      <c r="H491" t="s">
        <v>403</v>
      </c>
      <c r="I491">
        <v>180.8</v>
      </c>
    </row>
    <row r="492" spans="1:9" x14ac:dyDescent="0.2">
      <c r="A492">
        <v>491</v>
      </c>
      <c r="B492">
        <v>491</v>
      </c>
      <c r="C492">
        <v>3</v>
      </c>
      <c r="D492" s="2">
        <v>46515</v>
      </c>
      <c r="E492" s="2">
        <v>46519</v>
      </c>
      <c r="F492" t="s">
        <v>431</v>
      </c>
      <c r="G492" t="s">
        <v>436</v>
      </c>
      <c r="H492" t="s">
        <v>403</v>
      </c>
      <c r="I492">
        <v>265.45</v>
      </c>
    </row>
    <row r="493" spans="1:9" x14ac:dyDescent="0.2">
      <c r="A493">
        <v>492</v>
      </c>
      <c r="B493">
        <v>492</v>
      </c>
      <c r="C493">
        <v>4</v>
      </c>
      <c r="D493" s="2">
        <v>46516</v>
      </c>
      <c r="E493" s="2">
        <v>46520</v>
      </c>
      <c r="F493" t="s">
        <v>434</v>
      </c>
      <c r="G493" t="s">
        <v>432</v>
      </c>
      <c r="H493" t="s">
        <v>403</v>
      </c>
      <c r="I493">
        <v>375.9</v>
      </c>
    </row>
    <row r="494" spans="1:9" x14ac:dyDescent="0.2">
      <c r="A494">
        <v>493</v>
      </c>
      <c r="B494">
        <v>493</v>
      </c>
      <c r="C494">
        <v>5</v>
      </c>
      <c r="D494" s="2">
        <v>46517</v>
      </c>
      <c r="E494" s="2">
        <v>46521</v>
      </c>
      <c r="F494" t="s">
        <v>435</v>
      </c>
      <c r="G494" t="s">
        <v>432</v>
      </c>
      <c r="H494" t="s">
        <v>403</v>
      </c>
      <c r="I494">
        <v>195.35</v>
      </c>
    </row>
    <row r="495" spans="1:9" x14ac:dyDescent="0.2">
      <c r="A495">
        <v>494</v>
      </c>
      <c r="B495">
        <v>494</v>
      </c>
      <c r="C495">
        <v>6</v>
      </c>
      <c r="D495" s="2">
        <v>46518</v>
      </c>
      <c r="E495" s="2">
        <v>46522</v>
      </c>
      <c r="F495" t="s">
        <v>437</v>
      </c>
      <c r="G495" t="s">
        <v>436</v>
      </c>
      <c r="H495" t="s">
        <v>403</v>
      </c>
      <c r="I495">
        <v>310.7</v>
      </c>
    </row>
    <row r="496" spans="1:9" x14ac:dyDescent="0.2">
      <c r="A496">
        <v>495</v>
      </c>
      <c r="B496">
        <v>495</v>
      </c>
      <c r="C496">
        <v>7</v>
      </c>
      <c r="D496" s="2">
        <v>46519</v>
      </c>
      <c r="E496" s="2">
        <v>46523</v>
      </c>
      <c r="F496" t="s">
        <v>438</v>
      </c>
      <c r="G496" t="s">
        <v>432</v>
      </c>
      <c r="H496" t="s">
        <v>403</v>
      </c>
      <c r="I496">
        <v>455.25</v>
      </c>
    </row>
    <row r="497" spans="1:9" x14ac:dyDescent="0.2">
      <c r="A497">
        <v>496</v>
      </c>
      <c r="B497">
        <v>496</v>
      </c>
      <c r="C497">
        <v>8</v>
      </c>
      <c r="D497" s="2">
        <v>46520</v>
      </c>
      <c r="E497" s="2">
        <v>46524</v>
      </c>
      <c r="F497" t="s">
        <v>431</v>
      </c>
      <c r="G497" t="s">
        <v>432</v>
      </c>
      <c r="H497" t="s">
        <v>403</v>
      </c>
      <c r="I497">
        <v>175.8</v>
      </c>
    </row>
    <row r="498" spans="1:9" x14ac:dyDescent="0.2">
      <c r="A498">
        <v>497</v>
      </c>
      <c r="B498">
        <v>497</v>
      </c>
      <c r="C498">
        <v>1</v>
      </c>
      <c r="D498" s="2">
        <v>46521</v>
      </c>
      <c r="E498" s="2">
        <v>46525</v>
      </c>
      <c r="F498" t="s">
        <v>434</v>
      </c>
      <c r="G498" t="s">
        <v>436</v>
      </c>
      <c r="H498" t="s">
        <v>403</v>
      </c>
      <c r="I498">
        <v>285.45</v>
      </c>
    </row>
    <row r="499" spans="1:9" x14ac:dyDescent="0.2">
      <c r="A499">
        <v>498</v>
      </c>
      <c r="B499">
        <v>498</v>
      </c>
      <c r="C499">
        <v>2</v>
      </c>
      <c r="D499" s="2">
        <v>46522</v>
      </c>
      <c r="E499" s="2">
        <v>46526</v>
      </c>
      <c r="F499" t="s">
        <v>435</v>
      </c>
      <c r="G499" t="s">
        <v>432</v>
      </c>
      <c r="H499" t="s">
        <v>403</v>
      </c>
      <c r="I499">
        <v>365.9</v>
      </c>
    </row>
    <row r="500" spans="1:9" x14ac:dyDescent="0.2">
      <c r="A500">
        <v>499</v>
      </c>
      <c r="B500">
        <v>499</v>
      </c>
      <c r="C500">
        <v>3</v>
      </c>
      <c r="D500" s="2">
        <v>46523</v>
      </c>
      <c r="E500" s="2">
        <v>46527</v>
      </c>
      <c r="F500" t="s">
        <v>437</v>
      </c>
      <c r="G500" t="s">
        <v>432</v>
      </c>
      <c r="H500" t="s">
        <v>403</v>
      </c>
      <c r="I500">
        <v>160.35</v>
      </c>
    </row>
    <row r="501" spans="1:9" x14ac:dyDescent="0.2">
      <c r="A501">
        <v>500</v>
      </c>
      <c r="B501">
        <v>500</v>
      </c>
      <c r="C501">
        <v>4</v>
      </c>
      <c r="D501" s="2">
        <v>46524</v>
      </c>
      <c r="E501" s="2">
        <v>46528</v>
      </c>
      <c r="F501" t="s">
        <v>438</v>
      </c>
      <c r="G501" t="s">
        <v>436</v>
      </c>
      <c r="H501" t="s">
        <v>403</v>
      </c>
      <c r="I501">
        <v>250.7</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501"/>
  <sheetViews>
    <sheetView workbookViewId="0"/>
  </sheetViews>
  <sheetFormatPr defaultRowHeight="15" x14ac:dyDescent="0.2"/>
  <sheetData>
    <row r="1" spans="1:7" x14ac:dyDescent="0.2">
      <c r="A1" s="1" t="s">
        <v>440</v>
      </c>
      <c r="B1" s="1" t="s">
        <v>424</v>
      </c>
      <c r="C1" s="1" t="s">
        <v>441</v>
      </c>
      <c r="D1" s="1" t="s">
        <v>442</v>
      </c>
      <c r="E1" s="1" t="s">
        <v>443</v>
      </c>
      <c r="F1" s="1" t="s">
        <v>444</v>
      </c>
      <c r="G1" s="1" t="s">
        <v>445</v>
      </c>
    </row>
    <row r="2" spans="1:7" x14ac:dyDescent="0.2">
      <c r="A2">
        <v>1</v>
      </c>
      <c r="B2">
        <v>1</v>
      </c>
      <c r="C2" s="2">
        <v>46061</v>
      </c>
      <c r="D2" t="s">
        <v>433</v>
      </c>
      <c r="E2">
        <v>1</v>
      </c>
      <c r="F2">
        <v>4.5</v>
      </c>
      <c r="G2" t="s">
        <v>446</v>
      </c>
    </row>
    <row r="3" spans="1:7" x14ac:dyDescent="0.2">
      <c r="A3">
        <v>2</v>
      </c>
      <c r="B3">
        <v>2</v>
      </c>
      <c r="C3" s="2">
        <v>46062</v>
      </c>
      <c r="D3" t="s">
        <v>433</v>
      </c>
      <c r="E3">
        <v>0</v>
      </c>
      <c r="F3">
        <v>4.8</v>
      </c>
      <c r="G3" t="s">
        <v>447</v>
      </c>
    </row>
    <row r="4" spans="1:7" x14ac:dyDescent="0.2">
      <c r="A4">
        <v>3</v>
      </c>
      <c r="B4">
        <v>3</v>
      </c>
      <c r="C4" s="2">
        <v>46063</v>
      </c>
      <c r="D4" t="s">
        <v>433</v>
      </c>
      <c r="E4">
        <v>2</v>
      </c>
      <c r="F4">
        <v>4.2</v>
      </c>
      <c r="G4" t="s">
        <v>448</v>
      </c>
    </row>
    <row r="5" spans="1:7" x14ac:dyDescent="0.2">
      <c r="A5">
        <v>4</v>
      </c>
      <c r="B5">
        <v>4</v>
      </c>
      <c r="C5" s="2">
        <v>46064</v>
      </c>
      <c r="D5" t="s">
        <v>433</v>
      </c>
      <c r="E5">
        <v>0</v>
      </c>
      <c r="F5">
        <v>4.7</v>
      </c>
      <c r="G5" t="s">
        <v>447</v>
      </c>
    </row>
    <row r="6" spans="1:7" x14ac:dyDescent="0.2">
      <c r="A6">
        <v>5</v>
      </c>
      <c r="B6">
        <v>5</v>
      </c>
      <c r="C6" s="2">
        <v>46065</v>
      </c>
      <c r="D6" t="s">
        <v>433</v>
      </c>
      <c r="E6">
        <v>1</v>
      </c>
      <c r="F6">
        <v>4.5999999999999996</v>
      </c>
      <c r="G6" t="s">
        <v>449</v>
      </c>
    </row>
    <row r="7" spans="1:7" x14ac:dyDescent="0.2">
      <c r="A7">
        <v>6</v>
      </c>
      <c r="B7">
        <v>6</v>
      </c>
      <c r="C7" s="2">
        <v>46066</v>
      </c>
      <c r="D7" t="s">
        <v>433</v>
      </c>
      <c r="E7">
        <v>0</v>
      </c>
      <c r="F7">
        <v>4.9000000000000004</v>
      </c>
      <c r="G7" t="s">
        <v>447</v>
      </c>
    </row>
    <row r="8" spans="1:7" x14ac:dyDescent="0.2">
      <c r="A8">
        <v>7</v>
      </c>
      <c r="B8">
        <v>7</v>
      </c>
      <c r="C8" s="2">
        <v>46067</v>
      </c>
      <c r="D8" t="s">
        <v>433</v>
      </c>
      <c r="E8">
        <v>3</v>
      </c>
      <c r="F8">
        <v>4</v>
      </c>
      <c r="G8" t="s">
        <v>450</v>
      </c>
    </row>
    <row r="9" spans="1:7" x14ac:dyDescent="0.2">
      <c r="A9">
        <v>8</v>
      </c>
      <c r="B9">
        <v>8</v>
      </c>
      <c r="C9" s="2">
        <v>46068</v>
      </c>
      <c r="D9" t="s">
        <v>433</v>
      </c>
      <c r="E9">
        <v>1</v>
      </c>
      <c r="F9">
        <v>4.4000000000000004</v>
      </c>
      <c r="G9" t="s">
        <v>448</v>
      </c>
    </row>
    <row r="10" spans="1:7" x14ac:dyDescent="0.2">
      <c r="A10">
        <v>9</v>
      </c>
      <c r="B10">
        <v>9</v>
      </c>
      <c r="C10" s="2">
        <v>46069</v>
      </c>
      <c r="D10" t="s">
        <v>433</v>
      </c>
      <c r="E10">
        <v>0</v>
      </c>
      <c r="F10">
        <v>4.8</v>
      </c>
      <c r="G10" t="s">
        <v>447</v>
      </c>
    </row>
    <row r="11" spans="1:7" x14ac:dyDescent="0.2">
      <c r="A11">
        <v>10</v>
      </c>
      <c r="B11">
        <v>10</v>
      </c>
      <c r="C11" s="2">
        <v>46070</v>
      </c>
      <c r="D11" t="s">
        <v>433</v>
      </c>
      <c r="E11">
        <v>2</v>
      </c>
      <c r="F11">
        <v>4.0999999999999996</v>
      </c>
      <c r="G11" t="s">
        <v>448</v>
      </c>
    </row>
    <row r="12" spans="1:7" x14ac:dyDescent="0.2">
      <c r="A12">
        <v>11</v>
      </c>
      <c r="B12">
        <v>11</v>
      </c>
      <c r="C12" s="2">
        <v>46071</v>
      </c>
      <c r="D12" t="s">
        <v>433</v>
      </c>
      <c r="E12">
        <v>0</v>
      </c>
      <c r="F12">
        <v>4.7</v>
      </c>
      <c r="G12" t="s">
        <v>447</v>
      </c>
    </row>
    <row r="13" spans="1:7" x14ac:dyDescent="0.2">
      <c r="A13">
        <v>12</v>
      </c>
      <c r="B13">
        <v>12</v>
      </c>
      <c r="C13" s="2">
        <v>46072</v>
      </c>
      <c r="D13" t="s">
        <v>433</v>
      </c>
      <c r="E13">
        <v>1</v>
      </c>
      <c r="F13">
        <v>4.5</v>
      </c>
      <c r="G13" t="s">
        <v>449</v>
      </c>
    </row>
    <row r="14" spans="1:7" x14ac:dyDescent="0.2">
      <c r="A14">
        <v>13</v>
      </c>
      <c r="B14">
        <v>13</v>
      </c>
      <c r="C14" s="2">
        <v>46073</v>
      </c>
      <c r="D14" t="s">
        <v>433</v>
      </c>
      <c r="E14">
        <v>2</v>
      </c>
      <c r="F14">
        <v>4.3</v>
      </c>
      <c r="G14" t="s">
        <v>448</v>
      </c>
    </row>
    <row r="15" spans="1:7" x14ac:dyDescent="0.2">
      <c r="A15">
        <v>14</v>
      </c>
      <c r="B15">
        <v>14</v>
      </c>
      <c r="C15" s="2">
        <v>46074</v>
      </c>
      <c r="D15" t="s">
        <v>433</v>
      </c>
      <c r="E15">
        <v>0</v>
      </c>
      <c r="F15">
        <v>4.9000000000000004</v>
      </c>
      <c r="G15" t="s">
        <v>447</v>
      </c>
    </row>
    <row r="16" spans="1:7" x14ac:dyDescent="0.2">
      <c r="A16">
        <v>15</v>
      </c>
      <c r="B16">
        <v>15</v>
      </c>
      <c r="C16" s="2">
        <v>46075</v>
      </c>
      <c r="D16" t="s">
        <v>433</v>
      </c>
      <c r="E16">
        <v>1</v>
      </c>
      <c r="F16">
        <v>4.5999999999999996</v>
      </c>
      <c r="G16" t="s">
        <v>449</v>
      </c>
    </row>
    <row r="17" spans="1:7" x14ac:dyDescent="0.2">
      <c r="A17">
        <v>16</v>
      </c>
      <c r="B17">
        <v>16</v>
      </c>
      <c r="C17" s="2">
        <v>46076</v>
      </c>
      <c r="D17" t="s">
        <v>433</v>
      </c>
      <c r="E17">
        <v>0</v>
      </c>
      <c r="F17">
        <v>4.8</v>
      </c>
      <c r="G17" t="s">
        <v>447</v>
      </c>
    </row>
    <row r="18" spans="1:7" x14ac:dyDescent="0.2">
      <c r="A18">
        <v>17</v>
      </c>
      <c r="B18">
        <v>17</v>
      </c>
      <c r="C18" s="2">
        <v>46077</v>
      </c>
      <c r="D18" t="s">
        <v>433</v>
      </c>
      <c r="E18">
        <v>3</v>
      </c>
      <c r="F18">
        <v>4</v>
      </c>
      <c r="G18" t="s">
        <v>450</v>
      </c>
    </row>
    <row r="19" spans="1:7" x14ac:dyDescent="0.2">
      <c r="A19">
        <v>18</v>
      </c>
      <c r="B19">
        <v>18</v>
      </c>
      <c r="C19" s="2">
        <v>46078</v>
      </c>
      <c r="D19" t="s">
        <v>433</v>
      </c>
      <c r="E19">
        <v>1</v>
      </c>
      <c r="F19">
        <v>4.4000000000000004</v>
      </c>
      <c r="G19" t="s">
        <v>448</v>
      </c>
    </row>
    <row r="20" spans="1:7" x14ac:dyDescent="0.2">
      <c r="A20">
        <v>19</v>
      </c>
      <c r="B20">
        <v>19</v>
      </c>
      <c r="C20" s="2">
        <v>46079</v>
      </c>
      <c r="D20" t="s">
        <v>433</v>
      </c>
      <c r="E20">
        <v>0</v>
      </c>
      <c r="F20">
        <v>4.7</v>
      </c>
      <c r="G20" t="s">
        <v>447</v>
      </c>
    </row>
    <row r="21" spans="1:7" x14ac:dyDescent="0.2">
      <c r="A21">
        <v>20</v>
      </c>
      <c r="B21">
        <v>20</v>
      </c>
      <c r="C21" s="2">
        <v>46080</v>
      </c>
      <c r="D21" t="s">
        <v>433</v>
      </c>
      <c r="E21">
        <v>2</v>
      </c>
      <c r="F21">
        <v>4.2</v>
      </c>
      <c r="G21" t="s">
        <v>448</v>
      </c>
    </row>
    <row r="22" spans="1:7" x14ac:dyDescent="0.2">
      <c r="A22">
        <v>21</v>
      </c>
      <c r="B22">
        <v>21</v>
      </c>
      <c r="C22" s="2">
        <v>46081</v>
      </c>
      <c r="D22" t="s">
        <v>433</v>
      </c>
      <c r="E22">
        <v>0</v>
      </c>
      <c r="F22">
        <v>4.8</v>
      </c>
      <c r="G22" t="s">
        <v>447</v>
      </c>
    </row>
    <row r="23" spans="1:7" x14ac:dyDescent="0.2">
      <c r="A23">
        <v>22</v>
      </c>
      <c r="B23">
        <v>22</v>
      </c>
      <c r="C23" s="2">
        <v>46082</v>
      </c>
      <c r="D23" t="s">
        <v>433</v>
      </c>
      <c r="E23">
        <v>1</v>
      </c>
      <c r="F23">
        <v>4.5</v>
      </c>
      <c r="G23" t="s">
        <v>449</v>
      </c>
    </row>
    <row r="24" spans="1:7" x14ac:dyDescent="0.2">
      <c r="A24">
        <v>23</v>
      </c>
      <c r="B24">
        <v>23</v>
      </c>
      <c r="C24" s="2">
        <v>46083</v>
      </c>
      <c r="D24" t="s">
        <v>433</v>
      </c>
      <c r="E24">
        <v>2</v>
      </c>
      <c r="F24">
        <v>4.3</v>
      </c>
      <c r="G24" t="s">
        <v>448</v>
      </c>
    </row>
    <row r="25" spans="1:7" x14ac:dyDescent="0.2">
      <c r="A25">
        <v>24</v>
      </c>
      <c r="B25">
        <v>24</v>
      </c>
      <c r="C25" s="2">
        <v>46084</v>
      </c>
      <c r="D25" t="s">
        <v>433</v>
      </c>
      <c r="E25">
        <v>0</v>
      </c>
      <c r="F25">
        <v>4.9000000000000004</v>
      </c>
      <c r="G25" t="s">
        <v>447</v>
      </c>
    </row>
    <row r="26" spans="1:7" x14ac:dyDescent="0.2">
      <c r="A26">
        <v>25</v>
      </c>
      <c r="B26">
        <v>25</v>
      </c>
      <c r="C26" s="2">
        <v>46085</v>
      </c>
      <c r="D26" t="s">
        <v>433</v>
      </c>
      <c r="E26">
        <v>1</v>
      </c>
      <c r="F26">
        <v>4.5999999999999996</v>
      </c>
      <c r="G26" t="s">
        <v>449</v>
      </c>
    </row>
    <row r="27" spans="1:7" x14ac:dyDescent="0.2">
      <c r="A27">
        <v>26</v>
      </c>
      <c r="B27">
        <v>26</v>
      </c>
      <c r="C27" s="2">
        <v>46086</v>
      </c>
      <c r="D27" t="s">
        <v>433</v>
      </c>
      <c r="E27">
        <v>0</v>
      </c>
      <c r="F27">
        <v>4.8</v>
      </c>
      <c r="G27" t="s">
        <v>447</v>
      </c>
    </row>
    <row r="28" spans="1:7" x14ac:dyDescent="0.2">
      <c r="A28">
        <v>27</v>
      </c>
      <c r="B28">
        <v>27</v>
      </c>
      <c r="C28" s="2">
        <v>46087</v>
      </c>
      <c r="D28" t="s">
        <v>433</v>
      </c>
      <c r="E28">
        <v>3</v>
      </c>
      <c r="F28">
        <v>4</v>
      </c>
      <c r="G28" t="s">
        <v>450</v>
      </c>
    </row>
    <row r="29" spans="1:7" x14ac:dyDescent="0.2">
      <c r="A29">
        <v>28</v>
      </c>
      <c r="B29">
        <v>28</v>
      </c>
      <c r="C29" s="2">
        <v>46088</v>
      </c>
      <c r="D29" t="s">
        <v>433</v>
      </c>
      <c r="E29">
        <v>1</v>
      </c>
      <c r="F29">
        <v>4.4000000000000004</v>
      </c>
      <c r="G29" t="s">
        <v>448</v>
      </c>
    </row>
    <row r="30" spans="1:7" x14ac:dyDescent="0.2">
      <c r="A30">
        <v>29</v>
      </c>
      <c r="B30">
        <v>29</v>
      </c>
      <c r="C30" s="2">
        <v>46089</v>
      </c>
      <c r="D30" t="s">
        <v>433</v>
      </c>
      <c r="E30">
        <v>0</v>
      </c>
      <c r="F30">
        <v>4.7</v>
      </c>
      <c r="G30" t="s">
        <v>447</v>
      </c>
    </row>
    <row r="31" spans="1:7" x14ac:dyDescent="0.2">
      <c r="A31">
        <v>30</v>
      </c>
      <c r="B31">
        <v>30</v>
      </c>
      <c r="C31" s="2">
        <v>46090</v>
      </c>
      <c r="D31" t="s">
        <v>433</v>
      </c>
      <c r="E31">
        <v>2</v>
      </c>
      <c r="F31">
        <v>4.2</v>
      </c>
      <c r="G31" t="s">
        <v>448</v>
      </c>
    </row>
    <row r="32" spans="1:7" x14ac:dyDescent="0.2">
      <c r="A32">
        <v>31</v>
      </c>
      <c r="B32">
        <v>31</v>
      </c>
      <c r="C32" s="2">
        <v>46091</v>
      </c>
      <c r="D32" t="s">
        <v>433</v>
      </c>
      <c r="E32">
        <v>0</v>
      </c>
      <c r="F32">
        <v>4.8</v>
      </c>
      <c r="G32" t="s">
        <v>447</v>
      </c>
    </row>
    <row r="33" spans="1:7" x14ac:dyDescent="0.2">
      <c r="A33">
        <v>32</v>
      </c>
      <c r="B33">
        <v>32</v>
      </c>
      <c r="C33" s="2">
        <v>46092</v>
      </c>
      <c r="D33" t="s">
        <v>433</v>
      </c>
      <c r="E33">
        <v>1</v>
      </c>
      <c r="F33">
        <v>4.5</v>
      </c>
      <c r="G33" t="s">
        <v>449</v>
      </c>
    </row>
    <row r="34" spans="1:7" x14ac:dyDescent="0.2">
      <c r="A34">
        <v>33</v>
      </c>
      <c r="B34">
        <v>33</v>
      </c>
      <c r="C34" s="2">
        <v>46093</v>
      </c>
      <c r="D34" t="s">
        <v>433</v>
      </c>
      <c r="E34">
        <v>2</v>
      </c>
      <c r="F34">
        <v>4.3</v>
      </c>
      <c r="G34" t="s">
        <v>448</v>
      </c>
    </row>
    <row r="35" spans="1:7" x14ac:dyDescent="0.2">
      <c r="A35">
        <v>34</v>
      </c>
      <c r="B35">
        <v>34</v>
      </c>
      <c r="C35" s="2">
        <v>46094</v>
      </c>
      <c r="D35" t="s">
        <v>433</v>
      </c>
      <c r="E35">
        <v>0</v>
      </c>
      <c r="F35">
        <v>4.9000000000000004</v>
      </c>
      <c r="G35" t="s">
        <v>447</v>
      </c>
    </row>
    <row r="36" spans="1:7" x14ac:dyDescent="0.2">
      <c r="A36">
        <v>35</v>
      </c>
      <c r="B36">
        <v>35</v>
      </c>
      <c r="C36" s="2">
        <v>46095</v>
      </c>
      <c r="D36" t="s">
        <v>433</v>
      </c>
      <c r="E36">
        <v>1</v>
      </c>
      <c r="F36">
        <v>4.5999999999999996</v>
      </c>
      <c r="G36" t="s">
        <v>449</v>
      </c>
    </row>
    <row r="37" spans="1:7" x14ac:dyDescent="0.2">
      <c r="A37">
        <v>36</v>
      </c>
      <c r="B37">
        <v>36</v>
      </c>
      <c r="C37" s="2">
        <v>46096</v>
      </c>
      <c r="D37" t="s">
        <v>433</v>
      </c>
      <c r="E37">
        <v>0</v>
      </c>
      <c r="F37">
        <v>4.8</v>
      </c>
      <c r="G37" t="s">
        <v>447</v>
      </c>
    </row>
    <row r="38" spans="1:7" x14ac:dyDescent="0.2">
      <c r="A38">
        <v>37</v>
      </c>
      <c r="B38">
        <v>37</v>
      </c>
      <c r="C38" s="2">
        <v>46097</v>
      </c>
      <c r="D38" t="s">
        <v>433</v>
      </c>
      <c r="E38">
        <v>3</v>
      </c>
      <c r="F38">
        <v>4</v>
      </c>
      <c r="G38" t="s">
        <v>450</v>
      </c>
    </row>
    <row r="39" spans="1:7" x14ac:dyDescent="0.2">
      <c r="A39">
        <v>38</v>
      </c>
      <c r="B39">
        <v>38</v>
      </c>
      <c r="C39" s="2">
        <v>46098</v>
      </c>
      <c r="D39" t="s">
        <v>433</v>
      </c>
      <c r="E39">
        <v>1</v>
      </c>
      <c r="F39">
        <v>4.4000000000000004</v>
      </c>
      <c r="G39" t="s">
        <v>448</v>
      </c>
    </row>
    <row r="40" spans="1:7" x14ac:dyDescent="0.2">
      <c r="A40">
        <v>39</v>
      </c>
      <c r="B40">
        <v>39</v>
      </c>
      <c r="C40" s="2">
        <v>46099</v>
      </c>
      <c r="D40" t="s">
        <v>433</v>
      </c>
      <c r="E40">
        <v>0</v>
      </c>
      <c r="F40">
        <v>4.7</v>
      </c>
      <c r="G40" t="s">
        <v>447</v>
      </c>
    </row>
    <row r="41" spans="1:7" x14ac:dyDescent="0.2">
      <c r="A41">
        <v>40</v>
      </c>
      <c r="B41">
        <v>40</v>
      </c>
      <c r="C41" s="2">
        <v>46100</v>
      </c>
      <c r="D41" t="s">
        <v>433</v>
      </c>
      <c r="E41">
        <v>2</v>
      </c>
      <c r="F41">
        <v>4.2</v>
      </c>
      <c r="G41" t="s">
        <v>448</v>
      </c>
    </row>
    <row r="42" spans="1:7" x14ac:dyDescent="0.2">
      <c r="A42">
        <v>41</v>
      </c>
      <c r="B42">
        <v>41</v>
      </c>
      <c r="C42" s="2">
        <v>46101</v>
      </c>
      <c r="D42" t="s">
        <v>433</v>
      </c>
      <c r="E42">
        <v>0</v>
      </c>
      <c r="F42">
        <v>4.8</v>
      </c>
      <c r="G42" t="s">
        <v>447</v>
      </c>
    </row>
    <row r="43" spans="1:7" x14ac:dyDescent="0.2">
      <c r="A43">
        <v>42</v>
      </c>
      <c r="B43">
        <v>42</v>
      </c>
      <c r="C43" s="2">
        <v>46102</v>
      </c>
      <c r="D43" t="s">
        <v>433</v>
      </c>
      <c r="E43">
        <v>1</v>
      </c>
      <c r="F43">
        <v>4.5</v>
      </c>
      <c r="G43" t="s">
        <v>449</v>
      </c>
    </row>
    <row r="44" spans="1:7" x14ac:dyDescent="0.2">
      <c r="A44">
        <v>43</v>
      </c>
      <c r="B44">
        <v>43</v>
      </c>
      <c r="C44" s="2">
        <v>46103</v>
      </c>
      <c r="D44" t="s">
        <v>433</v>
      </c>
      <c r="E44">
        <v>2</v>
      </c>
      <c r="F44">
        <v>4.3</v>
      </c>
      <c r="G44" t="s">
        <v>448</v>
      </c>
    </row>
    <row r="45" spans="1:7" x14ac:dyDescent="0.2">
      <c r="A45">
        <v>44</v>
      </c>
      <c r="B45">
        <v>44</v>
      </c>
      <c r="C45" s="2">
        <v>46104</v>
      </c>
      <c r="D45" t="s">
        <v>433</v>
      </c>
      <c r="E45">
        <v>0</v>
      </c>
      <c r="F45">
        <v>4.9000000000000004</v>
      </c>
      <c r="G45" t="s">
        <v>447</v>
      </c>
    </row>
    <row r="46" spans="1:7" x14ac:dyDescent="0.2">
      <c r="A46">
        <v>45</v>
      </c>
      <c r="B46">
        <v>45</v>
      </c>
      <c r="C46" s="2">
        <v>46105</v>
      </c>
      <c r="D46" t="s">
        <v>433</v>
      </c>
      <c r="E46">
        <v>1</v>
      </c>
      <c r="F46">
        <v>4.5999999999999996</v>
      </c>
      <c r="G46" t="s">
        <v>449</v>
      </c>
    </row>
    <row r="47" spans="1:7" x14ac:dyDescent="0.2">
      <c r="A47">
        <v>46</v>
      </c>
      <c r="B47">
        <v>46</v>
      </c>
      <c r="C47" s="2">
        <v>46106</v>
      </c>
      <c r="D47" t="s">
        <v>433</v>
      </c>
      <c r="E47">
        <v>0</v>
      </c>
      <c r="F47">
        <v>4.8</v>
      </c>
      <c r="G47" t="s">
        <v>447</v>
      </c>
    </row>
    <row r="48" spans="1:7" x14ac:dyDescent="0.2">
      <c r="A48">
        <v>47</v>
      </c>
      <c r="B48">
        <v>47</v>
      </c>
      <c r="C48" s="2">
        <v>46107</v>
      </c>
      <c r="D48" t="s">
        <v>433</v>
      </c>
      <c r="E48">
        <v>3</v>
      </c>
      <c r="F48">
        <v>4</v>
      </c>
      <c r="G48" t="s">
        <v>450</v>
      </c>
    </row>
    <row r="49" spans="1:7" x14ac:dyDescent="0.2">
      <c r="A49">
        <v>48</v>
      </c>
      <c r="B49">
        <v>48</v>
      </c>
      <c r="C49" s="2">
        <v>46108</v>
      </c>
      <c r="D49" t="s">
        <v>433</v>
      </c>
      <c r="E49">
        <v>1</v>
      </c>
      <c r="F49">
        <v>4.4000000000000004</v>
      </c>
      <c r="G49" t="s">
        <v>448</v>
      </c>
    </row>
    <row r="50" spans="1:7" x14ac:dyDescent="0.2">
      <c r="A50">
        <v>49</v>
      </c>
      <c r="B50">
        <v>49</v>
      </c>
      <c r="C50" s="2">
        <v>46109</v>
      </c>
      <c r="D50" t="s">
        <v>433</v>
      </c>
      <c r="E50">
        <v>0</v>
      </c>
      <c r="F50">
        <v>4.7</v>
      </c>
      <c r="G50" t="s">
        <v>447</v>
      </c>
    </row>
    <row r="51" spans="1:7" x14ac:dyDescent="0.2">
      <c r="A51">
        <v>50</v>
      </c>
      <c r="B51">
        <v>50</v>
      </c>
      <c r="C51" s="2">
        <v>46110</v>
      </c>
      <c r="D51" t="s">
        <v>433</v>
      </c>
      <c r="E51">
        <v>2</v>
      </c>
      <c r="F51">
        <v>4.2</v>
      </c>
      <c r="G51" t="s">
        <v>448</v>
      </c>
    </row>
    <row r="52" spans="1:7" x14ac:dyDescent="0.2">
      <c r="A52">
        <v>51</v>
      </c>
      <c r="B52">
        <v>51</v>
      </c>
      <c r="C52" s="2">
        <v>46111</v>
      </c>
      <c r="D52" t="s">
        <v>433</v>
      </c>
      <c r="E52">
        <v>0</v>
      </c>
      <c r="F52">
        <v>4.8</v>
      </c>
      <c r="G52" t="s">
        <v>447</v>
      </c>
    </row>
    <row r="53" spans="1:7" x14ac:dyDescent="0.2">
      <c r="A53">
        <v>52</v>
      </c>
      <c r="B53">
        <v>52</v>
      </c>
      <c r="C53" s="2">
        <v>46112</v>
      </c>
      <c r="D53" t="s">
        <v>433</v>
      </c>
      <c r="E53">
        <v>1</v>
      </c>
      <c r="F53">
        <v>4.5</v>
      </c>
      <c r="G53" t="s">
        <v>449</v>
      </c>
    </row>
    <row r="54" spans="1:7" x14ac:dyDescent="0.2">
      <c r="A54">
        <v>53</v>
      </c>
      <c r="B54">
        <v>53</v>
      </c>
      <c r="C54" s="2">
        <v>46113</v>
      </c>
      <c r="D54" t="s">
        <v>433</v>
      </c>
      <c r="E54">
        <v>2</v>
      </c>
      <c r="F54">
        <v>4.3</v>
      </c>
      <c r="G54" t="s">
        <v>448</v>
      </c>
    </row>
    <row r="55" spans="1:7" x14ac:dyDescent="0.2">
      <c r="A55">
        <v>54</v>
      </c>
      <c r="B55">
        <v>54</v>
      </c>
      <c r="C55" s="2">
        <v>46114</v>
      </c>
      <c r="D55" t="s">
        <v>433</v>
      </c>
      <c r="E55">
        <v>0</v>
      </c>
      <c r="F55">
        <v>4.9000000000000004</v>
      </c>
      <c r="G55" t="s">
        <v>447</v>
      </c>
    </row>
    <row r="56" spans="1:7" x14ac:dyDescent="0.2">
      <c r="A56">
        <v>55</v>
      </c>
      <c r="B56">
        <v>55</v>
      </c>
      <c r="C56" s="2">
        <v>46115</v>
      </c>
      <c r="D56" t="s">
        <v>433</v>
      </c>
      <c r="E56">
        <v>1</v>
      </c>
      <c r="F56">
        <v>4.5999999999999996</v>
      </c>
      <c r="G56" t="s">
        <v>449</v>
      </c>
    </row>
    <row r="57" spans="1:7" x14ac:dyDescent="0.2">
      <c r="A57">
        <v>56</v>
      </c>
      <c r="B57">
        <v>56</v>
      </c>
      <c r="C57" s="2">
        <v>46116</v>
      </c>
      <c r="D57" t="s">
        <v>433</v>
      </c>
      <c r="E57">
        <v>0</v>
      </c>
      <c r="F57">
        <v>4.8</v>
      </c>
      <c r="G57" t="s">
        <v>447</v>
      </c>
    </row>
    <row r="58" spans="1:7" x14ac:dyDescent="0.2">
      <c r="A58">
        <v>57</v>
      </c>
      <c r="B58">
        <v>57</v>
      </c>
      <c r="C58" s="2">
        <v>46117</v>
      </c>
      <c r="D58" t="s">
        <v>433</v>
      </c>
      <c r="E58">
        <v>3</v>
      </c>
      <c r="F58">
        <v>4</v>
      </c>
      <c r="G58" t="s">
        <v>450</v>
      </c>
    </row>
    <row r="59" spans="1:7" x14ac:dyDescent="0.2">
      <c r="A59">
        <v>58</v>
      </c>
      <c r="B59">
        <v>58</v>
      </c>
      <c r="C59" s="2">
        <v>46118</v>
      </c>
      <c r="D59" t="s">
        <v>433</v>
      </c>
      <c r="E59">
        <v>1</v>
      </c>
      <c r="F59">
        <v>4.4000000000000004</v>
      </c>
      <c r="G59" t="s">
        <v>448</v>
      </c>
    </row>
    <row r="60" spans="1:7" x14ac:dyDescent="0.2">
      <c r="A60">
        <v>59</v>
      </c>
      <c r="B60">
        <v>59</v>
      </c>
      <c r="C60" s="2">
        <v>46119</v>
      </c>
      <c r="D60" t="s">
        <v>433</v>
      </c>
      <c r="E60">
        <v>0</v>
      </c>
      <c r="F60">
        <v>4.7</v>
      </c>
      <c r="G60" t="s">
        <v>447</v>
      </c>
    </row>
    <row r="61" spans="1:7" x14ac:dyDescent="0.2">
      <c r="A61">
        <v>60</v>
      </c>
      <c r="B61">
        <v>60</v>
      </c>
      <c r="C61" s="2">
        <v>46120</v>
      </c>
      <c r="D61" t="s">
        <v>433</v>
      </c>
      <c r="E61">
        <v>2</v>
      </c>
      <c r="F61">
        <v>4.2</v>
      </c>
      <c r="G61" t="s">
        <v>448</v>
      </c>
    </row>
    <row r="62" spans="1:7" x14ac:dyDescent="0.2">
      <c r="A62">
        <v>61</v>
      </c>
      <c r="B62">
        <v>61</v>
      </c>
      <c r="C62" s="2">
        <v>46121</v>
      </c>
      <c r="D62" t="s">
        <v>433</v>
      </c>
      <c r="E62">
        <v>0</v>
      </c>
      <c r="F62">
        <v>4.8</v>
      </c>
      <c r="G62" t="s">
        <v>447</v>
      </c>
    </row>
    <row r="63" spans="1:7" x14ac:dyDescent="0.2">
      <c r="A63">
        <v>62</v>
      </c>
      <c r="B63">
        <v>62</v>
      </c>
      <c r="C63" s="2">
        <v>46122</v>
      </c>
      <c r="D63" t="s">
        <v>433</v>
      </c>
      <c r="E63">
        <v>1</v>
      </c>
      <c r="F63">
        <v>4.5</v>
      </c>
      <c r="G63" t="s">
        <v>449</v>
      </c>
    </row>
    <row r="64" spans="1:7" x14ac:dyDescent="0.2">
      <c r="A64">
        <v>63</v>
      </c>
      <c r="B64">
        <v>63</v>
      </c>
      <c r="C64" s="2">
        <v>46123</v>
      </c>
      <c r="D64" t="s">
        <v>433</v>
      </c>
      <c r="E64">
        <v>2</v>
      </c>
      <c r="F64">
        <v>4.3</v>
      </c>
      <c r="G64" t="s">
        <v>448</v>
      </c>
    </row>
    <row r="65" spans="1:7" x14ac:dyDescent="0.2">
      <c r="A65">
        <v>64</v>
      </c>
      <c r="B65">
        <v>64</v>
      </c>
      <c r="C65" s="2">
        <v>46124</v>
      </c>
      <c r="D65" t="s">
        <v>433</v>
      </c>
      <c r="E65">
        <v>0</v>
      </c>
      <c r="F65">
        <v>4.9000000000000004</v>
      </c>
      <c r="G65" t="s">
        <v>447</v>
      </c>
    </row>
    <row r="66" spans="1:7" x14ac:dyDescent="0.2">
      <c r="A66">
        <v>65</v>
      </c>
      <c r="B66">
        <v>65</v>
      </c>
      <c r="C66" s="2">
        <v>46125</v>
      </c>
      <c r="D66" t="s">
        <v>433</v>
      </c>
      <c r="E66">
        <v>1</v>
      </c>
      <c r="F66">
        <v>4.5999999999999996</v>
      </c>
      <c r="G66" t="s">
        <v>449</v>
      </c>
    </row>
    <row r="67" spans="1:7" x14ac:dyDescent="0.2">
      <c r="A67">
        <v>66</v>
      </c>
      <c r="B67">
        <v>66</v>
      </c>
      <c r="C67" s="2">
        <v>46126</v>
      </c>
      <c r="D67" t="s">
        <v>433</v>
      </c>
      <c r="E67">
        <v>0</v>
      </c>
      <c r="F67">
        <v>4.8</v>
      </c>
      <c r="G67" t="s">
        <v>447</v>
      </c>
    </row>
    <row r="68" spans="1:7" x14ac:dyDescent="0.2">
      <c r="A68">
        <v>67</v>
      </c>
      <c r="B68">
        <v>67</v>
      </c>
      <c r="C68" s="2">
        <v>46127</v>
      </c>
      <c r="D68" t="s">
        <v>433</v>
      </c>
      <c r="E68">
        <v>3</v>
      </c>
      <c r="F68">
        <v>4</v>
      </c>
      <c r="G68" t="s">
        <v>450</v>
      </c>
    </row>
    <row r="69" spans="1:7" x14ac:dyDescent="0.2">
      <c r="A69">
        <v>68</v>
      </c>
      <c r="B69">
        <v>68</v>
      </c>
      <c r="C69" s="2">
        <v>46128</v>
      </c>
      <c r="D69" t="s">
        <v>433</v>
      </c>
      <c r="E69">
        <v>1</v>
      </c>
      <c r="F69">
        <v>4.4000000000000004</v>
      </c>
      <c r="G69" t="s">
        <v>448</v>
      </c>
    </row>
    <row r="70" spans="1:7" x14ac:dyDescent="0.2">
      <c r="A70">
        <v>69</v>
      </c>
      <c r="B70">
        <v>69</v>
      </c>
      <c r="C70" s="2">
        <v>46129</v>
      </c>
      <c r="D70" t="s">
        <v>433</v>
      </c>
      <c r="E70">
        <v>0</v>
      </c>
      <c r="F70">
        <v>4.7</v>
      </c>
      <c r="G70" t="s">
        <v>447</v>
      </c>
    </row>
    <row r="71" spans="1:7" x14ac:dyDescent="0.2">
      <c r="A71">
        <v>70</v>
      </c>
      <c r="B71">
        <v>70</v>
      </c>
      <c r="C71" s="2">
        <v>46130</v>
      </c>
      <c r="D71" t="s">
        <v>433</v>
      </c>
      <c r="E71">
        <v>2</v>
      </c>
      <c r="F71">
        <v>4.2</v>
      </c>
      <c r="G71" t="s">
        <v>448</v>
      </c>
    </row>
    <row r="72" spans="1:7" x14ac:dyDescent="0.2">
      <c r="A72">
        <v>71</v>
      </c>
      <c r="B72">
        <v>71</v>
      </c>
      <c r="C72" s="2">
        <v>46131</v>
      </c>
      <c r="D72" t="s">
        <v>433</v>
      </c>
      <c r="E72">
        <v>0</v>
      </c>
      <c r="F72">
        <v>4.8</v>
      </c>
      <c r="G72" t="s">
        <v>447</v>
      </c>
    </row>
    <row r="73" spans="1:7" x14ac:dyDescent="0.2">
      <c r="A73">
        <v>72</v>
      </c>
      <c r="B73">
        <v>72</v>
      </c>
      <c r="C73" s="2">
        <v>46132</v>
      </c>
      <c r="D73" t="s">
        <v>433</v>
      </c>
      <c r="E73">
        <v>1</v>
      </c>
      <c r="F73">
        <v>4.5</v>
      </c>
      <c r="G73" t="s">
        <v>449</v>
      </c>
    </row>
    <row r="74" spans="1:7" x14ac:dyDescent="0.2">
      <c r="A74">
        <v>73</v>
      </c>
      <c r="B74">
        <v>73</v>
      </c>
      <c r="C74" s="2">
        <v>46133</v>
      </c>
      <c r="D74" t="s">
        <v>433</v>
      </c>
      <c r="E74">
        <v>2</v>
      </c>
      <c r="F74">
        <v>4.3</v>
      </c>
      <c r="G74" t="s">
        <v>448</v>
      </c>
    </row>
    <row r="75" spans="1:7" x14ac:dyDescent="0.2">
      <c r="A75">
        <v>74</v>
      </c>
      <c r="B75">
        <v>74</v>
      </c>
      <c r="C75" s="2">
        <v>46134</v>
      </c>
      <c r="D75" t="s">
        <v>433</v>
      </c>
      <c r="E75">
        <v>0</v>
      </c>
      <c r="F75">
        <v>4.9000000000000004</v>
      </c>
      <c r="G75" t="s">
        <v>447</v>
      </c>
    </row>
    <row r="76" spans="1:7" x14ac:dyDescent="0.2">
      <c r="A76">
        <v>75</v>
      </c>
      <c r="B76">
        <v>75</v>
      </c>
      <c r="C76" s="2">
        <v>46135</v>
      </c>
      <c r="D76" t="s">
        <v>433</v>
      </c>
      <c r="E76">
        <v>1</v>
      </c>
      <c r="F76">
        <v>4.5999999999999996</v>
      </c>
      <c r="G76" t="s">
        <v>449</v>
      </c>
    </row>
    <row r="77" spans="1:7" x14ac:dyDescent="0.2">
      <c r="A77">
        <v>76</v>
      </c>
      <c r="B77">
        <v>76</v>
      </c>
      <c r="C77" s="2">
        <v>46136</v>
      </c>
      <c r="D77" t="s">
        <v>433</v>
      </c>
      <c r="E77">
        <v>0</v>
      </c>
      <c r="F77">
        <v>4.8</v>
      </c>
      <c r="G77" t="s">
        <v>447</v>
      </c>
    </row>
    <row r="78" spans="1:7" x14ac:dyDescent="0.2">
      <c r="A78">
        <v>77</v>
      </c>
      <c r="B78">
        <v>77</v>
      </c>
      <c r="C78" s="2">
        <v>46137</v>
      </c>
      <c r="D78" t="s">
        <v>433</v>
      </c>
      <c r="E78">
        <v>3</v>
      </c>
      <c r="F78">
        <v>4</v>
      </c>
      <c r="G78" t="s">
        <v>450</v>
      </c>
    </row>
    <row r="79" spans="1:7" x14ac:dyDescent="0.2">
      <c r="A79">
        <v>78</v>
      </c>
      <c r="B79">
        <v>78</v>
      </c>
      <c r="C79" s="2">
        <v>46138</v>
      </c>
      <c r="D79" t="s">
        <v>433</v>
      </c>
      <c r="E79">
        <v>1</v>
      </c>
      <c r="F79">
        <v>4.4000000000000004</v>
      </c>
      <c r="G79" t="s">
        <v>448</v>
      </c>
    </row>
    <row r="80" spans="1:7" x14ac:dyDescent="0.2">
      <c r="A80">
        <v>79</v>
      </c>
      <c r="B80">
        <v>79</v>
      </c>
      <c r="C80" s="2">
        <v>46139</v>
      </c>
      <c r="D80" t="s">
        <v>433</v>
      </c>
      <c r="E80">
        <v>0</v>
      </c>
      <c r="F80">
        <v>4.7</v>
      </c>
      <c r="G80" t="s">
        <v>447</v>
      </c>
    </row>
    <row r="81" spans="1:7" x14ac:dyDescent="0.2">
      <c r="A81">
        <v>80</v>
      </c>
      <c r="B81">
        <v>80</v>
      </c>
      <c r="C81" s="2">
        <v>46140</v>
      </c>
      <c r="D81" t="s">
        <v>433</v>
      </c>
      <c r="E81">
        <v>2</v>
      </c>
      <c r="F81">
        <v>4.2</v>
      </c>
      <c r="G81" t="s">
        <v>448</v>
      </c>
    </row>
    <row r="82" spans="1:7" x14ac:dyDescent="0.2">
      <c r="A82">
        <v>81</v>
      </c>
      <c r="B82">
        <v>81</v>
      </c>
      <c r="C82" s="2">
        <v>46141</v>
      </c>
      <c r="D82" t="s">
        <v>433</v>
      </c>
      <c r="E82">
        <v>0</v>
      </c>
      <c r="F82">
        <v>4.8</v>
      </c>
      <c r="G82" t="s">
        <v>447</v>
      </c>
    </row>
    <row r="83" spans="1:7" x14ac:dyDescent="0.2">
      <c r="A83">
        <v>82</v>
      </c>
      <c r="B83">
        <v>82</v>
      </c>
      <c r="C83" s="2">
        <v>46142</v>
      </c>
      <c r="D83" t="s">
        <v>433</v>
      </c>
      <c r="E83">
        <v>1</v>
      </c>
      <c r="F83">
        <v>4.5</v>
      </c>
      <c r="G83" t="s">
        <v>449</v>
      </c>
    </row>
    <row r="84" spans="1:7" x14ac:dyDescent="0.2">
      <c r="A84">
        <v>83</v>
      </c>
      <c r="B84">
        <v>83</v>
      </c>
      <c r="C84" s="2">
        <v>46143</v>
      </c>
      <c r="D84" t="s">
        <v>433</v>
      </c>
      <c r="E84">
        <v>2</v>
      </c>
      <c r="F84">
        <v>4.3</v>
      </c>
      <c r="G84" t="s">
        <v>448</v>
      </c>
    </row>
    <row r="85" spans="1:7" x14ac:dyDescent="0.2">
      <c r="A85">
        <v>84</v>
      </c>
      <c r="B85">
        <v>84</v>
      </c>
      <c r="C85" s="2">
        <v>46144</v>
      </c>
      <c r="D85" t="s">
        <v>433</v>
      </c>
      <c r="E85">
        <v>0</v>
      </c>
      <c r="F85">
        <v>4.9000000000000004</v>
      </c>
      <c r="G85" t="s">
        <v>447</v>
      </c>
    </row>
    <row r="86" spans="1:7" x14ac:dyDescent="0.2">
      <c r="A86">
        <v>85</v>
      </c>
      <c r="B86">
        <v>85</v>
      </c>
      <c r="C86" s="2">
        <v>46145</v>
      </c>
      <c r="D86" t="s">
        <v>433</v>
      </c>
      <c r="E86">
        <v>1</v>
      </c>
      <c r="F86">
        <v>4.5999999999999996</v>
      </c>
      <c r="G86" t="s">
        <v>449</v>
      </c>
    </row>
    <row r="87" spans="1:7" x14ac:dyDescent="0.2">
      <c r="A87">
        <v>86</v>
      </c>
      <c r="B87">
        <v>86</v>
      </c>
      <c r="C87" s="2">
        <v>46146</v>
      </c>
      <c r="D87" t="s">
        <v>433</v>
      </c>
      <c r="E87">
        <v>0</v>
      </c>
      <c r="F87">
        <v>4.8</v>
      </c>
      <c r="G87" t="s">
        <v>447</v>
      </c>
    </row>
    <row r="88" spans="1:7" x14ac:dyDescent="0.2">
      <c r="A88">
        <v>87</v>
      </c>
      <c r="B88">
        <v>87</v>
      </c>
      <c r="C88" s="2">
        <v>46147</v>
      </c>
      <c r="D88" t="s">
        <v>433</v>
      </c>
      <c r="E88">
        <v>3</v>
      </c>
      <c r="F88">
        <v>4</v>
      </c>
      <c r="G88" t="s">
        <v>450</v>
      </c>
    </row>
    <row r="89" spans="1:7" x14ac:dyDescent="0.2">
      <c r="A89">
        <v>88</v>
      </c>
      <c r="B89">
        <v>88</v>
      </c>
      <c r="C89" s="2">
        <v>46148</v>
      </c>
      <c r="D89" t="s">
        <v>433</v>
      </c>
      <c r="E89">
        <v>1</v>
      </c>
      <c r="F89">
        <v>4.4000000000000004</v>
      </c>
      <c r="G89" t="s">
        <v>448</v>
      </c>
    </row>
    <row r="90" spans="1:7" x14ac:dyDescent="0.2">
      <c r="A90">
        <v>89</v>
      </c>
      <c r="B90">
        <v>89</v>
      </c>
      <c r="C90" s="2">
        <v>46149</v>
      </c>
      <c r="D90" t="s">
        <v>433</v>
      </c>
      <c r="E90">
        <v>0</v>
      </c>
      <c r="F90">
        <v>4.7</v>
      </c>
      <c r="G90" t="s">
        <v>447</v>
      </c>
    </row>
    <row r="91" spans="1:7" x14ac:dyDescent="0.2">
      <c r="A91">
        <v>90</v>
      </c>
      <c r="B91">
        <v>90</v>
      </c>
      <c r="C91" s="2">
        <v>46150</v>
      </c>
      <c r="D91" t="s">
        <v>433</v>
      </c>
      <c r="E91">
        <v>2</v>
      </c>
      <c r="F91">
        <v>4.2</v>
      </c>
      <c r="G91" t="s">
        <v>448</v>
      </c>
    </row>
    <row r="92" spans="1:7" x14ac:dyDescent="0.2">
      <c r="A92">
        <v>91</v>
      </c>
      <c r="B92">
        <v>91</v>
      </c>
      <c r="C92" s="2">
        <v>46151</v>
      </c>
      <c r="D92" t="s">
        <v>433</v>
      </c>
      <c r="E92">
        <v>0</v>
      </c>
      <c r="F92">
        <v>4.8</v>
      </c>
      <c r="G92" t="s">
        <v>447</v>
      </c>
    </row>
    <row r="93" spans="1:7" x14ac:dyDescent="0.2">
      <c r="A93">
        <v>92</v>
      </c>
      <c r="B93">
        <v>92</v>
      </c>
      <c r="C93" s="2">
        <v>46152</v>
      </c>
      <c r="D93" t="s">
        <v>433</v>
      </c>
      <c r="E93">
        <v>1</v>
      </c>
      <c r="F93">
        <v>4.5</v>
      </c>
      <c r="G93" t="s">
        <v>449</v>
      </c>
    </row>
    <row r="94" spans="1:7" x14ac:dyDescent="0.2">
      <c r="A94">
        <v>93</v>
      </c>
      <c r="B94">
        <v>93</v>
      </c>
      <c r="C94" s="2">
        <v>46153</v>
      </c>
      <c r="D94" t="s">
        <v>433</v>
      </c>
      <c r="E94">
        <v>2</v>
      </c>
      <c r="F94">
        <v>4.3</v>
      </c>
      <c r="G94" t="s">
        <v>448</v>
      </c>
    </row>
    <row r="95" spans="1:7" x14ac:dyDescent="0.2">
      <c r="A95">
        <v>94</v>
      </c>
      <c r="B95">
        <v>94</v>
      </c>
      <c r="C95" s="2">
        <v>46154</v>
      </c>
      <c r="D95" t="s">
        <v>433</v>
      </c>
      <c r="E95">
        <v>0</v>
      </c>
      <c r="F95">
        <v>4.9000000000000004</v>
      </c>
      <c r="G95" t="s">
        <v>447</v>
      </c>
    </row>
    <row r="96" spans="1:7" x14ac:dyDescent="0.2">
      <c r="A96">
        <v>95</v>
      </c>
      <c r="B96">
        <v>95</v>
      </c>
      <c r="C96" s="2">
        <v>46155</v>
      </c>
      <c r="D96" t="s">
        <v>433</v>
      </c>
      <c r="E96">
        <v>1</v>
      </c>
      <c r="F96">
        <v>4.5999999999999996</v>
      </c>
      <c r="G96" t="s">
        <v>449</v>
      </c>
    </row>
    <row r="97" spans="1:7" x14ac:dyDescent="0.2">
      <c r="A97">
        <v>96</v>
      </c>
      <c r="B97">
        <v>96</v>
      </c>
      <c r="C97" s="2">
        <v>46156</v>
      </c>
      <c r="D97" t="s">
        <v>433</v>
      </c>
      <c r="E97">
        <v>0</v>
      </c>
      <c r="F97">
        <v>4.8</v>
      </c>
      <c r="G97" t="s">
        <v>447</v>
      </c>
    </row>
    <row r="98" spans="1:7" x14ac:dyDescent="0.2">
      <c r="A98">
        <v>97</v>
      </c>
      <c r="B98">
        <v>97</v>
      </c>
      <c r="C98" s="2">
        <v>46157</v>
      </c>
      <c r="D98" t="s">
        <v>433</v>
      </c>
      <c r="E98">
        <v>3</v>
      </c>
      <c r="F98">
        <v>4</v>
      </c>
      <c r="G98" t="s">
        <v>450</v>
      </c>
    </row>
    <row r="99" spans="1:7" x14ac:dyDescent="0.2">
      <c r="A99">
        <v>98</v>
      </c>
      <c r="B99">
        <v>98</v>
      </c>
      <c r="C99" s="2">
        <v>46158</v>
      </c>
      <c r="D99" t="s">
        <v>433</v>
      </c>
      <c r="E99">
        <v>1</v>
      </c>
      <c r="F99">
        <v>4.4000000000000004</v>
      </c>
      <c r="G99" t="s">
        <v>448</v>
      </c>
    </row>
    <row r="100" spans="1:7" x14ac:dyDescent="0.2">
      <c r="A100">
        <v>99</v>
      </c>
      <c r="B100">
        <v>99</v>
      </c>
      <c r="C100" s="2">
        <v>46159</v>
      </c>
      <c r="D100" t="s">
        <v>433</v>
      </c>
      <c r="E100">
        <v>0</v>
      </c>
      <c r="F100">
        <v>4.7</v>
      </c>
      <c r="G100" t="s">
        <v>447</v>
      </c>
    </row>
    <row r="101" spans="1:7" x14ac:dyDescent="0.2">
      <c r="A101">
        <v>100</v>
      </c>
      <c r="B101">
        <v>100</v>
      </c>
      <c r="C101" s="2">
        <v>46160</v>
      </c>
      <c r="D101" t="s">
        <v>433</v>
      </c>
      <c r="E101">
        <v>2</v>
      </c>
      <c r="F101">
        <v>4.2</v>
      </c>
      <c r="G101" t="s">
        <v>448</v>
      </c>
    </row>
    <row r="102" spans="1:7" x14ac:dyDescent="0.2">
      <c r="A102">
        <v>101</v>
      </c>
      <c r="B102">
        <v>101</v>
      </c>
      <c r="C102" s="2">
        <v>46161</v>
      </c>
      <c r="D102" t="s">
        <v>433</v>
      </c>
      <c r="E102">
        <v>0</v>
      </c>
      <c r="F102">
        <v>4.8</v>
      </c>
      <c r="G102" t="s">
        <v>447</v>
      </c>
    </row>
    <row r="103" spans="1:7" x14ac:dyDescent="0.2">
      <c r="A103">
        <v>102</v>
      </c>
      <c r="B103">
        <v>102</v>
      </c>
      <c r="C103" s="2">
        <v>46162</v>
      </c>
      <c r="D103" t="s">
        <v>433</v>
      </c>
      <c r="E103">
        <v>1</v>
      </c>
      <c r="F103">
        <v>4.5</v>
      </c>
      <c r="G103" t="s">
        <v>449</v>
      </c>
    </row>
    <row r="104" spans="1:7" x14ac:dyDescent="0.2">
      <c r="A104">
        <v>103</v>
      </c>
      <c r="B104">
        <v>103</v>
      </c>
      <c r="C104" s="2">
        <v>46163</v>
      </c>
      <c r="D104" t="s">
        <v>433</v>
      </c>
      <c r="E104">
        <v>2</v>
      </c>
      <c r="F104">
        <v>4.3</v>
      </c>
      <c r="G104" t="s">
        <v>448</v>
      </c>
    </row>
    <row r="105" spans="1:7" x14ac:dyDescent="0.2">
      <c r="A105">
        <v>104</v>
      </c>
      <c r="B105">
        <v>104</v>
      </c>
      <c r="C105" s="2">
        <v>46164</v>
      </c>
      <c r="D105" t="s">
        <v>433</v>
      </c>
      <c r="E105">
        <v>0</v>
      </c>
      <c r="F105">
        <v>4.9000000000000004</v>
      </c>
      <c r="G105" t="s">
        <v>447</v>
      </c>
    </row>
    <row r="106" spans="1:7" x14ac:dyDescent="0.2">
      <c r="A106">
        <v>105</v>
      </c>
      <c r="B106">
        <v>105</v>
      </c>
      <c r="C106" s="2">
        <v>46165</v>
      </c>
      <c r="D106" t="s">
        <v>433</v>
      </c>
      <c r="E106">
        <v>1</v>
      </c>
      <c r="F106">
        <v>4.5999999999999996</v>
      </c>
      <c r="G106" t="s">
        <v>449</v>
      </c>
    </row>
    <row r="107" spans="1:7" x14ac:dyDescent="0.2">
      <c r="A107">
        <v>106</v>
      </c>
      <c r="B107">
        <v>106</v>
      </c>
      <c r="C107" s="2">
        <v>46166</v>
      </c>
      <c r="D107" t="s">
        <v>433</v>
      </c>
      <c r="E107">
        <v>0</v>
      </c>
      <c r="F107">
        <v>4.8</v>
      </c>
      <c r="G107" t="s">
        <v>447</v>
      </c>
    </row>
    <row r="108" spans="1:7" x14ac:dyDescent="0.2">
      <c r="A108">
        <v>107</v>
      </c>
      <c r="B108">
        <v>107</v>
      </c>
      <c r="C108" s="2">
        <v>46167</v>
      </c>
      <c r="D108" t="s">
        <v>433</v>
      </c>
      <c r="E108">
        <v>3</v>
      </c>
      <c r="F108">
        <v>4</v>
      </c>
      <c r="G108" t="s">
        <v>450</v>
      </c>
    </row>
    <row r="109" spans="1:7" x14ac:dyDescent="0.2">
      <c r="A109">
        <v>108</v>
      </c>
      <c r="B109">
        <v>108</v>
      </c>
      <c r="C109" s="2">
        <v>46168</v>
      </c>
      <c r="D109" t="s">
        <v>433</v>
      </c>
      <c r="E109">
        <v>1</v>
      </c>
      <c r="F109">
        <v>4.4000000000000004</v>
      </c>
      <c r="G109" t="s">
        <v>448</v>
      </c>
    </row>
    <row r="110" spans="1:7" x14ac:dyDescent="0.2">
      <c r="A110">
        <v>109</v>
      </c>
      <c r="B110">
        <v>109</v>
      </c>
      <c r="C110" s="2">
        <v>46169</v>
      </c>
      <c r="D110" t="s">
        <v>433</v>
      </c>
      <c r="E110">
        <v>0</v>
      </c>
      <c r="F110">
        <v>4.7</v>
      </c>
      <c r="G110" t="s">
        <v>447</v>
      </c>
    </row>
    <row r="111" spans="1:7" x14ac:dyDescent="0.2">
      <c r="A111">
        <v>110</v>
      </c>
      <c r="B111">
        <v>110</v>
      </c>
      <c r="C111" s="2">
        <v>46170</v>
      </c>
      <c r="D111" t="s">
        <v>433</v>
      </c>
      <c r="E111">
        <v>2</v>
      </c>
      <c r="F111">
        <v>4.2</v>
      </c>
      <c r="G111" t="s">
        <v>448</v>
      </c>
    </row>
    <row r="112" spans="1:7" x14ac:dyDescent="0.2">
      <c r="A112">
        <v>111</v>
      </c>
      <c r="B112">
        <v>111</v>
      </c>
      <c r="C112" s="2">
        <v>46171</v>
      </c>
      <c r="D112" t="s">
        <v>433</v>
      </c>
      <c r="E112">
        <v>0</v>
      </c>
      <c r="F112">
        <v>4.8</v>
      </c>
      <c r="G112" t="s">
        <v>447</v>
      </c>
    </row>
    <row r="113" spans="1:7" x14ac:dyDescent="0.2">
      <c r="A113">
        <v>112</v>
      </c>
      <c r="B113">
        <v>112</v>
      </c>
      <c r="C113" s="2">
        <v>46172</v>
      </c>
      <c r="D113" t="s">
        <v>433</v>
      </c>
      <c r="E113">
        <v>1</v>
      </c>
      <c r="F113">
        <v>4.5</v>
      </c>
      <c r="G113" t="s">
        <v>449</v>
      </c>
    </row>
    <row r="114" spans="1:7" x14ac:dyDescent="0.2">
      <c r="A114">
        <v>113</v>
      </c>
      <c r="B114">
        <v>113</v>
      </c>
      <c r="C114" s="2">
        <v>46173</v>
      </c>
      <c r="D114" t="s">
        <v>433</v>
      </c>
      <c r="E114">
        <v>2</v>
      </c>
      <c r="F114">
        <v>4.3</v>
      </c>
      <c r="G114" t="s">
        <v>448</v>
      </c>
    </row>
    <row r="115" spans="1:7" x14ac:dyDescent="0.2">
      <c r="A115">
        <v>114</v>
      </c>
      <c r="B115">
        <v>114</v>
      </c>
      <c r="C115" s="2">
        <v>46174</v>
      </c>
      <c r="D115" t="s">
        <v>433</v>
      </c>
      <c r="E115">
        <v>0</v>
      </c>
      <c r="F115">
        <v>4.9000000000000004</v>
      </c>
      <c r="G115" t="s">
        <v>447</v>
      </c>
    </row>
    <row r="116" spans="1:7" x14ac:dyDescent="0.2">
      <c r="A116">
        <v>115</v>
      </c>
      <c r="B116">
        <v>115</v>
      </c>
      <c r="C116" s="2">
        <v>46175</v>
      </c>
      <c r="D116" t="s">
        <v>433</v>
      </c>
      <c r="E116">
        <v>1</v>
      </c>
      <c r="F116">
        <v>4.5999999999999996</v>
      </c>
      <c r="G116" t="s">
        <v>449</v>
      </c>
    </row>
    <row r="117" spans="1:7" x14ac:dyDescent="0.2">
      <c r="A117">
        <v>116</v>
      </c>
      <c r="B117">
        <v>116</v>
      </c>
      <c r="C117" s="2">
        <v>46176</v>
      </c>
      <c r="D117" t="s">
        <v>433</v>
      </c>
      <c r="E117">
        <v>0</v>
      </c>
      <c r="F117">
        <v>4.8</v>
      </c>
      <c r="G117" t="s">
        <v>447</v>
      </c>
    </row>
    <row r="118" spans="1:7" x14ac:dyDescent="0.2">
      <c r="A118">
        <v>117</v>
      </c>
      <c r="B118">
        <v>117</v>
      </c>
      <c r="C118" s="2">
        <v>46177</v>
      </c>
      <c r="D118" t="s">
        <v>433</v>
      </c>
      <c r="E118">
        <v>3</v>
      </c>
      <c r="F118">
        <v>4</v>
      </c>
      <c r="G118" t="s">
        <v>450</v>
      </c>
    </row>
    <row r="119" spans="1:7" x14ac:dyDescent="0.2">
      <c r="A119">
        <v>118</v>
      </c>
      <c r="B119">
        <v>118</v>
      </c>
      <c r="C119" s="2">
        <v>46178</v>
      </c>
      <c r="D119" t="s">
        <v>433</v>
      </c>
      <c r="E119">
        <v>1</v>
      </c>
      <c r="F119">
        <v>4.4000000000000004</v>
      </c>
      <c r="G119" t="s">
        <v>448</v>
      </c>
    </row>
    <row r="120" spans="1:7" x14ac:dyDescent="0.2">
      <c r="A120">
        <v>119</v>
      </c>
      <c r="B120">
        <v>119</v>
      </c>
      <c r="C120" s="2">
        <v>46179</v>
      </c>
      <c r="D120" t="s">
        <v>433</v>
      </c>
      <c r="E120">
        <v>0</v>
      </c>
      <c r="F120">
        <v>4.7</v>
      </c>
      <c r="G120" t="s">
        <v>447</v>
      </c>
    </row>
    <row r="121" spans="1:7" x14ac:dyDescent="0.2">
      <c r="A121">
        <v>120</v>
      </c>
      <c r="B121">
        <v>120</v>
      </c>
      <c r="C121" s="2">
        <v>46180</v>
      </c>
      <c r="D121" t="s">
        <v>433</v>
      </c>
      <c r="E121">
        <v>2</v>
      </c>
      <c r="F121">
        <v>4.2</v>
      </c>
      <c r="G121" t="s">
        <v>448</v>
      </c>
    </row>
    <row r="122" spans="1:7" x14ac:dyDescent="0.2">
      <c r="A122">
        <v>121</v>
      </c>
      <c r="B122">
        <v>121</v>
      </c>
      <c r="C122" s="2">
        <v>46181</v>
      </c>
      <c r="D122" t="s">
        <v>433</v>
      </c>
      <c r="E122">
        <v>0</v>
      </c>
      <c r="F122">
        <v>4.8</v>
      </c>
      <c r="G122" t="s">
        <v>447</v>
      </c>
    </row>
    <row r="123" spans="1:7" x14ac:dyDescent="0.2">
      <c r="A123">
        <v>122</v>
      </c>
      <c r="B123">
        <v>122</v>
      </c>
      <c r="C123" s="2">
        <v>46182</v>
      </c>
      <c r="D123" t="s">
        <v>433</v>
      </c>
      <c r="E123">
        <v>1</v>
      </c>
      <c r="F123">
        <v>4.5</v>
      </c>
      <c r="G123" t="s">
        <v>449</v>
      </c>
    </row>
    <row r="124" spans="1:7" x14ac:dyDescent="0.2">
      <c r="A124">
        <v>123</v>
      </c>
      <c r="B124">
        <v>123</v>
      </c>
      <c r="C124" s="2">
        <v>46183</v>
      </c>
      <c r="D124" t="s">
        <v>433</v>
      </c>
      <c r="E124">
        <v>2</v>
      </c>
      <c r="F124">
        <v>4.3</v>
      </c>
      <c r="G124" t="s">
        <v>448</v>
      </c>
    </row>
    <row r="125" spans="1:7" x14ac:dyDescent="0.2">
      <c r="A125">
        <v>124</v>
      </c>
      <c r="B125">
        <v>124</v>
      </c>
      <c r="C125" s="2">
        <v>46184</v>
      </c>
      <c r="D125" t="s">
        <v>433</v>
      </c>
      <c r="E125">
        <v>0</v>
      </c>
      <c r="F125">
        <v>4.9000000000000004</v>
      </c>
      <c r="G125" t="s">
        <v>447</v>
      </c>
    </row>
    <row r="126" spans="1:7" x14ac:dyDescent="0.2">
      <c r="A126">
        <v>125</v>
      </c>
      <c r="B126">
        <v>125</v>
      </c>
      <c r="C126" s="2">
        <v>46185</v>
      </c>
      <c r="D126" t="s">
        <v>433</v>
      </c>
      <c r="E126">
        <v>1</v>
      </c>
      <c r="F126">
        <v>4.5999999999999996</v>
      </c>
      <c r="G126" t="s">
        <v>449</v>
      </c>
    </row>
    <row r="127" spans="1:7" x14ac:dyDescent="0.2">
      <c r="A127">
        <v>126</v>
      </c>
      <c r="B127">
        <v>126</v>
      </c>
      <c r="C127" s="2">
        <v>46186</v>
      </c>
      <c r="D127" t="s">
        <v>433</v>
      </c>
      <c r="E127">
        <v>0</v>
      </c>
      <c r="F127">
        <v>4.8</v>
      </c>
      <c r="G127" t="s">
        <v>447</v>
      </c>
    </row>
    <row r="128" spans="1:7" x14ac:dyDescent="0.2">
      <c r="A128">
        <v>127</v>
      </c>
      <c r="B128">
        <v>127</v>
      </c>
      <c r="C128" s="2">
        <v>46187</v>
      </c>
      <c r="D128" t="s">
        <v>433</v>
      </c>
      <c r="E128">
        <v>3</v>
      </c>
      <c r="F128">
        <v>4</v>
      </c>
      <c r="G128" t="s">
        <v>450</v>
      </c>
    </row>
    <row r="129" spans="1:7" x14ac:dyDescent="0.2">
      <c r="A129">
        <v>128</v>
      </c>
      <c r="B129">
        <v>128</v>
      </c>
      <c r="C129" s="2">
        <v>46188</v>
      </c>
      <c r="D129" t="s">
        <v>433</v>
      </c>
      <c r="E129">
        <v>1</v>
      </c>
      <c r="F129">
        <v>4.4000000000000004</v>
      </c>
      <c r="G129" t="s">
        <v>448</v>
      </c>
    </row>
    <row r="130" spans="1:7" x14ac:dyDescent="0.2">
      <c r="A130">
        <v>129</v>
      </c>
      <c r="B130">
        <v>129</v>
      </c>
      <c r="C130" s="2">
        <v>46189</v>
      </c>
      <c r="D130" t="s">
        <v>433</v>
      </c>
      <c r="E130">
        <v>0</v>
      </c>
      <c r="F130">
        <v>4.7</v>
      </c>
      <c r="G130" t="s">
        <v>447</v>
      </c>
    </row>
    <row r="131" spans="1:7" x14ac:dyDescent="0.2">
      <c r="A131">
        <v>130</v>
      </c>
      <c r="B131">
        <v>130</v>
      </c>
      <c r="C131" s="2">
        <v>46190</v>
      </c>
      <c r="D131" t="s">
        <v>433</v>
      </c>
      <c r="E131">
        <v>2</v>
      </c>
      <c r="F131">
        <v>4.2</v>
      </c>
      <c r="G131" t="s">
        <v>448</v>
      </c>
    </row>
    <row r="132" spans="1:7" x14ac:dyDescent="0.2">
      <c r="A132">
        <v>131</v>
      </c>
      <c r="B132">
        <v>131</v>
      </c>
      <c r="C132" s="2">
        <v>46191</v>
      </c>
      <c r="D132" t="s">
        <v>433</v>
      </c>
      <c r="E132">
        <v>0</v>
      </c>
      <c r="F132">
        <v>4.8</v>
      </c>
      <c r="G132" t="s">
        <v>447</v>
      </c>
    </row>
    <row r="133" spans="1:7" x14ac:dyDescent="0.2">
      <c r="A133">
        <v>132</v>
      </c>
      <c r="B133">
        <v>132</v>
      </c>
      <c r="C133" s="2">
        <v>46192</v>
      </c>
      <c r="D133" t="s">
        <v>433</v>
      </c>
      <c r="E133">
        <v>1</v>
      </c>
      <c r="F133">
        <v>4.5</v>
      </c>
      <c r="G133" t="s">
        <v>449</v>
      </c>
    </row>
    <row r="134" spans="1:7" x14ac:dyDescent="0.2">
      <c r="A134">
        <v>133</v>
      </c>
      <c r="B134">
        <v>133</v>
      </c>
      <c r="C134" s="2">
        <v>46193</v>
      </c>
      <c r="D134" t="s">
        <v>433</v>
      </c>
      <c r="E134">
        <v>2</v>
      </c>
      <c r="F134">
        <v>4.3</v>
      </c>
      <c r="G134" t="s">
        <v>448</v>
      </c>
    </row>
    <row r="135" spans="1:7" x14ac:dyDescent="0.2">
      <c r="A135">
        <v>134</v>
      </c>
      <c r="B135">
        <v>134</v>
      </c>
      <c r="C135" s="2">
        <v>46194</v>
      </c>
      <c r="D135" t="s">
        <v>433</v>
      </c>
      <c r="E135">
        <v>0</v>
      </c>
      <c r="F135">
        <v>4.9000000000000004</v>
      </c>
      <c r="G135" t="s">
        <v>447</v>
      </c>
    </row>
    <row r="136" spans="1:7" x14ac:dyDescent="0.2">
      <c r="A136">
        <v>135</v>
      </c>
      <c r="B136">
        <v>135</v>
      </c>
      <c r="C136" s="2">
        <v>46195</v>
      </c>
      <c r="D136" t="s">
        <v>433</v>
      </c>
      <c r="E136">
        <v>1</v>
      </c>
      <c r="F136">
        <v>4.5999999999999996</v>
      </c>
      <c r="G136" t="s">
        <v>449</v>
      </c>
    </row>
    <row r="137" spans="1:7" x14ac:dyDescent="0.2">
      <c r="A137">
        <v>136</v>
      </c>
      <c r="B137">
        <v>136</v>
      </c>
      <c r="C137" s="2">
        <v>46196</v>
      </c>
      <c r="D137" t="s">
        <v>433</v>
      </c>
      <c r="E137">
        <v>0</v>
      </c>
      <c r="F137">
        <v>4.8</v>
      </c>
      <c r="G137" t="s">
        <v>447</v>
      </c>
    </row>
    <row r="138" spans="1:7" x14ac:dyDescent="0.2">
      <c r="A138">
        <v>137</v>
      </c>
      <c r="B138">
        <v>137</v>
      </c>
      <c r="C138" s="2">
        <v>46197</v>
      </c>
      <c r="D138" t="s">
        <v>433</v>
      </c>
      <c r="E138">
        <v>3</v>
      </c>
      <c r="F138">
        <v>4</v>
      </c>
      <c r="G138" t="s">
        <v>450</v>
      </c>
    </row>
    <row r="139" spans="1:7" x14ac:dyDescent="0.2">
      <c r="A139">
        <v>138</v>
      </c>
      <c r="B139">
        <v>138</v>
      </c>
      <c r="C139" s="2">
        <v>46198</v>
      </c>
      <c r="D139" t="s">
        <v>433</v>
      </c>
      <c r="E139">
        <v>1</v>
      </c>
      <c r="F139">
        <v>4.4000000000000004</v>
      </c>
      <c r="G139" t="s">
        <v>448</v>
      </c>
    </row>
    <row r="140" spans="1:7" x14ac:dyDescent="0.2">
      <c r="A140">
        <v>139</v>
      </c>
      <c r="B140">
        <v>139</v>
      </c>
      <c r="C140" s="2">
        <v>46199</v>
      </c>
      <c r="D140" t="s">
        <v>433</v>
      </c>
      <c r="E140">
        <v>0</v>
      </c>
      <c r="F140">
        <v>4.7</v>
      </c>
      <c r="G140" t="s">
        <v>447</v>
      </c>
    </row>
    <row r="141" spans="1:7" x14ac:dyDescent="0.2">
      <c r="A141">
        <v>140</v>
      </c>
      <c r="B141">
        <v>140</v>
      </c>
      <c r="C141" s="2">
        <v>46200</v>
      </c>
      <c r="D141" t="s">
        <v>433</v>
      </c>
      <c r="E141">
        <v>2</v>
      </c>
      <c r="F141">
        <v>4.2</v>
      </c>
      <c r="G141" t="s">
        <v>448</v>
      </c>
    </row>
    <row r="142" spans="1:7" x14ac:dyDescent="0.2">
      <c r="A142">
        <v>141</v>
      </c>
      <c r="B142">
        <v>141</v>
      </c>
      <c r="C142" s="2">
        <v>46201</v>
      </c>
      <c r="D142" t="s">
        <v>433</v>
      </c>
      <c r="E142">
        <v>0</v>
      </c>
      <c r="F142">
        <v>4.8</v>
      </c>
      <c r="G142" t="s">
        <v>447</v>
      </c>
    </row>
    <row r="143" spans="1:7" x14ac:dyDescent="0.2">
      <c r="A143">
        <v>142</v>
      </c>
      <c r="B143">
        <v>142</v>
      </c>
      <c r="C143" s="2">
        <v>46202</v>
      </c>
      <c r="D143" t="s">
        <v>433</v>
      </c>
      <c r="E143">
        <v>1</v>
      </c>
      <c r="F143">
        <v>4.5</v>
      </c>
      <c r="G143" t="s">
        <v>449</v>
      </c>
    </row>
    <row r="144" spans="1:7" x14ac:dyDescent="0.2">
      <c r="A144">
        <v>143</v>
      </c>
      <c r="B144">
        <v>143</v>
      </c>
      <c r="C144" s="2">
        <v>46203</v>
      </c>
      <c r="D144" t="s">
        <v>433</v>
      </c>
      <c r="E144">
        <v>2</v>
      </c>
      <c r="F144">
        <v>4.3</v>
      </c>
      <c r="G144" t="s">
        <v>448</v>
      </c>
    </row>
    <row r="145" spans="1:7" x14ac:dyDescent="0.2">
      <c r="A145">
        <v>144</v>
      </c>
      <c r="B145">
        <v>144</v>
      </c>
      <c r="C145" s="2">
        <v>46204</v>
      </c>
      <c r="D145" t="s">
        <v>433</v>
      </c>
      <c r="E145">
        <v>0</v>
      </c>
      <c r="F145">
        <v>4.9000000000000004</v>
      </c>
      <c r="G145" t="s">
        <v>447</v>
      </c>
    </row>
    <row r="146" spans="1:7" x14ac:dyDescent="0.2">
      <c r="A146">
        <v>145</v>
      </c>
      <c r="B146">
        <v>145</v>
      </c>
      <c r="C146" s="2">
        <v>46205</v>
      </c>
      <c r="D146" t="s">
        <v>433</v>
      </c>
      <c r="E146">
        <v>1</v>
      </c>
      <c r="F146">
        <v>4.5999999999999996</v>
      </c>
      <c r="G146" t="s">
        <v>449</v>
      </c>
    </row>
    <row r="147" spans="1:7" x14ac:dyDescent="0.2">
      <c r="A147">
        <v>146</v>
      </c>
      <c r="B147">
        <v>146</v>
      </c>
      <c r="C147" s="2">
        <v>46206</v>
      </c>
      <c r="D147" t="s">
        <v>433</v>
      </c>
      <c r="E147">
        <v>0</v>
      </c>
      <c r="F147">
        <v>4.8</v>
      </c>
      <c r="G147" t="s">
        <v>447</v>
      </c>
    </row>
    <row r="148" spans="1:7" x14ac:dyDescent="0.2">
      <c r="A148">
        <v>147</v>
      </c>
      <c r="B148">
        <v>147</v>
      </c>
      <c r="C148" s="2">
        <v>46207</v>
      </c>
      <c r="D148" t="s">
        <v>433</v>
      </c>
      <c r="E148">
        <v>3</v>
      </c>
      <c r="F148">
        <v>4</v>
      </c>
      <c r="G148" t="s">
        <v>450</v>
      </c>
    </row>
    <row r="149" spans="1:7" x14ac:dyDescent="0.2">
      <c r="A149">
        <v>148</v>
      </c>
      <c r="B149">
        <v>148</v>
      </c>
      <c r="C149" s="2">
        <v>46208</v>
      </c>
      <c r="D149" t="s">
        <v>433</v>
      </c>
      <c r="E149">
        <v>1</v>
      </c>
      <c r="F149">
        <v>4.4000000000000004</v>
      </c>
      <c r="G149" t="s">
        <v>448</v>
      </c>
    </row>
    <row r="150" spans="1:7" x14ac:dyDescent="0.2">
      <c r="A150">
        <v>149</v>
      </c>
      <c r="B150">
        <v>149</v>
      </c>
      <c r="C150" s="2">
        <v>46209</v>
      </c>
      <c r="D150" t="s">
        <v>433</v>
      </c>
      <c r="E150">
        <v>0</v>
      </c>
      <c r="F150">
        <v>4.7</v>
      </c>
      <c r="G150" t="s">
        <v>447</v>
      </c>
    </row>
    <row r="151" spans="1:7" x14ac:dyDescent="0.2">
      <c r="A151">
        <v>150</v>
      </c>
      <c r="B151">
        <v>150</v>
      </c>
      <c r="C151" s="2">
        <v>46210</v>
      </c>
      <c r="D151" t="s">
        <v>433</v>
      </c>
      <c r="E151">
        <v>2</v>
      </c>
      <c r="F151">
        <v>4.2</v>
      </c>
      <c r="G151" t="s">
        <v>448</v>
      </c>
    </row>
    <row r="152" spans="1:7" x14ac:dyDescent="0.2">
      <c r="A152">
        <v>151</v>
      </c>
      <c r="B152">
        <v>151</v>
      </c>
      <c r="C152" s="2">
        <v>46211</v>
      </c>
      <c r="D152" t="s">
        <v>433</v>
      </c>
      <c r="E152">
        <v>0</v>
      </c>
      <c r="F152">
        <v>4.8</v>
      </c>
      <c r="G152" t="s">
        <v>447</v>
      </c>
    </row>
    <row r="153" spans="1:7" x14ac:dyDescent="0.2">
      <c r="A153">
        <v>152</v>
      </c>
      <c r="B153">
        <v>152</v>
      </c>
      <c r="C153" s="2">
        <v>46212</v>
      </c>
      <c r="D153" t="s">
        <v>433</v>
      </c>
      <c r="E153">
        <v>1</v>
      </c>
      <c r="F153">
        <v>4.5</v>
      </c>
      <c r="G153" t="s">
        <v>449</v>
      </c>
    </row>
    <row r="154" spans="1:7" x14ac:dyDescent="0.2">
      <c r="A154">
        <v>153</v>
      </c>
      <c r="B154">
        <v>153</v>
      </c>
      <c r="C154" s="2">
        <v>46213</v>
      </c>
      <c r="D154" t="s">
        <v>433</v>
      </c>
      <c r="E154">
        <v>2</v>
      </c>
      <c r="F154">
        <v>4.3</v>
      </c>
      <c r="G154" t="s">
        <v>448</v>
      </c>
    </row>
    <row r="155" spans="1:7" x14ac:dyDescent="0.2">
      <c r="A155">
        <v>154</v>
      </c>
      <c r="B155">
        <v>154</v>
      </c>
      <c r="C155" s="2">
        <v>46214</v>
      </c>
      <c r="D155" t="s">
        <v>433</v>
      </c>
      <c r="E155">
        <v>0</v>
      </c>
      <c r="F155">
        <v>4.9000000000000004</v>
      </c>
      <c r="G155" t="s">
        <v>447</v>
      </c>
    </row>
    <row r="156" spans="1:7" x14ac:dyDescent="0.2">
      <c r="A156">
        <v>155</v>
      </c>
      <c r="B156">
        <v>155</v>
      </c>
      <c r="C156" s="2">
        <v>46215</v>
      </c>
      <c r="D156" t="s">
        <v>433</v>
      </c>
      <c r="E156">
        <v>1</v>
      </c>
      <c r="F156">
        <v>4.5999999999999996</v>
      </c>
      <c r="G156" t="s">
        <v>449</v>
      </c>
    </row>
    <row r="157" spans="1:7" x14ac:dyDescent="0.2">
      <c r="A157">
        <v>156</v>
      </c>
      <c r="B157">
        <v>156</v>
      </c>
      <c r="C157" s="2">
        <v>46216</v>
      </c>
      <c r="D157" t="s">
        <v>433</v>
      </c>
      <c r="E157">
        <v>0</v>
      </c>
      <c r="F157">
        <v>4.8</v>
      </c>
      <c r="G157" t="s">
        <v>447</v>
      </c>
    </row>
    <row r="158" spans="1:7" x14ac:dyDescent="0.2">
      <c r="A158">
        <v>157</v>
      </c>
      <c r="B158">
        <v>157</v>
      </c>
      <c r="C158" s="2">
        <v>46217</v>
      </c>
      <c r="D158" t="s">
        <v>433</v>
      </c>
      <c r="E158">
        <v>3</v>
      </c>
      <c r="F158">
        <v>4</v>
      </c>
      <c r="G158" t="s">
        <v>450</v>
      </c>
    </row>
    <row r="159" spans="1:7" x14ac:dyDescent="0.2">
      <c r="A159">
        <v>158</v>
      </c>
      <c r="B159">
        <v>158</v>
      </c>
      <c r="C159" s="2">
        <v>46218</v>
      </c>
      <c r="D159" t="s">
        <v>433</v>
      </c>
      <c r="E159">
        <v>1</v>
      </c>
      <c r="F159">
        <v>4.4000000000000004</v>
      </c>
      <c r="G159" t="s">
        <v>448</v>
      </c>
    </row>
    <row r="160" spans="1:7" x14ac:dyDescent="0.2">
      <c r="A160">
        <v>159</v>
      </c>
      <c r="B160">
        <v>159</v>
      </c>
      <c r="C160" s="2">
        <v>46219</v>
      </c>
      <c r="D160" t="s">
        <v>433</v>
      </c>
      <c r="E160">
        <v>0</v>
      </c>
      <c r="F160">
        <v>4.7</v>
      </c>
      <c r="G160" t="s">
        <v>447</v>
      </c>
    </row>
    <row r="161" spans="1:7" x14ac:dyDescent="0.2">
      <c r="A161">
        <v>160</v>
      </c>
      <c r="B161">
        <v>160</v>
      </c>
      <c r="C161" s="2">
        <v>46220</v>
      </c>
      <c r="D161" t="s">
        <v>433</v>
      </c>
      <c r="E161">
        <v>2</v>
      </c>
      <c r="F161">
        <v>4.2</v>
      </c>
      <c r="G161" t="s">
        <v>448</v>
      </c>
    </row>
    <row r="162" spans="1:7" x14ac:dyDescent="0.2">
      <c r="A162">
        <v>161</v>
      </c>
      <c r="B162">
        <v>161</v>
      </c>
      <c r="C162" s="2">
        <v>46221</v>
      </c>
      <c r="D162" t="s">
        <v>433</v>
      </c>
      <c r="E162">
        <v>0</v>
      </c>
      <c r="F162">
        <v>4.8</v>
      </c>
      <c r="G162" t="s">
        <v>447</v>
      </c>
    </row>
    <row r="163" spans="1:7" x14ac:dyDescent="0.2">
      <c r="A163">
        <v>162</v>
      </c>
      <c r="B163">
        <v>162</v>
      </c>
      <c r="C163" s="2">
        <v>46222</v>
      </c>
      <c r="D163" t="s">
        <v>433</v>
      </c>
      <c r="E163">
        <v>1</v>
      </c>
      <c r="F163">
        <v>4.5</v>
      </c>
      <c r="G163" t="s">
        <v>449</v>
      </c>
    </row>
    <row r="164" spans="1:7" x14ac:dyDescent="0.2">
      <c r="A164">
        <v>163</v>
      </c>
      <c r="B164">
        <v>163</v>
      </c>
      <c r="C164" s="2">
        <v>46223</v>
      </c>
      <c r="D164" t="s">
        <v>433</v>
      </c>
      <c r="E164">
        <v>2</v>
      </c>
      <c r="F164">
        <v>4.3</v>
      </c>
      <c r="G164" t="s">
        <v>448</v>
      </c>
    </row>
    <row r="165" spans="1:7" x14ac:dyDescent="0.2">
      <c r="A165">
        <v>164</v>
      </c>
      <c r="B165">
        <v>164</v>
      </c>
      <c r="C165" s="2">
        <v>46224</v>
      </c>
      <c r="D165" t="s">
        <v>433</v>
      </c>
      <c r="E165">
        <v>0</v>
      </c>
      <c r="F165">
        <v>4.9000000000000004</v>
      </c>
      <c r="G165" t="s">
        <v>447</v>
      </c>
    </row>
    <row r="166" spans="1:7" x14ac:dyDescent="0.2">
      <c r="A166">
        <v>165</v>
      </c>
      <c r="B166">
        <v>165</v>
      </c>
      <c r="C166" s="2">
        <v>46225</v>
      </c>
      <c r="D166" t="s">
        <v>433</v>
      </c>
      <c r="E166">
        <v>1</v>
      </c>
      <c r="F166">
        <v>4.5999999999999996</v>
      </c>
      <c r="G166" t="s">
        <v>449</v>
      </c>
    </row>
    <row r="167" spans="1:7" x14ac:dyDescent="0.2">
      <c r="A167">
        <v>166</v>
      </c>
      <c r="B167">
        <v>166</v>
      </c>
      <c r="C167" s="2">
        <v>46226</v>
      </c>
      <c r="D167" t="s">
        <v>433</v>
      </c>
      <c r="E167">
        <v>0</v>
      </c>
      <c r="F167">
        <v>4.8</v>
      </c>
      <c r="G167" t="s">
        <v>447</v>
      </c>
    </row>
    <row r="168" spans="1:7" x14ac:dyDescent="0.2">
      <c r="A168">
        <v>167</v>
      </c>
      <c r="B168">
        <v>167</v>
      </c>
      <c r="C168" s="2">
        <v>46227</v>
      </c>
      <c r="D168" t="s">
        <v>433</v>
      </c>
      <c r="E168">
        <v>3</v>
      </c>
      <c r="F168">
        <v>4</v>
      </c>
      <c r="G168" t="s">
        <v>450</v>
      </c>
    </row>
    <row r="169" spans="1:7" x14ac:dyDescent="0.2">
      <c r="A169">
        <v>168</v>
      </c>
      <c r="B169">
        <v>168</v>
      </c>
      <c r="C169" s="2">
        <v>46228</v>
      </c>
      <c r="D169" t="s">
        <v>433</v>
      </c>
      <c r="E169">
        <v>1</v>
      </c>
      <c r="F169">
        <v>4.4000000000000004</v>
      </c>
      <c r="G169" t="s">
        <v>448</v>
      </c>
    </row>
    <row r="170" spans="1:7" x14ac:dyDescent="0.2">
      <c r="A170">
        <v>169</v>
      </c>
      <c r="B170">
        <v>169</v>
      </c>
      <c r="C170" s="2">
        <v>46229</v>
      </c>
      <c r="D170" t="s">
        <v>433</v>
      </c>
      <c r="E170">
        <v>0</v>
      </c>
      <c r="F170">
        <v>4.7</v>
      </c>
      <c r="G170" t="s">
        <v>447</v>
      </c>
    </row>
    <row r="171" spans="1:7" x14ac:dyDescent="0.2">
      <c r="A171">
        <v>170</v>
      </c>
      <c r="B171">
        <v>170</v>
      </c>
      <c r="C171" s="2">
        <v>46230</v>
      </c>
      <c r="D171" t="s">
        <v>433</v>
      </c>
      <c r="E171">
        <v>2</v>
      </c>
      <c r="F171">
        <v>4.2</v>
      </c>
      <c r="G171" t="s">
        <v>448</v>
      </c>
    </row>
    <row r="172" spans="1:7" x14ac:dyDescent="0.2">
      <c r="A172">
        <v>171</v>
      </c>
      <c r="B172">
        <v>171</v>
      </c>
      <c r="C172" s="2">
        <v>46231</v>
      </c>
      <c r="D172" t="s">
        <v>433</v>
      </c>
      <c r="E172">
        <v>0</v>
      </c>
      <c r="F172">
        <v>4.8</v>
      </c>
      <c r="G172" t="s">
        <v>447</v>
      </c>
    </row>
    <row r="173" spans="1:7" x14ac:dyDescent="0.2">
      <c r="A173">
        <v>172</v>
      </c>
      <c r="B173">
        <v>172</v>
      </c>
      <c r="C173" s="2">
        <v>46232</v>
      </c>
      <c r="D173" t="s">
        <v>433</v>
      </c>
      <c r="E173">
        <v>1</v>
      </c>
      <c r="F173">
        <v>4.5</v>
      </c>
      <c r="G173" t="s">
        <v>449</v>
      </c>
    </row>
    <row r="174" spans="1:7" x14ac:dyDescent="0.2">
      <c r="A174">
        <v>173</v>
      </c>
      <c r="B174">
        <v>173</v>
      </c>
      <c r="C174" s="2">
        <v>46233</v>
      </c>
      <c r="D174" t="s">
        <v>433</v>
      </c>
      <c r="E174">
        <v>2</v>
      </c>
      <c r="F174">
        <v>4.3</v>
      </c>
      <c r="G174" t="s">
        <v>448</v>
      </c>
    </row>
    <row r="175" spans="1:7" x14ac:dyDescent="0.2">
      <c r="A175">
        <v>174</v>
      </c>
      <c r="B175">
        <v>174</v>
      </c>
      <c r="C175" s="2">
        <v>46234</v>
      </c>
      <c r="D175" t="s">
        <v>433</v>
      </c>
      <c r="E175">
        <v>0</v>
      </c>
      <c r="F175">
        <v>4.9000000000000004</v>
      </c>
      <c r="G175" t="s">
        <v>447</v>
      </c>
    </row>
    <row r="176" spans="1:7" x14ac:dyDescent="0.2">
      <c r="A176">
        <v>175</v>
      </c>
      <c r="B176">
        <v>175</v>
      </c>
      <c r="C176" s="2">
        <v>46235</v>
      </c>
      <c r="D176" t="s">
        <v>433</v>
      </c>
      <c r="E176">
        <v>1</v>
      </c>
      <c r="F176">
        <v>4.5999999999999996</v>
      </c>
      <c r="G176" t="s">
        <v>449</v>
      </c>
    </row>
    <row r="177" spans="1:7" x14ac:dyDescent="0.2">
      <c r="A177">
        <v>176</v>
      </c>
      <c r="B177">
        <v>176</v>
      </c>
      <c r="C177" s="2">
        <v>46236</v>
      </c>
      <c r="D177" t="s">
        <v>451</v>
      </c>
      <c r="E177">
        <v>4</v>
      </c>
      <c r="F177">
        <v>3.8</v>
      </c>
      <c r="G177" t="s">
        <v>452</v>
      </c>
    </row>
    <row r="178" spans="1:7" x14ac:dyDescent="0.2">
      <c r="A178">
        <v>177</v>
      </c>
      <c r="B178">
        <v>177</v>
      </c>
      <c r="C178" s="2">
        <v>46237</v>
      </c>
      <c r="D178" t="s">
        <v>451</v>
      </c>
      <c r="E178">
        <v>5</v>
      </c>
      <c r="F178">
        <v>3.7</v>
      </c>
      <c r="G178" t="s">
        <v>453</v>
      </c>
    </row>
    <row r="179" spans="1:7" x14ac:dyDescent="0.2">
      <c r="A179">
        <v>178</v>
      </c>
      <c r="B179">
        <v>178</v>
      </c>
      <c r="C179" s="2">
        <v>46238</v>
      </c>
      <c r="D179" t="s">
        <v>451</v>
      </c>
      <c r="E179">
        <v>3</v>
      </c>
      <c r="F179">
        <v>3.9</v>
      </c>
      <c r="G179" t="s">
        <v>454</v>
      </c>
    </row>
    <row r="180" spans="1:7" x14ac:dyDescent="0.2">
      <c r="A180">
        <v>179</v>
      </c>
      <c r="B180">
        <v>179</v>
      </c>
      <c r="C180" s="2">
        <v>46239</v>
      </c>
      <c r="D180" t="s">
        <v>451</v>
      </c>
      <c r="E180">
        <v>4</v>
      </c>
      <c r="F180">
        <v>3.6</v>
      </c>
      <c r="G180" t="s">
        <v>455</v>
      </c>
    </row>
    <row r="181" spans="1:7" x14ac:dyDescent="0.2">
      <c r="A181">
        <v>180</v>
      </c>
      <c r="B181">
        <v>180</v>
      </c>
      <c r="C181" s="2">
        <v>46240</v>
      </c>
      <c r="D181" t="s">
        <v>451</v>
      </c>
      <c r="E181">
        <v>6</v>
      </c>
      <c r="F181">
        <v>3.5</v>
      </c>
      <c r="G181" t="s">
        <v>456</v>
      </c>
    </row>
    <row r="182" spans="1:7" x14ac:dyDescent="0.2">
      <c r="A182">
        <v>181</v>
      </c>
      <c r="B182">
        <v>181</v>
      </c>
      <c r="C182" s="2">
        <v>46241</v>
      </c>
      <c r="D182" t="s">
        <v>451</v>
      </c>
      <c r="E182">
        <v>3</v>
      </c>
      <c r="F182">
        <v>3.9</v>
      </c>
      <c r="G182" t="s">
        <v>454</v>
      </c>
    </row>
    <row r="183" spans="1:7" x14ac:dyDescent="0.2">
      <c r="A183">
        <v>182</v>
      </c>
      <c r="B183">
        <v>182</v>
      </c>
      <c r="C183" s="2">
        <v>46242</v>
      </c>
      <c r="D183" t="s">
        <v>451</v>
      </c>
      <c r="E183">
        <v>5</v>
      </c>
      <c r="F183">
        <v>3.7</v>
      </c>
      <c r="G183" t="s">
        <v>457</v>
      </c>
    </row>
    <row r="184" spans="1:7" x14ac:dyDescent="0.2">
      <c r="A184">
        <v>183</v>
      </c>
      <c r="B184">
        <v>183</v>
      </c>
      <c r="C184" s="2">
        <v>46243</v>
      </c>
      <c r="D184" t="s">
        <v>451</v>
      </c>
      <c r="E184">
        <v>4</v>
      </c>
      <c r="F184">
        <v>3.8</v>
      </c>
      <c r="G184" t="s">
        <v>450</v>
      </c>
    </row>
    <row r="185" spans="1:7" x14ac:dyDescent="0.2">
      <c r="A185">
        <v>184</v>
      </c>
      <c r="B185">
        <v>184</v>
      </c>
      <c r="C185" s="2">
        <v>46244</v>
      </c>
      <c r="D185" t="s">
        <v>451</v>
      </c>
      <c r="E185">
        <v>3</v>
      </c>
      <c r="F185">
        <v>3.9</v>
      </c>
      <c r="G185" t="s">
        <v>458</v>
      </c>
    </row>
    <row r="186" spans="1:7" x14ac:dyDescent="0.2">
      <c r="A186">
        <v>185</v>
      </c>
      <c r="B186">
        <v>185</v>
      </c>
      <c r="C186" s="2">
        <v>46245</v>
      </c>
      <c r="D186" t="s">
        <v>451</v>
      </c>
      <c r="E186">
        <v>6</v>
      </c>
      <c r="F186">
        <v>3.5</v>
      </c>
      <c r="G186" t="s">
        <v>459</v>
      </c>
    </row>
    <row r="187" spans="1:7" x14ac:dyDescent="0.2">
      <c r="A187">
        <v>186</v>
      </c>
      <c r="B187">
        <v>186</v>
      </c>
      <c r="C187" s="2">
        <v>46246</v>
      </c>
      <c r="D187" t="s">
        <v>451</v>
      </c>
      <c r="E187">
        <v>4</v>
      </c>
      <c r="F187">
        <v>3.8</v>
      </c>
      <c r="G187" t="s">
        <v>450</v>
      </c>
    </row>
    <row r="188" spans="1:7" x14ac:dyDescent="0.2">
      <c r="A188">
        <v>187</v>
      </c>
      <c r="B188">
        <v>187</v>
      </c>
      <c r="C188" s="2">
        <v>46247</v>
      </c>
      <c r="D188" t="s">
        <v>451</v>
      </c>
      <c r="E188">
        <v>5</v>
      </c>
      <c r="F188">
        <v>3.7</v>
      </c>
      <c r="G188" t="s">
        <v>457</v>
      </c>
    </row>
    <row r="189" spans="1:7" x14ac:dyDescent="0.2">
      <c r="A189">
        <v>188</v>
      </c>
      <c r="B189">
        <v>188</v>
      </c>
      <c r="C189" s="2">
        <v>46248</v>
      </c>
      <c r="D189" t="s">
        <v>451</v>
      </c>
      <c r="E189">
        <v>3</v>
      </c>
      <c r="F189">
        <v>3.9</v>
      </c>
      <c r="G189" t="s">
        <v>454</v>
      </c>
    </row>
    <row r="190" spans="1:7" x14ac:dyDescent="0.2">
      <c r="A190">
        <v>189</v>
      </c>
      <c r="B190">
        <v>189</v>
      </c>
      <c r="C190" s="2">
        <v>46249</v>
      </c>
      <c r="D190" t="s">
        <v>451</v>
      </c>
      <c r="E190">
        <v>4</v>
      </c>
      <c r="F190">
        <v>3.6</v>
      </c>
      <c r="G190" t="s">
        <v>455</v>
      </c>
    </row>
    <row r="191" spans="1:7" x14ac:dyDescent="0.2">
      <c r="A191">
        <v>190</v>
      </c>
      <c r="B191">
        <v>190</v>
      </c>
      <c r="C191" s="2">
        <v>46250</v>
      </c>
      <c r="D191" t="s">
        <v>451</v>
      </c>
      <c r="E191">
        <v>6</v>
      </c>
      <c r="F191">
        <v>3.5</v>
      </c>
      <c r="G191" t="s">
        <v>456</v>
      </c>
    </row>
    <row r="192" spans="1:7" x14ac:dyDescent="0.2">
      <c r="A192">
        <v>191</v>
      </c>
      <c r="B192">
        <v>191</v>
      </c>
      <c r="C192" s="2">
        <v>46251</v>
      </c>
      <c r="D192" t="s">
        <v>451</v>
      </c>
      <c r="E192">
        <v>3</v>
      </c>
      <c r="F192">
        <v>3.9</v>
      </c>
      <c r="G192" t="s">
        <v>448</v>
      </c>
    </row>
    <row r="193" spans="1:7" x14ac:dyDescent="0.2">
      <c r="A193">
        <v>192</v>
      </c>
      <c r="B193">
        <v>192</v>
      </c>
      <c r="C193" s="2">
        <v>46252</v>
      </c>
      <c r="D193" t="s">
        <v>451</v>
      </c>
      <c r="E193">
        <v>5</v>
      </c>
      <c r="F193">
        <v>3.7</v>
      </c>
      <c r="G193" t="s">
        <v>450</v>
      </c>
    </row>
    <row r="194" spans="1:7" x14ac:dyDescent="0.2">
      <c r="A194">
        <v>193</v>
      </c>
      <c r="B194">
        <v>193</v>
      </c>
      <c r="C194" s="2">
        <v>46253</v>
      </c>
      <c r="D194" t="s">
        <v>451</v>
      </c>
      <c r="E194">
        <v>4</v>
      </c>
      <c r="F194">
        <v>3.8</v>
      </c>
      <c r="G194" t="s">
        <v>454</v>
      </c>
    </row>
    <row r="195" spans="1:7" x14ac:dyDescent="0.2">
      <c r="A195">
        <v>194</v>
      </c>
      <c r="B195">
        <v>194</v>
      </c>
      <c r="C195" s="2">
        <v>46254</v>
      </c>
      <c r="D195" t="s">
        <v>451</v>
      </c>
      <c r="E195">
        <v>3</v>
      </c>
      <c r="F195">
        <v>3.9</v>
      </c>
      <c r="G195" t="s">
        <v>458</v>
      </c>
    </row>
    <row r="196" spans="1:7" x14ac:dyDescent="0.2">
      <c r="A196">
        <v>195</v>
      </c>
      <c r="B196">
        <v>195</v>
      </c>
      <c r="C196" s="2">
        <v>46255</v>
      </c>
      <c r="D196" t="s">
        <v>451</v>
      </c>
      <c r="E196">
        <v>6</v>
      </c>
      <c r="F196">
        <v>3.5</v>
      </c>
      <c r="G196" t="s">
        <v>459</v>
      </c>
    </row>
    <row r="197" spans="1:7" x14ac:dyDescent="0.2">
      <c r="A197">
        <v>196</v>
      </c>
      <c r="B197">
        <v>196</v>
      </c>
      <c r="C197" s="2">
        <v>46256</v>
      </c>
      <c r="D197" t="s">
        <v>451</v>
      </c>
      <c r="E197">
        <v>4</v>
      </c>
      <c r="F197">
        <v>3.8</v>
      </c>
      <c r="G197" t="s">
        <v>450</v>
      </c>
    </row>
    <row r="198" spans="1:7" x14ac:dyDescent="0.2">
      <c r="A198">
        <v>197</v>
      </c>
      <c r="B198">
        <v>197</v>
      </c>
      <c r="C198" s="2">
        <v>46257</v>
      </c>
      <c r="D198" t="s">
        <v>451</v>
      </c>
      <c r="E198">
        <v>5</v>
      </c>
      <c r="F198">
        <v>3.7</v>
      </c>
      <c r="G198" t="s">
        <v>457</v>
      </c>
    </row>
    <row r="199" spans="1:7" x14ac:dyDescent="0.2">
      <c r="A199">
        <v>198</v>
      </c>
      <c r="B199">
        <v>198</v>
      </c>
      <c r="C199" s="2">
        <v>46258</v>
      </c>
      <c r="D199" t="s">
        <v>451</v>
      </c>
      <c r="E199">
        <v>3</v>
      </c>
      <c r="F199">
        <v>3.9</v>
      </c>
      <c r="G199" t="s">
        <v>454</v>
      </c>
    </row>
    <row r="200" spans="1:7" x14ac:dyDescent="0.2">
      <c r="A200">
        <v>199</v>
      </c>
      <c r="B200">
        <v>199</v>
      </c>
      <c r="C200" s="2">
        <v>46259</v>
      </c>
      <c r="D200" t="s">
        <v>451</v>
      </c>
      <c r="E200">
        <v>4</v>
      </c>
      <c r="F200">
        <v>3.6</v>
      </c>
      <c r="G200" t="s">
        <v>455</v>
      </c>
    </row>
    <row r="201" spans="1:7" x14ac:dyDescent="0.2">
      <c r="A201">
        <v>200</v>
      </c>
      <c r="B201">
        <v>200</v>
      </c>
      <c r="C201" s="2">
        <v>46260</v>
      </c>
      <c r="D201" t="s">
        <v>451</v>
      </c>
      <c r="E201">
        <v>6</v>
      </c>
      <c r="F201">
        <v>3.5</v>
      </c>
      <c r="G201" t="s">
        <v>456</v>
      </c>
    </row>
    <row r="202" spans="1:7" x14ac:dyDescent="0.2">
      <c r="A202">
        <v>201</v>
      </c>
      <c r="B202">
        <v>201</v>
      </c>
      <c r="C202" s="2">
        <v>46261</v>
      </c>
      <c r="D202" t="s">
        <v>439</v>
      </c>
      <c r="E202">
        <v>0</v>
      </c>
      <c r="F202">
        <v>0</v>
      </c>
      <c r="G202" t="s">
        <v>460</v>
      </c>
    </row>
    <row r="203" spans="1:7" x14ac:dyDescent="0.2">
      <c r="A203">
        <v>202</v>
      </c>
      <c r="B203">
        <v>202</v>
      </c>
      <c r="C203" s="2">
        <v>46262</v>
      </c>
      <c r="D203" t="s">
        <v>439</v>
      </c>
      <c r="E203">
        <v>0</v>
      </c>
      <c r="F203">
        <v>0</v>
      </c>
      <c r="G203" t="s">
        <v>460</v>
      </c>
    </row>
    <row r="204" spans="1:7" x14ac:dyDescent="0.2">
      <c r="A204">
        <v>203</v>
      </c>
      <c r="B204">
        <v>203</v>
      </c>
      <c r="C204" s="2">
        <v>46263</v>
      </c>
      <c r="D204" t="s">
        <v>439</v>
      </c>
      <c r="E204">
        <v>0</v>
      </c>
      <c r="F204">
        <v>0</v>
      </c>
      <c r="G204" t="s">
        <v>460</v>
      </c>
    </row>
    <row r="205" spans="1:7" x14ac:dyDescent="0.2">
      <c r="A205">
        <v>204</v>
      </c>
      <c r="B205">
        <v>204</v>
      </c>
      <c r="C205" s="2">
        <v>46264</v>
      </c>
      <c r="D205" t="s">
        <v>439</v>
      </c>
      <c r="E205">
        <v>0</v>
      </c>
      <c r="F205">
        <v>0</v>
      </c>
      <c r="G205" t="s">
        <v>460</v>
      </c>
    </row>
    <row r="206" spans="1:7" x14ac:dyDescent="0.2">
      <c r="A206">
        <v>205</v>
      </c>
      <c r="B206">
        <v>205</v>
      </c>
      <c r="C206" s="2">
        <v>46265</v>
      </c>
      <c r="D206" t="s">
        <v>439</v>
      </c>
      <c r="E206">
        <v>0</v>
      </c>
      <c r="F206">
        <v>0</v>
      </c>
      <c r="G206" t="s">
        <v>460</v>
      </c>
    </row>
    <row r="207" spans="1:7" x14ac:dyDescent="0.2">
      <c r="A207">
        <v>206</v>
      </c>
      <c r="B207">
        <v>206</v>
      </c>
      <c r="C207" s="2">
        <v>46266</v>
      </c>
      <c r="D207" t="s">
        <v>439</v>
      </c>
      <c r="E207">
        <v>0</v>
      </c>
      <c r="F207">
        <v>0</v>
      </c>
      <c r="G207" t="s">
        <v>460</v>
      </c>
    </row>
    <row r="208" spans="1:7" x14ac:dyDescent="0.2">
      <c r="A208">
        <v>207</v>
      </c>
      <c r="B208">
        <v>207</v>
      </c>
      <c r="C208" s="2">
        <v>46267</v>
      </c>
      <c r="D208" t="s">
        <v>439</v>
      </c>
      <c r="E208">
        <v>0</v>
      </c>
      <c r="F208">
        <v>0</v>
      </c>
      <c r="G208" t="s">
        <v>460</v>
      </c>
    </row>
    <row r="209" spans="1:7" x14ac:dyDescent="0.2">
      <c r="A209">
        <v>208</v>
      </c>
      <c r="B209">
        <v>208</v>
      </c>
      <c r="C209" s="2">
        <v>46268</v>
      </c>
      <c r="D209" t="s">
        <v>439</v>
      </c>
      <c r="E209">
        <v>0</v>
      </c>
      <c r="F209">
        <v>0</v>
      </c>
      <c r="G209" t="s">
        <v>460</v>
      </c>
    </row>
    <row r="210" spans="1:7" x14ac:dyDescent="0.2">
      <c r="A210">
        <v>209</v>
      </c>
      <c r="B210">
        <v>209</v>
      </c>
      <c r="C210" s="2">
        <v>46269</v>
      </c>
      <c r="D210" t="s">
        <v>439</v>
      </c>
      <c r="E210">
        <v>0</v>
      </c>
      <c r="F210">
        <v>0</v>
      </c>
      <c r="G210" t="s">
        <v>460</v>
      </c>
    </row>
    <row r="211" spans="1:7" x14ac:dyDescent="0.2">
      <c r="A211">
        <v>210</v>
      </c>
      <c r="B211">
        <v>210</v>
      </c>
      <c r="C211" s="2">
        <v>46270</v>
      </c>
      <c r="D211" t="s">
        <v>439</v>
      </c>
      <c r="E211">
        <v>0</v>
      </c>
      <c r="F211">
        <v>0</v>
      </c>
      <c r="G211" t="s">
        <v>460</v>
      </c>
    </row>
    <row r="212" spans="1:7" x14ac:dyDescent="0.2">
      <c r="A212">
        <v>211</v>
      </c>
      <c r="B212">
        <v>211</v>
      </c>
      <c r="C212" s="2">
        <v>46271</v>
      </c>
      <c r="D212" t="s">
        <v>439</v>
      </c>
      <c r="E212">
        <v>0</v>
      </c>
      <c r="F212">
        <v>0</v>
      </c>
      <c r="G212" t="s">
        <v>460</v>
      </c>
    </row>
    <row r="213" spans="1:7" x14ac:dyDescent="0.2">
      <c r="A213">
        <v>212</v>
      </c>
      <c r="B213">
        <v>212</v>
      </c>
      <c r="C213" s="2">
        <v>46272</v>
      </c>
      <c r="D213" t="s">
        <v>439</v>
      </c>
      <c r="E213">
        <v>0</v>
      </c>
      <c r="F213">
        <v>0</v>
      </c>
      <c r="G213" t="s">
        <v>460</v>
      </c>
    </row>
    <row r="214" spans="1:7" x14ac:dyDescent="0.2">
      <c r="A214">
        <v>213</v>
      </c>
      <c r="B214">
        <v>213</v>
      </c>
      <c r="C214" s="2">
        <v>46273</v>
      </c>
      <c r="D214" t="s">
        <v>439</v>
      </c>
      <c r="E214">
        <v>0</v>
      </c>
      <c r="F214">
        <v>0</v>
      </c>
      <c r="G214" t="s">
        <v>460</v>
      </c>
    </row>
    <row r="215" spans="1:7" x14ac:dyDescent="0.2">
      <c r="A215">
        <v>214</v>
      </c>
      <c r="B215">
        <v>214</v>
      </c>
      <c r="C215" s="2">
        <v>46274</v>
      </c>
      <c r="D215" t="s">
        <v>439</v>
      </c>
      <c r="E215">
        <v>0</v>
      </c>
      <c r="F215">
        <v>0</v>
      </c>
      <c r="G215" t="s">
        <v>460</v>
      </c>
    </row>
    <row r="216" spans="1:7" x14ac:dyDescent="0.2">
      <c r="A216">
        <v>215</v>
      </c>
      <c r="B216">
        <v>215</v>
      </c>
      <c r="C216" s="2">
        <v>46275</v>
      </c>
      <c r="D216" t="s">
        <v>439</v>
      </c>
      <c r="E216">
        <v>0</v>
      </c>
      <c r="F216">
        <v>0</v>
      </c>
      <c r="G216" t="s">
        <v>460</v>
      </c>
    </row>
    <row r="217" spans="1:7" x14ac:dyDescent="0.2">
      <c r="A217">
        <v>216</v>
      </c>
      <c r="B217">
        <v>216</v>
      </c>
      <c r="C217" s="2">
        <v>46276</v>
      </c>
      <c r="D217" t="s">
        <v>439</v>
      </c>
      <c r="E217">
        <v>0</v>
      </c>
      <c r="F217">
        <v>0</v>
      </c>
      <c r="G217" t="s">
        <v>460</v>
      </c>
    </row>
    <row r="218" spans="1:7" x14ac:dyDescent="0.2">
      <c r="A218">
        <v>217</v>
      </c>
      <c r="B218">
        <v>217</v>
      </c>
      <c r="C218" s="2">
        <v>46277</v>
      </c>
      <c r="D218" t="s">
        <v>439</v>
      </c>
      <c r="E218">
        <v>0</v>
      </c>
      <c r="F218">
        <v>0</v>
      </c>
      <c r="G218" t="s">
        <v>460</v>
      </c>
    </row>
    <row r="219" spans="1:7" x14ac:dyDescent="0.2">
      <c r="A219">
        <v>218</v>
      </c>
      <c r="B219">
        <v>218</v>
      </c>
      <c r="C219" s="2">
        <v>46278</v>
      </c>
      <c r="D219" t="s">
        <v>439</v>
      </c>
      <c r="E219">
        <v>0</v>
      </c>
      <c r="F219">
        <v>0</v>
      </c>
      <c r="G219" t="s">
        <v>460</v>
      </c>
    </row>
    <row r="220" spans="1:7" x14ac:dyDescent="0.2">
      <c r="A220">
        <v>219</v>
      </c>
      <c r="B220">
        <v>219</v>
      </c>
      <c r="C220" s="2">
        <v>46279</v>
      </c>
      <c r="D220" t="s">
        <v>439</v>
      </c>
      <c r="E220">
        <v>0</v>
      </c>
      <c r="F220">
        <v>0</v>
      </c>
      <c r="G220" t="s">
        <v>460</v>
      </c>
    </row>
    <row r="221" spans="1:7" x14ac:dyDescent="0.2">
      <c r="A221">
        <v>220</v>
      </c>
      <c r="B221">
        <v>220</v>
      </c>
      <c r="C221" s="2">
        <v>46280</v>
      </c>
      <c r="D221" t="s">
        <v>439</v>
      </c>
      <c r="E221">
        <v>0</v>
      </c>
      <c r="F221">
        <v>0</v>
      </c>
      <c r="G221" t="s">
        <v>460</v>
      </c>
    </row>
    <row r="222" spans="1:7" x14ac:dyDescent="0.2">
      <c r="A222">
        <v>221</v>
      </c>
      <c r="B222">
        <v>221</v>
      </c>
      <c r="C222" s="2">
        <v>46281</v>
      </c>
      <c r="D222" t="s">
        <v>403</v>
      </c>
      <c r="E222">
        <v>0</v>
      </c>
      <c r="F222">
        <v>0</v>
      </c>
      <c r="G222" t="s">
        <v>461</v>
      </c>
    </row>
    <row r="223" spans="1:7" x14ac:dyDescent="0.2">
      <c r="A223">
        <v>222</v>
      </c>
      <c r="B223">
        <v>222</v>
      </c>
      <c r="C223" s="2">
        <v>46282</v>
      </c>
      <c r="D223" t="s">
        <v>403</v>
      </c>
      <c r="E223">
        <v>0</v>
      </c>
      <c r="F223">
        <v>0</v>
      </c>
      <c r="G223" t="s">
        <v>461</v>
      </c>
    </row>
    <row r="224" spans="1:7" x14ac:dyDescent="0.2">
      <c r="A224">
        <v>223</v>
      </c>
      <c r="B224">
        <v>223</v>
      </c>
      <c r="C224" s="2">
        <v>46283</v>
      </c>
      <c r="D224" t="s">
        <v>403</v>
      </c>
      <c r="E224">
        <v>0</v>
      </c>
      <c r="F224">
        <v>0</v>
      </c>
      <c r="G224" t="s">
        <v>461</v>
      </c>
    </row>
    <row r="225" spans="1:7" x14ac:dyDescent="0.2">
      <c r="A225">
        <v>224</v>
      </c>
      <c r="B225">
        <v>224</v>
      </c>
      <c r="C225" s="2">
        <v>46284</v>
      </c>
      <c r="D225" t="s">
        <v>403</v>
      </c>
      <c r="E225">
        <v>0</v>
      </c>
      <c r="F225">
        <v>0</v>
      </c>
      <c r="G225" t="s">
        <v>461</v>
      </c>
    </row>
    <row r="226" spans="1:7" x14ac:dyDescent="0.2">
      <c r="A226">
        <v>225</v>
      </c>
      <c r="B226">
        <v>225</v>
      </c>
      <c r="C226" s="2">
        <v>46285</v>
      </c>
      <c r="D226" t="s">
        <v>403</v>
      </c>
      <c r="E226">
        <v>0</v>
      </c>
      <c r="F226">
        <v>0</v>
      </c>
      <c r="G226" t="s">
        <v>461</v>
      </c>
    </row>
    <row r="227" spans="1:7" x14ac:dyDescent="0.2">
      <c r="A227">
        <v>226</v>
      </c>
      <c r="B227">
        <v>226</v>
      </c>
      <c r="C227" s="2">
        <v>46286</v>
      </c>
      <c r="D227" t="s">
        <v>403</v>
      </c>
      <c r="E227">
        <v>0</v>
      </c>
      <c r="F227">
        <v>0</v>
      </c>
      <c r="G227" t="s">
        <v>461</v>
      </c>
    </row>
    <row r="228" spans="1:7" x14ac:dyDescent="0.2">
      <c r="A228">
        <v>227</v>
      </c>
      <c r="B228">
        <v>227</v>
      </c>
      <c r="C228" s="2">
        <v>46287</v>
      </c>
      <c r="D228" t="s">
        <v>403</v>
      </c>
      <c r="E228">
        <v>0</v>
      </c>
      <c r="F228">
        <v>0</v>
      </c>
      <c r="G228" t="s">
        <v>461</v>
      </c>
    </row>
    <row r="229" spans="1:7" x14ac:dyDescent="0.2">
      <c r="A229">
        <v>228</v>
      </c>
      <c r="B229">
        <v>228</v>
      </c>
      <c r="C229" s="2">
        <v>46288</v>
      </c>
      <c r="D229" t="s">
        <v>403</v>
      </c>
      <c r="E229">
        <v>0</v>
      </c>
      <c r="F229">
        <v>0</v>
      </c>
      <c r="G229" t="s">
        <v>461</v>
      </c>
    </row>
    <row r="230" spans="1:7" x14ac:dyDescent="0.2">
      <c r="A230">
        <v>229</v>
      </c>
      <c r="B230">
        <v>229</v>
      </c>
      <c r="C230" s="2">
        <v>46289</v>
      </c>
      <c r="D230" t="s">
        <v>403</v>
      </c>
      <c r="E230">
        <v>0</v>
      </c>
      <c r="F230">
        <v>0</v>
      </c>
      <c r="G230" t="s">
        <v>461</v>
      </c>
    </row>
    <row r="231" spans="1:7" x14ac:dyDescent="0.2">
      <c r="A231">
        <v>230</v>
      </c>
      <c r="B231">
        <v>230</v>
      </c>
      <c r="C231" s="2">
        <v>46290</v>
      </c>
      <c r="D231" t="s">
        <v>403</v>
      </c>
      <c r="E231">
        <v>0</v>
      </c>
      <c r="F231">
        <v>0</v>
      </c>
      <c r="G231" t="s">
        <v>461</v>
      </c>
    </row>
    <row r="232" spans="1:7" x14ac:dyDescent="0.2">
      <c r="A232">
        <v>231</v>
      </c>
      <c r="B232">
        <v>231</v>
      </c>
      <c r="C232" s="2">
        <v>46291</v>
      </c>
      <c r="D232" t="s">
        <v>403</v>
      </c>
      <c r="E232">
        <v>0</v>
      </c>
      <c r="F232">
        <v>0</v>
      </c>
      <c r="G232" t="s">
        <v>461</v>
      </c>
    </row>
    <row r="233" spans="1:7" x14ac:dyDescent="0.2">
      <c r="A233">
        <v>232</v>
      </c>
      <c r="B233">
        <v>232</v>
      </c>
      <c r="C233" s="2">
        <v>46292</v>
      </c>
      <c r="D233" t="s">
        <v>403</v>
      </c>
      <c r="E233">
        <v>0</v>
      </c>
      <c r="F233">
        <v>0</v>
      </c>
      <c r="G233" t="s">
        <v>461</v>
      </c>
    </row>
    <row r="234" spans="1:7" x14ac:dyDescent="0.2">
      <c r="A234">
        <v>233</v>
      </c>
      <c r="B234">
        <v>233</v>
      </c>
      <c r="C234" s="2">
        <v>46293</v>
      </c>
      <c r="D234" t="s">
        <v>403</v>
      </c>
      <c r="E234">
        <v>0</v>
      </c>
      <c r="F234">
        <v>0</v>
      </c>
      <c r="G234" t="s">
        <v>461</v>
      </c>
    </row>
    <row r="235" spans="1:7" x14ac:dyDescent="0.2">
      <c r="A235">
        <v>234</v>
      </c>
      <c r="B235">
        <v>234</v>
      </c>
      <c r="C235" s="2">
        <v>46294</v>
      </c>
      <c r="D235" t="s">
        <v>403</v>
      </c>
      <c r="E235">
        <v>0</v>
      </c>
      <c r="F235">
        <v>0</v>
      </c>
      <c r="G235" t="s">
        <v>461</v>
      </c>
    </row>
    <row r="236" spans="1:7" x14ac:dyDescent="0.2">
      <c r="A236">
        <v>235</v>
      </c>
      <c r="B236">
        <v>235</v>
      </c>
      <c r="C236" s="2">
        <v>46295</v>
      </c>
      <c r="D236" t="s">
        <v>403</v>
      </c>
      <c r="E236">
        <v>0</v>
      </c>
      <c r="F236">
        <v>0</v>
      </c>
      <c r="G236" t="s">
        <v>461</v>
      </c>
    </row>
    <row r="237" spans="1:7" x14ac:dyDescent="0.2">
      <c r="A237">
        <v>236</v>
      </c>
      <c r="B237">
        <v>236</v>
      </c>
      <c r="C237" s="2">
        <v>46296</v>
      </c>
      <c r="D237" t="s">
        <v>403</v>
      </c>
      <c r="E237">
        <v>0</v>
      </c>
      <c r="F237">
        <v>0</v>
      </c>
      <c r="G237" t="s">
        <v>461</v>
      </c>
    </row>
    <row r="238" spans="1:7" x14ac:dyDescent="0.2">
      <c r="A238">
        <v>237</v>
      </c>
      <c r="B238">
        <v>237</v>
      </c>
      <c r="C238" s="2">
        <v>46297</v>
      </c>
      <c r="D238" t="s">
        <v>403</v>
      </c>
      <c r="E238">
        <v>0</v>
      </c>
      <c r="F238">
        <v>0</v>
      </c>
      <c r="G238" t="s">
        <v>461</v>
      </c>
    </row>
    <row r="239" spans="1:7" x14ac:dyDescent="0.2">
      <c r="A239">
        <v>238</v>
      </c>
      <c r="B239">
        <v>238</v>
      </c>
      <c r="C239" s="2">
        <v>46298</v>
      </c>
      <c r="D239" t="s">
        <v>403</v>
      </c>
      <c r="E239">
        <v>0</v>
      </c>
      <c r="F239">
        <v>0</v>
      </c>
      <c r="G239" t="s">
        <v>461</v>
      </c>
    </row>
    <row r="240" spans="1:7" x14ac:dyDescent="0.2">
      <c r="A240">
        <v>239</v>
      </c>
      <c r="B240">
        <v>239</v>
      </c>
      <c r="C240" s="2">
        <v>46299</v>
      </c>
      <c r="D240" t="s">
        <v>403</v>
      </c>
      <c r="E240">
        <v>0</v>
      </c>
      <c r="F240">
        <v>0</v>
      </c>
      <c r="G240" t="s">
        <v>461</v>
      </c>
    </row>
    <row r="241" spans="1:7" x14ac:dyDescent="0.2">
      <c r="A241">
        <v>240</v>
      </c>
      <c r="B241">
        <v>240</v>
      </c>
      <c r="C241" s="2">
        <v>46300</v>
      </c>
      <c r="D241" t="s">
        <v>403</v>
      </c>
      <c r="E241">
        <v>0</v>
      </c>
      <c r="F241">
        <v>0</v>
      </c>
      <c r="G241" t="s">
        <v>461</v>
      </c>
    </row>
    <row r="242" spans="1:7" x14ac:dyDescent="0.2">
      <c r="A242">
        <v>241</v>
      </c>
      <c r="B242">
        <v>241</v>
      </c>
      <c r="C242" s="2">
        <v>46301</v>
      </c>
      <c r="D242" t="s">
        <v>404</v>
      </c>
      <c r="E242">
        <v>0</v>
      </c>
      <c r="F242">
        <v>0</v>
      </c>
      <c r="G242" t="s">
        <v>462</v>
      </c>
    </row>
    <row r="243" spans="1:7" x14ac:dyDescent="0.2">
      <c r="A243">
        <v>242</v>
      </c>
      <c r="B243">
        <v>242</v>
      </c>
      <c r="C243" s="2">
        <v>46302</v>
      </c>
      <c r="D243" t="s">
        <v>404</v>
      </c>
      <c r="E243">
        <v>0</v>
      </c>
      <c r="F243">
        <v>0</v>
      </c>
      <c r="G243" t="s">
        <v>462</v>
      </c>
    </row>
    <row r="244" spans="1:7" x14ac:dyDescent="0.2">
      <c r="A244">
        <v>243</v>
      </c>
      <c r="B244">
        <v>243</v>
      </c>
      <c r="C244" s="2">
        <v>46303</v>
      </c>
      <c r="D244" t="s">
        <v>404</v>
      </c>
      <c r="E244">
        <v>0</v>
      </c>
      <c r="F244">
        <v>0</v>
      </c>
      <c r="G244" t="s">
        <v>462</v>
      </c>
    </row>
    <row r="245" spans="1:7" x14ac:dyDescent="0.2">
      <c r="A245">
        <v>244</v>
      </c>
      <c r="B245">
        <v>244</v>
      </c>
      <c r="C245" s="2">
        <v>46304</v>
      </c>
      <c r="D245" t="s">
        <v>404</v>
      </c>
      <c r="E245">
        <v>0</v>
      </c>
      <c r="F245">
        <v>0</v>
      </c>
      <c r="G245" t="s">
        <v>462</v>
      </c>
    </row>
    <row r="246" spans="1:7" x14ac:dyDescent="0.2">
      <c r="A246">
        <v>245</v>
      </c>
      <c r="B246">
        <v>245</v>
      </c>
      <c r="C246" s="2">
        <v>46305</v>
      </c>
      <c r="D246" t="s">
        <v>404</v>
      </c>
      <c r="E246">
        <v>0</v>
      </c>
      <c r="F246">
        <v>0</v>
      </c>
      <c r="G246" t="s">
        <v>462</v>
      </c>
    </row>
    <row r="247" spans="1:7" x14ac:dyDescent="0.2">
      <c r="A247">
        <v>246</v>
      </c>
      <c r="B247">
        <v>246</v>
      </c>
      <c r="C247" s="2">
        <v>46306</v>
      </c>
      <c r="D247" t="s">
        <v>404</v>
      </c>
      <c r="E247">
        <v>0</v>
      </c>
      <c r="F247">
        <v>0</v>
      </c>
      <c r="G247" t="s">
        <v>462</v>
      </c>
    </row>
    <row r="248" spans="1:7" x14ac:dyDescent="0.2">
      <c r="A248">
        <v>247</v>
      </c>
      <c r="B248">
        <v>247</v>
      </c>
      <c r="C248" s="2">
        <v>46307</v>
      </c>
      <c r="D248" t="s">
        <v>404</v>
      </c>
      <c r="E248">
        <v>0</v>
      </c>
      <c r="F248">
        <v>0</v>
      </c>
      <c r="G248" t="s">
        <v>462</v>
      </c>
    </row>
    <row r="249" spans="1:7" x14ac:dyDescent="0.2">
      <c r="A249">
        <v>248</v>
      </c>
      <c r="B249">
        <v>248</v>
      </c>
      <c r="C249" s="2">
        <v>46308</v>
      </c>
      <c r="D249" t="s">
        <v>404</v>
      </c>
      <c r="E249">
        <v>0</v>
      </c>
      <c r="F249">
        <v>0</v>
      </c>
      <c r="G249" t="s">
        <v>462</v>
      </c>
    </row>
    <row r="250" spans="1:7" x14ac:dyDescent="0.2">
      <c r="A250">
        <v>249</v>
      </c>
      <c r="B250">
        <v>249</v>
      </c>
      <c r="C250" s="2">
        <v>46309</v>
      </c>
      <c r="D250" t="s">
        <v>404</v>
      </c>
      <c r="E250">
        <v>0</v>
      </c>
      <c r="F250">
        <v>0</v>
      </c>
      <c r="G250" t="s">
        <v>462</v>
      </c>
    </row>
    <row r="251" spans="1:7" x14ac:dyDescent="0.2">
      <c r="A251">
        <v>250</v>
      </c>
      <c r="B251">
        <v>250</v>
      </c>
      <c r="C251" s="2">
        <v>46310</v>
      </c>
      <c r="D251" t="s">
        <v>404</v>
      </c>
      <c r="E251">
        <v>0</v>
      </c>
      <c r="F251">
        <v>0</v>
      </c>
      <c r="G251" t="s">
        <v>462</v>
      </c>
    </row>
    <row r="252" spans="1:7" x14ac:dyDescent="0.2">
      <c r="A252">
        <v>251</v>
      </c>
      <c r="B252">
        <v>251</v>
      </c>
      <c r="C252" s="2">
        <v>46311</v>
      </c>
      <c r="D252" t="s">
        <v>433</v>
      </c>
      <c r="E252">
        <v>1</v>
      </c>
      <c r="F252">
        <v>4.5</v>
      </c>
      <c r="G252" t="s">
        <v>446</v>
      </c>
    </row>
    <row r="253" spans="1:7" x14ac:dyDescent="0.2">
      <c r="A253">
        <v>252</v>
      </c>
      <c r="B253">
        <v>252</v>
      </c>
      <c r="C253" s="2">
        <v>46312</v>
      </c>
      <c r="D253" t="s">
        <v>433</v>
      </c>
      <c r="E253">
        <v>0</v>
      </c>
      <c r="F253">
        <v>4.8</v>
      </c>
      <c r="G253" t="s">
        <v>447</v>
      </c>
    </row>
    <row r="254" spans="1:7" x14ac:dyDescent="0.2">
      <c r="A254">
        <v>253</v>
      </c>
      <c r="B254">
        <v>253</v>
      </c>
      <c r="C254" s="2">
        <v>46313</v>
      </c>
      <c r="D254" t="s">
        <v>433</v>
      </c>
      <c r="E254">
        <v>2</v>
      </c>
      <c r="F254">
        <v>4.2</v>
      </c>
      <c r="G254" t="s">
        <v>448</v>
      </c>
    </row>
    <row r="255" spans="1:7" x14ac:dyDescent="0.2">
      <c r="A255">
        <v>254</v>
      </c>
      <c r="B255">
        <v>254</v>
      </c>
      <c r="C255" s="2">
        <v>46314</v>
      </c>
      <c r="D255" t="s">
        <v>433</v>
      </c>
      <c r="E255">
        <v>0</v>
      </c>
      <c r="F255">
        <v>4.7</v>
      </c>
      <c r="G255" t="s">
        <v>447</v>
      </c>
    </row>
    <row r="256" spans="1:7" x14ac:dyDescent="0.2">
      <c r="A256">
        <v>255</v>
      </c>
      <c r="B256">
        <v>255</v>
      </c>
      <c r="C256" s="2">
        <v>46315</v>
      </c>
      <c r="D256" t="s">
        <v>433</v>
      </c>
      <c r="E256">
        <v>1</v>
      </c>
      <c r="F256">
        <v>4.5999999999999996</v>
      </c>
      <c r="G256" t="s">
        <v>449</v>
      </c>
    </row>
    <row r="257" spans="1:7" x14ac:dyDescent="0.2">
      <c r="A257">
        <v>256</v>
      </c>
      <c r="B257">
        <v>256</v>
      </c>
      <c r="C257" s="2">
        <v>46316</v>
      </c>
      <c r="D257" t="s">
        <v>433</v>
      </c>
      <c r="E257">
        <v>0</v>
      </c>
      <c r="F257">
        <v>4.9000000000000004</v>
      </c>
      <c r="G257" t="s">
        <v>447</v>
      </c>
    </row>
    <row r="258" spans="1:7" x14ac:dyDescent="0.2">
      <c r="A258">
        <v>257</v>
      </c>
      <c r="B258">
        <v>257</v>
      </c>
      <c r="C258" s="2">
        <v>46317</v>
      </c>
      <c r="D258" t="s">
        <v>433</v>
      </c>
      <c r="E258">
        <v>3</v>
      </c>
      <c r="F258">
        <v>4</v>
      </c>
      <c r="G258" t="s">
        <v>450</v>
      </c>
    </row>
    <row r="259" spans="1:7" x14ac:dyDescent="0.2">
      <c r="A259">
        <v>258</v>
      </c>
      <c r="B259">
        <v>258</v>
      </c>
      <c r="C259" s="2">
        <v>46318</v>
      </c>
      <c r="D259" t="s">
        <v>433</v>
      </c>
      <c r="E259">
        <v>1</v>
      </c>
      <c r="F259">
        <v>4.4000000000000004</v>
      </c>
      <c r="G259" t="s">
        <v>448</v>
      </c>
    </row>
    <row r="260" spans="1:7" x14ac:dyDescent="0.2">
      <c r="A260">
        <v>259</v>
      </c>
      <c r="B260">
        <v>259</v>
      </c>
      <c r="C260" s="2">
        <v>46319</v>
      </c>
      <c r="D260" t="s">
        <v>433</v>
      </c>
      <c r="E260">
        <v>0</v>
      </c>
      <c r="F260">
        <v>4.7</v>
      </c>
      <c r="G260" t="s">
        <v>447</v>
      </c>
    </row>
    <row r="261" spans="1:7" x14ac:dyDescent="0.2">
      <c r="A261">
        <v>260</v>
      </c>
      <c r="B261">
        <v>260</v>
      </c>
      <c r="C261" s="2">
        <v>46320</v>
      </c>
      <c r="D261" t="s">
        <v>433</v>
      </c>
      <c r="E261">
        <v>2</v>
      </c>
      <c r="F261">
        <v>4.2</v>
      </c>
      <c r="G261" t="s">
        <v>448</v>
      </c>
    </row>
    <row r="262" spans="1:7" x14ac:dyDescent="0.2">
      <c r="A262">
        <v>261</v>
      </c>
      <c r="B262">
        <v>261</v>
      </c>
      <c r="C262" s="2">
        <v>46321</v>
      </c>
      <c r="D262" t="s">
        <v>433</v>
      </c>
      <c r="E262">
        <v>0</v>
      </c>
      <c r="F262">
        <v>4.8</v>
      </c>
      <c r="G262" t="s">
        <v>447</v>
      </c>
    </row>
    <row r="263" spans="1:7" x14ac:dyDescent="0.2">
      <c r="A263">
        <v>262</v>
      </c>
      <c r="B263">
        <v>262</v>
      </c>
      <c r="C263" s="2">
        <v>46322</v>
      </c>
      <c r="D263" t="s">
        <v>433</v>
      </c>
      <c r="E263">
        <v>1</v>
      </c>
      <c r="F263">
        <v>4.5</v>
      </c>
      <c r="G263" t="s">
        <v>449</v>
      </c>
    </row>
    <row r="264" spans="1:7" x14ac:dyDescent="0.2">
      <c r="A264">
        <v>263</v>
      </c>
      <c r="B264">
        <v>263</v>
      </c>
      <c r="C264" s="2">
        <v>46323</v>
      </c>
      <c r="D264" t="s">
        <v>433</v>
      </c>
      <c r="E264">
        <v>2</v>
      </c>
      <c r="F264">
        <v>4.3</v>
      </c>
      <c r="G264" t="s">
        <v>448</v>
      </c>
    </row>
    <row r="265" spans="1:7" x14ac:dyDescent="0.2">
      <c r="A265">
        <v>264</v>
      </c>
      <c r="B265">
        <v>264</v>
      </c>
      <c r="C265" s="2">
        <v>46324</v>
      </c>
      <c r="D265" t="s">
        <v>433</v>
      </c>
      <c r="E265">
        <v>0</v>
      </c>
      <c r="F265">
        <v>4.9000000000000004</v>
      </c>
      <c r="G265" t="s">
        <v>447</v>
      </c>
    </row>
    <row r="266" spans="1:7" x14ac:dyDescent="0.2">
      <c r="A266">
        <v>265</v>
      </c>
      <c r="B266">
        <v>265</v>
      </c>
      <c r="C266" s="2">
        <v>46325</v>
      </c>
      <c r="D266" t="s">
        <v>433</v>
      </c>
      <c r="E266">
        <v>1</v>
      </c>
      <c r="F266">
        <v>4.5999999999999996</v>
      </c>
      <c r="G266" t="s">
        <v>449</v>
      </c>
    </row>
    <row r="267" spans="1:7" x14ac:dyDescent="0.2">
      <c r="A267">
        <v>266</v>
      </c>
      <c r="B267">
        <v>266</v>
      </c>
      <c r="C267" s="2">
        <v>46326</v>
      </c>
      <c r="D267" t="s">
        <v>433</v>
      </c>
      <c r="E267">
        <v>0</v>
      </c>
      <c r="F267">
        <v>4.8</v>
      </c>
      <c r="G267" t="s">
        <v>447</v>
      </c>
    </row>
    <row r="268" spans="1:7" x14ac:dyDescent="0.2">
      <c r="A268">
        <v>267</v>
      </c>
      <c r="B268">
        <v>267</v>
      </c>
      <c r="C268" s="2">
        <v>46327</v>
      </c>
      <c r="D268" t="s">
        <v>433</v>
      </c>
      <c r="E268">
        <v>3</v>
      </c>
      <c r="F268">
        <v>4</v>
      </c>
      <c r="G268" t="s">
        <v>450</v>
      </c>
    </row>
    <row r="269" spans="1:7" x14ac:dyDescent="0.2">
      <c r="A269">
        <v>268</v>
      </c>
      <c r="B269">
        <v>268</v>
      </c>
      <c r="C269" s="2">
        <v>46328</v>
      </c>
      <c r="D269" t="s">
        <v>433</v>
      </c>
      <c r="E269">
        <v>1</v>
      </c>
      <c r="F269">
        <v>4.4000000000000004</v>
      </c>
      <c r="G269" t="s">
        <v>448</v>
      </c>
    </row>
    <row r="270" spans="1:7" x14ac:dyDescent="0.2">
      <c r="A270">
        <v>269</v>
      </c>
      <c r="B270">
        <v>269</v>
      </c>
      <c r="C270" s="2">
        <v>46329</v>
      </c>
      <c r="D270" t="s">
        <v>433</v>
      </c>
      <c r="E270">
        <v>0</v>
      </c>
      <c r="F270">
        <v>4.7</v>
      </c>
      <c r="G270" t="s">
        <v>447</v>
      </c>
    </row>
    <row r="271" spans="1:7" x14ac:dyDescent="0.2">
      <c r="A271">
        <v>270</v>
      </c>
      <c r="B271">
        <v>270</v>
      </c>
      <c r="C271" s="2">
        <v>46330</v>
      </c>
      <c r="D271" t="s">
        <v>433</v>
      </c>
      <c r="E271">
        <v>2</v>
      </c>
      <c r="F271">
        <v>4.2</v>
      </c>
      <c r="G271" t="s">
        <v>448</v>
      </c>
    </row>
    <row r="272" spans="1:7" x14ac:dyDescent="0.2">
      <c r="A272">
        <v>271</v>
      </c>
      <c r="B272">
        <v>271</v>
      </c>
      <c r="C272" s="2">
        <v>46331</v>
      </c>
      <c r="D272" t="s">
        <v>433</v>
      </c>
      <c r="E272">
        <v>0</v>
      </c>
      <c r="F272">
        <v>4.8</v>
      </c>
      <c r="G272" t="s">
        <v>447</v>
      </c>
    </row>
    <row r="273" spans="1:7" x14ac:dyDescent="0.2">
      <c r="A273">
        <v>272</v>
      </c>
      <c r="B273">
        <v>272</v>
      </c>
      <c r="C273" s="2">
        <v>46332</v>
      </c>
      <c r="D273" t="s">
        <v>433</v>
      </c>
      <c r="E273">
        <v>1</v>
      </c>
      <c r="F273">
        <v>4.5</v>
      </c>
      <c r="G273" t="s">
        <v>449</v>
      </c>
    </row>
    <row r="274" spans="1:7" x14ac:dyDescent="0.2">
      <c r="A274">
        <v>273</v>
      </c>
      <c r="B274">
        <v>273</v>
      </c>
      <c r="C274" s="2">
        <v>46333</v>
      </c>
      <c r="D274" t="s">
        <v>433</v>
      </c>
      <c r="E274">
        <v>2</v>
      </c>
      <c r="F274">
        <v>4.3</v>
      </c>
      <c r="G274" t="s">
        <v>448</v>
      </c>
    </row>
    <row r="275" spans="1:7" x14ac:dyDescent="0.2">
      <c r="A275">
        <v>274</v>
      </c>
      <c r="B275">
        <v>274</v>
      </c>
      <c r="C275" s="2">
        <v>46334</v>
      </c>
      <c r="D275" t="s">
        <v>433</v>
      </c>
      <c r="E275">
        <v>0</v>
      </c>
      <c r="F275">
        <v>4.9000000000000004</v>
      </c>
      <c r="G275" t="s">
        <v>447</v>
      </c>
    </row>
    <row r="276" spans="1:7" x14ac:dyDescent="0.2">
      <c r="A276">
        <v>275</v>
      </c>
      <c r="B276">
        <v>275</v>
      </c>
      <c r="C276" s="2">
        <v>46335</v>
      </c>
      <c r="D276" t="s">
        <v>433</v>
      </c>
      <c r="E276">
        <v>1</v>
      </c>
      <c r="F276">
        <v>4.5999999999999996</v>
      </c>
      <c r="G276" t="s">
        <v>449</v>
      </c>
    </row>
    <row r="277" spans="1:7" x14ac:dyDescent="0.2">
      <c r="A277">
        <v>276</v>
      </c>
      <c r="B277">
        <v>276</v>
      </c>
      <c r="C277" s="2">
        <v>46336</v>
      </c>
      <c r="D277" t="s">
        <v>433</v>
      </c>
      <c r="E277">
        <v>0</v>
      </c>
      <c r="F277">
        <v>4.8</v>
      </c>
      <c r="G277" t="s">
        <v>447</v>
      </c>
    </row>
    <row r="278" spans="1:7" x14ac:dyDescent="0.2">
      <c r="A278">
        <v>277</v>
      </c>
      <c r="B278">
        <v>277</v>
      </c>
      <c r="C278" s="2">
        <v>46337</v>
      </c>
      <c r="D278" t="s">
        <v>433</v>
      </c>
      <c r="E278">
        <v>3</v>
      </c>
      <c r="F278">
        <v>4</v>
      </c>
      <c r="G278" t="s">
        <v>450</v>
      </c>
    </row>
    <row r="279" spans="1:7" x14ac:dyDescent="0.2">
      <c r="A279">
        <v>278</v>
      </c>
      <c r="B279">
        <v>278</v>
      </c>
      <c r="C279" s="2">
        <v>46338</v>
      </c>
      <c r="D279" t="s">
        <v>433</v>
      </c>
      <c r="E279">
        <v>1</v>
      </c>
      <c r="F279">
        <v>4.4000000000000004</v>
      </c>
      <c r="G279" t="s">
        <v>448</v>
      </c>
    </row>
    <row r="280" spans="1:7" x14ac:dyDescent="0.2">
      <c r="A280">
        <v>279</v>
      </c>
      <c r="B280">
        <v>279</v>
      </c>
      <c r="C280" s="2">
        <v>46339</v>
      </c>
      <c r="D280" t="s">
        <v>433</v>
      </c>
      <c r="E280">
        <v>0</v>
      </c>
      <c r="F280">
        <v>4.7</v>
      </c>
      <c r="G280" t="s">
        <v>447</v>
      </c>
    </row>
    <row r="281" spans="1:7" x14ac:dyDescent="0.2">
      <c r="A281">
        <v>280</v>
      </c>
      <c r="B281">
        <v>280</v>
      </c>
      <c r="C281" s="2">
        <v>46340</v>
      </c>
      <c r="D281" t="s">
        <v>433</v>
      </c>
      <c r="E281">
        <v>2</v>
      </c>
      <c r="F281">
        <v>4.2</v>
      </c>
      <c r="G281" t="s">
        <v>448</v>
      </c>
    </row>
    <row r="282" spans="1:7" x14ac:dyDescent="0.2">
      <c r="A282">
        <v>281</v>
      </c>
      <c r="B282">
        <v>281</v>
      </c>
      <c r="C282" s="2">
        <v>46341</v>
      </c>
      <c r="D282" t="s">
        <v>433</v>
      </c>
      <c r="E282">
        <v>0</v>
      </c>
      <c r="F282">
        <v>4.8</v>
      </c>
      <c r="G282" t="s">
        <v>447</v>
      </c>
    </row>
    <row r="283" spans="1:7" x14ac:dyDescent="0.2">
      <c r="A283">
        <v>282</v>
      </c>
      <c r="B283">
        <v>282</v>
      </c>
      <c r="C283" s="2">
        <v>46342</v>
      </c>
      <c r="D283" t="s">
        <v>433</v>
      </c>
      <c r="E283">
        <v>1</v>
      </c>
      <c r="F283">
        <v>4.5</v>
      </c>
      <c r="G283" t="s">
        <v>449</v>
      </c>
    </row>
    <row r="284" spans="1:7" x14ac:dyDescent="0.2">
      <c r="A284">
        <v>283</v>
      </c>
      <c r="B284">
        <v>283</v>
      </c>
      <c r="C284" s="2">
        <v>46343</v>
      </c>
      <c r="D284" t="s">
        <v>433</v>
      </c>
      <c r="E284">
        <v>2</v>
      </c>
      <c r="F284">
        <v>4.3</v>
      </c>
      <c r="G284" t="s">
        <v>448</v>
      </c>
    </row>
    <row r="285" spans="1:7" x14ac:dyDescent="0.2">
      <c r="A285">
        <v>284</v>
      </c>
      <c r="B285">
        <v>284</v>
      </c>
      <c r="C285" s="2">
        <v>46344</v>
      </c>
      <c r="D285" t="s">
        <v>433</v>
      </c>
      <c r="E285">
        <v>0</v>
      </c>
      <c r="F285">
        <v>4.9000000000000004</v>
      </c>
      <c r="G285" t="s">
        <v>447</v>
      </c>
    </row>
    <row r="286" spans="1:7" x14ac:dyDescent="0.2">
      <c r="A286">
        <v>285</v>
      </c>
      <c r="B286">
        <v>285</v>
      </c>
      <c r="C286" s="2">
        <v>46345</v>
      </c>
      <c r="D286" t="s">
        <v>433</v>
      </c>
      <c r="E286">
        <v>1</v>
      </c>
      <c r="F286">
        <v>4.5999999999999996</v>
      </c>
      <c r="G286" t="s">
        <v>449</v>
      </c>
    </row>
    <row r="287" spans="1:7" x14ac:dyDescent="0.2">
      <c r="A287">
        <v>286</v>
      </c>
      <c r="B287">
        <v>286</v>
      </c>
      <c r="C287" s="2">
        <v>46346</v>
      </c>
      <c r="D287" t="s">
        <v>433</v>
      </c>
      <c r="E287">
        <v>0</v>
      </c>
      <c r="F287">
        <v>4.8</v>
      </c>
      <c r="G287" t="s">
        <v>447</v>
      </c>
    </row>
    <row r="288" spans="1:7" x14ac:dyDescent="0.2">
      <c r="A288">
        <v>287</v>
      </c>
      <c r="B288">
        <v>287</v>
      </c>
      <c r="C288" s="2">
        <v>46347</v>
      </c>
      <c r="D288" t="s">
        <v>433</v>
      </c>
      <c r="E288">
        <v>3</v>
      </c>
      <c r="F288">
        <v>4</v>
      </c>
      <c r="G288" t="s">
        <v>450</v>
      </c>
    </row>
    <row r="289" spans="1:7" x14ac:dyDescent="0.2">
      <c r="A289">
        <v>288</v>
      </c>
      <c r="B289">
        <v>288</v>
      </c>
      <c r="C289" s="2">
        <v>46348</v>
      </c>
      <c r="D289" t="s">
        <v>433</v>
      </c>
      <c r="E289">
        <v>1</v>
      </c>
      <c r="F289">
        <v>4.4000000000000004</v>
      </c>
      <c r="G289" t="s">
        <v>448</v>
      </c>
    </row>
    <row r="290" spans="1:7" x14ac:dyDescent="0.2">
      <c r="A290">
        <v>289</v>
      </c>
      <c r="B290">
        <v>289</v>
      </c>
      <c r="C290" s="2">
        <v>46349</v>
      </c>
      <c r="D290" t="s">
        <v>433</v>
      </c>
      <c r="E290">
        <v>0</v>
      </c>
      <c r="F290">
        <v>4.7</v>
      </c>
      <c r="G290" t="s">
        <v>447</v>
      </c>
    </row>
    <row r="291" spans="1:7" x14ac:dyDescent="0.2">
      <c r="A291">
        <v>290</v>
      </c>
      <c r="B291">
        <v>290</v>
      </c>
      <c r="C291" s="2">
        <v>46350</v>
      </c>
      <c r="D291" t="s">
        <v>433</v>
      </c>
      <c r="E291">
        <v>2</v>
      </c>
      <c r="F291">
        <v>4.2</v>
      </c>
      <c r="G291" t="s">
        <v>448</v>
      </c>
    </row>
    <row r="292" spans="1:7" x14ac:dyDescent="0.2">
      <c r="A292">
        <v>291</v>
      </c>
      <c r="B292">
        <v>291</v>
      </c>
      <c r="C292" s="2">
        <v>46351</v>
      </c>
      <c r="D292" t="s">
        <v>433</v>
      </c>
      <c r="E292">
        <v>0</v>
      </c>
      <c r="F292">
        <v>4.8</v>
      </c>
      <c r="G292" t="s">
        <v>447</v>
      </c>
    </row>
    <row r="293" spans="1:7" x14ac:dyDescent="0.2">
      <c r="A293">
        <v>292</v>
      </c>
      <c r="B293">
        <v>292</v>
      </c>
      <c r="C293" s="2">
        <v>46352</v>
      </c>
      <c r="D293" t="s">
        <v>433</v>
      </c>
      <c r="E293">
        <v>1</v>
      </c>
      <c r="F293">
        <v>4.5</v>
      </c>
      <c r="G293" t="s">
        <v>449</v>
      </c>
    </row>
    <row r="294" spans="1:7" x14ac:dyDescent="0.2">
      <c r="A294">
        <v>293</v>
      </c>
      <c r="B294">
        <v>293</v>
      </c>
      <c r="C294" s="2">
        <v>46353</v>
      </c>
      <c r="D294" t="s">
        <v>433</v>
      </c>
      <c r="E294">
        <v>2</v>
      </c>
      <c r="F294">
        <v>4.3</v>
      </c>
      <c r="G294" t="s">
        <v>448</v>
      </c>
    </row>
    <row r="295" spans="1:7" x14ac:dyDescent="0.2">
      <c r="A295">
        <v>294</v>
      </c>
      <c r="B295">
        <v>294</v>
      </c>
      <c r="C295" s="2">
        <v>46354</v>
      </c>
      <c r="D295" t="s">
        <v>433</v>
      </c>
      <c r="E295">
        <v>0</v>
      </c>
      <c r="F295">
        <v>4.9000000000000004</v>
      </c>
      <c r="G295" t="s">
        <v>447</v>
      </c>
    </row>
    <row r="296" spans="1:7" x14ac:dyDescent="0.2">
      <c r="A296">
        <v>295</v>
      </c>
      <c r="B296">
        <v>295</v>
      </c>
      <c r="C296" s="2">
        <v>46355</v>
      </c>
      <c r="D296" t="s">
        <v>433</v>
      </c>
      <c r="E296">
        <v>1</v>
      </c>
      <c r="F296">
        <v>4.5999999999999996</v>
      </c>
      <c r="G296" t="s">
        <v>449</v>
      </c>
    </row>
    <row r="297" spans="1:7" x14ac:dyDescent="0.2">
      <c r="A297">
        <v>296</v>
      </c>
      <c r="B297">
        <v>296</v>
      </c>
      <c r="C297" s="2">
        <v>46356</v>
      </c>
      <c r="D297" t="s">
        <v>433</v>
      </c>
      <c r="E297">
        <v>0</v>
      </c>
      <c r="F297">
        <v>4.8</v>
      </c>
      <c r="G297" t="s">
        <v>447</v>
      </c>
    </row>
    <row r="298" spans="1:7" x14ac:dyDescent="0.2">
      <c r="A298">
        <v>297</v>
      </c>
      <c r="B298">
        <v>297</v>
      </c>
      <c r="C298" s="2">
        <v>46357</v>
      </c>
      <c r="D298" t="s">
        <v>433</v>
      </c>
      <c r="E298">
        <v>3</v>
      </c>
      <c r="F298">
        <v>4</v>
      </c>
      <c r="G298" t="s">
        <v>450</v>
      </c>
    </row>
    <row r="299" spans="1:7" x14ac:dyDescent="0.2">
      <c r="A299">
        <v>298</v>
      </c>
      <c r="B299">
        <v>298</v>
      </c>
      <c r="C299" s="2">
        <v>46358</v>
      </c>
      <c r="D299" t="s">
        <v>433</v>
      </c>
      <c r="E299">
        <v>1</v>
      </c>
      <c r="F299">
        <v>4.4000000000000004</v>
      </c>
      <c r="G299" t="s">
        <v>448</v>
      </c>
    </row>
    <row r="300" spans="1:7" x14ac:dyDescent="0.2">
      <c r="A300">
        <v>299</v>
      </c>
      <c r="B300">
        <v>299</v>
      </c>
      <c r="C300" s="2">
        <v>46359</v>
      </c>
      <c r="D300" t="s">
        <v>433</v>
      </c>
      <c r="E300">
        <v>0</v>
      </c>
      <c r="F300">
        <v>4.7</v>
      </c>
      <c r="G300" t="s">
        <v>447</v>
      </c>
    </row>
    <row r="301" spans="1:7" x14ac:dyDescent="0.2">
      <c r="A301">
        <v>300</v>
      </c>
      <c r="B301">
        <v>300</v>
      </c>
      <c r="C301" s="2">
        <v>46360</v>
      </c>
      <c r="D301" t="s">
        <v>433</v>
      </c>
      <c r="E301">
        <v>2</v>
      </c>
      <c r="F301">
        <v>4.2</v>
      </c>
      <c r="G301" t="s">
        <v>448</v>
      </c>
    </row>
    <row r="302" spans="1:7" x14ac:dyDescent="0.2">
      <c r="A302">
        <v>301</v>
      </c>
      <c r="B302">
        <v>301</v>
      </c>
      <c r="C302" s="2">
        <v>46361</v>
      </c>
      <c r="D302" t="s">
        <v>433</v>
      </c>
      <c r="E302">
        <v>0</v>
      </c>
      <c r="F302">
        <v>4.8</v>
      </c>
      <c r="G302" t="s">
        <v>447</v>
      </c>
    </row>
    <row r="303" spans="1:7" x14ac:dyDescent="0.2">
      <c r="A303">
        <v>302</v>
      </c>
      <c r="B303">
        <v>302</v>
      </c>
      <c r="C303" s="2">
        <v>46362</v>
      </c>
      <c r="D303" t="s">
        <v>433</v>
      </c>
      <c r="E303">
        <v>1</v>
      </c>
      <c r="F303">
        <v>4.5</v>
      </c>
      <c r="G303" t="s">
        <v>449</v>
      </c>
    </row>
    <row r="304" spans="1:7" x14ac:dyDescent="0.2">
      <c r="A304">
        <v>303</v>
      </c>
      <c r="B304">
        <v>303</v>
      </c>
      <c r="C304" s="2">
        <v>46363</v>
      </c>
      <c r="D304" t="s">
        <v>433</v>
      </c>
      <c r="E304">
        <v>2</v>
      </c>
      <c r="F304">
        <v>4.3</v>
      </c>
      <c r="G304" t="s">
        <v>448</v>
      </c>
    </row>
    <row r="305" spans="1:7" x14ac:dyDescent="0.2">
      <c r="A305">
        <v>304</v>
      </c>
      <c r="B305">
        <v>304</v>
      </c>
      <c r="C305" s="2">
        <v>46364</v>
      </c>
      <c r="D305" t="s">
        <v>433</v>
      </c>
      <c r="E305">
        <v>0</v>
      </c>
      <c r="F305">
        <v>4.9000000000000004</v>
      </c>
      <c r="G305" t="s">
        <v>447</v>
      </c>
    </row>
    <row r="306" spans="1:7" x14ac:dyDescent="0.2">
      <c r="A306">
        <v>305</v>
      </c>
      <c r="B306">
        <v>305</v>
      </c>
      <c r="C306" s="2">
        <v>46365</v>
      </c>
      <c r="D306" t="s">
        <v>433</v>
      </c>
      <c r="E306">
        <v>1</v>
      </c>
      <c r="F306">
        <v>4.5999999999999996</v>
      </c>
      <c r="G306" t="s">
        <v>449</v>
      </c>
    </row>
    <row r="307" spans="1:7" x14ac:dyDescent="0.2">
      <c r="A307">
        <v>306</v>
      </c>
      <c r="B307">
        <v>306</v>
      </c>
      <c r="C307" s="2">
        <v>46366</v>
      </c>
      <c r="D307" t="s">
        <v>433</v>
      </c>
      <c r="E307">
        <v>0</v>
      </c>
      <c r="F307">
        <v>4.8</v>
      </c>
      <c r="G307" t="s">
        <v>447</v>
      </c>
    </row>
    <row r="308" spans="1:7" x14ac:dyDescent="0.2">
      <c r="A308">
        <v>307</v>
      </c>
      <c r="B308">
        <v>307</v>
      </c>
      <c r="C308" s="2">
        <v>46367</v>
      </c>
      <c r="D308" t="s">
        <v>433</v>
      </c>
      <c r="E308">
        <v>3</v>
      </c>
      <c r="F308">
        <v>4</v>
      </c>
      <c r="G308" t="s">
        <v>450</v>
      </c>
    </row>
    <row r="309" spans="1:7" x14ac:dyDescent="0.2">
      <c r="A309">
        <v>308</v>
      </c>
      <c r="B309">
        <v>308</v>
      </c>
      <c r="C309" s="2">
        <v>46368</v>
      </c>
      <c r="D309" t="s">
        <v>433</v>
      </c>
      <c r="E309">
        <v>1</v>
      </c>
      <c r="F309">
        <v>4.4000000000000004</v>
      </c>
      <c r="G309" t="s">
        <v>448</v>
      </c>
    </row>
    <row r="310" spans="1:7" x14ac:dyDescent="0.2">
      <c r="A310">
        <v>309</v>
      </c>
      <c r="B310">
        <v>309</v>
      </c>
      <c r="C310" s="2">
        <v>46369</v>
      </c>
      <c r="D310" t="s">
        <v>433</v>
      </c>
      <c r="E310">
        <v>0</v>
      </c>
      <c r="F310">
        <v>4.7</v>
      </c>
      <c r="G310" t="s">
        <v>447</v>
      </c>
    </row>
    <row r="311" spans="1:7" x14ac:dyDescent="0.2">
      <c r="A311">
        <v>310</v>
      </c>
      <c r="B311">
        <v>310</v>
      </c>
      <c r="C311" s="2">
        <v>46370</v>
      </c>
      <c r="D311" t="s">
        <v>433</v>
      </c>
      <c r="E311">
        <v>2</v>
      </c>
      <c r="F311">
        <v>4.2</v>
      </c>
      <c r="G311" t="s">
        <v>448</v>
      </c>
    </row>
    <row r="312" spans="1:7" x14ac:dyDescent="0.2">
      <c r="A312">
        <v>311</v>
      </c>
      <c r="B312">
        <v>311</v>
      </c>
      <c r="C312" s="2">
        <v>46371</v>
      </c>
      <c r="D312" t="s">
        <v>433</v>
      </c>
      <c r="E312">
        <v>0</v>
      </c>
      <c r="F312">
        <v>4.8</v>
      </c>
      <c r="G312" t="s">
        <v>447</v>
      </c>
    </row>
    <row r="313" spans="1:7" x14ac:dyDescent="0.2">
      <c r="A313">
        <v>312</v>
      </c>
      <c r="B313">
        <v>312</v>
      </c>
      <c r="C313" s="2">
        <v>46372</v>
      </c>
      <c r="D313" t="s">
        <v>433</v>
      </c>
      <c r="E313">
        <v>1</v>
      </c>
      <c r="F313">
        <v>4.5</v>
      </c>
      <c r="G313" t="s">
        <v>449</v>
      </c>
    </row>
    <row r="314" spans="1:7" x14ac:dyDescent="0.2">
      <c r="A314">
        <v>313</v>
      </c>
      <c r="B314">
        <v>313</v>
      </c>
      <c r="C314" s="2">
        <v>46373</v>
      </c>
      <c r="D314" t="s">
        <v>433</v>
      </c>
      <c r="E314">
        <v>2</v>
      </c>
      <c r="F314">
        <v>4.3</v>
      </c>
      <c r="G314" t="s">
        <v>448</v>
      </c>
    </row>
    <row r="315" spans="1:7" x14ac:dyDescent="0.2">
      <c r="A315">
        <v>314</v>
      </c>
      <c r="B315">
        <v>314</v>
      </c>
      <c r="C315" s="2">
        <v>46374</v>
      </c>
      <c r="D315" t="s">
        <v>433</v>
      </c>
      <c r="E315">
        <v>0</v>
      </c>
      <c r="F315">
        <v>4.9000000000000004</v>
      </c>
      <c r="G315" t="s">
        <v>447</v>
      </c>
    </row>
    <row r="316" spans="1:7" x14ac:dyDescent="0.2">
      <c r="A316">
        <v>315</v>
      </c>
      <c r="B316">
        <v>315</v>
      </c>
      <c r="C316" s="2">
        <v>46375</v>
      </c>
      <c r="D316" t="s">
        <v>433</v>
      </c>
      <c r="E316">
        <v>1</v>
      </c>
      <c r="F316">
        <v>4.5999999999999996</v>
      </c>
      <c r="G316" t="s">
        <v>449</v>
      </c>
    </row>
    <row r="317" spans="1:7" x14ac:dyDescent="0.2">
      <c r="A317">
        <v>316</v>
      </c>
      <c r="B317">
        <v>316</v>
      </c>
      <c r="C317" s="2">
        <v>46376</v>
      </c>
      <c r="D317" t="s">
        <v>433</v>
      </c>
      <c r="E317">
        <v>0</v>
      </c>
      <c r="F317">
        <v>4.8</v>
      </c>
      <c r="G317" t="s">
        <v>447</v>
      </c>
    </row>
    <row r="318" spans="1:7" x14ac:dyDescent="0.2">
      <c r="A318">
        <v>317</v>
      </c>
      <c r="B318">
        <v>317</v>
      </c>
      <c r="C318" s="2">
        <v>46377</v>
      </c>
      <c r="D318" t="s">
        <v>433</v>
      </c>
      <c r="E318">
        <v>3</v>
      </c>
      <c r="F318">
        <v>4</v>
      </c>
      <c r="G318" t="s">
        <v>450</v>
      </c>
    </row>
    <row r="319" spans="1:7" x14ac:dyDescent="0.2">
      <c r="A319">
        <v>318</v>
      </c>
      <c r="B319">
        <v>318</v>
      </c>
      <c r="C319" s="2">
        <v>46378</v>
      </c>
      <c r="D319" t="s">
        <v>433</v>
      </c>
      <c r="E319">
        <v>1</v>
      </c>
      <c r="F319">
        <v>4.4000000000000004</v>
      </c>
      <c r="G319" t="s">
        <v>448</v>
      </c>
    </row>
    <row r="320" spans="1:7" x14ac:dyDescent="0.2">
      <c r="A320">
        <v>319</v>
      </c>
      <c r="B320">
        <v>319</v>
      </c>
      <c r="C320" s="2">
        <v>46379</v>
      </c>
      <c r="D320" t="s">
        <v>433</v>
      </c>
      <c r="E320">
        <v>0</v>
      </c>
      <c r="F320">
        <v>4.7</v>
      </c>
      <c r="G320" t="s">
        <v>447</v>
      </c>
    </row>
    <row r="321" spans="1:7" x14ac:dyDescent="0.2">
      <c r="A321">
        <v>320</v>
      </c>
      <c r="B321">
        <v>320</v>
      </c>
      <c r="C321" s="2">
        <v>46380</v>
      </c>
      <c r="D321" t="s">
        <v>433</v>
      </c>
      <c r="E321">
        <v>2</v>
      </c>
      <c r="F321">
        <v>4.2</v>
      </c>
      <c r="G321" t="s">
        <v>448</v>
      </c>
    </row>
    <row r="322" spans="1:7" x14ac:dyDescent="0.2">
      <c r="A322">
        <v>321</v>
      </c>
      <c r="B322">
        <v>321</v>
      </c>
      <c r="C322" s="2">
        <v>46381</v>
      </c>
      <c r="D322" t="s">
        <v>433</v>
      </c>
      <c r="E322">
        <v>0</v>
      </c>
      <c r="F322">
        <v>4.8</v>
      </c>
      <c r="G322" t="s">
        <v>447</v>
      </c>
    </row>
    <row r="323" spans="1:7" x14ac:dyDescent="0.2">
      <c r="A323">
        <v>322</v>
      </c>
      <c r="B323">
        <v>322</v>
      </c>
      <c r="C323" s="2">
        <v>46382</v>
      </c>
      <c r="D323" t="s">
        <v>433</v>
      </c>
      <c r="E323">
        <v>1</v>
      </c>
      <c r="F323">
        <v>4.5</v>
      </c>
      <c r="G323" t="s">
        <v>449</v>
      </c>
    </row>
    <row r="324" spans="1:7" x14ac:dyDescent="0.2">
      <c r="A324">
        <v>323</v>
      </c>
      <c r="B324">
        <v>323</v>
      </c>
      <c r="C324" s="2">
        <v>46383</v>
      </c>
      <c r="D324" t="s">
        <v>433</v>
      </c>
      <c r="E324">
        <v>2</v>
      </c>
      <c r="F324">
        <v>4.3</v>
      </c>
      <c r="G324" t="s">
        <v>448</v>
      </c>
    </row>
    <row r="325" spans="1:7" x14ac:dyDescent="0.2">
      <c r="A325">
        <v>324</v>
      </c>
      <c r="B325">
        <v>324</v>
      </c>
      <c r="C325" s="2">
        <v>46384</v>
      </c>
      <c r="D325" t="s">
        <v>433</v>
      </c>
      <c r="E325">
        <v>0</v>
      </c>
      <c r="F325">
        <v>4.9000000000000004</v>
      </c>
      <c r="G325" t="s">
        <v>447</v>
      </c>
    </row>
    <row r="326" spans="1:7" x14ac:dyDescent="0.2">
      <c r="A326">
        <v>325</v>
      </c>
      <c r="B326">
        <v>325</v>
      </c>
      <c r="C326" s="2">
        <v>46385</v>
      </c>
      <c r="D326" t="s">
        <v>433</v>
      </c>
      <c r="E326">
        <v>1</v>
      </c>
      <c r="F326">
        <v>4.5999999999999996</v>
      </c>
      <c r="G326" t="s">
        <v>449</v>
      </c>
    </row>
    <row r="327" spans="1:7" x14ac:dyDescent="0.2">
      <c r="A327">
        <v>326</v>
      </c>
      <c r="B327">
        <v>326</v>
      </c>
      <c r="C327" s="2">
        <v>46386</v>
      </c>
      <c r="D327" t="s">
        <v>451</v>
      </c>
      <c r="E327">
        <v>4</v>
      </c>
      <c r="F327">
        <v>3.8</v>
      </c>
      <c r="G327" t="s">
        <v>452</v>
      </c>
    </row>
    <row r="328" spans="1:7" x14ac:dyDescent="0.2">
      <c r="A328">
        <v>327</v>
      </c>
      <c r="B328">
        <v>327</v>
      </c>
      <c r="C328" s="2">
        <v>46387</v>
      </c>
      <c r="D328" t="s">
        <v>451</v>
      </c>
      <c r="E328">
        <v>5</v>
      </c>
      <c r="F328">
        <v>3.7</v>
      </c>
      <c r="G328" t="s">
        <v>453</v>
      </c>
    </row>
    <row r="329" spans="1:7" x14ac:dyDescent="0.2">
      <c r="A329">
        <v>328</v>
      </c>
      <c r="B329">
        <v>328</v>
      </c>
      <c r="C329" s="2">
        <v>46388</v>
      </c>
      <c r="D329" t="s">
        <v>451</v>
      </c>
      <c r="E329">
        <v>3</v>
      </c>
      <c r="F329">
        <v>3.9</v>
      </c>
      <c r="G329" t="s">
        <v>454</v>
      </c>
    </row>
    <row r="330" spans="1:7" x14ac:dyDescent="0.2">
      <c r="A330">
        <v>329</v>
      </c>
      <c r="B330">
        <v>329</v>
      </c>
      <c r="C330" s="2">
        <v>46389</v>
      </c>
      <c r="D330" t="s">
        <v>451</v>
      </c>
      <c r="E330">
        <v>4</v>
      </c>
      <c r="F330">
        <v>3.6</v>
      </c>
      <c r="G330" t="s">
        <v>455</v>
      </c>
    </row>
    <row r="331" spans="1:7" x14ac:dyDescent="0.2">
      <c r="A331">
        <v>330</v>
      </c>
      <c r="B331">
        <v>330</v>
      </c>
      <c r="C331" s="2">
        <v>46390</v>
      </c>
      <c r="D331" t="s">
        <v>451</v>
      </c>
      <c r="E331">
        <v>6</v>
      </c>
      <c r="F331">
        <v>3.5</v>
      </c>
      <c r="G331" t="s">
        <v>456</v>
      </c>
    </row>
    <row r="332" spans="1:7" x14ac:dyDescent="0.2">
      <c r="A332">
        <v>331</v>
      </c>
      <c r="B332">
        <v>331</v>
      </c>
      <c r="C332" s="2">
        <v>46391</v>
      </c>
      <c r="D332" t="s">
        <v>451</v>
      </c>
      <c r="E332">
        <v>3</v>
      </c>
      <c r="F332">
        <v>3.9</v>
      </c>
      <c r="G332" t="s">
        <v>458</v>
      </c>
    </row>
    <row r="333" spans="1:7" x14ac:dyDescent="0.2">
      <c r="A333">
        <v>332</v>
      </c>
      <c r="B333">
        <v>332</v>
      </c>
      <c r="C333" s="2">
        <v>46392</v>
      </c>
      <c r="D333" t="s">
        <v>451</v>
      </c>
      <c r="E333">
        <v>5</v>
      </c>
      <c r="F333">
        <v>3.7</v>
      </c>
      <c r="G333" t="s">
        <v>450</v>
      </c>
    </row>
    <row r="334" spans="1:7" x14ac:dyDescent="0.2">
      <c r="A334">
        <v>333</v>
      </c>
      <c r="B334">
        <v>333</v>
      </c>
      <c r="C334" s="2">
        <v>46393</v>
      </c>
      <c r="D334" t="s">
        <v>451</v>
      </c>
      <c r="E334">
        <v>4</v>
      </c>
      <c r="F334">
        <v>3.8</v>
      </c>
      <c r="G334" t="s">
        <v>454</v>
      </c>
    </row>
    <row r="335" spans="1:7" x14ac:dyDescent="0.2">
      <c r="A335">
        <v>334</v>
      </c>
      <c r="B335">
        <v>334</v>
      </c>
      <c r="C335" s="2">
        <v>46394</v>
      </c>
      <c r="D335" t="s">
        <v>451</v>
      </c>
      <c r="E335">
        <v>3</v>
      </c>
      <c r="F335">
        <v>3.9</v>
      </c>
      <c r="G335" t="s">
        <v>458</v>
      </c>
    </row>
    <row r="336" spans="1:7" x14ac:dyDescent="0.2">
      <c r="A336">
        <v>335</v>
      </c>
      <c r="B336">
        <v>335</v>
      </c>
      <c r="C336" s="2">
        <v>46395</v>
      </c>
      <c r="D336" t="s">
        <v>451</v>
      </c>
      <c r="E336">
        <v>6</v>
      </c>
      <c r="F336">
        <v>3.5</v>
      </c>
      <c r="G336" t="s">
        <v>459</v>
      </c>
    </row>
    <row r="337" spans="1:7" x14ac:dyDescent="0.2">
      <c r="A337">
        <v>336</v>
      </c>
      <c r="B337">
        <v>336</v>
      </c>
      <c r="C337" s="2">
        <v>46396</v>
      </c>
      <c r="D337" t="s">
        <v>451</v>
      </c>
      <c r="E337">
        <v>4</v>
      </c>
      <c r="F337">
        <v>3.8</v>
      </c>
      <c r="G337" t="s">
        <v>450</v>
      </c>
    </row>
    <row r="338" spans="1:7" x14ac:dyDescent="0.2">
      <c r="A338">
        <v>337</v>
      </c>
      <c r="B338">
        <v>337</v>
      </c>
      <c r="C338" s="2">
        <v>46397</v>
      </c>
      <c r="D338" t="s">
        <v>451</v>
      </c>
      <c r="E338">
        <v>5</v>
      </c>
      <c r="F338">
        <v>3.7</v>
      </c>
      <c r="G338" t="s">
        <v>457</v>
      </c>
    </row>
    <row r="339" spans="1:7" x14ac:dyDescent="0.2">
      <c r="A339">
        <v>338</v>
      </c>
      <c r="B339">
        <v>338</v>
      </c>
      <c r="C339" s="2">
        <v>46398</v>
      </c>
      <c r="D339" t="s">
        <v>451</v>
      </c>
      <c r="E339">
        <v>3</v>
      </c>
      <c r="F339">
        <v>3.9</v>
      </c>
      <c r="G339" t="s">
        <v>454</v>
      </c>
    </row>
    <row r="340" spans="1:7" x14ac:dyDescent="0.2">
      <c r="A340">
        <v>339</v>
      </c>
      <c r="B340">
        <v>339</v>
      </c>
      <c r="C340" s="2">
        <v>46399</v>
      </c>
      <c r="D340" t="s">
        <v>451</v>
      </c>
      <c r="E340">
        <v>4</v>
      </c>
      <c r="F340">
        <v>3.6</v>
      </c>
      <c r="G340" t="s">
        <v>455</v>
      </c>
    </row>
    <row r="341" spans="1:7" x14ac:dyDescent="0.2">
      <c r="A341">
        <v>340</v>
      </c>
      <c r="B341">
        <v>340</v>
      </c>
      <c r="C341" s="2">
        <v>46400</v>
      </c>
      <c r="D341" t="s">
        <v>451</v>
      </c>
      <c r="E341">
        <v>6</v>
      </c>
      <c r="F341">
        <v>3.5</v>
      </c>
      <c r="G341" t="s">
        <v>456</v>
      </c>
    </row>
    <row r="342" spans="1:7" x14ac:dyDescent="0.2">
      <c r="A342">
        <v>341</v>
      </c>
      <c r="B342">
        <v>341</v>
      </c>
      <c r="C342" s="2">
        <v>46401</v>
      </c>
      <c r="D342" t="s">
        <v>451</v>
      </c>
      <c r="E342">
        <v>3</v>
      </c>
      <c r="F342">
        <v>3.9</v>
      </c>
      <c r="G342" t="s">
        <v>448</v>
      </c>
    </row>
    <row r="343" spans="1:7" x14ac:dyDescent="0.2">
      <c r="A343">
        <v>342</v>
      </c>
      <c r="B343">
        <v>342</v>
      </c>
      <c r="C343" s="2">
        <v>46402</v>
      </c>
      <c r="D343" t="s">
        <v>451</v>
      </c>
      <c r="E343">
        <v>5</v>
      </c>
      <c r="F343">
        <v>3.7</v>
      </c>
      <c r="G343" t="s">
        <v>450</v>
      </c>
    </row>
    <row r="344" spans="1:7" x14ac:dyDescent="0.2">
      <c r="A344">
        <v>343</v>
      </c>
      <c r="B344">
        <v>343</v>
      </c>
      <c r="C344" s="2">
        <v>46403</v>
      </c>
      <c r="D344" t="s">
        <v>451</v>
      </c>
      <c r="E344">
        <v>4</v>
      </c>
      <c r="F344">
        <v>3.8</v>
      </c>
      <c r="G344" t="s">
        <v>454</v>
      </c>
    </row>
    <row r="345" spans="1:7" x14ac:dyDescent="0.2">
      <c r="A345">
        <v>344</v>
      </c>
      <c r="B345">
        <v>344</v>
      </c>
      <c r="C345" s="2">
        <v>46404</v>
      </c>
      <c r="D345" t="s">
        <v>451</v>
      </c>
      <c r="E345">
        <v>3</v>
      </c>
      <c r="F345">
        <v>3.9</v>
      </c>
      <c r="G345" t="s">
        <v>458</v>
      </c>
    </row>
    <row r="346" spans="1:7" x14ac:dyDescent="0.2">
      <c r="A346">
        <v>345</v>
      </c>
      <c r="B346">
        <v>345</v>
      </c>
      <c r="C346" s="2">
        <v>46405</v>
      </c>
      <c r="D346" t="s">
        <v>451</v>
      </c>
      <c r="E346">
        <v>6</v>
      </c>
      <c r="F346">
        <v>3.5</v>
      </c>
      <c r="G346" t="s">
        <v>459</v>
      </c>
    </row>
    <row r="347" spans="1:7" x14ac:dyDescent="0.2">
      <c r="A347">
        <v>346</v>
      </c>
      <c r="B347">
        <v>346</v>
      </c>
      <c r="C347" s="2">
        <v>46406</v>
      </c>
      <c r="D347" t="s">
        <v>451</v>
      </c>
      <c r="E347">
        <v>4</v>
      </c>
      <c r="F347">
        <v>3.8</v>
      </c>
      <c r="G347" t="s">
        <v>450</v>
      </c>
    </row>
    <row r="348" spans="1:7" x14ac:dyDescent="0.2">
      <c r="A348">
        <v>347</v>
      </c>
      <c r="B348">
        <v>347</v>
      </c>
      <c r="C348" s="2">
        <v>46407</v>
      </c>
      <c r="D348" t="s">
        <v>451</v>
      </c>
      <c r="E348">
        <v>5</v>
      </c>
      <c r="F348">
        <v>3.7</v>
      </c>
      <c r="G348" t="s">
        <v>457</v>
      </c>
    </row>
    <row r="349" spans="1:7" x14ac:dyDescent="0.2">
      <c r="A349">
        <v>348</v>
      </c>
      <c r="B349">
        <v>348</v>
      </c>
      <c r="C349" s="2">
        <v>46408</v>
      </c>
      <c r="D349" t="s">
        <v>451</v>
      </c>
      <c r="E349">
        <v>3</v>
      </c>
      <c r="F349">
        <v>3.9</v>
      </c>
      <c r="G349" t="s">
        <v>454</v>
      </c>
    </row>
    <row r="350" spans="1:7" x14ac:dyDescent="0.2">
      <c r="A350">
        <v>349</v>
      </c>
      <c r="B350">
        <v>349</v>
      </c>
      <c r="C350" s="2">
        <v>46409</v>
      </c>
      <c r="D350" t="s">
        <v>451</v>
      </c>
      <c r="E350">
        <v>4</v>
      </c>
      <c r="F350">
        <v>3.6</v>
      </c>
      <c r="G350" t="s">
        <v>455</v>
      </c>
    </row>
    <row r="351" spans="1:7" x14ac:dyDescent="0.2">
      <c r="A351">
        <v>350</v>
      </c>
      <c r="B351">
        <v>350</v>
      </c>
      <c r="C351" s="2">
        <v>46410</v>
      </c>
      <c r="D351" t="s">
        <v>451</v>
      </c>
      <c r="E351">
        <v>6</v>
      </c>
      <c r="F351">
        <v>3.5</v>
      </c>
      <c r="G351" t="s">
        <v>456</v>
      </c>
    </row>
    <row r="352" spans="1:7" x14ac:dyDescent="0.2">
      <c r="A352">
        <v>351</v>
      </c>
      <c r="B352">
        <v>351</v>
      </c>
      <c r="C352" s="2">
        <v>46411</v>
      </c>
      <c r="D352" t="s">
        <v>439</v>
      </c>
      <c r="E352">
        <v>0</v>
      </c>
      <c r="F352">
        <v>0</v>
      </c>
      <c r="G352" t="s">
        <v>460</v>
      </c>
    </row>
    <row r="353" spans="1:7" x14ac:dyDescent="0.2">
      <c r="A353">
        <v>352</v>
      </c>
      <c r="B353">
        <v>352</v>
      </c>
      <c r="C353" s="2">
        <v>46412</v>
      </c>
      <c r="D353" t="s">
        <v>439</v>
      </c>
      <c r="E353">
        <v>0</v>
      </c>
      <c r="F353">
        <v>0</v>
      </c>
      <c r="G353" t="s">
        <v>460</v>
      </c>
    </row>
    <row r="354" spans="1:7" x14ac:dyDescent="0.2">
      <c r="A354">
        <v>353</v>
      </c>
      <c r="B354">
        <v>353</v>
      </c>
      <c r="C354" s="2">
        <v>46413</v>
      </c>
      <c r="D354" t="s">
        <v>439</v>
      </c>
      <c r="E354">
        <v>0</v>
      </c>
      <c r="F354">
        <v>0</v>
      </c>
      <c r="G354" t="s">
        <v>460</v>
      </c>
    </row>
    <row r="355" spans="1:7" x14ac:dyDescent="0.2">
      <c r="A355">
        <v>354</v>
      </c>
      <c r="B355">
        <v>354</v>
      </c>
      <c r="C355" s="2">
        <v>46414</v>
      </c>
      <c r="D355" t="s">
        <v>439</v>
      </c>
      <c r="E355">
        <v>0</v>
      </c>
      <c r="F355">
        <v>0</v>
      </c>
      <c r="G355" t="s">
        <v>460</v>
      </c>
    </row>
    <row r="356" spans="1:7" x14ac:dyDescent="0.2">
      <c r="A356">
        <v>355</v>
      </c>
      <c r="B356">
        <v>355</v>
      </c>
      <c r="C356" s="2">
        <v>46415</v>
      </c>
      <c r="D356" t="s">
        <v>439</v>
      </c>
      <c r="E356">
        <v>0</v>
      </c>
      <c r="F356">
        <v>0</v>
      </c>
      <c r="G356" t="s">
        <v>460</v>
      </c>
    </row>
    <row r="357" spans="1:7" x14ac:dyDescent="0.2">
      <c r="A357">
        <v>356</v>
      </c>
      <c r="B357">
        <v>356</v>
      </c>
      <c r="C357" s="2">
        <v>46416</v>
      </c>
      <c r="D357" t="s">
        <v>439</v>
      </c>
      <c r="E357">
        <v>0</v>
      </c>
      <c r="F357">
        <v>0</v>
      </c>
      <c r="G357" t="s">
        <v>460</v>
      </c>
    </row>
    <row r="358" spans="1:7" x14ac:dyDescent="0.2">
      <c r="A358">
        <v>357</v>
      </c>
      <c r="B358">
        <v>357</v>
      </c>
      <c r="C358" s="2">
        <v>46417</v>
      </c>
      <c r="D358" t="s">
        <v>439</v>
      </c>
      <c r="E358">
        <v>0</v>
      </c>
      <c r="F358">
        <v>0</v>
      </c>
      <c r="G358" t="s">
        <v>460</v>
      </c>
    </row>
    <row r="359" spans="1:7" x14ac:dyDescent="0.2">
      <c r="A359">
        <v>358</v>
      </c>
      <c r="B359">
        <v>358</v>
      </c>
      <c r="C359" s="2">
        <v>46418</v>
      </c>
      <c r="D359" t="s">
        <v>439</v>
      </c>
      <c r="E359">
        <v>0</v>
      </c>
      <c r="F359">
        <v>0</v>
      </c>
      <c r="G359" t="s">
        <v>460</v>
      </c>
    </row>
    <row r="360" spans="1:7" x14ac:dyDescent="0.2">
      <c r="A360">
        <v>359</v>
      </c>
      <c r="B360">
        <v>359</v>
      </c>
      <c r="C360" s="2">
        <v>46419</v>
      </c>
      <c r="D360" t="s">
        <v>439</v>
      </c>
      <c r="E360">
        <v>0</v>
      </c>
      <c r="F360">
        <v>0</v>
      </c>
      <c r="G360" t="s">
        <v>460</v>
      </c>
    </row>
    <row r="361" spans="1:7" x14ac:dyDescent="0.2">
      <c r="A361">
        <v>360</v>
      </c>
      <c r="B361">
        <v>360</v>
      </c>
      <c r="C361" s="2">
        <v>46420</v>
      </c>
      <c r="D361" t="s">
        <v>439</v>
      </c>
      <c r="E361">
        <v>0</v>
      </c>
      <c r="F361">
        <v>0</v>
      </c>
      <c r="G361" t="s">
        <v>460</v>
      </c>
    </row>
    <row r="362" spans="1:7" x14ac:dyDescent="0.2">
      <c r="A362">
        <v>361</v>
      </c>
      <c r="B362">
        <v>361</v>
      </c>
      <c r="C362" s="2">
        <v>46421</v>
      </c>
      <c r="D362" t="s">
        <v>439</v>
      </c>
      <c r="E362">
        <v>0</v>
      </c>
      <c r="F362">
        <v>0</v>
      </c>
      <c r="G362" t="s">
        <v>460</v>
      </c>
    </row>
    <row r="363" spans="1:7" x14ac:dyDescent="0.2">
      <c r="A363">
        <v>362</v>
      </c>
      <c r="B363">
        <v>362</v>
      </c>
      <c r="C363" s="2">
        <v>46422</v>
      </c>
      <c r="D363" t="s">
        <v>439</v>
      </c>
      <c r="E363">
        <v>0</v>
      </c>
      <c r="F363">
        <v>0</v>
      </c>
      <c r="G363" t="s">
        <v>460</v>
      </c>
    </row>
    <row r="364" spans="1:7" x14ac:dyDescent="0.2">
      <c r="A364">
        <v>363</v>
      </c>
      <c r="B364">
        <v>363</v>
      </c>
      <c r="C364" s="2">
        <v>46423</v>
      </c>
      <c r="D364" t="s">
        <v>439</v>
      </c>
      <c r="E364">
        <v>0</v>
      </c>
      <c r="F364">
        <v>0</v>
      </c>
      <c r="G364" t="s">
        <v>460</v>
      </c>
    </row>
    <row r="365" spans="1:7" x14ac:dyDescent="0.2">
      <c r="A365">
        <v>364</v>
      </c>
      <c r="B365">
        <v>364</v>
      </c>
      <c r="C365" s="2">
        <v>46424</v>
      </c>
      <c r="D365" t="s">
        <v>439</v>
      </c>
      <c r="E365">
        <v>0</v>
      </c>
      <c r="F365">
        <v>0</v>
      </c>
      <c r="G365" t="s">
        <v>460</v>
      </c>
    </row>
    <row r="366" spans="1:7" x14ac:dyDescent="0.2">
      <c r="A366">
        <v>365</v>
      </c>
      <c r="B366">
        <v>365</v>
      </c>
      <c r="C366" s="2">
        <v>46425</v>
      </c>
      <c r="D366" t="s">
        <v>439</v>
      </c>
      <c r="E366">
        <v>0</v>
      </c>
      <c r="F366">
        <v>0</v>
      </c>
      <c r="G366" t="s">
        <v>460</v>
      </c>
    </row>
    <row r="367" spans="1:7" x14ac:dyDescent="0.2">
      <c r="A367">
        <v>366</v>
      </c>
      <c r="B367">
        <v>366</v>
      </c>
      <c r="C367" s="2">
        <v>46426</v>
      </c>
      <c r="D367" t="s">
        <v>439</v>
      </c>
      <c r="E367">
        <v>0</v>
      </c>
      <c r="F367">
        <v>0</v>
      </c>
      <c r="G367" t="s">
        <v>460</v>
      </c>
    </row>
    <row r="368" spans="1:7" x14ac:dyDescent="0.2">
      <c r="A368">
        <v>367</v>
      </c>
      <c r="B368">
        <v>367</v>
      </c>
      <c r="C368" s="2">
        <v>46427</v>
      </c>
      <c r="D368" t="s">
        <v>439</v>
      </c>
      <c r="E368">
        <v>0</v>
      </c>
      <c r="F368">
        <v>0</v>
      </c>
      <c r="G368" t="s">
        <v>460</v>
      </c>
    </row>
    <row r="369" spans="1:7" x14ac:dyDescent="0.2">
      <c r="A369">
        <v>368</v>
      </c>
      <c r="B369">
        <v>368</v>
      </c>
      <c r="C369" s="2">
        <v>46428</v>
      </c>
      <c r="D369" t="s">
        <v>439</v>
      </c>
      <c r="E369">
        <v>0</v>
      </c>
      <c r="F369">
        <v>0</v>
      </c>
      <c r="G369" t="s">
        <v>460</v>
      </c>
    </row>
    <row r="370" spans="1:7" x14ac:dyDescent="0.2">
      <c r="A370">
        <v>369</v>
      </c>
      <c r="B370">
        <v>369</v>
      </c>
      <c r="C370" s="2">
        <v>46429</v>
      </c>
      <c r="D370" t="s">
        <v>439</v>
      </c>
      <c r="E370">
        <v>0</v>
      </c>
      <c r="F370">
        <v>0</v>
      </c>
      <c r="G370" t="s">
        <v>460</v>
      </c>
    </row>
    <row r="371" spans="1:7" x14ac:dyDescent="0.2">
      <c r="A371">
        <v>370</v>
      </c>
      <c r="B371">
        <v>370</v>
      </c>
      <c r="C371" s="2">
        <v>46430</v>
      </c>
      <c r="D371" t="s">
        <v>439</v>
      </c>
      <c r="E371">
        <v>0</v>
      </c>
      <c r="F371">
        <v>0</v>
      </c>
      <c r="G371" t="s">
        <v>460</v>
      </c>
    </row>
    <row r="372" spans="1:7" x14ac:dyDescent="0.2">
      <c r="A372">
        <v>371</v>
      </c>
      <c r="B372">
        <v>371</v>
      </c>
      <c r="C372" s="2">
        <v>46431</v>
      </c>
      <c r="D372" t="s">
        <v>403</v>
      </c>
      <c r="E372">
        <v>0</v>
      </c>
      <c r="F372">
        <v>0</v>
      </c>
      <c r="G372" t="s">
        <v>461</v>
      </c>
    </row>
    <row r="373" spans="1:7" x14ac:dyDescent="0.2">
      <c r="A373">
        <v>372</v>
      </c>
      <c r="B373">
        <v>372</v>
      </c>
      <c r="C373" s="2">
        <v>46432</v>
      </c>
      <c r="D373" t="s">
        <v>403</v>
      </c>
      <c r="E373">
        <v>0</v>
      </c>
      <c r="F373">
        <v>0</v>
      </c>
      <c r="G373" t="s">
        <v>461</v>
      </c>
    </row>
    <row r="374" spans="1:7" x14ac:dyDescent="0.2">
      <c r="A374">
        <v>373</v>
      </c>
      <c r="B374">
        <v>373</v>
      </c>
      <c r="C374" s="2">
        <v>46433</v>
      </c>
      <c r="D374" t="s">
        <v>403</v>
      </c>
      <c r="E374">
        <v>0</v>
      </c>
      <c r="F374">
        <v>0</v>
      </c>
      <c r="G374" t="s">
        <v>461</v>
      </c>
    </row>
    <row r="375" spans="1:7" x14ac:dyDescent="0.2">
      <c r="A375">
        <v>374</v>
      </c>
      <c r="B375">
        <v>374</v>
      </c>
      <c r="C375" s="2">
        <v>46434</v>
      </c>
      <c r="D375" t="s">
        <v>403</v>
      </c>
      <c r="E375">
        <v>0</v>
      </c>
      <c r="F375">
        <v>0</v>
      </c>
      <c r="G375" t="s">
        <v>461</v>
      </c>
    </row>
    <row r="376" spans="1:7" x14ac:dyDescent="0.2">
      <c r="A376">
        <v>375</v>
      </c>
      <c r="B376">
        <v>375</v>
      </c>
      <c r="C376" s="2">
        <v>46435</v>
      </c>
      <c r="D376" t="s">
        <v>403</v>
      </c>
      <c r="E376">
        <v>0</v>
      </c>
      <c r="F376">
        <v>0</v>
      </c>
      <c r="G376" t="s">
        <v>461</v>
      </c>
    </row>
    <row r="377" spans="1:7" x14ac:dyDescent="0.2">
      <c r="A377">
        <v>376</v>
      </c>
      <c r="B377">
        <v>376</v>
      </c>
      <c r="C377" s="2">
        <v>46436</v>
      </c>
      <c r="D377" t="s">
        <v>403</v>
      </c>
      <c r="E377">
        <v>0</v>
      </c>
      <c r="F377">
        <v>0</v>
      </c>
      <c r="G377" t="s">
        <v>461</v>
      </c>
    </row>
    <row r="378" spans="1:7" x14ac:dyDescent="0.2">
      <c r="A378">
        <v>377</v>
      </c>
      <c r="B378">
        <v>377</v>
      </c>
      <c r="C378" s="2">
        <v>46437</v>
      </c>
      <c r="D378" t="s">
        <v>403</v>
      </c>
      <c r="E378">
        <v>0</v>
      </c>
      <c r="F378">
        <v>0</v>
      </c>
      <c r="G378" t="s">
        <v>461</v>
      </c>
    </row>
    <row r="379" spans="1:7" x14ac:dyDescent="0.2">
      <c r="A379">
        <v>378</v>
      </c>
      <c r="B379">
        <v>378</v>
      </c>
      <c r="C379" s="2">
        <v>46438</v>
      </c>
      <c r="D379" t="s">
        <v>403</v>
      </c>
      <c r="E379">
        <v>0</v>
      </c>
      <c r="F379">
        <v>0</v>
      </c>
      <c r="G379" t="s">
        <v>461</v>
      </c>
    </row>
    <row r="380" spans="1:7" x14ac:dyDescent="0.2">
      <c r="A380">
        <v>379</v>
      </c>
      <c r="B380">
        <v>379</v>
      </c>
      <c r="C380" s="2">
        <v>46439</v>
      </c>
      <c r="D380" t="s">
        <v>403</v>
      </c>
      <c r="E380">
        <v>0</v>
      </c>
      <c r="F380">
        <v>0</v>
      </c>
      <c r="G380" t="s">
        <v>461</v>
      </c>
    </row>
    <row r="381" spans="1:7" x14ac:dyDescent="0.2">
      <c r="A381">
        <v>380</v>
      </c>
      <c r="B381">
        <v>380</v>
      </c>
      <c r="C381" s="2">
        <v>46440</v>
      </c>
      <c r="D381" t="s">
        <v>403</v>
      </c>
      <c r="E381">
        <v>0</v>
      </c>
      <c r="F381">
        <v>0</v>
      </c>
      <c r="G381" t="s">
        <v>461</v>
      </c>
    </row>
    <row r="382" spans="1:7" x14ac:dyDescent="0.2">
      <c r="A382">
        <v>381</v>
      </c>
      <c r="B382">
        <v>381</v>
      </c>
      <c r="C382" s="2">
        <v>46441</v>
      </c>
      <c r="D382" t="s">
        <v>403</v>
      </c>
      <c r="E382">
        <v>0</v>
      </c>
      <c r="F382">
        <v>0</v>
      </c>
      <c r="G382" t="s">
        <v>461</v>
      </c>
    </row>
    <row r="383" spans="1:7" x14ac:dyDescent="0.2">
      <c r="A383">
        <v>382</v>
      </c>
      <c r="B383">
        <v>382</v>
      </c>
      <c r="C383" s="2">
        <v>46442</v>
      </c>
      <c r="D383" t="s">
        <v>403</v>
      </c>
      <c r="E383">
        <v>0</v>
      </c>
      <c r="F383">
        <v>0</v>
      </c>
      <c r="G383" t="s">
        <v>461</v>
      </c>
    </row>
    <row r="384" spans="1:7" x14ac:dyDescent="0.2">
      <c r="A384">
        <v>383</v>
      </c>
      <c r="B384">
        <v>383</v>
      </c>
      <c r="C384" s="2">
        <v>46443</v>
      </c>
      <c r="D384" t="s">
        <v>403</v>
      </c>
      <c r="E384">
        <v>0</v>
      </c>
      <c r="F384">
        <v>0</v>
      </c>
      <c r="G384" t="s">
        <v>461</v>
      </c>
    </row>
    <row r="385" spans="1:7" x14ac:dyDescent="0.2">
      <c r="A385">
        <v>384</v>
      </c>
      <c r="B385">
        <v>384</v>
      </c>
      <c r="C385" s="2">
        <v>46444</v>
      </c>
      <c r="D385" t="s">
        <v>403</v>
      </c>
      <c r="E385">
        <v>0</v>
      </c>
      <c r="F385">
        <v>0</v>
      </c>
      <c r="G385" t="s">
        <v>461</v>
      </c>
    </row>
    <row r="386" spans="1:7" x14ac:dyDescent="0.2">
      <c r="A386">
        <v>385</v>
      </c>
      <c r="B386">
        <v>385</v>
      </c>
      <c r="C386" s="2">
        <v>46445</v>
      </c>
      <c r="D386" t="s">
        <v>403</v>
      </c>
      <c r="E386">
        <v>0</v>
      </c>
      <c r="F386">
        <v>0</v>
      </c>
      <c r="G386" t="s">
        <v>461</v>
      </c>
    </row>
    <row r="387" spans="1:7" x14ac:dyDescent="0.2">
      <c r="A387">
        <v>386</v>
      </c>
      <c r="B387">
        <v>386</v>
      </c>
      <c r="C387" s="2">
        <v>46446</v>
      </c>
      <c r="D387" t="s">
        <v>403</v>
      </c>
      <c r="E387">
        <v>0</v>
      </c>
      <c r="F387">
        <v>0</v>
      </c>
      <c r="G387" t="s">
        <v>461</v>
      </c>
    </row>
    <row r="388" spans="1:7" x14ac:dyDescent="0.2">
      <c r="A388">
        <v>387</v>
      </c>
      <c r="B388">
        <v>387</v>
      </c>
      <c r="C388" s="2">
        <v>46447</v>
      </c>
      <c r="D388" t="s">
        <v>403</v>
      </c>
      <c r="E388">
        <v>0</v>
      </c>
      <c r="F388">
        <v>0</v>
      </c>
      <c r="G388" t="s">
        <v>461</v>
      </c>
    </row>
    <row r="389" spans="1:7" x14ac:dyDescent="0.2">
      <c r="A389">
        <v>388</v>
      </c>
      <c r="B389">
        <v>388</v>
      </c>
      <c r="C389" s="2">
        <v>46448</v>
      </c>
      <c r="D389" t="s">
        <v>403</v>
      </c>
      <c r="E389">
        <v>0</v>
      </c>
      <c r="F389">
        <v>0</v>
      </c>
      <c r="G389" t="s">
        <v>461</v>
      </c>
    </row>
    <row r="390" spans="1:7" x14ac:dyDescent="0.2">
      <c r="A390">
        <v>389</v>
      </c>
      <c r="B390">
        <v>389</v>
      </c>
      <c r="C390" s="2">
        <v>46449</v>
      </c>
      <c r="D390" t="s">
        <v>403</v>
      </c>
      <c r="E390">
        <v>0</v>
      </c>
      <c r="F390">
        <v>0</v>
      </c>
      <c r="G390" t="s">
        <v>461</v>
      </c>
    </row>
    <row r="391" spans="1:7" x14ac:dyDescent="0.2">
      <c r="A391">
        <v>390</v>
      </c>
      <c r="B391">
        <v>390</v>
      </c>
      <c r="C391" s="2">
        <v>46450</v>
      </c>
      <c r="D391" t="s">
        <v>403</v>
      </c>
      <c r="E391">
        <v>0</v>
      </c>
      <c r="F391">
        <v>0</v>
      </c>
      <c r="G391" t="s">
        <v>461</v>
      </c>
    </row>
    <row r="392" spans="1:7" x14ac:dyDescent="0.2">
      <c r="A392">
        <v>391</v>
      </c>
      <c r="B392">
        <v>391</v>
      </c>
      <c r="C392" s="2">
        <v>46451</v>
      </c>
      <c r="D392" t="s">
        <v>404</v>
      </c>
      <c r="E392">
        <v>0</v>
      </c>
      <c r="F392">
        <v>0</v>
      </c>
      <c r="G392" t="s">
        <v>462</v>
      </c>
    </row>
    <row r="393" spans="1:7" x14ac:dyDescent="0.2">
      <c r="A393">
        <v>392</v>
      </c>
      <c r="B393">
        <v>392</v>
      </c>
      <c r="C393" s="2">
        <v>46452</v>
      </c>
      <c r="D393" t="s">
        <v>404</v>
      </c>
      <c r="E393">
        <v>0</v>
      </c>
      <c r="F393">
        <v>0</v>
      </c>
      <c r="G393" t="s">
        <v>462</v>
      </c>
    </row>
    <row r="394" spans="1:7" x14ac:dyDescent="0.2">
      <c r="A394">
        <v>393</v>
      </c>
      <c r="B394">
        <v>393</v>
      </c>
      <c r="C394" s="2">
        <v>46453</v>
      </c>
      <c r="D394" t="s">
        <v>404</v>
      </c>
      <c r="E394">
        <v>0</v>
      </c>
      <c r="F394">
        <v>0</v>
      </c>
      <c r="G394" t="s">
        <v>462</v>
      </c>
    </row>
    <row r="395" spans="1:7" x14ac:dyDescent="0.2">
      <c r="A395">
        <v>394</v>
      </c>
      <c r="B395">
        <v>394</v>
      </c>
      <c r="C395" s="2">
        <v>46454</v>
      </c>
      <c r="D395" t="s">
        <v>404</v>
      </c>
      <c r="E395">
        <v>0</v>
      </c>
      <c r="F395">
        <v>0</v>
      </c>
      <c r="G395" t="s">
        <v>462</v>
      </c>
    </row>
    <row r="396" spans="1:7" x14ac:dyDescent="0.2">
      <c r="A396">
        <v>395</v>
      </c>
      <c r="B396">
        <v>395</v>
      </c>
      <c r="C396" s="2">
        <v>46455</v>
      </c>
      <c r="D396" t="s">
        <v>404</v>
      </c>
      <c r="E396">
        <v>0</v>
      </c>
      <c r="F396">
        <v>0</v>
      </c>
      <c r="G396" t="s">
        <v>462</v>
      </c>
    </row>
    <row r="397" spans="1:7" x14ac:dyDescent="0.2">
      <c r="A397">
        <v>396</v>
      </c>
      <c r="B397">
        <v>396</v>
      </c>
      <c r="C397" s="2">
        <v>46456</v>
      </c>
      <c r="D397" t="s">
        <v>404</v>
      </c>
      <c r="E397">
        <v>0</v>
      </c>
      <c r="F397">
        <v>0</v>
      </c>
      <c r="G397" t="s">
        <v>462</v>
      </c>
    </row>
    <row r="398" spans="1:7" x14ac:dyDescent="0.2">
      <c r="A398">
        <v>397</v>
      </c>
      <c r="B398">
        <v>397</v>
      </c>
      <c r="C398" s="2">
        <v>46457</v>
      </c>
      <c r="D398" t="s">
        <v>404</v>
      </c>
      <c r="E398">
        <v>0</v>
      </c>
      <c r="F398">
        <v>0</v>
      </c>
      <c r="G398" t="s">
        <v>462</v>
      </c>
    </row>
    <row r="399" spans="1:7" x14ac:dyDescent="0.2">
      <c r="A399">
        <v>398</v>
      </c>
      <c r="B399">
        <v>398</v>
      </c>
      <c r="C399" s="2">
        <v>46458</v>
      </c>
      <c r="D399" t="s">
        <v>404</v>
      </c>
      <c r="E399">
        <v>0</v>
      </c>
      <c r="F399">
        <v>0</v>
      </c>
      <c r="G399" t="s">
        <v>462</v>
      </c>
    </row>
    <row r="400" spans="1:7" x14ac:dyDescent="0.2">
      <c r="A400">
        <v>399</v>
      </c>
      <c r="B400">
        <v>399</v>
      </c>
      <c r="C400" s="2">
        <v>46459</v>
      </c>
      <c r="D400" t="s">
        <v>404</v>
      </c>
      <c r="E400">
        <v>0</v>
      </c>
      <c r="F400">
        <v>0</v>
      </c>
      <c r="G400" t="s">
        <v>462</v>
      </c>
    </row>
    <row r="401" spans="1:7" x14ac:dyDescent="0.2">
      <c r="A401">
        <v>400</v>
      </c>
      <c r="B401">
        <v>400</v>
      </c>
      <c r="C401" s="2">
        <v>46460</v>
      </c>
      <c r="D401" t="s">
        <v>404</v>
      </c>
      <c r="E401">
        <v>0</v>
      </c>
      <c r="F401">
        <v>0</v>
      </c>
      <c r="G401" t="s">
        <v>462</v>
      </c>
    </row>
    <row r="402" spans="1:7" x14ac:dyDescent="0.2">
      <c r="A402">
        <v>401</v>
      </c>
      <c r="B402">
        <v>401</v>
      </c>
      <c r="C402" s="2">
        <v>46461</v>
      </c>
      <c r="D402" t="s">
        <v>433</v>
      </c>
      <c r="E402">
        <v>1</v>
      </c>
      <c r="F402">
        <v>4.5</v>
      </c>
      <c r="G402" t="s">
        <v>446</v>
      </c>
    </row>
    <row r="403" spans="1:7" x14ac:dyDescent="0.2">
      <c r="A403">
        <v>402</v>
      </c>
      <c r="B403">
        <v>402</v>
      </c>
      <c r="C403" s="2">
        <v>46462</v>
      </c>
      <c r="D403" t="s">
        <v>433</v>
      </c>
      <c r="E403">
        <v>0</v>
      </c>
      <c r="F403">
        <v>4.8</v>
      </c>
      <c r="G403" t="s">
        <v>447</v>
      </c>
    </row>
    <row r="404" spans="1:7" x14ac:dyDescent="0.2">
      <c r="A404">
        <v>403</v>
      </c>
      <c r="B404">
        <v>403</v>
      </c>
      <c r="C404" s="2">
        <v>46463</v>
      </c>
      <c r="D404" t="s">
        <v>433</v>
      </c>
      <c r="E404">
        <v>2</v>
      </c>
      <c r="F404">
        <v>4.2</v>
      </c>
      <c r="G404" t="s">
        <v>448</v>
      </c>
    </row>
    <row r="405" spans="1:7" x14ac:dyDescent="0.2">
      <c r="A405">
        <v>404</v>
      </c>
      <c r="B405">
        <v>404</v>
      </c>
      <c r="C405" s="2">
        <v>46464</v>
      </c>
      <c r="D405" t="s">
        <v>433</v>
      </c>
      <c r="E405">
        <v>0</v>
      </c>
      <c r="F405">
        <v>4.7</v>
      </c>
      <c r="G405" t="s">
        <v>447</v>
      </c>
    </row>
    <row r="406" spans="1:7" x14ac:dyDescent="0.2">
      <c r="A406">
        <v>405</v>
      </c>
      <c r="B406">
        <v>405</v>
      </c>
      <c r="C406" s="2">
        <v>46465</v>
      </c>
      <c r="D406" t="s">
        <v>433</v>
      </c>
      <c r="E406">
        <v>1</v>
      </c>
      <c r="F406">
        <v>4.5999999999999996</v>
      </c>
      <c r="G406" t="s">
        <v>449</v>
      </c>
    </row>
    <row r="407" spans="1:7" x14ac:dyDescent="0.2">
      <c r="A407">
        <v>406</v>
      </c>
      <c r="B407">
        <v>406</v>
      </c>
      <c r="C407" s="2">
        <v>46466</v>
      </c>
      <c r="D407" t="s">
        <v>433</v>
      </c>
      <c r="E407">
        <v>0</v>
      </c>
      <c r="F407">
        <v>4.9000000000000004</v>
      </c>
      <c r="G407" t="s">
        <v>447</v>
      </c>
    </row>
    <row r="408" spans="1:7" x14ac:dyDescent="0.2">
      <c r="A408">
        <v>407</v>
      </c>
      <c r="B408">
        <v>407</v>
      </c>
      <c r="C408" s="2">
        <v>46467</v>
      </c>
      <c r="D408" t="s">
        <v>433</v>
      </c>
      <c r="E408">
        <v>3</v>
      </c>
      <c r="F408">
        <v>4</v>
      </c>
      <c r="G408" t="s">
        <v>450</v>
      </c>
    </row>
    <row r="409" spans="1:7" x14ac:dyDescent="0.2">
      <c r="A409">
        <v>408</v>
      </c>
      <c r="B409">
        <v>408</v>
      </c>
      <c r="C409" s="2">
        <v>46468</v>
      </c>
      <c r="D409" t="s">
        <v>433</v>
      </c>
      <c r="E409">
        <v>1</v>
      </c>
      <c r="F409">
        <v>4.4000000000000004</v>
      </c>
      <c r="G409" t="s">
        <v>448</v>
      </c>
    </row>
    <row r="410" spans="1:7" x14ac:dyDescent="0.2">
      <c r="A410">
        <v>409</v>
      </c>
      <c r="B410">
        <v>409</v>
      </c>
      <c r="C410" s="2">
        <v>46469</v>
      </c>
      <c r="D410" t="s">
        <v>433</v>
      </c>
      <c r="E410">
        <v>0</v>
      </c>
      <c r="F410">
        <v>4.7</v>
      </c>
      <c r="G410" t="s">
        <v>447</v>
      </c>
    </row>
    <row r="411" spans="1:7" x14ac:dyDescent="0.2">
      <c r="A411">
        <v>410</v>
      </c>
      <c r="B411">
        <v>410</v>
      </c>
      <c r="C411" s="2">
        <v>46470</v>
      </c>
      <c r="D411" t="s">
        <v>433</v>
      </c>
      <c r="E411">
        <v>2</v>
      </c>
      <c r="F411">
        <v>4.2</v>
      </c>
      <c r="G411" t="s">
        <v>448</v>
      </c>
    </row>
    <row r="412" spans="1:7" x14ac:dyDescent="0.2">
      <c r="A412">
        <v>411</v>
      </c>
      <c r="B412">
        <v>411</v>
      </c>
      <c r="C412" s="2">
        <v>46471</v>
      </c>
      <c r="D412" t="s">
        <v>433</v>
      </c>
      <c r="E412">
        <v>0</v>
      </c>
      <c r="F412">
        <v>4.8</v>
      </c>
      <c r="G412" t="s">
        <v>447</v>
      </c>
    </row>
    <row r="413" spans="1:7" x14ac:dyDescent="0.2">
      <c r="A413">
        <v>412</v>
      </c>
      <c r="B413">
        <v>412</v>
      </c>
      <c r="C413" s="2">
        <v>46472</v>
      </c>
      <c r="D413" t="s">
        <v>433</v>
      </c>
      <c r="E413">
        <v>1</v>
      </c>
      <c r="F413">
        <v>4.5</v>
      </c>
      <c r="G413" t="s">
        <v>449</v>
      </c>
    </row>
    <row r="414" spans="1:7" x14ac:dyDescent="0.2">
      <c r="A414">
        <v>413</v>
      </c>
      <c r="B414">
        <v>413</v>
      </c>
      <c r="C414" s="2">
        <v>46473</v>
      </c>
      <c r="D414" t="s">
        <v>433</v>
      </c>
      <c r="E414">
        <v>2</v>
      </c>
      <c r="F414">
        <v>4.3</v>
      </c>
      <c r="G414" t="s">
        <v>448</v>
      </c>
    </row>
    <row r="415" spans="1:7" x14ac:dyDescent="0.2">
      <c r="A415">
        <v>414</v>
      </c>
      <c r="B415">
        <v>414</v>
      </c>
      <c r="C415" s="2">
        <v>46474</v>
      </c>
      <c r="D415" t="s">
        <v>433</v>
      </c>
      <c r="E415">
        <v>0</v>
      </c>
      <c r="F415">
        <v>4.9000000000000004</v>
      </c>
      <c r="G415" t="s">
        <v>447</v>
      </c>
    </row>
    <row r="416" spans="1:7" x14ac:dyDescent="0.2">
      <c r="A416">
        <v>415</v>
      </c>
      <c r="B416">
        <v>415</v>
      </c>
      <c r="C416" s="2">
        <v>46475</v>
      </c>
      <c r="D416" t="s">
        <v>433</v>
      </c>
      <c r="E416">
        <v>1</v>
      </c>
      <c r="F416">
        <v>4.5999999999999996</v>
      </c>
      <c r="G416" t="s">
        <v>449</v>
      </c>
    </row>
    <row r="417" spans="1:7" x14ac:dyDescent="0.2">
      <c r="A417">
        <v>416</v>
      </c>
      <c r="B417">
        <v>416</v>
      </c>
      <c r="C417" s="2">
        <v>46476</v>
      </c>
      <c r="D417" t="s">
        <v>433</v>
      </c>
      <c r="E417">
        <v>0</v>
      </c>
      <c r="F417">
        <v>4.8</v>
      </c>
      <c r="G417" t="s">
        <v>447</v>
      </c>
    </row>
    <row r="418" spans="1:7" x14ac:dyDescent="0.2">
      <c r="A418">
        <v>417</v>
      </c>
      <c r="B418">
        <v>417</v>
      </c>
      <c r="C418" s="2">
        <v>46477</v>
      </c>
      <c r="D418" t="s">
        <v>433</v>
      </c>
      <c r="E418">
        <v>3</v>
      </c>
      <c r="F418">
        <v>4</v>
      </c>
      <c r="G418" t="s">
        <v>450</v>
      </c>
    </row>
    <row r="419" spans="1:7" x14ac:dyDescent="0.2">
      <c r="A419">
        <v>418</v>
      </c>
      <c r="B419">
        <v>418</v>
      </c>
      <c r="C419" s="2">
        <v>46478</v>
      </c>
      <c r="D419" t="s">
        <v>433</v>
      </c>
      <c r="E419">
        <v>1</v>
      </c>
      <c r="F419">
        <v>4.4000000000000004</v>
      </c>
      <c r="G419" t="s">
        <v>448</v>
      </c>
    </row>
    <row r="420" spans="1:7" x14ac:dyDescent="0.2">
      <c r="A420">
        <v>419</v>
      </c>
      <c r="B420">
        <v>419</v>
      </c>
      <c r="C420" s="2">
        <v>46479</v>
      </c>
      <c r="D420" t="s">
        <v>433</v>
      </c>
      <c r="E420">
        <v>0</v>
      </c>
      <c r="F420">
        <v>4.7</v>
      </c>
      <c r="G420" t="s">
        <v>447</v>
      </c>
    </row>
    <row r="421" spans="1:7" x14ac:dyDescent="0.2">
      <c r="A421">
        <v>420</v>
      </c>
      <c r="B421">
        <v>420</v>
      </c>
      <c r="C421" s="2">
        <v>46480</v>
      </c>
      <c r="D421" t="s">
        <v>433</v>
      </c>
      <c r="E421">
        <v>2</v>
      </c>
      <c r="F421">
        <v>4.2</v>
      </c>
      <c r="G421" t="s">
        <v>448</v>
      </c>
    </row>
    <row r="422" spans="1:7" x14ac:dyDescent="0.2">
      <c r="A422">
        <v>421</v>
      </c>
      <c r="B422">
        <v>421</v>
      </c>
      <c r="C422" s="2">
        <v>46481</v>
      </c>
      <c r="D422" t="s">
        <v>433</v>
      </c>
      <c r="E422">
        <v>0</v>
      </c>
      <c r="F422">
        <v>4.8</v>
      </c>
      <c r="G422" t="s">
        <v>447</v>
      </c>
    </row>
    <row r="423" spans="1:7" x14ac:dyDescent="0.2">
      <c r="A423">
        <v>422</v>
      </c>
      <c r="B423">
        <v>422</v>
      </c>
      <c r="C423" s="2">
        <v>46482</v>
      </c>
      <c r="D423" t="s">
        <v>433</v>
      </c>
      <c r="E423">
        <v>1</v>
      </c>
      <c r="F423">
        <v>4.5</v>
      </c>
      <c r="G423" t="s">
        <v>449</v>
      </c>
    </row>
    <row r="424" spans="1:7" x14ac:dyDescent="0.2">
      <c r="A424">
        <v>423</v>
      </c>
      <c r="B424">
        <v>423</v>
      </c>
      <c r="C424" s="2">
        <v>46483</v>
      </c>
      <c r="D424" t="s">
        <v>433</v>
      </c>
      <c r="E424">
        <v>2</v>
      </c>
      <c r="F424">
        <v>4.3</v>
      </c>
      <c r="G424" t="s">
        <v>448</v>
      </c>
    </row>
    <row r="425" spans="1:7" x14ac:dyDescent="0.2">
      <c r="A425">
        <v>424</v>
      </c>
      <c r="B425">
        <v>424</v>
      </c>
      <c r="C425" s="2">
        <v>46484</v>
      </c>
      <c r="D425" t="s">
        <v>433</v>
      </c>
      <c r="E425">
        <v>0</v>
      </c>
      <c r="F425">
        <v>4.9000000000000004</v>
      </c>
      <c r="G425" t="s">
        <v>447</v>
      </c>
    </row>
    <row r="426" spans="1:7" x14ac:dyDescent="0.2">
      <c r="A426">
        <v>425</v>
      </c>
      <c r="B426">
        <v>425</v>
      </c>
      <c r="C426" s="2">
        <v>46485</v>
      </c>
      <c r="D426" t="s">
        <v>433</v>
      </c>
      <c r="E426">
        <v>1</v>
      </c>
      <c r="F426">
        <v>4.5999999999999996</v>
      </c>
      <c r="G426" t="s">
        <v>449</v>
      </c>
    </row>
    <row r="427" spans="1:7" x14ac:dyDescent="0.2">
      <c r="A427">
        <v>426</v>
      </c>
      <c r="B427">
        <v>426</v>
      </c>
      <c r="C427" s="2">
        <v>46486</v>
      </c>
      <c r="D427" t="s">
        <v>433</v>
      </c>
      <c r="E427">
        <v>0</v>
      </c>
      <c r="F427">
        <v>4.8</v>
      </c>
      <c r="G427" t="s">
        <v>447</v>
      </c>
    </row>
    <row r="428" spans="1:7" x14ac:dyDescent="0.2">
      <c r="A428">
        <v>427</v>
      </c>
      <c r="B428">
        <v>427</v>
      </c>
      <c r="C428" s="2">
        <v>46487</v>
      </c>
      <c r="D428" t="s">
        <v>433</v>
      </c>
      <c r="E428">
        <v>3</v>
      </c>
      <c r="F428">
        <v>4</v>
      </c>
      <c r="G428" t="s">
        <v>450</v>
      </c>
    </row>
    <row r="429" spans="1:7" x14ac:dyDescent="0.2">
      <c r="A429">
        <v>428</v>
      </c>
      <c r="B429">
        <v>428</v>
      </c>
      <c r="C429" s="2">
        <v>46488</v>
      </c>
      <c r="D429" t="s">
        <v>433</v>
      </c>
      <c r="E429">
        <v>1</v>
      </c>
      <c r="F429">
        <v>4.4000000000000004</v>
      </c>
      <c r="G429" t="s">
        <v>448</v>
      </c>
    </row>
    <row r="430" spans="1:7" x14ac:dyDescent="0.2">
      <c r="A430">
        <v>429</v>
      </c>
      <c r="B430">
        <v>429</v>
      </c>
      <c r="C430" s="2">
        <v>46489</v>
      </c>
      <c r="D430" t="s">
        <v>433</v>
      </c>
      <c r="E430">
        <v>0</v>
      </c>
      <c r="F430">
        <v>4.7</v>
      </c>
      <c r="G430" t="s">
        <v>447</v>
      </c>
    </row>
    <row r="431" spans="1:7" x14ac:dyDescent="0.2">
      <c r="A431">
        <v>430</v>
      </c>
      <c r="B431">
        <v>430</v>
      </c>
      <c r="C431" s="2">
        <v>46490</v>
      </c>
      <c r="D431" t="s">
        <v>433</v>
      </c>
      <c r="E431">
        <v>2</v>
      </c>
      <c r="F431">
        <v>4.2</v>
      </c>
      <c r="G431" t="s">
        <v>448</v>
      </c>
    </row>
    <row r="432" spans="1:7" x14ac:dyDescent="0.2">
      <c r="A432">
        <v>431</v>
      </c>
      <c r="B432">
        <v>431</v>
      </c>
      <c r="C432" s="2">
        <v>46491</v>
      </c>
      <c r="D432" t="s">
        <v>433</v>
      </c>
      <c r="E432">
        <v>0</v>
      </c>
      <c r="F432">
        <v>4.8</v>
      </c>
      <c r="G432" t="s">
        <v>447</v>
      </c>
    </row>
    <row r="433" spans="1:7" x14ac:dyDescent="0.2">
      <c r="A433">
        <v>432</v>
      </c>
      <c r="B433">
        <v>432</v>
      </c>
      <c r="C433" s="2">
        <v>46492</v>
      </c>
      <c r="D433" t="s">
        <v>433</v>
      </c>
      <c r="E433">
        <v>1</v>
      </c>
      <c r="F433">
        <v>4.5</v>
      </c>
      <c r="G433" t="s">
        <v>449</v>
      </c>
    </row>
    <row r="434" spans="1:7" x14ac:dyDescent="0.2">
      <c r="A434">
        <v>433</v>
      </c>
      <c r="B434">
        <v>433</v>
      </c>
      <c r="C434" s="2">
        <v>46493</v>
      </c>
      <c r="D434" t="s">
        <v>433</v>
      </c>
      <c r="E434">
        <v>2</v>
      </c>
      <c r="F434">
        <v>4.3</v>
      </c>
      <c r="G434" t="s">
        <v>448</v>
      </c>
    </row>
    <row r="435" spans="1:7" x14ac:dyDescent="0.2">
      <c r="A435">
        <v>434</v>
      </c>
      <c r="B435">
        <v>434</v>
      </c>
      <c r="C435" s="2">
        <v>46494</v>
      </c>
      <c r="D435" t="s">
        <v>433</v>
      </c>
      <c r="E435">
        <v>0</v>
      </c>
      <c r="F435">
        <v>4.9000000000000004</v>
      </c>
      <c r="G435" t="s">
        <v>447</v>
      </c>
    </row>
    <row r="436" spans="1:7" x14ac:dyDescent="0.2">
      <c r="A436">
        <v>435</v>
      </c>
      <c r="B436">
        <v>435</v>
      </c>
      <c r="C436" s="2">
        <v>46495</v>
      </c>
      <c r="D436" t="s">
        <v>433</v>
      </c>
      <c r="E436">
        <v>1</v>
      </c>
      <c r="F436">
        <v>4.5999999999999996</v>
      </c>
      <c r="G436" t="s">
        <v>449</v>
      </c>
    </row>
    <row r="437" spans="1:7" x14ac:dyDescent="0.2">
      <c r="A437">
        <v>436</v>
      </c>
      <c r="B437">
        <v>436</v>
      </c>
      <c r="C437" s="2">
        <v>46496</v>
      </c>
      <c r="D437" t="s">
        <v>433</v>
      </c>
      <c r="E437">
        <v>0</v>
      </c>
      <c r="F437">
        <v>4.8</v>
      </c>
      <c r="G437" t="s">
        <v>447</v>
      </c>
    </row>
    <row r="438" spans="1:7" x14ac:dyDescent="0.2">
      <c r="A438">
        <v>437</v>
      </c>
      <c r="B438">
        <v>437</v>
      </c>
      <c r="C438" s="2">
        <v>46497</v>
      </c>
      <c r="D438" t="s">
        <v>433</v>
      </c>
      <c r="E438">
        <v>3</v>
      </c>
      <c r="F438">
        <v>4</v>
      </c>
      <c r="G438" t="s">
        <v>450</v>
      </c>
    </row>
    <row r="439" spans="1:7" x14ac:dyDescent="0.2">
      <c r="A439">
        <v>438</v>
      </c>
      <c r="B439">
        <v>438</v>
      </c>
      <c r="C439" s="2">
        <v>46498</v>
      </c>
      <c r="D439" t="s">
        <v>433</v>
      </c>
      <c r="E439">
        <v>1</v>
      </c>
      <c r="F439">
        <v>4.4000000000000004</v>
      </c>
      <c r="G439" t="s">
        <v>448</v>
      </c>
    </row>
    <row r="440" spans="1:7" x14ac:dyDescent="0.2">
      <c r="A440">
        <v>439</v>
      </c>
      <c r="B440">
        <v>439</v>
      </c>
      <c r="C440" s="2">
        <v>46499</v>
      </c>
      <c r="D440" t="s">
        <v>433</v>
      </c>
      <c r="E440">
        <v>0</v>
      </c>
      <c r="F440">
        <v>4.7</v>
      </c>
      <c r="G440" t="s">
        <v>447</v>
      </c>
    </row>
    <row r="441" spans="1:7" x14ac:dyDescent="0.2">
      <c r="A441">
        <v>440</v>
      </c>
      <c r="B441">
        <v>440</v>
      </c>
      <c r="C441" s="2">
        <v>46500</v>
      </c>
      <c r="D441" t="s">
        <v>433</v>
      </c>
      <c r="E441">
        <v>2</v>
      </c>
      <c r="F441">
        <v>4.2</v>
      </c>
      <c r="G441" t="s">
        <v>448</v>
      </c>
    </row>
    <row r="442" spans="1:7" x14ac:dyDescent="0.2">
      <c r="A442">
        <v>441</v>
      </c>
      <c r="B442">
        <v>441</v>
      </c>
      <c r="C442" s="2">
        <v>46501</v>
      </c>
      <c r="D442" t="s">
        <v>433</v>
      </c>
      <c r="E442">
        <v>0</v>
      </c>
      <c r="F442">
        <v>4.8</v>
      </c>
      <c r="G442" t="s">
        <v>447</v>
      </c>
    </row>
    <row r="443" spans="1:7" x14ac:dyDescent="0.2">
      <c r="A443">
        <v>442</v>
      </c>
      <c r="B443">
        <v>442</v>
      </c>
      <c r="C443" s="2">
        <v>46502</v>
      </c>
      <c r="D443" t="s">
        <v>433</v>
      </c>
      <c r="E443">
        <v>1</v>
      </c>
      <c r="F443">
        <v>4.5</v>
      </c>
      <c r="G443" t="s">
        <v>449</v>
      </c>
    </row>
    <row r="444" spans="1:7" x14ac:dyDescent="0.2">
      <c r="A444">
        <v>443</v>
      </c>
      <c r="B444">
        <v>443</v>
      </c>
      <c r="C444" s="2">
        <v>46503</v>
      </c>
      <c r="D444" t="s">
        <v>433</v>
      </c>
      <c r="E444">
        <v>2</v>
      </c>
      <c r="F444">
        <v>4.3</v>
      </c>
      <c r="G444" t="s">
        <v>448</v>
      </c>
    </row>
    <row r="445" spans="1:7" x14ac:dyDescent="0.2">
      <c r="A445">
        <v>444</v>
      </c>
      <c r="B445">
        <v>444</v>
      </c>
      <c r="C445" s="2">
        <v>46504</v>
      </c>
      <c r="D445" t="s">
        <v>433</v>
      </c>
      <c r="E445">
        <v>0</v>
      </c>
      <c r="F445">
        <v>4.9000000000000004</v>
      </c>
      <c r="G445" t="s">
        <v>447</v>
      </c>
    </row>
    <row r="446" spans="1:7" x14ac:dyDescent="0.2">
      <c r="A446">
        <v>445</v>
      </c>
      <c r="B446">
        <v>445</v>
      </c>
      <c r="C446" s="2">
        <v>46505</v>
      </c>
      <c r="D446" t="s">
        <v>433</v>
      </c>
      <c r="E446">
        <v>1</v>
      </c>
      <c r="F446">
        <v>4.5999999999999996</v>
      </c>
      <c r="G446" t="s">
        <v>449</v>
      </c>
    </row>
    <row r="447" spans="1:7" x14ac:dyDescent="0.2">
      <c r="A447">
        <v>446</v>
      </c>
      <c r="B447">
        <v>446</v>
      </c>
      <c r="C447" s="2">
        <v>46506</v>
      </c>
      <c r="D447" t="s">
        <v>433</v>
      </c>
      <c r="E447">
        <v>0</v>
      </c>
      <c r="F447">
        <v>4.8</v>
      </c>
      <c r="G447" t="s">
        <v>447</v>
      </c>
    </row>
    <row r="448" spans="1:7" x14ac:dyDescent="0.2">
      <c r="A448">
        <v>447</v>
      </c>
      <c r="B448">
        <v>447</v>
      </c>
      <c r="C448" s="2">
        <v>46507</v>
      </c>
      <c r="D448" t="s">
        <v>433</v>
      </c>
      <c r="E448">
        <v>3</v>
      </c>
      <c r="F448">
        <v>4</v>
      </c>
      <c r="G448" t="s">
        <v>450</v>
      </c>
    </row>
    <row r="449" spans="1:7" x14ac:dyDescent="0.2">
      <c r="A449">
        <v>448</v>
      </c>
      <c r="B449">
        <v>448</v>
      </c>
      <c r="C449" s="2">
        <v>46508</v>
      </c>
      <c r="D449" t="s">
        <v>433</v>
      </c>
      <c r="E449">
        <v>1</v>
      </c>
      <c r="F449">
        <v>4.4000000000000004</v>
      </c>
      <c r="G449" t="s">
        <v>448</v>
      </c>
    </row>
    <row r="450" spans="1:7" x14ac:dyDescent="0.2">
      <c r="A450">
        <v>449</v>
      </c>
      <c r="B450">
        <v>449</v>
      </c>
      <c r="C450" s="2">
        <v>46509</v>
      </c>
      <c r="D450" t="s">
        <v>433</v>
      </c>
      <c r="E450">
        <v>0</v>
      </c>
      <c r="F450">
        <v>4.7</v>
      </c>
      <c r="G450" t="s">
        <v>447</v>
      </c>
    </row>
    <row r="451" spans="1:7" x14ac:dyDescent="0.2">
      <c r="A451">
        <v>450</v>
      </c>
      <c r="B451">
        <v>450</v>
      </c>
      <c r="C451" s="2">
        <v>46510</v>
      </c>
      <c r="D451" t="s">
        <v>433</v>
      </c>
      <c r="E451">
        <v>2</v>
      </c>
      <c r="F451">
        <v>4.2</v>
      </c>
      <c r="G451" t="s">
        <v>448</v>
      </c>
    </row>
    <row r="452" spans="1:7" x14ac:dyDescent="0.2">
      <c r="A452">
        <v>451</v>
      </c>
      <c r="B452">
        <v>451</v>
      </c>
      <c r="C452" s="2">
        <v>46511</v>
      </c>
      <c r="D452" t="s">
        <v>433</v>
      </c>
      <c r="E452">
        <v>0</v>
      </c>
      <c r="F452">
        <v>4.8</v>
      </c>
      <c r="G452" t="s">
        <v>447</v>
      </c>
    </row>
    <row r="453" spans="1:7" x14ac:dyDescent="0.2">
      <c r="A453">
        <v>452</v>
      </c>
      <c r="B453">
        <v>452</v>
      </c>
      <c r="C453" s="2">
        <v>46512</v>
      </c>
      <c r="D453" t="s">
        <v>433</v>
      </c>
      <c r="E453">
        <v>1</v>
      </c>
      <c r="F453">
        <v>4.5</v>
      </c>
      <c r="G453" t="s">
        <v>449</v>
      </c>
    </row>
    <row r="454" spans="1:7" x14ac:dyDescent="0.2">
      <c r="A454">
        <v>453</v>
      </c>
      <c r="B454">
        <v>453</v>
      </c>
      <c r="C454" s="2">
        <v>46513</v>
      </c>
      <c r="D454" t="s">
        <v>433</v>
      </c>
      <c r="E454">
        <v>2</v>
      </c>
      <c r="F454">
        <v>4.3</v>
      </c>
      <c r="G454" t="s">
        <v>448</v>
      </c>
    </row>
    <row r="455" spans="1:7" x14ac:dyDescent="0.2">
      <c r="A455">
        <v>454</v>
      </c>
      <c r="B455">
        <v>454</v>
      </c>
      <c r="C455" s="2">
        <v>46514</v>
      </c>
      <c r="D455" t="s">
        <v>433</v>
      </c>
      <c r="E455">
        <v>0</v>
      </c>
      <c r="F455">
        <v>4.9000000000000004</v>
      </c>
      <c r="G455" t="s">
        <v>447</v>
      </c>
    </row>
    <row r="456" spans="1:7" x14ac:dyDescent="0.2">
      <c r="A456">
        <v>455</v>
      </c>
      <c r="B456">
        <v>455</v>
      </c>
      <c r="C456" s="2">
        <v>46515</v>
      </c>
      <c r="D456" t="s">
        <v>433</v>
      </c>
      <c r="E456">
        <v>1</v>
      </c>
      <c r="F456">
        <v>4.5999999999999996</v>
      </c>
      <c r="G456" t="s">
        <v>449</v>
      </c>
    </row>
    <row r="457" spans="1:7" x14ac:dyDescent="0.2">
      <c r="A457">
        <v>456</v>
      </c>
      <c r="B457">
        <v>456</v>
      </c>
      <c r="C457" s="2">
        <v>46516</v>
      </c>
      <c r="D457" t="s">
        <v>433</v>
      </c>
      <c r="E457">
        <v>0</v>
      </c>
      <c r="F457">
        <v>4.8</v>
      </c>
      <c r="G457" t="s">
        <v>447</v>
      </c>
    </row>
    <row r="458" spans="1:7" x14ac:dyDescent="0.2">
      <c r="A458">
        <v>457</v>
      </c>
      <c r="B458">
        <v>457</v>
      </c>
      <c r="C458" s="2">
        <v>46517</v>
      </c>
      <c r="D458" t="s">
        <v>433</v>
      </c>
      <c r="E458">
        <v>3</v>
      </c>
      <c r="F458">
        <v>4</v>
      </c>
      <c r="G458" t="s">
        <v>450</v>
      </c>
    </row>
    <row r="459" spans="1:7" x14ac:dyDescent="0.2">
      <c r="A459">
        <v>458</v>
      </c>
      <c r="B459">
        <v>458</v>
      </c>
      <c r="C459" s="2">
        <v>46518</v>
      </c>
      <c r="D459" t="s">
        <v>433</v>
      </c>
      <c r="E459">
        <v>1</v>
      </c>
      <c r="F459">
        <v>4.4000000000000004</v>
      </c>
      <c r="G459" t="s">
        <v>448</v>
      </c>
    </row>
    <row r="460" spans="1:7" x14ac:dyDescent="0.2">
      <c r="A460">
        <v>459</v>
      </c>
      <c r="B460">
        <v>459</v>
      </c>
      <c r="C460" s="2">
        <v>46519</v>
      </c>
      <c r="D460" t="s">
        <v>433</v>
      </c>
      <c r="E460">
        <v>0</v>
      </c>
      <c r="F460">
        <v>4.7</v>
      </c>
      <c r="G460" t="s">
        <v>447</v>
      </c>
    </row>
    <row r="461" spans="1:7" x14ac:dyDescent="0.2">
      <c r="A461">
        <v>460</v>
      </c>
      <c r="B461">
        <v>460</v>
      </c>
      <c r="C461" s="2">
        <v>46520</v>
      </c>
      <c r="D461" t="s">
        <v>433</v>
      </c>
      <c r="E461">
        <v>2</v>
      </c>
      <c r="F461">
        <v>4.2</v>
      </c>
      <c r="G461" t="s">
        <v>448</v>
      </c>
    </row>
    <row r="462" spans="1:7" x14ac:dyDescent="0.2">
      <c r="A462">
        <v>461</v>
      </c>
      <c r="B462">
        <v>461</v>
      </c>
      <c r="C462" s="2">
        <v>46521</v>
      </c>
      <c r="D462" t="s">
        <v>433</v>
      </c>
      <c r="E462">
        <v>0</v>
      </c>
      <c r="F462">
        <v>4.8</v>
      </c>
      <c r="G462" t="s">
        <v>447</v>
      </c>
    </row>
    <row r="463" spans="1:7" x14ac:dyDescent="0.2">
      <c r="A463">
        <v>462</v>
      </c>
      <c r="B463">
        <v>462</v>
      </c>
      <c r="C463" s="2">
        <v>46522</v>
      </c>
      <c r="D463" t="s">
        <v>433</v>
      </c>
      <c r="E463">
        <v>1</v>
      </c>
      <c r="F463">
        <v>4.5</v>
      </c>
      <c r="G463" t="s">
        <v>449</v>
      </c>
    </row>
    <row r="464" spans="1:7" x14ac:dyDescent="0.2">
      <c r="A464">
        <v>463</v>
      </c>
      <c r="B464">
        <v>463</v>
      </c>
      <c r="C464" s="2">
        <v>46523</v>
      </c>
      <c r="D464" t="s">
        <v>433</v>
      </c>
      <c r="E464">
        <v>2</v>
      </c>
      <c r="F464">
        <v>4.3</v>
      </c>
      <c r="G464" t="s">
        <v>448</v>
      </c>
    </row>
    <row r="465" spans="1:7" x14ac:dyDescent="0.2">
      <c r="A465">
        <v>464</v>
      </c>
      <c r="B465">
        <v>464</v>
      </c>
      <c r="C465" s="2">
        <v>46524</v>
      </c>
      <c r="D465" t="s">
        <v>433</v>
      </c>
      <c r="E465">
        <v>0</v>
      </c>
      <c r="F465">
        <v>4.9000000000000004</v>
      </c>
      <c r="G465" t="s">
        <v>447</v>
      </c>
    </row>
    <row r="466" spans="1:7" x14ac:dyDescent="0.2">
      <c r="A466">
        <v>465</v>
      </c>
      <c r="B466">
        <v>465</v>
      </c>
      <c r="C466" s="2">
        <v>46525</v>
      </c>
      <c r="D466" t="s">
        <v>433</v>
      </c>
      <c r="E466">
        <v>1</v>
      </c>
      <c r="F466">
        <v>4.5999999999999996</v>
      </c>
      <c r="G466" t="s">
        <v>449</v>
      </c>
    </row>
    <row r="467" spans="1:7" x14ac:dyDescent="0.2">
      <c r="A467">
        <v>466</v>
      </c>
      <c r="B467">
        <v>466</v>
      </c>
      <c r="C467" s="2">
        <v>46526</v>
      </c>
      <c r="D467" t="s">
        <v>433</v>
      </c>
      <c r="E467">
        <v>0</v>
      </c>
      <c r="F467">
        <v>4.8</v>
      </c>
      <c r="G467" t="s">
        <v>447</v>
      </c>
    </row>
    <row r="468" spans="1:7" x14ac:dyDescent="0.2">
      <c r="A468">
        <v>467</v>
      </c>
      <c r="B468">
        <v>467</v>
      </c>
      <c r="C468" s="2">
        <v>46527</v>
      </c>
      <c r="D468" t="s">
        <v>433</v>
      </c>
      <c r="E468">
        <v>3</v>
      </c>
      <c r="F468">
        <v>4</v>
      </c>
      <c r="G468" t="s">
        <v>450</v>
      </c>
    </row>
    <row r="469" spans="1:7" x14ac:dyDescent="0.2">
      <c r="A469">
        <v>468</v>
      </c>
      <c r="B469">
        <v>468</v>
      </c>
      <c r="C469" s="2">
        <v>46528</v>
      </c>
      <c r="D469" t="s">
        <v>433</v>
      </c>
      <c r="E469">
        <v>1</v>
      </c>
      <c r="F469">
        <v>4.4000000000000004</v>
      </c>
      <c r="G469" t="s">
        <v>448</v>
      </c>
    </row>
    <row r="470" spans="1:7" x14ac:dyDescent="0.2">
      <c r="A470">
        <v>469</v>
      </c>
      <c r="B470">
        <v>469</v>
      </c>
      <c r="C470" s="2">
        <v>46529</v>
      </c>
      <c r="D470" t="s">
        <v>433</v>
      </c>
      <c r="E470">
        <v>0</v>
      </c>
      <c r="F470">
        <v>4.7</v>
      </c>
      <c r="G470" t="s">
        <v>447</v>
      </c>
    </row>
    <row r="471" spans="1:7" x14ac:dyDescent="0.2">
      <c r="A471">
        <v>470</v>
      </c>
      <c r="B471">
        <v>470</v>
      </c>
      <c r="C471" s="2">
        <v>46530</v>
      </c>
      <c r="D471" t="s">
        <v>433</v>
      </c>
      <c r="E471">
        <v>2</v>
      </c>
      <c r="F471">
        <v>4.2</v>
      </c>
      <c r="G471" t="s">
        <v>448</v>
      </c>
    </row>
    <row r="472" spans="1:7" x14ac:dyDescent="0.2">
      <c r="A472">
        <v>471</v>
      </c>
      <c r="B472">
        <v>471</v>
      </c>
      <c r="C472" s="2">
        <v>46531</v>
      </c>
      <c r="D472" t="s">
        <v>433</v>
      </c>
      <c r="E472">
        <v>0</v>
      </c>
      <c r="F472">
        <v>4.8</v>
      </c>
      <c r="G472" t="s">
        <v>447</v>
      </c>
    </row>
    <row r="473" spans="1:7" x14ac:dyDescent="0.2">
      <c r="A473">
        <v>472</v>
      </c>
      <c r="B473">
        <v>472</v>
      </c>
      <c r="C473" s="2">
        <v>46532</v>
      </c>
      <c r="D473" t="s">
        <v>433</v>
      </c>
      <c r="E473">
        <v>1</v>
      </c>
      <c r="F473">
        <v>4.5</v>
      </c>
      <c r="G473" t="s">
        <v>449</v>
      </c>
    </row>
    <row r="474" spans="1:7" x14ac:dyDescent="0.2">
      <c r="A474">
        <v>473</v>
      </c>
      <c r="B474">
        <v>473</v>
      </c>
      <c r="C474" s="2">
        <v>46533</v>
      </c>
      <c r="D474" t="s">
        <v>433</v>
      </c>
      <c r="E474">
        <v>2</v>
      </c>
      <c r="F474">
        <v>4.3</v>
      </c>
      <c r="G474" t="s">
        <v>448</v>
      </c>
    </row>
    <row r="475" spans="1:7" x14ac:dyDescent="0.2">
      <c r="A475">
        <v>474</v>
      </c>
      <c r="B475">
        <v>474</v>
      </c>
      <c r="C475" s="2">
        <v>46534</v>
      </c>
      <c r="D475" t="s">
        <v>433</v>
      </c>
      <c r="E475">
        <v>0</v>
      </c>
      <c r="F475">
        <v>4.9000000000000004</v>
      </c>
      <c r="G475" t="s">
        <v>447</v>
      </c>
    </row>
    <row r="476" spans="1:7" x14ac:dyDescent="0.2">
      <c r="A476">
        <v>475</v>
      </c>
      <c r="B476">
        <v>475</v>
      </c>
      <c r="C476" s="2">
        <v>46535</v>
      </c>
      <c r="D476" t="s">
        <v>433</v>
      </c>
      <c r="E476">
        <v>1</v>
      </c>
      <c r="F476">
        <v>4.5999999999999996</v>
      </c>
      <c r="G476" t="s">
        <v>449</v>
      </c>
    </row>
    <row r="477" spans="1:7" x14ac:dyDescent="0.2">
      <c r="A477">
        <v>476</v>
      </c>
      <c r="B477">
        <v>476</v>
      </c>
      <c r="C477" s="2">
        <v>46536</v>
      </c>
      <c r="D477" t="s">
        <v>433</v>
      </c>
      <c r="E477">
        <v>0</v>
      </c>
      <c r="F477">
        <v>4.8</v>
      </c>
      <c r="G477" t="s">
        <v>447</v>
      </c>
    </row>
    <row r="478" spans="1:7" x14ac:dyDescent="0.2">
      <c r="A478">
        <v>477</v>
      </c>
      <c r="B478">
        <v>477</v>
      </c>
      <c r="C478" s="2">
        <v>46537</v>
      </c>
      <c r="D478" t="s">
        <v>433</v>
      </c>
      <c r="E478">
        <v>3</v>
      </c>
      <c r="F478">
        <v>4</v>
      </c>
      <c r="G478" t="s">
        <v>450</v>
      </c>
    </row>
    <row r="479" spans="1:7" x14ac:dyDescent="0.2">
      <c r="A479">
        <v>478</v>
      </c>
      <c r="B479">
        <v>478</v>
      </c>
      <c r="C479" s="2">
        <v>46538</v>
      </c>
      <c r="D479" t="s">
        <v>433</v>
      </c>
      <c r="E479">
        <v>1</v>
      </c>
      <c r="F479">
        <v>4.4000000000000004</v>
      </c>
      <c r="G479" t="s">
        <v>448</v>
      </c>
    </row>
    <row r="480" spans="1:7" x14ac:dyDescent="0.2">
      <c r="A480">
        <v>479</v>
      </c>
      <c r="B480">
        <v>479</v>
      </c>
      <c r="C480" s="2">
        <v>46539</v>
      </c>
      <c r="D480" t="s">
        <v>433</v>
      </c>
      <c r="E480">
        <v>0</v>
      </c>
      <c r="F480">
        <v>4.7</v>
      </c>
      <c r="G480" t="s">
        <v>447</v>
      </c>
    </row>
    <row r="481" spans="1:7" x14ac:dyDescent="0.2">
      <c r="A481">
        <v>480</v>
      </c>
      <c r="B481">
        <v>480</v>
      </c>
      <c r="C481" s="2">
        <v>46540</v>
      </c>
      <c r="D481" t="s">
        <v>433</v>
      </c>
      <c r="E481">
        <v>2</v>
      </c>
      <c r="F481">
        <v>4.2</v>
      </c>
      <c r="G481" t="s">
        <v>448</v>
      </c>
    </row>
    <row r="482" spans="1:7" x14ac:dyDescent="0.2">
      <c r="A482">
        <v>481</v>
      </c>
      <c r="B482">
        <v>481</v>
      </c>
      <c r="C482" s="2">
        <v>46541</v>
      </c>
      <c r="D482" t="s">
        <v>433</v>
      </c>
      <c r="E482">
        <v>0</v>
      </c>
      <c r="F482">
        <v>4.8</v>
      </c>
      <c r="G482" t="s">
        <v>447</v>
      </c>
    </row>
    <row r="483" spans="1:7" x14ac:dyDescent="0.2">
      <c r="A483">
        <v>482</v>
      </c>
      <c r="B483">
        <v>482</v>
      </c>
      <c r="C483" s="2">
        <v>46542</v>
      </c>
      <c r="D483" t="s">
        <v>433</v>
      </c>
      <c r="E483">
        <v>1</v>
      </c>
      <c r="F483">
        <v>4.5</v>
      </c>
      <c r="G483" t="s">
        <v>449</v>
      </c>
    </row>
    <row r="484" spans="1:7" x14ac:dyDescent="0.2">
      <c r="A484">
        <v>483</v>
      </c>
      <c r="B484">
        <v>483</v>
      </c>
      <c r="C484" s="2">
        <v>46543</v>
      </c>
      <c r="D484" t="s">
        <v>433</v>
      </c>
      <c r="E484">
        <v>2</v>
      </c>
      <c r="F484">
        <v>4.3</v>
      </c>
      <c r="G484" t="s">
        <v>448</v>
      </c>
    </row>
    <row r="485" spans="1:7" x14ac:dyDescent="0.2">
      <c r="A485">
        <v>484</v>
      </c>
      <c r="B485">
        <v>484</v>
      </c>
      <c r="C485" s="2">
        <v>46544</v>
      </c>
      <c r="D485" t="s">
        <v>433</v>
      </c>
      <c r="E485">
        <v>0</v>
      </c>
      <c r="F485">
        <v>4.9000000000000004</v>
      </c>
      <c r="G485" t="s">
        <v>447</v>
      </c>
    </row>
    <row r="486" spans="1:7" x14ac:dyDescent="0.2">
      <c r="A486">
        <v>485</v>
      </c>
      <c r="B486">
        <v>485</v>
      </c>
      <c r="C486" s="2">
        <v>46545</v>
      </c>
      <c r="D486" t="s">
        <v>433</v>
      </c>
      <c r="E486">
        <v>1</v>
      </c>
      <c r="F486">
        <v>4.5999999999999996</v>
      </c>
      <c r="G486" t="s">
        <v>449</v>
      </c>
    </row>
    <row r="487" spans="1:7" x14ac:dyDescent="0.2">
      <c r="A487">
        <v>486</v>
      </c>
      <c r="B487">
        <v>486</v>
      </c>
      <c r="C487" s="2">
        <v>46546</v>
      </c>
      <c r="D487" t="s">
        <v>433</v>
      </c>
      <c r="E487">
        <v>0</v>
      </c>
      <c r="F487">
        <v>4.8</v>
      </c>
      <c r="G487" t="s">
        <v>447</v>
      </c>
    </row>
    <row r="488" spans="1:7" x14ac:dyDescent="0.2">
      <c r="A488">
        <v>487</v>
      </c>
      <c r="B488">
        <v>487</v>
      </c>
      <c r="C488" s="2">
        <v>46547</v>
      </c>
      <c r="D488" t="s">
        <v>433</v>
      </c>
      <c r="E488">
        <v>3</v>
      </c>
      <c r="F488">
        <v>4</v>
      </c>
      <c r="G488" t="s">
        <v>450</v>
      </c>
    </row>
    <row r="489" spans="1:7" x14ac:dyDescent="0.2">
      <c r="A489">
        <v>488</v>
      </c>
      <c r="B489">
        <v>488</v>
      </c>
      <c r="C489" s="2">
        <v>46548</v>
      </c>
      <c r="D489" t="s">
        <v>433</v>
      </c>
      <c r="E489">
        <v>1</v>
      </c>
      <c r="F489">
        <v>4.4000000000000004</v>
      </c>
      <c r="G489" t="s">
        <v>448</v>
      </c>
    </row>
    <row r="490" spans="1:7" x14ac:dyDescent="0.2">
      <c r="A490">
        <v>489</v>
      </c>
      <c r="B490">
        <v>489</v>
      </c>
      <c r="C490" s="2">
        <v>46549</v>
      </c>
      <c r="D490" t="s">
        <v>433</v>
      </c>
      <c r="E490">
        <v>0</v>
      </c>
      <c r="F490">
        <v>4.7</v>
      </c>
      <c r="G490" t="s">
        <v>447</v>
      </c>
    </row>
    <row r="491" spans="1:7" x14ac:dyDescent="0.2">
      <c r="A491">
        <v>490</v>
      </c>
      <c r="B491">
        <v>490</v>
      </c>
      <c r="C491" s="2">
        <v>46550</v>
      </c>
      <c r="D491" t="s">
        <v>433</v>
      </c>
      <c r="E491">
        <v>2</v>
      </c>
      <c r="F491">
        <v>4.2</v>
      </c>
      <c r="G491" t="s">
        <v>448</v>
      </c>
    </row>
    <row r="492" spans="1:7" x14ac:dyDescent="0.2">
      <c r="A492">
        <v>491</v>
      </c>
      <c r="B492">
        <v>491</v>
      </c>
      <c r="C492" s="2">
        <v>46551</v>
      </c>
      <c r="D492" t="s">
        <v>433</v>
      </c>
      <c r="E492">
        <v>0</v>
      </c>
      <c r="F492">
        <v>4.8</v>
      </c>
      <c r="G492" t="s">
        <v>447</v>
      </c>
    </row>
    <row r="493" spans="1:7" x14ac:dyDescent="0.2">
      <c r="A493">
        <v>492</v>
      </c>
      <c r="B493">
        <v>492</v>
      </c>
      <c r="C493" s="2">
        <v>46552</v>
      </c>
      <c r="D493" t="s">
        <v>433</v>
      </c>
      <c r="E493">
        <v>1</v>
      </c>
      <c r="F493">
        <v>4.5</v>
      </c>
      <c r="G493" t="s">
        <v>449</v>
      </c>
    </row>
    <row r="494" spans="1:7" x14ac:dyDescent="0.2">
      <c r="A494">
        <v>493</v>
      </c>
      <c r="B494">
        <v>493</v>
      </c>
      <c r="C494" s="2">
        <v>46553</v>
      </c>
      <c r="D494" t="s">
        <v>433</v>
      </c>
      <c r="E494">
        <v>2</v>
      </c>
      <c r="F494">
        <v>4.3</v>
      </c>
      <c r="G494" t="s">
        <v>448</v>
      </c>
    </row>
    <row r="495" spans="1:7" x14ac:dyDescent="0.2">
      <c r="A495">
        <v>494</v>
      </c>
      <c r="B495">
        <v>494</v>
      </c>
      <c r="C495" s="2">
        <v>46554</v>
      </c>
      <c r="D495" t="s">
        <v>433</v>
      </c>
      <c r="E495">
        <v>0</v>
      </c>
      <c r="F495">
        <v>4.9000000000000004</v>
      </c>
      <c r="G495" t="s">
        <v>447</v>
      </c>
    </row>
    <row r="496" spans="1:7" x14ac:dyDescent="0.2">
      <c r="A496">
        <v>495</v>
      </c>
      <c r="B496">
        <v>495</v>
      </c>
      <c r="C496" s="2">
        <v>46555</v>
      </c>
      <c r="D496" t="s">
        <v>433</v>
      </c>
      <c r="E496">
        <v>1</v>
      </c>
      <c r="F496">
        <v>4.5999999999999996</v>
      </c>
      <c r="G496" t="s">
        <v>449</v>
      </c>
    </row>
    <row r="497" spans="1:7" x14ac:dyDescent="0.2">
      <c r="A497">
        <v>496</v>
      </c>
      <c r="B497">
        <v>496</v>
      </c>
      <c r="C497" s="2">
        <v>46556</v>
      </c>
      <c r="D497" t="s">
        <v>433</v>
      </c>
      <c r="E497">
        <v>0</v>
      </c>
      <c r="F497">
        <v>4.8</v>
      </c>
      <c r="G497" t="s">
        <v>447</v>
      </c>
    </row>
    <row r="498" spans="1:7" x14ac:dyDescent="0.2">
      <c r="A498">
        <v>497</v>
      </c>
      <c r="B498">
        <v>497</v>
      </c>
      <c r="C498" s="2">
        <v>46557</v>
      </c>
      <c r="D498" t="s">
        <v>433</v>
      </c>
      <c r="E498">
        <v>3</v>
      </c>
      <c r="F498">
        <v>4</v>
      </c>
      <c r="G498" t="s">
        <v>450</v>
      </c>
    </row>
    <row r="499" spans="1:7" x14ac:dyDescent="0.2">
      <c r="A499">
        <v>498</v>
      </c>
      <c r="B499">
        <v>498</v>
      </c>
      <c r="C499" s="2">
        <v>46558</v>
      </c>
      <c r="D499" t="s">
        <v>433</v>
      </c>
      <c r="E499">
        <v>1</v>
      </c>
      <c r="F499">
        <v>4.4000000000000004</v>
      </c>
      <c r="G499" t="s">
        <v>448</v>
      </c>
    </row>
    <row r="500" spans="1:7" x14ac:dyDescent="0.2">
      <c r="A500">
        <v>499</v>
      </c>
      <c r="B500">
        <v>499</v>
      </c>
      <c r="C500" s="2">
        <v>46559</v>
      </c>
      <c r="D500" t="s">
        <v>433</v>
      </c>
      <c r="E500">
        <v>0</v>
      </c>
      <c r="F500">
        <v>4.7</v>
      </c>
      <c r="G500" t="s">
        <v>447</v>
      </c>
    </row>
    <row r="501" spans="1:7" x14ac:dyDescent="0.2">
      <c r="A501">
        <v>500</v>
      </c>
      <c r="B501">
        <v>500</v>
      </c>
      <c r="C501" s="2">
        <v>46560</v>
      </c>
      <c r="D501" t="s">
        <v>433</v>
      </c>
      <c r="E501">
        <v>2</v>
      </c>
      <c r="F501">
        <v>4.2</v>
      </c>
      <c r="G501" t="s">
        <v>448</v>
      </c>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501"/>
  <sheetViews>
    <sheetView workbookViewId="0">
      <selection activeCell="I21" sqref="I21"/>
    </sheetView>
  </sheetViews>
  <sheetFormatPr defaultRowHeight="15" x14ac:dyDescent="0.2"/>
  <cols>
    <col min="1" max="1" width="16.41015625" customWidth="1"/>
    <col min="2" max="2" width="18.16015625" customWidth="1"/>
    <col min="3" max="3" width="12.64453125" customWidth="1"/>
    <col min="4" max="4" width="12.375" customWidth="1"/>
    <col min="5" max="5" width="15.87109375" customWidth="1"/>
    <col min="6" max="6" width="12.64453125" customWidth="1"/>
    <col min="7" max="7" width="10.625" customWidth="1"/>
    <col min="8" max="8" width="15.46875" customWidth="1"/>
    <col min="9" max="9" width="18.5625" customWidth="1"/>
  </cols>
  <sheetData>
    <row r="1" spans="1:9" x14ac:dyDescent="0.2">
      <c r="A1" s="1" t="s">
        <v>463</v>
      </c>
      <c r="B1" s="1" t="s">
        <v>424</v>
      </c>
      <c r="C1" s="1" t="s">
        <v>427</v>
      </c>
      <c r="D1" s="1" t="s">
        <v>464</v>
      </c>
      <c r="E1" s="1" t="s">
        <v>430</v>
      </c>
      <c r="F1" s="1" t="s">
        <v>465</v>
      </c>
      <c r="G1" s="1" t="s">
        <v>466</v>
      </c>
      <c r="H1" s="1" t="s">
        <v>467</v>
      </c>
      <c r="I1" s="1" t="s">
        <v>468</v>
      </c>
    </row>
    <row r="2" spans="1:9" x14ac:dyDescent="0.2">
      <c r="A2">
        <v>1</v>
      </c>
      <c r="B2">
        <v>1</v>
      </c>
      <c r="C2" t="s">
        <v>431</v>
      </c>
      <c r="D2" t="s">
        <v>469</v>
      </c>
      <c r="E2">
        <v>120</v>
      </c>
      <c r="F2">
        <v>1800</v>
      </c>
      <c r="G2">
        <v>4200</v>
      </c>
      <c r="H2">
        <v>500</v>
      </c>
      <c r="I2">
        <v>6500</v>
      </c>
    </row>
    <row r="3" spans="1:9" x14ac:dyDescent="0.2">
      <c r="A3">
        <v>2</v>
      </c>
      <c r="B3">
        <v>2</v>
      </c>
      <c r="C3" t="s">
        <v>434</v>
      </c>
      <c r="D3" t="s">
        <v>470</v>
      </c>
      <c r="E3">
        <v>85</v>
      </c>
      <c r="F3">
        <v>1300</v>
      </c>
      <c r="G3">
        <v>3000</v>
      </c>
      <c r="H3">
        <v>400</v>
      </c>
      <c r="I3">
        <v>4700</v>
      </c>
    </row>
    <row r="4" spans="1:9" x14ac:dyDescent="0.2">
      <c r="A4">
        <v>3</v>
      </c>
      <c r="B4">
        <v>3</v>
      </c>
      <c r="C4" t="s">
        <v>435</v>
      </c>
      <c r="D4" t="s">
        <v>471</v>
      </c>
      <c r="E4">
        <v>65</v>
      </c>
      <c r="F4">
        <v>1000</v>
      </c>
      <c r="G4">
        <v>2400</v>
      </c>
      <c r="H4">
        <v>350</v>
      </c>
      <c r="I4">
        <v>3750</v>
      </c>
    </row>
    <row r="5" spans="1:9" x14ac:dyDescent="0.2">
      <c r="A5">
        <v>4</v>
      </c>
      <c r="B5">
        <v>4</v>
      </c>
      <c r="C5" t="s">
        <v>437</v>
      </c>
      <c r="D5" t="s">
        <v>472</v>
      </c>
      <c r="E5">
        <v>150</v>
      </c>
      <c r="F5">
        <v>2200</v>
      </c>
      <c r="G5">
        <v>5000</v>
      </c>
      <c r="H5">
        <v>600</v>
      </c>
      <c r="I5">
        <v>7800</v>
      </c>
    </row>
    <row r="6" spans="1:9" x14ac:dyDescent="0.2">
      <c r="A6">
        <v>5</v>
      </c>
      <c r="B6">
        <v>5</v>
      </c>
      <c r="C6" t="s">
        <v>438</v>
      </c>
      <c r="D6" t="s">
        <v>469</v>
      </c>
      <c r="E6">
        <v>210</v>
      </c>
      <c r="F6">
        <v>3000</v>
      </c>
      <c r="G6">
        <v>6500</v>
      </c>
      <c r="H6">
        <v>700</v>
      </c>
      <c r="I6">
        <v>10200</v>
      </c>
    </row>
    <row r="7" spans="1:9" x14ac:dyDescent="0.2">
      <c r="A7">
        <v>6</v>
      </c>
      <c r="B7">
        <v>6</v>
      </c>
      <c r="C7" t="s">
        <v>431</v>
      </c>
      <c r="D7" t="s">
        <v>436</v>
      </c>
      <c r="E7">
        <v>450</v>
      </c>
      <c r="F7">
        <v>5200</v>
      </c>
      <c r="G7">
        <v>11000</v>
      </c>
      <c r="H7">
        <v>1000</v>
      </c>
      <c r="I7">
        <v>17200</v>
      </c>
    </row>
    <row r="8" spans="1:9" x14ac:dyDescent="0.2">
      <c r="A8">
        <v>7</v>
      </c>
      <c r="B8">
        <v>7</v>
      </c>
      <c r="C8" t="s">
        <v>434</v>
      </c>
      <c r="D8" t="s">
        <v>469</v>
      </c>
      <c r="E8">
        <v>175</v>
      </c>
      <c r="F8">
        <v>2500</v>
      </c>
      <c r="G8">
        <v>5500</v>
      </c>
      <c r="H8">
        <v>600</v>
      </c>
      <c r="I8">
        <v>8600</v>
      </c>
    </row>
    <row r="9" spans="1:9" x14ac:dyDescent="0.2">
      <c r="A9">
        <v>8</v>
      </c>
      <c r="B9">
        <v>8</v>
      </c>
      <c r="C9" t="s">
        <v>435</v>
      </c>
      <c r="D9" t="s">
        <v>470</v>
      </c>
      <c r="E9">
        <v>95</v>
      </c>
      <c r="F9">
        <v>1500</v>
      </c>
      <c r="G9">
        <v>3400</v>
      </c>
      <c r="H9">
        <v>400</v>
      </c>
      <c r="I9">
        <v>5300</v>
      </c>
    </row>
    <row r="10" spans="1:9" x14ac:dyDescent="0.2">
      <c r="A10">
        <v>9</v>
      </c>
      <c r="B10">
        <v>9</v>
      </c>
      <c r="C10" t="s">
        <v>437</v>
      </c>
      <c r="D10" t="s">
        <v>471</v>
      </c>
      <c r="E10">
        <v>70</v>
      </c>
      <c r="F10">
        <v>1100</v>
      </c>
      <c r="G10">
        <v>2500</v>
      </c>
      <c r="H10">
        <v>350</v>
      </c>
      <c r="I10">
        <v>3950</v>
      </c>
    </row>
    <row r="11" spans="1:9" x14ac:dyDescent="0.2">
      <c r="A11">
        <v>10</v>
      </c>
      <c r="B11">
        <v>10</v>
      </c>
      <c r="C11" t="s">
        <v>438</v>
      </c>
      <c r="D11" t="s">
        <v>469</v>
      </c>
      <c r="E11">
        <v>240</v>
      </c>
      <c r="F11">
        <v>3400</v>
      </c>
      <c r="G11">
        <v>7200</v>
      </c>
      <c r="H11">
        <v>750</v>
      </c>
      <c r="I11">
        <v>11350</v>
      </c>
    </row>
    <row r="12" spans="1:9" x14ac:dyDescent="0.2">
      <c r="A12">
        <v>11</v>
      </c>
      <c r="B12">
        <v>11</v>
      </c>
      <c r="C12" t="s">
        <v>431</v>
      </c>
      <c r="D12" t="s">
        <v>469</v>
      </c>
      <c r="E12">
        <v>130</v>
      </c>
      <c r="F12">
        <v>1900</v>
      </c>
      <c r="G12">
        <v>4400</v>
      </c>
      <c r="H12">
        <v>500</v>
      </c>
      <c r="I12">
        <v>6800</v>
      </c>
    </row>
    <row r="13" spans="1:9" x14ac:dyDescent="0.2">
      <c r="A13">
        <v>12</v>
      </c>
      <c r="B13">
        <v>12</v>
      </c>
      <c r="C13" t="s">
        <v>434</v>
      </c>
      <c r="D13" t="s">
        <v>472</v>
      </c>
      <c r="E13">
        <v>110</v>
      </c>
      <c r="F13">
        <v>1700</v>
      </c>
      <c r="G13">
        <v>3800</v>
      </c>
      <c r="H13">
        <v>450</v>
      </c>
      <c r="I13">
        <v>5950</v>
      </c>
    </row>
    <row r="14" spans="1:9" x14ac:dyDescent="0.2">
      <c r="A14">
        <v>13</v>
      </c>
      <c r="B14">
        <v>13</v>
      </c>
      <c r="C14" t="s">
        <v>435</v>
      </c>
      <c r="D14" t="s">
        <v>470</v>
      </c>
      <c r="E14">
        <v>90</v>
      </c>
      <c r="F14">
        <v>1400</v>
      </c>
      <c r="G14">
        <v>3200</v>
      </c>
      <c r="H14">
        <v>400</v>
      </c>
      <c r="I14">
        <v>5000</v>
      </c>
    </row>
    <row r="15" spans="1:9" x14ac:dyDescent="0.2">
      <c r="A15">
        <v>14</v>
      </c>
      <c r="B15">
        <v>14</v>
      </c>
      <c r="C15" t="s">
        <v>437</v>
      </c>
      <c r="D15" t="s">
        <v>469</v>
      </c>
      <c r="E15">
        <v>185</v>
      </c>
      <c r="F15">
        <v>2700</v>
      </c>
      <c r="G15">
        <v>5900</v>
      </c>
      <c r="H15">
        <v>650</v>
      </c>
      <c r="I15">
        <v>9250</v>
      </c>
    </row>
    <row r="16" spans="1:9" x14ac:dyDescent="0.2">
      <c r="A16">
        <v>15</v>
      </c>
      <c r="B16">
        <v>15</v>
      </c>
      <c r="C16" t="s">
        <v>438</v>
      </c>
      <c r="D16" t="s">
        <v>436</v>
      </c>
      <c r="E16">
        <v>500</v>
      </c>
      <c r="F16">
        <v>5700</v>
      </c>
      <c r="G16">
        <v>12000</v>
      </c>
      <c r="H16">
        <v>1100</v>
      </c>
      <c r="I16">
        <v>18800</v>
      </c>
    </row>
    <row r="17" spans="1:9" x14ac:dyDescent="0.2">
      <c r="A17">
        <v>16</v>
      </c>
      <c r="B17">
        <v>16</v>
      </c>
      <c r="C17" t="s">
        <v>431</v>
      </c>
      <c r="D17" t="s">
        <v>471</v>
      </c>
      <c r="E17">
        <v>75</v>
      </c>
      <c r="F17">
        <v>1150</v>
      </c>
      <c r="G17">
        <v>2600</v>
      </c>
      <c r="H17">
        <v>350</v>
      </c>
      <c r="I17">
        <v>4100</v>
      </c>
    </row>
    <row r="18" spans="1:9" x14ac:dyDescent="0.2">
      <c r="A18">
        <v>17</v>
      </c>
      <c r="B18">
        <v>17</v>
      </c>
      <c r="C18" t="s">
        <v>434</v>
      </c>
      <c r="D18" t="s">
        <v>469</v>
      </c>
      <c r="E18">
        <v>220</v>
      </c>
      <c r="F18">
        <v>3200</v>
      </c>
      <c r="G18">
        <v>6800</v>
      </c>
      <c r="H18">
        <v>700</v>
      </c>
      <c r="I18">
        <v>10700</v>
      </c>
    </row>
    <row r="19" spans="1:9" x14ac:dyDescent="0.2">
      <c r="A19">
        <v>18</v>
      </c>
      <c r="B19">
        <v>18</v>
      </c>
      <c r="C19" t="s">
        <v>435</v>
      </c>
      <c r="D19" t="s">
        <v>472</v>
      </c>
      <c r="E19">
        <v>140</v>
      </c>
      <c r="F19">
        <v>2100</v>
      </c>
      <c r="G19">
        <v>4700</v>
      </c>
      <c r="H19">
        <v>500</v>
      </c>
      <c r="I19">
        <v>7300</v>
      </c>
    </row>
    <row r="20" spans="1:9" x14ac:dyDescent="0.2">
      <c r="A20">
        <v>19</v>
      </c>
      <c r="B20">
        <v>19</v>
      </c>
      <c r="C20" t="s">
        <v>437</v>
      </c>
      <c r="D20" t="s">
        <v>470</v>
      </c>
      <c r="E20">
        <v>100</v>
      </c>
      <c r="F20">
        <v>1550</v>
      </c>
      <c r="G20">
        <v>3500</v>
      </c>
      <c r="H20">
        <v>400</v>
      </c>
      <c r="I20">
        <v>5450</v>
      </c>
    </row>
    <row r="21" spans="1:9" x14ac:dyDescent="0.2">
      <c r="A21">
        <v>20</v>
      </c>
      <c r="B21">
        <v>20</v>
      </c>
      <c r="C21" t="s">
        <v>438</v>
      </c>
      <c r="D21" t="s">
        <v>469</v>
      </c>
      <c r="E21">
        <v>260</v>
      </c>
      <c r="F21">
        <v>3700</v>
      </c>
      <c r="G21">
        <v>7800</v>
      </c>
      <c r="H21">
        <v>800</v>
      </c>
      <c r="I21">
        <v>12300</v>
      </c>
    </row>
    <row r="22" spans="1:9" x14ac:dyDescent="0.2">
      <c r="A22">
        <v>21</v>
      </c>
      <c r="B22">
        <v>21</v>
      </c>
      <c r="C22" t="s">
        <v>431</v>
      </c>
      <c r="D22" t="s">
        <v>469</v>
      </c>
      <c r="E22">
        <v>125</v>
      </c>
      <c r="F22">
        <v>1850</v>
      </c>
      <c r="G22">
        <v>4300</v>
      </c>
      <c r="H22">
        <v>500</v>
      </c>
      <c r="I22">
        <v>6650</v>
      </c>
    </row>
    <row r="23" spans="1:9" x14ac:dyDescent="0.2">
      <c r="A23">
        <v>22</v>
      </c>
      <c r="B23">
        <v>22</v>
      </c>
      <c r="C23" t="s">
        <v>434</v>
      </c>
      <c r="D23" t="s">
        <v>471</v>
      </c>
      <c r="E23">
        <v>80</v>
      </c>
      <c r="F23">
        <v>1250</v>
      </c>
      <c r="G23">
        <v>2900</v>
      </c>
      <c r="H23">
        <v>350</v>
      </c>
      <c r="I23">
        <v>4500</v>
      </c>
    </row>
    <row r="24" spans="1:9" x14ac:dyDescent="0.2">
      <c r="A24">
        <v>23</v>
      </c>
      <c r="B24">
        <v>23</v>
      </c>
      <c r="C24" t="s">
        <v>435</v>
      </c>
      <c r="D24" t="s">
        <v>469</v>
      </c>
      <c r="E24">
        <v>195</v>
      </c>
      <c r="F24">
        <v>2850</v>
      </c>
      <c r="G24">
        <v>6100</v>
      </c>
      <c r="H24">
        <v>650</v>
      </c>
      <c r="I24">
        <v>9600</v>
      </c>
    </row>
    <row r="25" spans="1:9" x14ac:dyDescent="0.2">
      <c r="A25">
        <v>24</v>
      </c>
      <c r="B25">
        <v>24</v>
      </c>
      <c r="C25" t="s">
        <v>437</v>
      </c>
      <c r="D25" t="s">
        <v>472</v>
      </c>
      <c r="E25">
        <v>115</v>
      </c>
      <c r="F25">
        <v>1750</v>
      </c>
      <c r="G25">
        <v>3900</v>
      </c>
      <c r="H25">
        <v>450</v>
      </c>
      <c r="I25">
        <v>6100</v>
      </c>
    </row>
    <row r="26" spans="1:9" x14ac:dyDescent="0.2">
      <c r="A26">
        <v>25</v>
      </c>
      <c r="B26">
        <v>25</v>
      </c>
      <c r="C26" t="s">
        <v>438</v>
      </c>
      <c r="D26" t="s">
        <v>470</v>
      </c>
      <c r="E26">
        <v>105</v>
      </c>
      <c r="F26">
        <v>1600</v>
      </c>
      <c r="G26">
        <v>3600</v>
      </c>
      <c r="H26">
        <v>400</v>
      </c>
      <c r="I26">
        <v>5600</v>
      </c>
    </row>
    <row r="27" spans="1:9" x14ac:dyDescent="0.2">
      <c r="A27">
        <v>26</v>
      </c>
      <c r="B27">
        <v>26</v>
      </c>
      <c r="C27" t="s">
        <v>431</v>
      </c>
      <c r="D27" t="s">
        <v>436</v>
      </c>
      <c r="E27">
        <v>480</v>
      </c>
      <c r="F27">
        <v>5500</v>
      </c>
      <c r="G27">
        <v>11500</v>
      </c>
      <c r="H27">
        <v>1050</v>
      </c>
      <c r="I27">
        <v>18050</v>
      </c>
    </row>
    <row r="28" spans="1:9" x14ac:dyDescent="0.2">
      <c r="A28">
        <v>27</v>
      </c>
      <c r="B28">
        <v>27</v>
      </c>
      <c r="C28" t="s">
        <v>434</v>
      </c>
      <c r="D28" t="s">
        <v>469</v>
      </c>
      <c r="E28">
        <v>230</v>
      </c>
      <c r="F28">
        <v>3300</v>
      </c>
      <c r="G28">
        <v>7000</v>
      </c>
      <c r="H28">
        <v>750</v>
      </c>
      <c r="I28">
        <v>11050</v>
      </c>
    </row>
    <row r="29" spans="1:9" x14ac:dyDescent="0.2">
      <c r="A29">
        <v>28</v>
      </c>
      <c r="B29">
        <v>28</v>
      </c>
      <c r="C29" t="s">
        <v>435</v>
      </c>
      <c r="D29" t="s">
        <v>471</v>
      </c>
      <c r="E29">
        <v>60</v>
      </c>
      <c r="F29">
        <v>950</v>
      </c>
      <c r="G29">
        <v>2200</v>
      </c>
      <c r="H29">
        <v>300</v>
      </c>
      <c r="I29">
        <v>3450</v>
      </c>
    </row>
    <row r="30" spans="1:9" x14ac:dyDescent="0.2">
      <c r="A30">
        <v>29</v>
      </c>
      <c r="B30">
        <v>29</v>
      </c>
      <c r="C30" t="s">
        <v>437</v>
      </c>
      <c r="D30" t="s">
        <v>469</v>
      </c>
      <c r="E30">
        <v>160</v>
      </c>
      <c r="F30">
        <v>2350</v>
      </c>
      <c r="G30">
        <v>5200</v>
      </c>
      <c r="H30">
        <v>550</v>
      </c>
      <c r="I30">
        <v>8100</v>
      </c>
    </row>
    <row r="31" spans="1:9" x14ac:dyDescent="0.2">
      <c r="A31">
        <v>30</v>
      </c>
      <c r="B31">
        <v>30</v>
      </c>
      <c r="C31" t="s">
        <v>438</v>
      </c>
      <c r="D31" t="s">
        <v>472</v>
      </c>
      <c r="E31">
        <v>135</v>
      </c>
      <c r="F31">
        <v>2000</v>
      </c>
      <c r="G31">
        <v>4500</v>
      </c>
      <c r="H31">
        <v>500</v>
      </c>
      <c r="I31">
        <v>7000</v>
      </c>
    </row>
    <row r="32" spans="1:9" x14ac:dyDescent="0.2">
      <c r="A32">
        <v>31</v>
      </c>
      <c r="B32">
        <v>31</v>
      </c>
      <c r="C32" t="s">
        <v>431</v>
      </c>
      <c r="D32" t="s">
        <v>470</v>
      </c>
      <c r="E32">
        <v>100</v>
      </c>
      <c r="F32">
        <v>1550</v>
      </c>
      <c r="G32">
        <v>3500</v>
      </c>
      <c r="H32">
        <v>400</v>
      </c>
      <c r="I32">
        <v>5450</v>
      </c>
    </row>
    <row r="33" spans="1:9" x14ac:dyDescent="0.2">
      <c r="A33">
        <v>32</v>
      </c>
      <c r="B33">
        <v>32</v>
      </c>
      <c r="C33" t="s">
        <v>434</v>
      </c>
      <c r="D33" t="s">
        <v>469</v>
      </c>
      <c r="E33">
        <v>245</v>
      </c>
      <c r="F33">
        <v>3500</v>
      </c>
      <c r="G33">
        <v>7500</v>
      </c>
      <c r="H33">
        <v>800</v>
      </c>
      <c r="I33">
        <v>11800</v>
      </c>
    </row>
    <row r="34" spans="1:9" x14ac:dyDescent="0.2">
      <c r="A34">
        <v>33</v>
      </c>
      <c r="B34">
        <v>33</v>
      </c>
      <c r="C34" t="s">
        <v>435</v>
      </c>
      <c r="D34" t="s">
        <v>471</v>
      </c>
      <c r="E34">
        <v>72</v>
      </c>
      <c r="F34">
        <v>1100</v>
      </c>
      <c r="G34">
        <v>2500</v>
      </c>
      <c r="H34">
        <v>350</v>
      </c>
      <c r="I34">
        <v>3950</v>
      </c>
    </row>
    <row r="35" spans="1:9" x14ac:dyDescent="0.2">
      <c r="A35">
        <v>34</v>
      </c>
      <c r="B35">
        <v>34</v>
      </c>
      <c r="C35" t="s">
        <v>437</v>
      </c>
      <c r="D35" t="s">
        <v>469</v>
      </c>
      <c r="E35">
        <v>180</v>
      </c>
      <c r="F35">
        <v>2650</v>
      </c>
      <c r="G35">
        <v>5800</v>
      </c>
      <c r="H35">
        <v>650</v>
      </c>
      <c r="I35">
        <v>9100</v>
      </c>
    </row>
    <row r="36" spans="1:9" x14ac:dyDescent="0.2">
      <c r="A36">
        <v>35</v>
      </c>
      <c r="B36">
        <v>35</v>
      </c>
      <c r="C36" t="s">
        <v>438</v>
      </c>
      <c r="D36" t="s">
        <v>436</v>
      </c>
      <c r="E36">
        <v>420</v>
      </c>
      <c r="F36">
        <v>4900</v>
      </c>
      <c r="G36">
        <v>10500</v>
      </c>
      <c r="H36">
        <v>950</v>
      </c>
      <c r="I36">
        <v>16350</v>
      </c>
    </row>
    <row r="37" spans="1:9" x14ac:dyDescent="0.2">
      <c r="A37">
        <v>36</v>
      </c>
      <c r="B37">
        <v>36</v>
      </c>
      <c r="C37" t="s">
        <v>431</v>
      </c>
      <c r="D37" t="s">
        <v>472</v>
      </c>
      <c r="E37">
        <v>145</v>
      </c>
      <c r="F37">
        <v>2150</v>
      </c>
      <c r="G37">
        <v>4800</v>
      </c>
      <c r="H37">
        <v>500</v>
      </c>
      <c r="I37">
        <v>7450</v>
      </c>
    </row>
    <row r="38" spans="1:9" x14ac:dyDescent="0.2">
      <c r="A38">
        <v>37</v>
      </c>
      <c r="B38">
        <v>37</v>
      </c>
      <c r="C38" t="s">
        <v>434</v>
      </c>
      <c r="D38" t="s">
        <v>470</v>
      </c>
      <c r="E38">
        <v>92</v>
      </c>
      <c r="F38">
        <v>1450</v>
      </c>
      <c r="G38">
        <v>3300</v>
      </c>
      <c r="H38">
        <v>400</v>
      </c>
      <c r="I38">
        <v>5150</v>
      </c>
    </row>
    <row r="39" spans="1:9" x14ac:dyDescent="0.2">
      <c r="A39">
        <v>38</v>
      </c>
      <c r="B39">
        <v>38</v>
      </c>
      <c r="C39" t="s">
        <v>435</v>
      </c>
      <c r="D39" t="s">
        <v>469</v>
      </c>
      <c r="E39">
        <v>205</v>
      </c>
      <c r="F39">
        <v>2950</v>
      </c>
      <c r="G39">
        <v>6300</v>
      </c>
      <c r="H39">
        <v>700</v>
      </c>
      <c r="I39">
        <v>9950</v>
      </c>
    </row>
    <row r="40" spans="1:9" x14ac:dyDescent="0.2">
      <c r="A40">
        <v>39</v>
      </c>
      <c r="B40">
        <v>39</v>
      </c>
      <c r="C40" t="s">
        <v>437</v>
      </c>
      <c r="D40" t="s">
        <v>471</v>
      </c>
      <c r="E40">
        <v>68</v>
      </c>
      <c r="F40">
        <v>1050</v>
      </c>
      <c r="G40">
        <v>2350</v>
      </c>
      <c r="H40">
        <v>350</v>
      </c>
      <c r="I40">
        <v>3750</v>
      </c>
    </row>
    <row r="41" spans="1:9" x14ac:dyDescent="0.2">
      <c r="A41">
        <v>40</v>
      </c>
      <c r="B41">
        <v>40</v>
      </c>
      <c r="C41" t="s">
        <v>438</v>
      </c>
      <c r="D41" t="s">
        <v>469</v>
      </c>
      <c r="E41">
        <v>250</v>
      </c>
      <c r="F41">
        <v>3600</v>
      </c>
      <c r="G41">
        <v>7600</v>
      </c>
      <c r="H41">
        <v>800</v>
      </c>
      <c r="I41">
        <v>12000</v>
      </c>
    </row>
    <row r="42" spans="1:9" x14ac:dyDescent="0.2">
      <c r="A42">
        <v>41</v>
      </c>
      <c r="B42">
        <v>41</v>
      </c>
      <c r="C42" t="s">
        <v>431</v>
      </c>
      <c r="D42" t="s">
        <v>469</v>
      </c>
      <c r="E42">
        <v>135</v>
      </c>
      <c r="F42">
        <v>2000</v>
      </c>
      <c r="G42">
        <v>4500</v>
      </c>
      <c r="H42">
        <v>500</v>
      </c>
      <c r="I42">
        <v>7000</v>
      </c>
    </row>
    <row r="43" spans="1:9" x14ac:dyDescent="0.2">
      <c r="A43">
        <v>42</v>
      </c>
      <c r="B43">
        <v>42</v>
      </c>
      <c r="C43" t="s">
        <v>434</v>
      </c>
      <c r="D43" t="s">
        <v>472</v>
      </c>
      <c r="E43">
        <v>120</v>
      </c>
      <c r="F43">
        <v>1800</v>
      </c>
      <c r="G43">
        <v>4000</v>
      </c>
      <c r="H43">
        <v>450</v>
      </c>
      <c r="I43">
        <v>6250</v>
      </c>
    </row>
    <row r="44" spans="1:9" x14ac:dyDescent="0.2">
      <c r="A44">
        <v>43</v>
      </c>
      <c r="B44">
        <v>43</v>
      </c>
      <c r="C44" t="s">
        <v>435</v>
      </c>
      <c r="D44" t="s">
        <v>470</v>
      </c>
      <c r="E44">
        <v>88</v>
      </c>
      <c r="F44">
        <v>1350</v>
      </c>
      <c r="G44">
        <v>3100</v>
      </c>
      <c r="H44">
        <v>400</v>
      </c>
      <c r="I44">
        <v>4850</v>
      </c>
    </row>
    <row r="45" spans="1:9" x14ac:dyDescent="0.2">
      <c r="A45">
        <v>44</v>
      </c>
      <c r="B45">
        <v>44</v>
      </c>
      <c r="C45" t="s">
        <v>437</v>
      </c>
      <c r="D45" t="s">
        <v>469</v>
      </c>
      <c r="E45">
        <v>170</v>
      </c>
      <c r="F45">
        <v>2500</v>
      </c>
      <c r="G45">
        <v>5400</v>
      </c>
      <c r="H45">
        <v>600</v>
      </c>
      <c r="I45">
        <v>8500</v>
      </c>
    </row>
    <row r="46" spans="1:9" x14ac:dyDescent="0.2">
      <c r="A46">
        <v>45</v>
      </c>
      <c r="B46">
        <v>45</v>
      </c>
      <c r="C46" t="s">
        <v>438</v>
      </c>
      <c r="D46" t="s">
        <v>436</v>
      </c>
      <c r="E46">
        <v>460</v>
      </c>
      <c r="F46">
        <v>5300</v>
      </c>
      <c r="G46">
        <v>11200</v>
      </c>
      <c r="H46">
        <v>1000</v>
      </c>
      <c r="I46">
        <v>17500</v>
      </c>
    </row>
    <row r="47" spans="1:9" x14ac:dyDescent="0.2">
      <c r="A47">
        <v>46</v>
      </c>
      <c r="B47">
        <v>46</v>
      </c>
      <c r="C47" t="s">
        <v>431</v>
      </c>
      <c r="D47" t="s">
        <v>471</v>
      </c>
      <c r="E47">
        <v>78</v>
      </c>
      <c r="F47">
        <v>1200</v>
      </c>
      <c r="G47">
        <v>2700</v>
      </c>
      <c r="H47">
        <v>350</v>
      </c>
      <c r="I47">
        <v>4250</v>
      </c>
    </row>
    <row r="48" spans="1:9" x14ac:dyDescent="0.2">
      <c r="A48">
        <v>47</v>
      </c>
      <c r="B48">
        <v>47</v>
      </c>
      <c r="C48" t="s">
        <v>434</v>
      </c>
      <c r="D48" t="s">
        <v>469</v>
      </c>
      <c r="E48">
        <v>215</v>
      </c>
      <c r="F48">
        <v>3100</v>
      </c>
      <c r="G48">
        <v>6600</v>
      </c>
      <c r="H48">
        <v>700</v>
      </c>
      <c r="I48">
        <v>10400</v>
      </c>
    </row>
    <row r="49" spans="1:9" x14ac:dyDescent="0.2">
      <c r="A49">
        <v>48</v>
      </c>
      <c r="B49">
        <v>48</v>
      </c>
      <c r="C49" t="s">
        <v>435</v>
      </c>
      <c r="D49" t="s">
        <v>472</v>
      </c>
      <c r="E49">
        <v>150</v>
      </c>
      <c r="F49">
        <v>2200</v>
      </c>
      <c r="G49">
        <v>4900</v>
      </c>
      <c r="H49">
        <v>500</v>
      </c>
      <c r="I49">
        <v>7600</v>
      </c>
    </row>
    <row r="50" spans="1:9" x14ac:dyDescent="0.2">
      <c r="A50">
        <v>49</v>
      </c>
      <c r="B50">
        <v>49</v>
      </c>
      <c r="C50" t="s">
        <v>437</v>
      </c>
      <c r="D50" t="s">
        <v>470</v>
      </c>
      <c r="E50">
        <v>98</v>
      </c>
      <c r="F50">
        <v>1500</v>
      </c>
      <c r="G50">
        <v>3400</v>
      </c>
      <c r="H50">
        <v>400</v>
      </c>
      <c r="I50">
        <v>5300</v>
      </c>
    </row>
    <row r="51" spans="1:9" x14ac:dyDescent="0.2">
      <c r="A51">
        <v>50</v>
      </c>
      <c r="B51">
        <v>50</v>
      </c>
      <c r="C51" t="s">
        <v>438</v>
      </c>
      <c r="D51" t="s">
        <v>469</v>
      </c>
      <c r="E51">
        <v>270</v>
      </c>
      <c r="F51">
        <v>3900</v>
      </c>
      <c r="G51">
        <v>8200</v>
      </c>
      <c r="H51">
        <v>850</v>
      </c>
      <c r="I51">
        <v>12950</v>
      </c>
    </row>
    <row r="52" spans="1:9" x14ac:dyDescent="0.2">
      <c r="A52">
        <v>51</v>
      </c>
      <c r="B52">
        <v>51</v>
      </c>
      <c r="C52" t="s">
        <v>431</v>
      </c>
      <c r="D52" t="s">
        <v>469</v>
      </c>
      <c r="E52">
        <v>125</v>
      </c>
      <c r="F52">
        <v>1850</v>
      </c>
      <c r="G52">
        <v>4300</v>
      </c>
      <c r="H52">
        <v>500</v>
      </c>
      <c r="I52">
        <v>6650</v>
      </c>
    </row>
    <row r="53" spans="1:9" x14ac:dyDescent="0.2">
      <c r="A53">
        <v>52</v>
      </c>
      <c r="B53">
        <v>52</v>
      </c>
      <c r="C53" t="s">
        <v>434</v>
      </c>
      <c r="D53" t="s">
        <v>470</v>
      </c>
      <c r="E53">
        <v>85</v>
      </c>
      <c r="F53">
        <v>1300</v>
      </c>
      <c r="G53">
        <v>3000</v>
      </c>
      <c r="H53">
        <v>400</v>
      </c>
      <c r="I53">
        <v>4700</v>
      </c>
    </row>
    <row r="54" spans="1:9" x14ac:dyDescent="0.2">
      <c r="A54">
        <v>53</v>
      </c>
      <c r="B54">
        <v>53</v>
      </c>
      <c r="C54" t="s">
        <v>435</v>
      </c>
      <c r="D54" t="s">
        <v>471</v>
      </c>
      <c r="E54">
        <v>65</v>
      </c>
      <c r="F54">
        <v>1000</v>
      </c>
      <c r="G54">
        <v>2400</v>
      </c>
      <c r="H54">
        <v>350</v>
      </c>
      <c r="I54">
        <v>3750</v>
      </c>
    </row>
    <row r="55" spans="1:9" x14ac:dyDescent="0.2">
      <c r="A55">
        <v>54</v>
      </c>
      <c r="B55">
        <v>54</v>
      </c>
      <c r="C55" t="s">
        <v>437</v>
      </c>
      <c r="D55" t="s">
        <v>472</v>
      </c>
      <c r="E55">
        <v>150</v>
      </c>
      <c r="F55">
        <v>2200</v>
      </c>
      <c r="G55">
        <v>5000</v>
      </c>
      <c r="H55">
        <v>600</v>
      </c>
      <c r="I55">
        <v>7800</v>
      </c>
    </row>
    <row r="56" spans="1:9" x14ac:dyDescent="0.2">
      <c r="A56">
        <v>55</v>
      </c>
      <c r="B56">
        <v>55</v>
      </c>
      <c r="C56" t="s">
        <v>438</v>
      </c>
      <c r="D56" t="s">
        <v>469</v>
      </c>
      <c r="E56">
        <v>210</v>
      </c>
      <c r="F56">
        <v>3000</v>
      </c>
      <c r="G56">
        <v>6500</v>
      </c>
      <c r="H56">
        <v>700</v>
      </c>
      <c r="I56">
        <v>10200</v>
      </c>
    </row>
    <row r="57" spans="1:9" x14ac:dyDescent="0.2">
      <c r="A57">
        <v>56</v>
      </c>
      <c r="B57">
        <v>56</v>
      </c>
      <c r="C57" t="s">
        <v>431</v>
      </c>
      <c r="D57" t="s">
        <v>436</v>
      </c>
      <c r="E57">
        <v>450</v>
      </c>
      <c r="F57">
        <v>5200</v>
      </c>
      <c r="G57">
        <v>11000</v>
      </c>
      <c r="H57">
        <v>1000</v>
      </c>
      <c r="I57">
        <v>17200</v>
      </c>
    </row>
    <row r="58" spans="1:9" x14ac:dyDescent="0.2">
      <c r="A58">
        <v>57</v>
      </c>
      <c r="B58">
        <v>57</v>
      </c>
      <c r="C58" t="s">
        <v>434</v>
      </c>
      <c r="D58" t="s">
        <v>469</v>
      </c>
      <c r="E58">
        <v>175</v>
      </c>
      <c r="F58">
        <v>2500</v>
      </c>
      <c r="G58">
        <v>5500</v>
      </c>
      <c r="H58">
        <v>600</v>
      </c>
      <c r="I58">
        <v>8600</v>
      </c>
    </row>
    <row r="59" spans="1:9" x14ac:dyDescent="0.2">
      <c r="A59">
        <v>58</v>
      </c>
      <c r="B59">
        <v>58</v>
      </c>
      <c r="C59" t="s">
        <v>435</v>
      </c>
      <c r="D59" t="s">
        <v>470</v>
      </c>
      <c r="E59">
        <v>95</v>
      </c>
      <c r="F59">
        <v>1500</v>
      </c>
      <c r="G59">
        <v>3400</v>
      </c>
      <c r="H59">
        <v>400</v>
      </c>
      <c r="I59">
        <v>5300</v>
      </c>
    </row>
    <row r="60" spans="1:9" x14ac:dyDescent="0.2">
      <c r="A60">
        <v>59</v>
      </c>
      <c r="B60">
        <v>59</v>
      </c>
      <c r="C60" t="s">
        <v>437</v>
      </c>
      <c r="D60" t="s">
        <v>471</v>
      </c>
      <c r="E60">
        <v>70</v>
      </c>
      <c r="F60">
        <v>1100</v>
      </c>
      <c r="G60">
        <v>2500</v>
      </c>
      <c r="H60">
        <v>350</v>
      </c>
      <c r="I60">
        <v>3950</v>
      </c>
    </row>
    <row r="61" spans="1:9" x14ac:dyDescent="0.2">
      <c r="A61">
        <v>60</v>
      </c>
      <c r="B61">
        <v>60</v>
      </c>
      <c r="C61" t="s">
        <v>438</v>
      </c>
      <c r="D61" t="s">
        <v>469</v>
      </c>
      <c r="E61">
        <v>240</v>
      </c>
      <c r="F61">
        <v>3400</v>
      </c>
      <c r="G61">
        <v>7200</v>
      </c>
      <c r="H61">
        <v>750</v>
      </c>
      <c r="I61">
        <v>11350</v>
      </c>
    </row>
    <row r="62" spans="1:9" x14ac:dyDescent="0.2">
      <c r="A62">
        <v>61</v>
      </c>
      <c r="B62">
        <v>61</v>
      </c>
      <c r="C62" t="s">
        <v>431</v>
      </c>
      <c r="D62" t="s">
        <v>469</v>
      </c>
      <c r="E62">
        <v>130</v>
      </c>
      <c r="F62">
        <v>1900</v>
      </c>
      <c r="G62">
        <v>4400</v>
      </c>
      <c r="H62">
        <v>500</v>
      </c>
      <c r="I62">
        <v>6800</v>
      </c>
    </row>
    <row r="63" spans="1:9" x14ac:dyDescent="0.2">
      <c r="A63">
        <v>62</v>
      </c>
      <c r="B63">
        <v>62</v>
      </c>
      <c r="C63" t="s">
        <v>434</v>
      </c>
      <c r="D63" t="s">
        <v>472</v>
      </c>
      <c r="E63">
        <v>110</v>
      </c>
      <c r="F63">
        <v>1700</v>
      </c>
      <c r="G63">
        <v>3800</v>
      </c>
      <c r="H63">
        <v>450</v>
      </c>
      <c r="I63">
        <v>5950</v>
      </c>
    </row>
    <row r="64" spans="1:9" x14ac:dyDescent="0.2">
      <c r="A64">
        <v>63</v>
      </c>
      <c r="B64">
        <v>63</v>
      </c>
      <c r="C64" t="s">
        <v>435</v>
      </c>
      <c r="D64" t="s">
        <v>470</v>
      </c>
      <c r="E64">
        <v>90</v>
      </c>
      <c r="F64">
        <v>1400</v>
      </c>
      <c r="G64">
        <v>3200</v>
      </c>
      <c r="H64">
        <v>400</v>
      </c>
      <c r="I64">
        <v>5000</v>
      </c>
    </row>
    <row r="65" spans="1:9" x14ac:dyDescent="0.2">
      <c r="A65">
        <v>64</v>
      </c>
      <c r="B65">
        <v>64</v>
      </c>
      <c r="C65" t="s">
        <v>437</v>
      </c>
      <c r="D65" t="s">
        <v>469</v>
      </c>
      <c r="E65">
        <v>185</v>
      </c>
      <c r="F65">
        <v>2700</v>
      </c>
      <c r="G65">
        <v>5900</v>
      </c>
      <c r="H65">
        <v>650</v>
      </c>
      <c r="I65">
        <v>9250</v>
      </c>
    </row>
    <row r="66" spans="1:9" x14ac:dyDescent="0.2">
      <c r="A66">
        <v>65</v>
      </c>
      <c r="B66">
        <v>65</v>
      </c>
      <c r="C66" t="s">
        <v>438</v>
      </c>
      <c r="D66" t="s">
        <v>436</v>
      </c>
      <c r="E66">
        <v>500</v>
      </c>
      <c r="F66">
        <v>5700</v>
      </c>
      <c r="G66">
        <v>12000</v>
      </c>
      <c r="H66">
        <v>1100</v>
      </c>
      <c r="I66">
        <v>18800</v>
      </c>
    </row>
    <row r="67" spans="1:9" x14ac:dyDescent="0.2">
      <c r="A67">
        <v>66</v>
      </c>
      <c r="B67">
        <v>66</v>
      </c>
      <c r="C67" t="s">
        <v>431</v>
      </c>
      <c r="D67" t="s">
        <v>471</v>
      </c>
      <c r="E67">
        <v>75</v>
      </c>
      <c r="F67">
        <v>1150</v>
      </c>
      <c r="G67">
        <v>2600</v>
      </c>
      <c r="H67">
        <v>350</v>
      </c>
      <c r="I67">
        <v>4100</v>
      </c>
    </row>
    <row r="68" spans="1:9" x14ac:dyDescent="0.2">
      <c r="A68">
        <v>67</v>
      </c>
      <c r="B68">
        <v>67</v>
      </c>
      <c r="C68" t="s">
        <v>434</v>
      </c>
      <c r="D68" t="s">
        <v>469</v>
      </c>
      <c r="E68">
        <v>220</v>
      </c>
      <c r="F68">
        <v>3200</v>
      </c>
      <c r="G68">
        <v>6800</v>
      </c>
      <c r="H68">
        <v>700</v>
      </c>
      <c r="I68">
        <v>10700</v>
      </c>
    </row>
    <row r="69" spans="1:9" x14ac:dyDescent="0.2">
      <c r="A69">
        <v>68</v>
      </c>
      <c r="B69">
        <v>68</v>
      </c>
      <c r="C69" t="s">
        <v>435</v>
      </c>
      <c r="D69" t="s">
        <v>472</v>
      </c>
      <c r="E69">
        <v>140</v>
      </c>
      <c r="F69">
        <v>2100</v>
      </c>
      <c r="G69">
        <v>4700</v>
      </c>
      <c r="H69">
        <v>500</v>
      </c>
      <c r="I69">
        <v>7300</v>
      </c>
    </row>
    <row r="70" spans="1:9" x14ac:dyDescent="0.2">
      <c r="A70">
        <v>69</v>
      </c>
      <c r="B70">
        <v>69</v>
      </c>
      <c r="C70" t="s">
        <v>437</v>
      </c>
      <c r="D70" t="s">
        <v>470</v>
      </c>
      <c r="E70">
        <v>100</v>
      </c>
      <c r="F70">
        <v>1550</v>
      </c>
      <c r="G70">
        <v>3500</v>
      </c>
      <c r="H70">
        <v>400</v>
      </c>
      <c r="I70">
        <v>5450</v>
      </c>
    </row>
    <row r="71" spans="1:9" x14ac:dyDescent="0.2">
      <c r="A71">
        <v>70</v>
      </c>
      <c r="B71">
        <v>70</v>
      </c>
      <c r="C71" t="s">
        <v>438</v>
      </c>
      <c r="D71" t="s">
        <v>469</v>
      </c>
      <c r="E71">
        <v>260</v>
      </c>
      <c r="F71">
        <v>3700</v>
      </c>
      <c r="G71">
        <v>7800</v>
      </c>
      <c r="H71">
        <v>800</v>
      </c>
      <c r="I71">
        <v>12300</v>
      </c>
    </row>
    <row r="72" spans="1:9" x14ac:dyDescent="0.2">
      <c r="A72">
        <v>71</v>
      </c>
      <c r="B72">
        <v>71</v>
      </c>
      <c r="C72" t="s">
        <v>431</v>
      </c>
      <c r="D72" t="s">
        <v>469</v>
      </c>
      <c r="E72">
        <v>125</v>
      </c>
      <c r="F72">
        <v>1850</v>
      </c>
      <c r="G72">
        <v>4300</v>
      </c>
      <c r="H72">
        <v>500</v>
      </c>
      <c r="I72">
        <v>6650</v>
      </c>
    </row>
    <row r="73" spans="1:9" x14ac:dyDescent="0.2">
      <c r="A73">
        <v>72</v>
      </c>
      <c r="B73">
        <v>72</v>
      </c>
      <c r="C73" t="s">
        <v>434</v>
      </c>
      <c r="D73" t="s">
        <v>471</v>
      </c>
      <c r="E73">
        <v>80</v>
      </c>
      <c r="F73">
        <v>1250</v>
      </c>
      <c r="G73">
        <v>2900</v>
      </c>
      <c r="H73">
        <v>350</v>
      </c>
      <c r="I73">
        <v>4500</v>
      </c>
    </row>
    <row r="74" spans="1:9" x14ac:dyDescent="0.2">
      <c r="A74">
        <v>73</v>
      </c>
      <c r="B74">
        <v>73</v>
      </c>
      <c r="C74" t="s">
        <v>435</v>
      </c>
      <c r="D74" t="s">
        <v>469</v>
      </c>
      <c r="E74">
        <v>195</v>
      </c>
      <c r="F74">
        <v>2850</v>
      </c>
      <c r="G74">
        <v>6100</v>
      </c>
      <c r="H74">
        <v>650</v>
      </c>
      <c r="I74">
        <v>9600</v>
      </c>
    </row>
    <row r="75" spans="1:9" x14ac:dyDescent="0.2">
      <c r="A75">
        <v>74</v>
      </c>
      <c r="B75">
        <v>74</v>
      </c>
      <c r="C75" t="s">
        <v>437</v>
      </c>
      <c r="D75" t="s">
        <v>472</v>
      </c>
      <c r="E75">
        <v>115</v>
      </c>
      <c r="F75">
        <v>1750</v>
      </c>
      <c r="G75">
        <v>3900</v>
      </c>
      <c r="H75">
        <v>450</v>
      </c>
      <c r="I75">
        <v>6100</v>
      </c>
    </row>
    <row r="76" spans="1:9" x14ac:dyDescent="0.2">
      <c r="A76">
        <v>75</v>
      </c>
      <c r="B76">
        <v>75</v>
      </c>
      <c r="C76" t="s">
        <v>438</v>
      </c>
      <c r="D76" t="s">
        <v>470</v>
      </c>
      <c r="E76">
        <v>105</v>
      </c>
      <c r="F76">
        <v>1600</v>
      </c>
      <c r="G76">
        <v>3600</v>
      </c>
      <c r="H76">
        <v>400</v>
      </c>
      <c r="I76">
        <v>5600</v>
      </c>
    </row>
    <row r="77" spans="1:9" x14ac:dyDescent="0.2">
      <c r="A77">
        <v>76</v>
      </c>
      <c r="B77">
        <v>76</v>
      </c>
      <c r="C77" t="s">
        <v>431</v>
      </c>
      <c r="D77" t="s">
        <v>436</v>
      </c>
      <c r="E77">
        <v>480</v>
      </c>
      <c r="F77">
        <v>5500</v>
      </c>
      <c r="G77">
        <v>11500</v>
      </c>
      <c r="H77">
        <v>1050</v>
      </c>
      <c r="I77">
        <v>18050</v>
      </c>
    </row>
    <row r="78" spans="1:9" x14ac:dyDescent="0.2">
      <c r="A78">
        <v>77</v>
      </c>
      <c r="B78">
        <v>77</v>
      </c>
      <c r="C78" t="s">
        <v>434</v>
      </c>
      <c r="D78" t="s">
        <v>469</v>
      </c>
      <c r="E78">
        <v>230</v>
      </c>
      <c r="F78">
        <v>3300</v>
      </c>
      <c r="G78">
        <v>7000</v>
      </c>
      <c r="H78">
        <v>750</v>
      </c>
      <c r="I78">
        <v>11050</v>
      </c>
    </row>
    <row r="79" spans="1:9" x14ac:dyDescent="0.2">
      <c r="A79">
        <v>78</v>
      </c>
      <c r="B79">
        <v>78</v>
      </c>
      <c r="C79" t="s">
        <v>435</v>
      </c>
      <c r="D79" t="s">
        <v>471</v>
      </c>
      <c r="E79">
        <v>60</v>
      </c>
      <c r="F79">
        <v>950</v>
      </c>
      <c r="G79">
        <v>2200</v>
      </c>
      <c r="H79">
        <v>300</v>
      </c>
      <c r="I79">
        <v>3450</v>
      </c>
    </row>
    <row r="80" spans="1:9" x14ac:dyDescent="0.2">
      <c r="A80">
        <v>79</v>
      </c>
      <c r="B80">
        <v>79</v>
      </c>
      <c r="C80" t="s">
        <v>437</v>
      </c>
      <c r="D80" t="s">
        <v>469</v>
      </c>
      <c r="E80">
        <v>160</v>
      </c>
      <c r="F80">
        <v>2350</v>
      </c>
      <c r="G80">
        <v>5200</v>
      </c>
      <c r="H80">
        <v>550</v>
      </c>
      <c r="I80">
        <v>8100</v>
      </c>
    </row>
    <row r="81" spans="1:9" x14ac:dyDescent="0.2">
      <c r="A81">
        <v>80</v>
      </c>
      <c r="B81">
        <v>80</v>
      </c>
      <c r="C81" t="s">
        <v>438</v>
      </c>
      <c r="D81" t="s">
        <v>472</v>
      </c>
      <c r="E81">
        <v>135</v>
      </c>
      <c r="F81">
        <v>2000</v>
      </c>
      <c r="G81">
        <v>4500</v>
      </c>
      <c r="H81">
        <v>500</v>
      </c>
      <c r="I81">
        <v>7000</v>
      </c>
    </row>
    <row r="82" spans="1:9" x14ac:dyDescent="0.2">
      <c r="A82">
        <v>81</v>
      </c>
      <c r="B82">
        <v>81</v>
      </c>
      <c r="C82" t="s">
        <v>431</v>
      </c>
      <c r="D82" t="s">
        <v>470</v>
      </c>
      <c r="E82">
        <v>100</v>
      </c>
      <c r="F82">
        <v>1550</v>
      </c>
      <c r="G82">
        <v>3500</v>
      </c>
      <c r="H82">
        <v>400</v>
      </c>
      <c r="I82">
        <v>5450</v>
      </c>
    </row>
    <row r="83" spans="1:9" x14ac:dyDescent="0.2">
      <c r="A83">
        <v>82</v>
      </c>
      <c r="B83">
        <v>82</v>
      </c>
      <c r="C83" t="s">
        <v>434</v>
      </c>
      <c r="D83" t="s">
        <v>469</v>
      </c>
      <c r="E83">
        <v>245</v>
      </c>
      <c r="F83">
        <v>3500</v>
      </c>
      <c r="G83">
        <v>7500</v>
      </c>
      <c r="H83">
        <v>800</v>
      </c>
      <c r="I83">
        <v>11800</v>
      </c>
    </row>
    <row r="84" spans="1:9" x14ac:dyDescent="0.2">
      <c r="A84">
        <v>83</v>
      </c>
      <c r="B84">
        <v>83</v>
      </c>
      <c r="C84" t="s">
        <v>435</v>
      </c>
      <c r="D84" t="s">
        <v>471</v>
      </c>
      <c r="E84">
        <v>72</v>
      </c>
      <c r="F84">
        <v>1100</v>
      </c>
      <c r="G84">
        <v>2500</v>
      </c>
      <c r="H84">
        <v>350</v>
      </c>
      <c r="I84">
        <v>3950</v>
      </c>
    </row>
    <row r="85" spans="1:9" x14ac:dyDescent="0.2">
      <c r="A85">
        <v>84</v>
      </c>
      <c r="B85">
        <v>84</v>
      </c>
      <c r="C85" t="s">
        <v>437</v>
      </c>
      <c r="D85" t="s">
        <v>469</v>
      </c>
      <c r="E85">
        <v>180</v>
      </c>
      <c r="F85">
        <v>2650</v>
      </c>
      <c r="G85">
        <v>5800</v>
      </c>
      <c r="H85">
        <v>650</v>
      </c>
      <c r="I85">
        <v>9100</v>
      </c>
    </row>
    <row r="86" spans="1:9" x14ac:dyDescent="0.2">
      <c r="A86">
        <v>85</v>
      </c>
      <c r="B86">
        <v>85</v>
      </c>
      <c r="C86" t="s">
        <v>438</v>
      </c>
      <c r="D86" t="s">
        <v>436</v>
      </c>
      <c r="E86">
        <v>420</v>
      </c>
      <c r="F86">
        <v>4900</v>
      </c>
      <c r="G86">
        <v>10500</v>
      </c>
      <c r="H86">
        <v>950</v>
      </c>
      <c r="I86">
        <v>16350</v>
      </c>
    </row>
    <row r="87" spans="1:9" x14ac:dyDescent="0.2">
      <c r="A87">
        <v>86</v>
      </c>
      <c r="B87">
        <v>86</v>
      </c>
      <c r="C87" t="s">
        <v>431</v>
      </c>
      <c r="D87" t="s">
        <v>472</v>
      </c>
      <c r="E87">
        <v>145</v>
      </c>
      <c r="F87">
        <v>2150</v>
      </c>
      <c r="G87">
        <v>4800</v>
      </c>
      <c r="H87">
        <v>500</v>
      </c>
      <c r="I87">
        <v>7450</v>
      </c>
    </row>
    <row r="88" spans="1:9" x14ac:dyDescent="0.2">
      <c r="A88">
        <v>87</v>
      </c>
      <c r="B88">
        <v>87</v>
      </c>
      <c r="C88" t="s">
        <v>434</v>
      </c>
      <c r="D88" t="s">
        <v>470</v>
      </c>
      <c r="E88">
        <v>92</v>
      </c>
      <c r="F88">
        <v>1450</v>
      </c>
      <c r="G88">
        <v>3300</v>
      </c>
      <c r="H88">
        <v>400</v>
      </c>
      <c r="I88">
        <v>5150</v>
      </c>
    </row>
    <row r="89" spans="1:9" x14ac:dyDescent="0.2">
      <c r="A89">
        <v>88</v>
      </c>
      <c r="B89">
        <v>88</v>
      </c>
      <c r="C89" t="s">
        <v>435</v>
      </c>
      <c r="D89" t="s">
        <v>469</v>
      </c>
      <c r="E89">
        <v>205</v>
      </c>
      <c r="F89">
        <v>2950</v>
      </c>
      <c r="G89">
        <v>6300</v>
      </c>
      <c r="H89">
        <v>700</v>
      </c>
      <c r="I89">
        <v>9950</v>
      </c>
    </row>
    <row r="90" spans="1:9" x14ac:dyDescent="0.2">
      <c r="A90">
        <v>89</v>
      </c>
      <c r="B90">
        <v>89</v>
      </c>
      <c r="C90" t="s">
        <v>437</v>
      </c>
      <c r="D90" t="s">
        <v>471</v>
      </c>
      <c r="E90">
        <v>68</v>
      </c>
      <c r="F90">
        <v>1050</v>
      </c>
      <c r="G90">
        <v>2350</v>
      </c>
      <c r="H90">
        <v>350</v>
      </c>
      <c r="I90">
        <v>3750</v>
      </c>
    </row>
    <row r="91" spans="1:9" x14ac:dyDescent="0.2">
      <c r="A91">
        <v>90</v>
      </c>
      <c r="B91">
        <v>90</v>
      </c>
      <c r="C91" t="s">
        <v>438</v>
      </c>
      <c r="D91" t="s">
        <v>469</v>
      </c>
      <c r="E91">
        <v>250</v>
      </c>
      <c r="F91">
        <v>3600</v>
      </c>
      <c r="G91">
        <v>7600</v>
      </c>
      <c r="H91">
        <v>800</v>
      </c>
      <c r="I91">
        <v>12000</v>
      </c>
    </row>
    <row r="92" spans="1:9" x14ac:dyDescent="0.2">
      <c r="A92">
        <v>91</v>
      </c>
      <c r="B92">
        <v>91</v>
      </c>
      <c r="C92" t="s">
        <v>431</v>
      </c>
      <c r="D92" t="s">
        <v>469</v>
      </c>
      <c r="E92">
        <v>135</v>
      </c>
      <c r="F92">
        <v>2000</v>
      </c>
      <c r="G92">
        <v>4500</v>
      </c>
      <c r="H92">
        <v>500</v>
      </c>
      <c r="I92">
        <v>7000</v>
      </c>
    </row>
    <row r="93" spans="1:9" x14ac:dyDescent="0.2">
      <c r="A93">
        <v>92</v>
      </c>
      <c r="B93">
        <v>92</v>
      </c>
      <c r="C93" t="s">
        <v>434</v>
      </c>
      <c r="D93" t="s">
        <v>472</v>
      </c>
      <c r="E93">
        <v>120</v>
      </c>
      <c r="F93">
        <v>1800</v>
      </c>
      <c r="G93">
        <v>4000</v>
      </c>
      <c r="H93">
        <v>450</v>
      </c>
      <c r="I93">
        <v>6250</v>
      </c>
    </row>
    <row r="94" spans="1:9" x14ac:dyDescent="0.2">
      <c r="A94">
        <v>93</v>
      </c>
      <c r="B94">
        <v>93</v>
      </c>
      <c r="C94" t="s">
        <v>435</v>
      </c>
      <c r="D94" t="s">
        <v>470</v>
      </c>
      <c r="E94">
        <v>88</v>
      </c>
      <c r="F94">
        <v>1350</v>
      </c>
      <c r="G94">
        <v>3100</v>
      </c>
      <c r="H94">
        <v>400</v>
      </c>
      <c r="I94">
        <v>4850</v>
      </c>
    </row>
    <row r="95" spans="1:9" x14ac:dyDescent="0.2">
      <c r="A95">
        <v>94</v>
      </c>
      <c r="B95">
        <v>94</v>
      </c>
      <c r="C95" t="s">
        <v>437</v>
      </c>
      <c r="D95" t="s">
        <v>469</v>
      </c>
      <c r="E95">
        <v>170</v>
      </c>
      <c r="F95">
        <v>2500</v>
      </c>
      <c r="G95">
        <v>5400</v>
      </c>
      <c r="H95">
        <v>600</v>
      </c>
      <c r="I95">
        <v>8500</v>
      </c>
    </row>
    <row r="96" spans="1:9" x14ac:dyDescent="0.2">
      <c r="A96">
        <v>95</v>
      </c>
      <c r="B96">
        <v>95</v>
      </c>
      <c r="C96" t="s">
        <v>438</v>
      </c>
      <c r="D96" t="s">
        <v>436</v>
      </c>
      <c r="E96">
        <v>460</v>
      </c>
      <c r="F96">
        <v>5300</v>
      </c>
      <c r="G96">
        <v>11200</v>
      </c>
      <c r="H96">
        <v>1000</v>
      </c>
      <c r="I96">
        <v>17500</v>
      </c>
    </row>
    <row r="97" spans="1:9" x14ac:dyDescent="0.2">
      <c r="A97">
        <v>96</v>
      </c>
      <c r="B97">
        <v>96</v>
      </c>
      <c r="C97" t="s">
        <v>431</v>
      </c>
      <c r="D97" t="s">
        <v>471</v>
      </c>
      <c r="E97">
        <v>78</v>
      </c>
      <c r="F97">
        <v>1200</v>
      </c>
      <c r="G97">
        <v>2700</v>
      </c>
      <c r="H97">
        <v>350</v>
      </c>
      <c r="I97">
        <v>4250</v>
      </c>
    </row>
    <row r="98" spans="1:9" x14ac:dyDescent="0.2">
      <c r="A98">
        <v>97</v>
      </c>
      <c r="B98">
        <v>97</v>
      </c>
      <c r="C98" t="s">
        <v>434</v>
      </c>
      <c r="D98" t="s">
        <v>469</v>
      </c>
      <c r="E98">
        <v>215</v>
      </c>
      <c r="F98">
        <v>3100</v>
      </c>
      <c r="G98">
        <v>6600</v>
      </c>
      <c r="H98">
        <v>700</v>
      </c>
      <c r="I98">
        <v>10400</v>
      </c>
    </row>
    <row r="99" spans="1:9" x14ac:dyDescent="0.2">
      <c r="A99">
        <v>98</v>
      </c>
      <c r="B99">
        <v>98</v>
      </c>
      <c r="C99" t="s">
        <v>435</v>
      </c>
      <c r="D99" t="s">
        <v>472</v>
      </c>
      <c r="E99">
        <v>150</v>
      </c>
      <c r="F99">
        <v>2200</v>
      </c>
      <c r="G99">
        <v>4900</v>
      </c>
      <c r="H99">
        <v>500</v>
      </c>
      <c r="I99">
        <v>7600</v>
      </c>
    </row>
    <row r="100" spans="1:9" x14ac:dyDescent="0.2">
      <c r="A100">
        <v>99</v>
      </c>
      <c r="B100">
        <v>99</v>
      </c>
      <c r="C100" t="s">
        <v>437</v>
      </c>
      <c r="D100" t="s">
        <v>470</v>
      </c>
      <c r="E100">
        <v>98</v>
      </c>
      <c r="F100">
        <v>1500</v>
      </c>
      <c r="G100">
        <v>3400</v>
      </c>
      <c r="H100">
        <v>400</v>
      </c>
      <c r="I100">
        <v>5300</v>
      </c>
    </row>
    <row r="101" spans="1:9" x14ac:dyDescent="0.2">
      <c r="A101">
        <v>100</v>
      </c>
      <c r="B101">
        <v>100</v>
      </c>
      <c r="C101" t="s">
        <v>438</v>
      </c>
      <c r="D101" t="s">
        <v>469</v>
      </c>
      <c r="E101">
        <v>270</v>
      </c>
      <c r="F101">
        <v>3900</v>
      </c>
      <c r="G101">
        <v>8200</v>
      </c>
      <c r="H101">
        <v>850</v>
      </c>
      <c r="I101">
        <v>12950</v>
      </c>
    </row>
    <row r="102" spans="1:9" x14ac:dyDescent="0.2">
      <c r="A102">
        <v>101</v>
      </c>
      <c r="B102">
        <v>101</v>
      </c>
      <c r="C102" t="s">
        <v>431</v>
      </c>
      <c r="D102" t="s">
        <v>469</v>
      </c>
      <c r="E102">
        <v>120</v>
      </c>
      <c r="F102">
        <v>1800</v>
      </c>
      <c r="G102">
        <v>4200</v>
      </c>
      <c r="H102">
        <v>500</v>
      </c>
      <c r="I102">
        <v>6500</v>
      </c>
    </row>
    <row r="103" spans="1:9" x14ac:dyDescent="0.2">
      <c r="A103">
        <v>102</v>
      </c>
      <c r="B103">
        <v>102</v>
      </c>
      <c r="C103" t="s">
        <v>434</v>
      </c>
      <c r="D103" t="s">
        <v>470</v>
      </c>
      <c r="E103">
        <v>85</v>
      </c>
      <c r="F103">
        <v>1300</v>
      </c>
      <c r="G103">
        <v>3000</v>
      </c>
      <c r="H103">
        <v>400</v>
      </c>
      <c r="I103">
        <v>4700</v>
      </c>
    </row>
    <row r="104" spans="1:9" x14ac:dyDescent="0.2">
      <c r="A104">
        <v>103</v>
      </c>
      <c r="B104">
        <v>103</v>
      </c>
      <c r="C104" t="s">
        <v>435</v>
      </c>
      <c r="D104" t="s">
        <v>471</v>
      </c>
      <c r="E104">
        <v>65</v>
      </c>
      <c r="F104">
        <v>1000</v>
      </c>
      <c r="G104">
        <v>2400</v>
      </c>
      <c r="H104">
        <v>350</v>
      </c>
      <c r="I104">
        <v>3750</v>
      </c>
    </row>
    <row r="105" spans="1:9" x14ac:dyDescent="0.2">
      <c r="A105">
        <v>104</v>
      </c>
      <c r="B105">
        <v>104</v>
      </c>
      <c r="C105" t="s">
        <v>437</v>
      </c>
      <c r="D105" t="s">
        <v>472</v>
      </c>
      <c r="E105">
        <v>150</v>
      </c>
      <c r="F105">
        <v>2200</v>
      </c>
      <c r="G105">
        <v>5000</v>
      </c>
      <c r="H105">
        <v>600</v>
      </c>
      <c r="I105">
        <v>7800</v>
      </c>
    </row>
    <row r="106" spans="1:9" x14ac:dyDescent="0.2">
      <c r="A106">
        <v>105</v>
      </c>
      <c r="B106">
        <v>105</v>
      </c>
      <c r="C106" t="s">
        <v>438</v>
      </c>
      <c r="D106" t="s">
        <v>469</v>
      </c>
      <c r="E106">
        <v>210</v>
      </c>
      <c r="F106">
        <v>3000</v>
      </c>
      <c r="G106">
        <v>6500</v>
      </c>
      <c r="H106">
        <v>700</v>
      </c>
      <c r="I106">
        <v>10200</v>
      </c>
    </row>
    <row r="107" spans="1:9" x14ac:dyDescent="0.2">
      <c r="A107">
        <v>106</v>
      </c>
      <c r="B107">
        <v>106</v>
      </c>
      <c r="C107" t="s">
        <v>431</v>
      </c>
      <c r="D107" t="s">
        <v>436</v>
      </c>
      <c r="E107">
        <v>450</v>
      </c>
      <c r="F107">
        <v>5200</v>
      </c>
      <c r="G107">
        <v>11000</v>
      </c>
      <c r="H107">
        <v>1000</v>
      </c>
      <c r="I107">
        <v>17200</v>
      </c>
    </row>
    <row r="108" spans="1:9" x14ac:dyDescent="0.2">
      <c r="A108">
        <v>107</v>
      </c>
      <c r="B108">
        <v>107</v>
      </c>
      <c r="C108" t="s">
        <v>434</v>
      </c>
      <c r="D108" t="s">
        <v>469</v>
      </c>
      <c r="E108">
        <v>175</v>
      </c>
      <c r="F108">
        <v>2500</v>
      </c>
      <c r="G108">
        <v>5500</v>
      </c>
      <c r="H108">
        <v>600</v>
      </c>
      <c r="I108">
        <v>8600</v>
      </c>
    </row>
    <row r="109" spans="1:9" x14ac:dyDescent="0.2">
      <c r="A109">
        <v>108</v>
      </c>
      <c r="B109">
        <v>108</v>
      </c>
      <c r="C109" t="s">
        <v>435</v>
      </c>
      <c r="D109" t="s">
        <v>470</v>
      </c>
      <c r="E109">
        <v>95</v>
      </c>
      <c r="F109">
        <v>1500</v>
      </c>
      <c r="G109">
        <v>3400</v>
      </c>
      <c r="H109">
        <v>400</v>
      </c>
      <c r="I109">
        <v>5300</v>
      </c>
    </row>
    <row r="110" spans="1:9" x14ac:dyDescent="0.2">
      <c r="A110">
        <v>109</v>
      </c>
      <c r="B110">
        <v>109</v>
      </c>
      <c r="C110" t="s">
        <v>437</v>
      </c>
      <c r="D110" t="s">
        <v>471</v>
      </c>
      <c r="E110">
        <v>70</v>
      </c>
      <c r="F110">
        <v>1100</v>
      </c>
      <c r="G110">
        <v>2500</v>
      </c>
      <c r="H110">
        <v>350</v>
      </c>
      <c r="I110">
        <v>3950</v>
      </c>
    </row>
    <row r="111" spans="1:9" x14ac:dyDescent="0.2">
      <c r="A111">
        <v>110</v>
      </c>
      <c r="B111">
        <v>110</v>
      </c>
      <c r="C111" t="s">
        <v>438</v>
      </c>
      <c r="D111" t="s">
        <v>469</v>
      </c>
      <c r="E111">
        <v>240</v>
      </c>
      <c r="F111">
        <v>3400</v>
      </c>
      <c r="G111">
        <v>7200</v>
      </c>
      <c r="H111">
        <v>750</v>
      </c>
      <c r="I111">
        <v>11350</v>
      </c>
    </row>
    <row r="112" spans="1:9" x14ac:dyDescent="0.2">
      <c r="A112">
        <v>111</v>
      </c>
      <c r="B112">
        <v>111</v>
      </c>
      <c r="C112" t="s">
        <v>431</v>
      </c>
      <c r="D112" t="s">
        <v>469</v>
      </c>
      <c r="E112">
        <v>130</v>
      </c>
      <c r="F112">
        <v>1900</v>
      </c>
      <c r="G112">
        <v>4400</v>
      </c>
      <c r="H112">
        <v>500</v>
      </c>
      <c r="I112">
        <v>6800</v>
      </c>
    </row>
    <row r="113" spans="1:9" x14ac:dyDescent="0.2">
      <c r="A113">
        <v>112</v>
      </c>
      <c r="B113">
        <v>112</v>
      </c>
      <c r="C113" t="s">
        <v>434</v>
      </c>
      <c r="D113" t="s">
        <v>472</v>
      </c>
      <c r="E113">
        <v>110</v>
      </c>
      <c r="F113">
        <v>1700</v>
      </c>
      <c r="G113">
        <v>3800</v>
      </c>
      <c r="H113">
        <v>450</v>
      </c>
      <c r="I113">
        <v>5950</v>
      </c>
    </row>
    <row r="114" spans="1:9" x14ac:dyDescent="0.2">
      <c r="A114">
        <v>113</v>
      </c>
      <c r="B114">
        <v>113</v>
      </c>
      <c r="C114" t="s">
        <v>435</v>
      </c>
      <c r="D114" t="s">
        <v>470</v>
      </c>
      <c r="E114">
        <v>90</v>
      </c>
      <c r="F114">
        <v>1400</v>
      </c>
      <c r="G114">
        <v>3200</v>
      </c>
      <c r="H114">
        <v>400</v>
      </c>
      <c r="I114">
        <v>5000</v>
      </c>
    </row>
    <row r="115" spans="1:9" x14ac:dyDescent="0.2">
      <c r="A115">
        <v>114</v>
      </c>
      <c r="B115">
        <v>114</v>
      </c>
      <c r="C115" t="s">
        <v>437</v>
      </c>
      <c r="D115" t="s">
        <v>469</v>
      </c>
      <c r="E115">
        <v>185</v>
      </c>
      <c r="F115">
        <v>2700</v>
      </c>
      <c r="G115">
        <v>5900</v>
      </c>
      <c r="H115">
        <v>650</v>
      </c>
      <c r="I115">
        <v>9250</v>
      </c>
    </row>
    <row r="116" spans="1:9" x14ac:dyDescent="0.2">
      <c r="A116">
        <v>115</v>
      </c>
      <c r="B116">
        <v>115</v>
      </c>
      <c r="C116" t="s">
        <v>438</v>
      </c>
      <c r="D116" t="s">
        <v>436</v>
      </c>
      <c r="E116">
        <v>500</v>
      </c>
      <c r="F116">
        <v>5700</v>
      </c>
      <c r="G116">
        <v>12000</v>
      </c>
      <c r="H116">
        <v>1100</v>
      </c>
      <c r="I116">
        <v>18800</v>
      </c>
    </row>
    <row r="117" spans="1:9" x14ac:dyDescent="0.2">
      <c r="A117">
        <v>116</v>
      </c>
      <c r="B117">
        <v>116</v>
      </c>
      <c r="C117" t="s">
        <v>431</v>
      </c>
      <c r="D117" t="s">
        <v>471</v>
      </c>
      <c r="E117">
        <v>75</v>
      </c>
      <c r="F117">
        <v>1150</v>
      </c>
      <c r="G117">
        <v>2600</v>
      </c>
      <c r="H117">
        <v>350</v>
      </c>
      <c r="I117">
        <v>4100</v>
      </c>
    </row>
    <row r="118" spans="1:9" x14ac:dyDescent="0.2">
      <c r="A118">
        <v>117</v>
      </c>
      <c r="B118">
        <v>117</v>
      </c>
      <c r="C118" t="s">
        <v>434</v>
      </c>
      <c r="D118" t="s">
        <v>469</v>
      </c>
      <c r="E118">
        <v>220</v>
      </c>
      <c r="F118">
        <v>3200</v>
      </c>
      <c r="G118">
        <v>6800</v>
      </c>
      <c r="H118">
        <v>700</v>
      </c>
      <c r="I118">
        <v>10700</v>
      </c>
    </row>
    <row r="119" spans="1:9" x14ac:dyDescent="0.2">
      <c r="A119">
        <v>118</v>
      </c>
      <c r="B119">
        <v>118</v>
      </c>
      <c r="C119" t="s">
        <v>435</v>
      </c>
      <c r="D119" t="s">
        <v>472</v>
      </c>
      <c r="E119">
        <v>140</v>
      </c>
      <c r="F119">
        <v>2100</v>
      </c>
      <c r="G119">
        <v>4700</v>
      </c>
      <c r="H119">
        <v>500</v>
      </c>
      <c r="I119">
        <v>7300</v>
      </c>
    </row>
    <row r="120" spans="1:9" x14ac:dyDescent="0.2">
      <c r="A120">
        <v>119</v>
      </c>
      <c r="B120">
        <v>119</v>
      </c>
      <c r="C120" t="s">
        <v>437</v>
      </c>
      <c r="D120" t="s">
        <v>470</v>
      </c>
      <c r="E120">
        <v>100</v>
      </c>
      <c r="F120">
        <v>1550</v>
      </c>
      <c r="G120">
        <v>3500</v>
      </c>
      <c r="H120">
        <v>400</v>
      </c>
      <c r="I120">
        <v>5450</v>
      </c>
    </row>
    <row r="121" spans="1:9" x14ac:dyDescent="0.2">
      <c r="A121">
        <v>120</v>
      </c>
      <c r="B121">
        <v>120</v>
      </c>
      <c r="C121" t="s">
        <v>438</v>
      </c>
      <c r="D121" t="s">
        <v>469</v>
      </c>
      <c r="E121">
        <v>260</v>
      </c>
      <c r="F121">
        <v>3700</v>
      </c>
      <c r="G121">
        <v>7800</v>
      </c>
      <c r="H121">
        <v>800</v>
      </c>
      <c r="I121">
        <v>12300</v>
      </c>
    </row>
    <row r="122" spans="1:9" x14ac:dyDescent="0.2">
      <c r="A122">
        <v>121</v>
      </c>
      <c r="B122">
        <v>121</v>
      </c>
      <c r="C122" t="s">
        <v>431</v>
      </c>
      <c r="D122" t="s">
        <v>469</v>
      </c>
      <c r="E122">
        <v>125</v>
      </c>
      <c r="F122">
        <v>1850</v>
      </c>
      <c r="G122">
        <v>4300</v>
      </c>
      <c r="H122">
        <v>500</v>
      </c>
      <c r="I122">
        <v>6650</v>
      </c>
    </row>
    <row r="123" spans="1:9" x14ac:dyDescent="0.2">
      <c r="A123">
        <v>122</v>
      </c>
      <c r="B123">
        <v>122</v>
      </c>
      <c r="C123" t="s">
        <v>434</v>
      </c>
      <c r="D123" t="s">
        <v>471</v>
      </c>
      <c r="E123">
        <v>80</v>
      </c>
      <c r="F123">
        <v>1250</v>
      </c>
      <c r="G123">
        <v>2900</v>
      </c>
      <c r="H123">
        <v>350</v>
      </c>
      <c r="I123">
        <v>4500</v>
      </c>
    </row>
    <row r="124" spans="1:9" x14ac:dyDescent="0.2">
      <c r="A124">
        <v>123</v>
      </c>
      <c r="B124">
        <v>123</v>
      </c>
      <c r="C124" t="s">
        <v>435</v>
      </c>
      <c r="D124" t="s">
        <v>469</v>
      </c>
      <c r="E124">
        <v>195</v>
      </c>
      <c r="F124">
        <v>2850</v>
      </c>
      <c r="G124">
        <v>6100</v>
      </c>
      <c r="H124">
        <v>650</v>
      </c>
      <c r="I124">
        <v>9600</v>
      </c>
    </row>
    <row r="125" spans="1:9" x14ac:dyDescent="0.2">
      <c r="A125">
        <v>124</v>
      </c>
      <c r="B125">
        <v>124</v>
      </c>
      <c r="C125" t="s">
        <v>437</v>
      </c>
      <c r="D125" t="s">
        <v>472</v>
      </c>
      <c r="E125">
        <v>115</v>
      </c>
      <c r="F125">
        <v>1750</v>
      </c>
      <c r="G125">
        <v>3900</v>
      </c>
      <c r="H125">
        <v>450</v>
      </c>
      <c r="I125">
        <v>6100</v>
      </c>
    </row>
    <row r="126" spans="1:9" x14ac:dyDescent="0.2">
      <c r="A126">
        <v>125</v>
      </c>
      <c r="B126">
        <v>125</v>
      </c>
      <c r="C126" t="s">
        <v>438</v>
      </c>
      <c r="D126" t="s">
        <v>470</v>
      </c>
      <c r="E126">
        <v>105</v>
      </c>
      <c r="F126">
        <v>1600</v>
      </c>
      <c r="G126">
        <v>3600</v>
      </c>
      <c r="H126">
        <v>400</v>
      </c>
      <c r="I126">
        <v>5600</v>
      </c>
    </row>
    <row r="127" spans="1:9" x14ac:dyDescent="0.2">
      <c r="A127">
        <v>126</v>
      </c>
      <c r="B127">
        <v>126</v>
      </c>
      <c r="C127" t="s">
        <v>431</v>
      </c>
      <c r="D127" t="s">
        <v>436</v>
      </c>
      <c r="E127">
        <v>480</v>
      </c>
      <c r="F127">
        <v>5500</v>
      </c>
      <c r="G127">
        <v>11500</v>
      </c>
      <c r="H127">
        <v>1050</v>
      </c>
      <c r="I127">
        <v>18050</v>
      </c>
    </row>
    <row r="128" spans="1:9" x14ac:dyDescent="0.2">
      <c r="A128">
        <v>127</v>
      </c>
      <c r="B128">
        <v>127</v>
      </c>
      <c r="C128" t="s">
        <v>434</v>
      </c>
      <c r="D128" t="s">
        <v>469</v>
      </c>
      <c r="E128">
        <v>230</v>
      </c>
      <c r="F128">
        <v>3300</v>
      </c>
      <c r="G128">
        <v>7000</v>
      </c>
      <c r="H128">
        <v>750</v>
      </c>
      <c r="I128">
        <v>11050</v>
      </c>
    </row>
    <row r="129" spans="1:9" x14ac:dyDescent="0.2">
      <c r="A129">
        <v>128</v>
      </c>
      <c r="B129">
        <v>128</v>
      </c>
      <c r="C129" t="s">
        <v>435</v>
      </c>
      <c r="D129" t="s">
        <v>471</v>
      </c>
      <c r="E129">
        <v>60</v>
      </c>
      <c r="F129">
        <v>950</v>
      </c>
      <c r="G129">
        <v>2200</v>
      </c>
      <c r="H129">
        <v>300</v>
      </c>
      <c r="I129">
        <v>3450</v>
      </c>
    </row>
    <row r="130" spans="1:9" x14ac:dyDescent="0.2">
      <c r="A130">
        <v>129</v>
      </c>
      <c r="B130">
        <v>129</v>
      </c>
      <c r="C130" t="s">
        <v>437</v>
      </c>
      <c r="D130" t="s">
        <v>469</v>
      </c>
      <c r="E130">
        <v>160</v>
      </c>
      <c r="F130">
        <v>2350</v>
      </c>
      <c r="G130">
        <v>5200</v>
      </c>
      <c r="H130">
        <v>550</v>
      </c>
      <c r="I130">
        <v>8100</v>
      </c>
    </row>
    <row r="131" spans="1:9" x14ac:dyDescent="0.2">
      <c r="A131">
        <v>130</v>
      </c>
      <c r="B131">
        <v>130</v>
      </c>
      <c r="C131" t="s">
        <v>438</v>
      </c>
      <c r="D131" t="s">
        <v>472</v>
      </c>
      <c r="E131">
        <v>135</v>
      </c>
      <c r="F131">
        <v>2000</v>
      </c>
      <c r="G131">
        <v>4500</v>
      </c>
      <c r="H131">
        <v>500</v>
      </c>
      <c r="I131">
        <v>7000</v>
      </c>
    </row>
    <row r="132" spans="1:9" x14ac:dyDescent="0.2">
      <c r="A132">
        <v>131</v>
      </c>
      <c r="B132">
        <v>131</v>
      </c>
      <c r="C132" t="s">
        <v>431</v>
      </c>
      <c r="D132" t="s">
        <v>470</v>
      </c>
      <c r="E132">
        <v>100</v>
      </c>
      <c r="F132">
        <v>1550</v>
      </c>
      <c r="G132">
        <v>3500</v>
      </c>
      <c r="H132">
        <v>400</v>
      </c>
      <c r="I132">
        <v>5450</v>
      </c>
    </row>
    <row r="133" spans="1:9" x14ac:dyDescent="0.2">
      <c r="A133">
        <v>132</v>
      </c>
      <c r="B133">
        <v>132</v>
      </c>
      <c r="C133" t="s">
        <v>434</v>
      </c>
      <c r="D133" t="s">
        <v>469</v>
      </c>
      <c r="E133">
        <v>245</v>
      </c>
      <c r="F133">
        <v>3500</v>
      </c>
      <c r="G133">
        <v>7500</v>
      </c>
      <c r="H133">
        <v>800</v>
      </c>
      <c r="I133">
        <v>11800</v>
      </c>
    </row>
    <row r="134" spans="1:9" x14ac:dyDescent="0.2">
      <c r="A134">
        <v>133</v>
      </c>
      <c r="B134">
        <v>133</v>
      </c>
      <c r="C134" t="s">
        <v>435</v>
      </c>
      <c r="D134" t="s">
        <v>471</v>
      </c>
      <c r="E134">
        <v>72</v>
      </c>
      <c r="F134">
        <v>1100</v>
      </c>
      <c r="G134">
        <v>2500</v>
      </c>
      <c r="H134">
        <v>350</v>
      </c>
      <c r="I134">
        <v>3950</v>
      </c>
    </row>
    <row r="135" spans="1:9" x14ac:dyDescent="0.2">
      <c r="A135">
        <v>134</v>
      </c>
      <c r="B135">
        <v>134</v>
      </c>
      <c r="C135" t="s">
        <v>437</v>
      </c>
      <c r="D135" t="s">
        <v>469</v>
      </c>
      <c r="E135">
        <v>180</v>
      </c>
      <c r="F135">
        <v>2650</v>
      </c>
      <c r="G135">
        <v>5800</v>
      </c>
      <c r="H135">
        <v>650</v>
      </c>
      <c r="I135">
        <v>9100</v>
      </c>
    </row>
    <row r="136" spans="1:9" x14ac:dyDescent="0.2">
      <c r="A136">
        <v>135</v>
      </c>
      <c r="B136">
        <v>135</v>
      </c>
      <c r="C136" t="s">
        <v>438</v>
      </c>
      <c r="D136" t="s">
        <v>436</v>
      </c>
      <c r="E136">
        <v>420</v>
      </c>
      <c r="F136">
        <v>4900</v>
      </c>
      <c r="G136">
        <v>10500</v>
      </c>
      <c r="H136">
        <v>950</v>
      </c>
      <c r="I136">
        <v>16350</v>
      </c>
    </row>
    <row r="137" spans="1:9" x14ac:dyDescent="0.2">
      <c r="A137">
        <v>136</v>
      </c>
      <c r="B137">
        <v>136</v>
      </c>
      <c r="C137" t="s">
        <v>431</v>
      </c>
      <c r="D137" t="s">
        <v>472</v>
      </c>
      <c r="E137">
        <v>145</v>
      </c>
      <c r="F137">
        <v>2150</v>
      </c>
      <c r="G137">
        <v>4800</v>
      </c>
      <c r="H137">
        <v>500</v>
      </c>
      <c r="I137">
        <v>7450</v>
      </c>
    </row>
    <row r="138" spans="1:9" x14ac:dyDescent="0.2">
      <c r="A138">
        <v>137</v>
      </c>
      <c r="B138">
        <v>137</v>
      </c>
      <c r="C138" t="s">
        <v>434</v>
      </c>
      <c r="D138" t="s">
        <v>470</v>
      </c>
      <c r="E138">
        <v>92</v>
      </c>
      <c r="F138">
        <v>1450</v>
      </c>
      <c r="G138">
        <v>3300</v>
      </c>
      <c r="H138">
        <v>400</v>
      </c>
      <c r="I138">
        <v>5150</v>
      </c>
    </row>
    <row r="139" spans="1:9" x14ac:dyDescent="0.2">
      <c r="A139">
        <v>138</v>
      </c>
      <c r="B139">
        <v>138</v>
      </c>
      <c r="C139" t="s">
        <v>435</v>
      </c>
      <c r="D139" t="s">
        <v>469</v>
      </c>
      <c r="E139">
        <v>205</v>
      </c>
      <c r="F139">
        <v>2950</v>
      </c>
      <c r="G139">
        <v>6300</v>
      </c>
      <c r="H139">
        <v>700</v>
      </c>
      <c r="I139">
        <v>9950</v>
      </c>
    </row>
    <row r="140" spans="1:9" x14ac:dyDescent="0.2">
      <c r="A140">
        <v>139</v>
      </c>
      <c r="B140">
        <v>139</v>
      </c>
      <c r="C140" t="s">
        <v>437</v>
      </c>
      <c r="D140" t="s">
        <v>471</v>
      </c>
      <c r="E140">
        <v>68</v>
      </c>
      <c r="F140">
        <v>1050</v>
      </c>
      <c r="G140">
        <v>2350</v>
      </c>
      <c r="H140">
        <v>350</v>
      </c>
      <c r="I140">
        <v>3750</v>
      </c>
    </row>
    <row r="141" spans="1:9" x14ac:dyDescent="0.2">
      <c r="A141">
        <v>140</v>
      </c>
      <c r="B141">
        <v>140</v>
      </c>
      <c r="C141" t="s">
        <v>438</v>
      </c>
      <c r="D141" t="s">
        <v>469</v>
      </c>
      <c r="E141">
        <v>250</v>
      </c>
      <c r="F141">
        <v>3600</v>
      </c>
      <c r="G141">
        <v>7600</v>
      </c>
      <c r="H141">
        <v>800</v>
      </c>
      <c r="I141">
        <v>12000</v>
      </c>
    </row>
    <row r="142" spans="1:9" x14ac:dyDescent="0.2">
      <c r="A142">
        <v>141</v>
      </c>
      <c r="B142">
        <v>141</v>
      </c>
      <c r="C142" t="s">
        <v>431</v>
      </c>
      <c r="D142" t="s">
        <v>469</v>
      </c>
      <c r="E142">
        <v>135</v>
      </c>
      <c r="F142">
        <v>2000</v>
      </c>
      <c r="G142">
        <v>4500</v>
      </c>
      <c r="H142">
        <v>500</v>
      </c>
      <c r="I142">
        <v>7000</v>
      </c>
    </row>
    <row r="143" spans="1:9" x14ac:dyDescent="0.2">
      <c r="A143">
        <v>142</v>
      </c>
      <c r="B143">
        <v>142</v>
      </c>
      <c r="C143" t="s">
        <v>434</v>
      </c>
      <c r="D143" t="s">
        <v>472</v>
      </c>
      <c r="E143">
        <v>120</v>
      </c>
      <c r="F143">
        <v>1800</v>
      </c>
      <c r="G143">
        <v>4000</v>
      </c>
      <c r="H143">
        <v>450</v>
      </c>
      <c r="I143">
        <v>6250</v>
      </c>
    </row>
    <row r="144" spans="1:9" x14ac:dyDescent="0.2">
      <c r="A144">
        <v>143</v>
      </c>
      <c r="B144">
        <v>143</v>
      </c>
      <c r="C144" t="s">
        <v>435</v>
      </c>
      <c r="D144" t="s">
        <v>470</v>
      </c>
      <c r="E144">
        <v>88</v>
      </c>
      <c r="F144">
        <v>1350</v>
      </c>
      <c r="G144">
        <v>3100</v>
      </c>
      <c r="H144">
        <v>400</v>
      </c>
      <c r="I144">
        <v>4850</v>
      </c>
    </row>
    <row r="145" spans="1:9" x14ac:dyDescent="0.2">
      <c r="A145">
        <v>144</v>
      </c>
      <c r="B145">
        <v>144</v>
      </c>
      <c r="C145" t="s">
        <v>437</v>
      </c>
      <c r="D145" t="s">
        <v>469</v>
      </c>
      <c r="E145">
        <v>170</v>
      </c>
      <c r="F145">
        <v>2500</v>
      </c>
      <c r="G145">
        <v>5400</v>
      </c>
      <c r="H145">
        <v>600</v>
      </c>
      <c r="I145">
        <v>8500</v>
      </c>
    </row>
    <row r="146" spans="1:9" x14ac:dyDescent="0.2">
      <c r="A146">
        <v>145</v>
      </c>
      <c r="B146">
        <v>145</v>
      </c>
      <c r="C146" t="s">
        <v>438</v>
      </c>
      <c r="D146" t="s">
        <v>436</v>
      </c>
      <c r="E146">
        <v>460</v>
      </c>
      <c r="F146">
        <v>5300</v>
      </c>
      <c r="G146">
        <v>11200</v>
      </c>
      <c r="H146">
        <v>1000</v>
      </c>
      <c r="I146">
        <v>17500</v>
      </c>
    </row>
    <row r="147" spans="1:9" x14ac:dyDescent="0.2">
      <c r="A147">
        <v>146</v>
      </c>
      <c r="B147">
        <v>146</v>
      </c>
      <c r="C147" t="s">
        <v>431</v>
      </c>
      <c r="D147" t="s">
        <v>471</v>
      </c>
      <c r="E147">
        <v>78</v>
      </c>
      <c r="F147">
        <v>1200</v>
      </c>
      <c r="G147">
        <v>2700</v>
      </c>
      <c r="H147">
        <v>350</v>
      </c>
      <c r="I147">
        <v>4250</v>
      </c>
    </row>
    <row r="148" spans="1:9" x14ac:dyDescent="0.2">
      <c r="A148">
        <v>147</v>
      </c>
      <c r="B148">
        <v>147</v>
      </c>
      <c r="C148" t="s">
        <v>434</v>
      </c>
      <c r="D148" t="s">
        <v>469</v>
      </c>
      <c r="E148">
        <v>215</v>
      </c>
      <c r="F148">
        <v>3100</v>
      </c>
      <c r="G148">
        <v>6600</v>
      </c>
      <c r="H148">
        <v>700</v>
      </c>
      <c r="I148">
        <v>10400</v>
      </c>
    </row>
    <row r="149" spans="1:9" x14ac:dyDescent="0.2">
      <c r="A149">
        <v>148</v>
      </c>
      <c r="B149">
        <v>148</v>
      </c>
      <c r="C149" t="s">
        <v>435</v>
      </c>
      <c r="D149" t="s">
        <v>472</v>
      </c>
      <c r="E149">
        <v>150</v>
      </c>
      <c r="F149">
        <v>2200</v>
      </c>
      <c r="G149">
        <v>4900</v>
      </c>
      <c r="H149">
        <v>500</v>
      </c>
      <c r="I149">
        <v>7600</v>
      </c>
    </row>
    <row r="150" spans="1:9" x14ac:dyDescent="0.2">
      <c r="A150">
        <v>149</v>
      </c>
      <c r="B150">
        <v>149</v>
      </c>
      <c r="C150" t="s">
        <v>437</v>
      </c>
      <c r="D150" t="s">
        <v>470</v>
      </c>
      <c r="E150">
        <v>98</v>
      </c>
      <c r="F150">
        <v>1500</v>
      </c>
      <c r="G150">
        <v>3400</v>
      </c>
      <c r="H150">
        <v>400</v>
      </c>
      <c r="I150">
        <v>5300</v>
      </c>
    </row>
    <row r="151" spans="1:9" x14ac:dyDescent="0.2">
      <c r="A151">
        <v>150</v>
      </c>
      <c r="B151">
        <v>150</v>
      </c>
      <c r="C151" t="s">
        <v>438</v>
      </c>
      <c r="D151" t="s">
        <v>469</v>
      </c>
      <c r="E151">
        <v>270</v>
      </c>
      <c r="F151">
        <v>3900</v>
      </c>
      <c r="G151">
        <v>8200</v>
      </c>
      <c r="H151">
        <v>850</v>
      </c>
      <c r="I151">
        <v>12950</v>
      </c>
    </row>
    <row r="152" spans="1:9" x14ac:dyDescent="0.2">
      <c r="A152">
        <v>151</v>
      </c>
      <c r="B152">
        <v>151</v>
      </c>
      <c r="C152" t="s">
        <v>431</v>
      </c>
      <c r="D152" t="s">
        <v>469</v>
      </c>
      <c r="E152">
        <v>120</v>
      </c>
      <c r="F152">
        <v>1800</v>
      </c>
      <c r="G152">
        <v>4200</v>
      </c>
      <c r="H152">
        <v>500</v>
      </c>
      <c r="I152">
        <v>6500</v>
      </c>
    </row>
    <row r="153" spans="1:9" x14ac:dyDescent="0.2">
      <c r="A153">
        <v>152</v>
      </c>
      <c r="B153">
        <v>152</v>
      </c>
      <c r="C153" t="s">
        <v>434</v>
      </c>
      <c r="D153" t="s">
        <v>470</v>
      </c>
      <c r="E153">
        <v>85</v>
      </c>
      <c r="F153">
        <v>1300</v>
      </c>
      <c r="G153">
        <v>3000</v>
      </c>
      <c r="H153">
        <v>400</v>
      </c>
      <c r="I153">
        <v>4700</v>
      </c>
    </row>
    <row r="154" spans="1:9" x14ac:dyDescent="0.2">
      <c r="A154">
        <v>153</v>
      </c>
      <c r="B154">
        <v>153</v>
      </c>
      <c r="C154" t="s">
        <v>435</v>
      </c>
      <c r="D154" t="s">
        <v>471</v>
      </c>
      <c r="E154">
        <v>65</v>
      </c>
      <c r="F154">
        <v>1000</v>
      </c>
      <c r="G154">
        <v>2400</v>
      </c>
      <c r="H154">
        <v>350</v>
      </c>
      <c r="I154">
        <v>3750</v>
      </c>
    </row>
    <row r="155" spans="1:9" x14ac:dyDescent="0.2">
      <c r="A155">
        <v>154</v>
      </c>
      <c r="B155">
        <v>154</v>
      </c>
      <c r="C155" t="s">
        <v>437</v>
      </c>
      <c r="D155" t="s">
        <v>472</v>
      </c>
      <c r="E155">
        <v>150</v>
      </c>
      <c r="F155">
        <v>2200</v>
      </c>
      <c r="G155">
        <v>5000</v>
      </c>
      <c r="H155">
        <v>600</v>
      </c>
      <c r="I155">
        <v>7800</v>
      </c>
    </row>
    <row r="156" spans="1:9" x14ac:dyDescent="0.2">
      <c r="A156">
        <v>155</v>
      </c>
      <c r="B156">
        <v>155</v>
      </c>
      <c r="C156" t="s">
        <v>438</v>
      </c>
      <c r="D156" t="s">
        <v>469</v>
      </c>
      <c r="E156">
        <v>210</v>
      </c>
      <c r="F156">
        <v>3000</v>
      </c>
      <c r="G156">
        <v>6500</v>
      </c>
      <c r="H156">
        <v>700</v>
      </c>
      <c r="I156">
        <v>10200</v>
      </c>
    </row>
    <row r="157" spans="1:9" x14ac:dyDescent="0.2">
      <c r="A157">
        <v>156</v>
      </c>
      <c r="B157">
        <v>156</v>
      </c>
      <c r="C157" t="s">
        <v>431</v>
      </c>
      <c r="D157" t="s">
        <v>436</v>
      </c>
      <c r="E157">
        <v>450</v>
      </c>
      <c r="F157">
        <v>5200</v>
      </c>
      <c r="G157">
        <v>11000</v>
      </c>
      <c r="H157">
        <v>1000</v>
      </c>
      <c r="I157">
        <v>17200</v>
      </c>
    </row>
    <row r="158" spans="1:9" x14ac:dyDescent="0.2">
      <c r="A158">
        <v>157</v>
      </c>
      <c r="B158">
        <v>157</v>
      </c>
      <c r="C158" t="s">
        <v>434</v>
      </c>
      <c r="D158" t="s">
        <v>469</v>
      </c>
      <c r="E158">
        <v>175</v>
      </c>
      <c r="F158">
        <v>2500</v>
      </c>
      <c r="G158">
        <v>5500</v>
      </c>
      <c r="H158">
        <v>600</v>
      </c>
      <c r="I158">
        <v>8600</v>
      </c>
    </row>
    <row r="159" spans="1:9" x14ac:dyDescent="0.2">
      <c r="A159">
        <v>158</v>
      </c>
      <c r="B159">
        <v>158</v>
      </c>
      <c r="C159" t="s">
        <v>435</v>
      </c>
      <c r="D159" t="s">
        <v>470</v>
      </c>
      <c r="E159">
        <v>95</v>
      </c>
      <c r="F159">
        <v>1500</v>
      </c>
      <c r="G159">
        <v>3400</v>
      </c>
      <c r="H159">
        <v>400</v>
      </c>
      <c r="I159">
        <v>5300</v>
      </c>
    </row>
    <row r="160" spans="1:9" x14ac:dyDescent="0.2">
      <c r="A160">
        <v>159</v>
      </c>
      <c r="B160">
        <v>159</v>
      </c>
      <c r="C160" t="s">
        <v>437</v>
      </c>
      <c r="D160" t="s">
        <v>471</v>
      </c>
      <c r="E160">
        <v>70</v>
      </c>
      <c r="F160">
        <v>1100</v>
      </c>
      <c r="G160">
        <v>2500</v>
      </c>
      <c r="H160">
        <v>350</v>
      </c>
      <c r="I160">
        <v>3950</v>
      </c>
    </row>
    <row r="161" spans="1:9" x14ac:dyDescent="0.2">
      <c r="A161">
        <v>160</v>
      </c>
      <c r="B161">
        <v>160</v>
      </c>
      <c r="C161" t="s">
        <v>438</v>
      </c>
      <c r="D161" t="s">
        <v>469</v>
      </c>
      <c r="E161">
        <v>240</v>
      </c>
      <c r="F161">
        <v>3400</v>
      </c>
      <c r="G161">
        <v>7200</v>
      </c>
      <c r="H161">
        <v>750</v>
      </c>
      <c r="I161">
        <v>11350</v>
      </c>
    </row>
    <row r="162" spans="1:9" x14ac:dyDescent="0.2">
      <c r="A162">
        <v>161</v>
      </c>
      <c r="B162">
        <v>161</v>
      </c>
      <c r="C162" t="s">
        <v>431</v>
      </c>
      <c r="D162" t="s">
        <v>469</v>
      </c>
      <c r="E162">
        <v>130</v>
      </c>
      <c r="F162">
        <v>1900</v>
      </c>
      <c r="G162">
        <v>4400</v>
      </c>
      <c r="H162">
        <v>500</v>
      </c>
      <c r="I162">
        <v>6800</v>
      </c>
    </row>
    <row r="163" spans="1:9" x14ac:dyDescent="0.2">
      <c r="A163">
        <v>162</v>
      </c>
      <c r="B163">
        <v>162</v>
      </c>
      <c r="C163" t="s">
        <v>434</v>
      </c>
      <c r="D163" t="s">
        <v>472</v>
      </c>
      <c r="E163">
        <v>110</v>
      </c>
      <c r="F163">
        <v>1700</v>
      </c>
      <c r="G163">
        <v>3800</v>
      </c>
      <c r="H163">
        <v>450</v>
      </c>
      <c r="I163">
        <v>5950</v>
      </c>
    </row>
    <row r="164" spans="1:9" x14ac:dyDescent="0.2">
      <c r="A164">
        <v>163</v>
      </c>
      <c r="B164">
        <v>163</v>
      </c>
      <c r="C164" t="s">
        <v>435</v>
      </c>
      <c r="D164" t="s">
        <v>470</v>
      </c>
      <c r="E164">
        <v>90</v>
      </c>
      <c r="F164">
        <v>1400</v>
      </c>
      <c r="G164">
        <v>3200</v>
      </c>
      <c r="H164">
        <v>400</v>
      </c>
      <c r="I164">
        <v>5000</v>
      </c>
    </row>
    <row r="165" spans="1:9" x14ac:dyDescent="0.2">
      <c r="A165">
        <v>164</v>
      </c>
      <c r="B165">
        <v>164</v>
      </c>
      <c r="C165" t="s">
        <v>437</v>
      </c>
      <c r="D165" t="s">
        <v>469</v>
      </c>
      <c r="E165">
        <v>185</v>
      </c>
      <c r="F165">
        <v>2700</v>
      </c>
      <c r="G165">
        <v>5900</v>
      </c>
      <c r="H165">
        <v>650</v>
      </c>
      <c r="I165">
        <v>9250</v>
      </c>
    </row>
    <row r="166" spans="1:9" x14ac:dyDescent="0.2">
      <c r="A166">
        <v>165</v>
      </c>
      <c r="B166">
        <v>165</v>
      </c>
      <c r="C166" t="s">
        <v>438</v>
      </c>
      <c r="D166" t="s">
        <v>436</v>
      </c>
      <c r="E166">
        <v>500</v>
      </c>
      <c r="F166">
        <v>5700</v>
      </c>
      <c r="G166">
        <v>12000</v>
      </c>
      <c r="H166">
        <v>1100</v>
      </c>
      <c r="I166">
        <v>18800</v>
      </c>
    </row>
    <row r="167" spans="1:9" x14ac:dyDescent="0.2">
      <c r="A167">
        <v>166</v>
      </c>
      <c r="B167">
        <v>166</v>
      </c>
      <c r="C167" t="s">
        <v>431</v>
      </c>
      <c r="D167" t="s">
        <v>471</v>
      </c>
      <c r="E167">
        <v>75</v>
      </c>
      <c r="F167">
        <v>1150</v>
      </c>
      <c r="G167">
        <v>2600</v>
      </c>
      <c r="H167">
        <v>350</v>
      </c>
      <c r="I167">
        <v>4100</v>
      </c>
    </row>
    <row r="168" spans="1:9" x14ac:dyDescent="0.2">
      <c r="A168">
        <v>167</v>
      </c>
      <c r="B168">
        <v>167</v>
      </c>
      <c r="C168" t="s">
        <v>434</v>
      </c>
      <c r="D168" t="s">
        <v>469</v>
      </c>
      <c r="E168">
        <v>220</v>
      </c>
      <c r="F168">
        <v>3200</v>
      </c>
      <c r="G168">
        <v>6800</v>
      </c>
      <c r="H168">
        <v>700</v>
      </c>
      <c r="I168">
        <v>10700</v>
      </c>
    </row>
    <row r="169" spans="1:9" x14ac:dyDescent="0.2">
      <c r="A169">
        <v>168</v>
      </c>
      <c r="B169">
        <v>168</v>
      </c>
      <c r="C169" t="s">
        <v>435</v>
      </c>
      <c r="D169" t="s">
        <v>472</v>
      </c>
      <c r="E169">
        <v>140</v>
      </c>
      <c r="F169">
        <v>2100</v>
      </c>
      <c r="G169">
        <v>4700</v>
      </c>
      <c r="H169">
        <v>500</v>
      </c>
      <c r="I169">
        <v>7300</v>
      </c>
    </row>
    <row r="170" spans="1:9" x14ac:dyDescent="0.2">
      <c r="A170">
        <v>169</v>
      </c>
      <c r="B170">
        <v>169</v>
      </c>
      <c r="C170" t="s">
        <v>437</v>
      </c>
      <c r="D170" t="s">
        <v>470</v>
      </c>
      <c r="E170">
        <v>100</v>
      </c>
      <c r="F170">
        <v>1550</v>
      </c>
      <c r="G170">
        <v>3500</v>
      </c>
      <c r="H170">
        <v>400</v>
      </c>
      <c r="I170">
        <v>5450</v>
      </c>
    </row>
    <row r="171" spans="1:9" x14ac:dyDescent="0.2">
      <c r="A171">
        <v>170</v>
      </c>
      <c r="B171">
        <v>170</v>
      </c>
      <c r="C171" t="s">
        <v>438</v>
      </c>
      <c r="D171" t="s">
        <v>469</v>
      </c>
      <c r="E171">
        <v>260</v>
      </c>
      <c r="F171">
        <v>3700</v>
      </c>
      <c r="G171">
        <v>7800</v>
      </c>
      <c r="H171">
        <v>800</v>
      </c>
      <c r="I171">
        <v>12300</v>
      </c>
    </row>
    <row r="172" spans="1:9" x14ac:dyDescent="0.2">
      <c r="A172">
        <v>171</v>
      </c>
      <c r="B172">
        <v>171</v>
      </c>
      <c r="C172" t="s">
        <v>431</v>
      </c>
      <c r="D172" t="s">
        <v>469</v>
      </c>
      <c r="E172">
        <v>125</v>
      </c>
      <c r="F172">
        <v>1850</v>
      </c>
      <c r="G172">
        <v>4300</v>
      </c>
      <c r="H172">
        <v>500</v>
      </c>
      <c r="I172">
        <v>6650</v>
      </c>
    </row>
    <row r="173" spans="1:9" x14ac:dyDescent="0.2">
      <c r="A173">
        <v>172</v>
      </c>
      <c r="B173">
        <v>172</v>
      </c>
      <c r="C173" t="s">
        <v>434</v>
      </c>
      <c r="D173" t="s">
        <v>471</v>
      </c>
      <c r="E173">
        <v>80</v>
      </c>
      <c r="F173">
        <v>1250</v>
      </c>
      <c r="G173">
        <v>2900</v>
      </c>
      <c r="H173">
        <v>350</v>
      </c>
      <c r="I173">
        <v>4500</v>
      </c>
    </row>
    <row r="174" spans="1:9" x14ac:dyDescent="0.2">
      <c r="A174">
        <v>173</v>
      </c>
      <c r="B174">
        <v>173</v>
      </c>
      <c r="C174" t="s">
        <v>435</v>
      </c>
      <c r="D174" t="s">
        <v>469</v>
      </c>
      <c r="E174">
        <v>195</v>
      </c>
      <c r="F174">
        <v>2850</v>
      </c>
      <c r="G174">
        <v>6100</v>
      </c>
      <c r="H174">
        <v>650</v>
      </c>
      <c r="I174">
        <v>9600</v>
      </c>
    </row>
    <row r="175" spans="1:9" x14ac:dyDescent="0.2">
      <c r="A175">
        <v>174</v>
      </c>
      <c r="B175">
        <v>174</v>
      </c>
      <c r="C175" t="s">
        <v>437</v>
      </c>
      <c r="D175" t="s">
        <v>472</v>
      </c>
      <c r="E175">
        <v>115</v>
      </c>
      <c r="F175">
        <v>1750</v>
      </c>
      <c r="G175">
        <v>3900</v>
      </c>
      <c r="H175">
        <v>450</v>
      </c>
      <c r="I175">
        <v>6100</v>
      </c>
    </row>
    <row r="176" spans="1:9" x14ac:dyDescent="0.2">
      <c r="A176">
        <v>175</v>
      </c>
      <c r="B176">
        <v>175</v>
      </c>
      <c r="C176" t="s">
        <v>438</v>
      </c>
      <c r="D176" t="s">
        <v>470</v>
      </c>
      <c r="E176">
        <v>105</v>
      </c>
      <c r="F176">
        <v>1600</v>
      </c>
      <c r="G176">
        <v>3600</v>
      </c>
      <c r="H176">
        <v>400</v>
      </c>
      <c r="I176">
        <v>5600</v>
      </c>
    </row>
    <row r="177" spans="1:9" x14ac:dyDescent="0.2">
      <c r="A177">
        <v>176</v>
      </c>
      <c r="B177">
        <v>176</v>
      </c>
      <c r="C177" t="s">
        <v>431</v>
      </c>
      <c r="D177" t="s">
        <v>436</v>
      </c>
      <c r="E177">
        <v>480</v>
      </c>
      <c r="F177">
        <v>5500</v>
      </c>
      <c r="G177">
        <v>11500</v>
      </c>
      <c r="H177">
        <v>1050</v>
      </c>
      <c r="I177">
        <v>18050</v>
      </c>
    </row>
    <row r="178" spans="1:9" x14ac:dyDescent="0.2">
      <c r="A178">
        <v>177</v>
      </c>
      <c r="B178">
        <v>177</v>
      </c>
      <c r="C178" t="s">
        <v>434</v>
      </c>
      <c r="D178" t="s">
        <v>469</v>
      </c>
      <c r="E178">
        <v>230</v>
      </c>
      <c r="F178">
        <v>3300</v>
      </c>
      <c r="G178">
        <v>7000</v>
      </c>
      <c r="H178">
        <v>750</v>
      </c>
      <c r="I178">
        <v>11050</v>
      </c>
    </row>
    <row r="179" spans="1:9" x14ac:dyDescent="0.2">
      <c r="A179">
        <v>178</v>
      </c>
      <c r="B179">
        <v>178</v>
      </c>
      <c r="C179" t="s">
        <v>435</v>
      </c>
      <c r="D179" t="s">
        <v>471</v>
      </c>
      <c r="E179">
        <v>60</v>
      </c>
      <c r="F179">
        <v>950</v>
      </c>
      <c r="G179">
        <v>2200</v>
      </c>
      <c r="H179">
        <v>300</v>
      </c>
      <c r="I179">
        <v>3450</v>
      </c>
    </row>
    <row r="180" spans="1:9" x14ac:dyDescent="0.2">
      <c r="A180">
        <v>179</v>
      </c>
      <c r="B180">
        <v>179</v>
      </c>
      <c r="C180" t="s">
        <v>437</v>
      </c>
      <c r="D180" t="s">
        <v>469</v>
      </c>
      <c r="E180">
        <v>160</v>
      </c>
      <c r="F180">
        <v>2350</v>
      </c>
      <c r="G180">
        <v>5200</v>
      </c>
      <c r="H180">
        <v>550</v>
      </c>
      <c r="I180">
        <v>8100</v>
      </c>
    </row>
    <row r="181" spans="1:9" x14ac:dyDescent="0.2">
      <c r="A181">
        <v>180</v>
      </c>
      <c r="B181">
        <v>180</v>
      </c>
      <c r="C181" t="s">
        <v>438</v>
      </c>
      <c r="D181" t="s">
        <v>472</v>
      </c>
      <c r="E181">
        <v>135</v>
      </c>
      <c r="F181">
        <v>2000</v>
      </c>
      <c r="G181">
        <v>4500</v>
      </c>
      <c r="H181">
        <v>500</v>
      </c>
      <c r="I181">
        <v>7000</v>
      </c>
    </row>
    <row r="182" spans="1:9" x14ac:dyDescent="0.2">
      <c r="A182">
        <v>181</v>
      </c>
      <c r="B182">
        <v>181</v>
      </c>
      <c r="C182" t="s">
        <v>431</v>
      </c>
      <c r="D182" t="s">
        <v>470</v>
      </c>
      <c r="E182">
        <v>100</v>
      </c>
      <c r="F182">
        <v>1550</v>
      </c>
      <c r="G182">
        <v>3500</v>
      </c>
      <c r="H182">
        <v>400</v>
      </c>
      <c r="I182">
        <v>5450</v>
      </c>
    </row>
    <row r="183" spans="1:9" x14ac:dyDescent="0.2">
      <c r="A183">
        <v>182</v>
      </c>
      <c r="B183">
        <v>182</v>
      </c>
      <c r="C183" t="s">
        <v>434</v>
      </c>
      <c r="D183" t="s">
        <v>469</v>
      </c>
      <c r="E183">
        <v>245</v>
      </c>
      <c r="F183">
        <v>3500</v>
      </c>
      <c r="G183">
        <v>7500</v>
      </c>
      <c r="H183">
        <v>800</v>
      </c>
      <c r="I183">
        <v>11800</v>
      </c>
    </row>
    <row r="184" spans="1:9" x14ac:dyDescent="0.2">
      <c r="A184">
        <v>183</v>
      </c>
      <c r="B184">
        <v>183</v>
      </c>
      <c r="C184" t="s">
        <v>435</v>
      </c>
      <c r="D184" t="s">
        <v>471</v>
      </c>
      <c r="E184">
        <v>72</v>
      </c>
      <c r="F184">
        <v>1100</v>
      </c>
      <c r="G184">
        <v>2500</v>
      </c>
      <c r="H184">
        <v>350</v>
      </c>
      <c r="I184">
        <v>3950</v>
      </c>
    </row>
    <row r="185" spans="1:9" x14ac:dyDescent="0.2">
      <c r="A185">
        <v>184</v>
      </c>
      <c r="B185">
        <v>184</v>
      </c>
      <c r="C185" t="s">
        <v>437</v>
      </c>
      <c r="D185" t="s">
        <v>469</v>
      </c>
      <c r="E185">
        <v>180</v>
      </c>
      <c r="F185">
        <v>2650</v>
      </c>
      <c r="G185">
        <v>5800</v>
      </c>
      <c r="H185">
        <v>650</v>
      </c>
      <c r="I185">
        <v>9100</v>
      </c>
    </row>
    <row r="186" spans="1:9" x14ac:dyDescent="0.2">
      <c r="A186">
        <v>185</v>
      </c>
      <c r="B186">
        <v>185</v>
      </c>
      <c r="C186" t="s">
        <v>438</v>
      </c>
      <c r="D186" t="s">
        <v>436</v>
      </c>
      <c r="E186">
        <v>420</v>
      </c>
      <c r="F186">
        <v>4900</v>
      </c>
      <c r="G186">
        <v>10500</v>
      </c>
      <c r="H186">
        <v>950</v>
      </c>
      <c r="I186">
        <v>16350</v>
      </c>
    </row>
    <row r="187" spans="1:9" x14ac:dyDescent="0.2">
      <c r="A187">
        <v>186</v>
      </c>
      <c r="B187">
        <v>186</v>
      </c>
      <c r="C187" t="s">
        <v>431</v>
      </c>
      <c r="D187" t="s">
        <v>472</v>
      </c>
      <c r="E187">
        <v>145</v>
      </c>
      <c r="F187">
        <v>2150</v>
      </c>
      <c r="G187">
        <v>4800</v>
      </c>
      <c r="H187">
        <v>500</v>
      </c>
      <c r="I187">
        <v>7450</v>
      </c>
    </row>
    <row r="188" spans="1:9" x14ac:dyDescent="0.2">
      <c r="A188">
        <v>187</v>
      </c>
      <c r="B188">
        <v>187</v>
      </c>
      <c r="C188" t="s">
        <v>434</v>
      </c>
      <c r="D188" t="s">
        <v>470</v>
      </c>
      <c r="E188">
        <v>92</v>
      </c>
      <c r="F188">
        <v>1450</v>
      </c>
      <c r="G188">
        <v>3300</v>
      </c>
      <c r="H188">
        <v>400</v>
      </c>
      <c r="I188">
        <v>5150</v>
      </c>
    </row>
    <row r="189" spans="1:9" x14ac:dyDescent="0.2">
      <c r="A189">
        <v>188</v>
      </c>
      <c r="B189">
        <v>188</v>
      </c>
      <c r="C189" t="s">
        <v>435</v>
      </c>
      <c r="D189" t="s">
        <v>469</v>
      </c>
      <c r="E189">
        <v>205</v>
      </c>
      <c r="F189">
        <v>2950</v>
      </c>
      <c r="G189">
        <v>6300</v>
      </c>
      <c r="H189">
        <v>700</v>
      </c>
      <c r="I189">
        <v>9950</v>
      </c>
    </row>
    <row r="190" spans="1:9" x14ac:dyDescent="0.2">
      <c r="A190">
        <v>189</v>
      </c>
      <c r="B190">
        <v>189</v>
      </c>
      <c r="C190" t="s">
        <v>437</v>
      </c>
      <c r="D190" t="s">
        <v>471</v>
      </c>
      <c r="E190">
        <v>68</v>
      </c>
      <c r="F190">
        <v>1050</v>
      </c>
      <c r="G190">
        <v>2350</v>
      </c>
      <c r="H190">
        <v>350</v>
      </c>
      <c r="I190">
        <v>3750</v>
      </c>
    </row>
    <row r="191" spans="1:9" x14ac:dyDescent="0.2">
      <c r="A191">
        <v>190</v>
      </c>
      <c r="B191">
        <v>190</v>
      </c>
      <c r="C191" t="s">
        <v>438</v>
      </c>
      <c r="D191" t="s">
        <v>469</v>
      </c>
      <c r="E191">
        <v>250</v>
      </c>
      <c r="F191">
        <v>3600</v>
      </c>
      <c r="G191">
        <v>7600</v>
      </c>
      <c r="H191">
        <v>800</v>
      </c>
      <c r="I191">
        <v>12000</v>
      </c>
    </row>
    <row r="192" spans="1:9" x14ac:dyDescent="0.2">
      <c r="A192">
        <v>191</v>
      </c>
      <c r="B192">
        <v>191</v>
      </c>
      <c r="C192" t="s">
        <v>431</v>
      </c>
      <c r="D192" t="s">
        <v>469</v>
      </c>
      <c r="E192">
        <v>135</v>
      </c>
      <c r="F192">
        <v>2000</v>
      </c>
      <c r="G192">
        <v>4500</v>
      </c>
      <c r="H192">
        <v>500</v>
      </c>
      <c r="I192">
        <v>7000</v>
      </c>
    </row>
    <row r="193" spans="1:9" x14ac:dyDescent="0.2">
      <c r="A193">
        <v>192</v>
      </c>
      <c r="B193">
        <v>192</v>
      </c>
      <c r="C193" t="s">
        <v>434</v>
      </c>
      <c r="D193" t="s">
        <v>472</v>
      </c>
      <c r="E193">
        <v>120</v>
      </c>
      <c r="F193">
        <v>1800</v>
      </c>
      <c r="G193">
        <v>4000</v>
      </c>
      <c r="H193">
        <v>450</v>
      </c>
      <c r="I193">
        <v>6250</v>
      </c>
    </row>
    <row r="194" spans="1:9" x14ac:dyDescent="0.2">
      <c r="A194">
        <v>193</v>
      </c>
      <c r="B194">
        <v>193</v>
      </c>
      <c r="C194" t="s">
        <v>435</v>
      </c>
      <c r="D194" t="s">
        <v>470</v>
      </c>
      <c r="E194">
        <v>88</v>
      </c>
      <c r="F194">
        <v>1350</v>
      </c>
      <c r="G194">
        <v>3100</v>
      </c>
      <c r="H194">
        <v>400</v>
      </c>
      <c r="I194">
        <v>4850</v>
      </c>
    </row>
    <row r="195" spans="1:9" x14ac:dyDescent="0.2">
      <c r="A195">
        <v>194</v>
      </c>
      <c r="B195">
        <v>194</v>
      </c>
      <c r="C195" t="s">
        <v>437</v>
      </c>
      <c r="D195" t="s">
        <v>469</v>
      </c>
      <c r="E195">
        <v>170</v>
      </c>
      <c r="F195">
        <v>2500</v>
      </c>
      <c r="G195">
        <v>5400</v>
      </c>
      <c r="H195">
        <v>600</v>
      </c>
      <c r="I195">
        <v>8500</v>
      </c>
    </row>
    <row r="196" spans="1:9" x14ac:dyDescent="0.2">
      <c r="A196">
        <v>195</v>
      </c>
      <c r="B196">
        <v>195</v>
      </c>
      <c r="C196" t="s">
        <v>438</v>
      </c>
      <c r="D196" t="s">
        <v>436</v>
      </c>
      <c r="E196">
        <v>460</v>
      </c>
      <c r="F196">
        <v>5300</v>
      </c>
      <c r="G196">
        <v>11200</v>
      </c>
      <c r="H196">
        <v>1000</v>
      </c>
      <c r="I196">
        <v>17500</v>
      </c>
    </row>
    <row r="197" spans="1:9" x14ac:dyDescent="0.2">
      <c r="A197">
        <v>196</v>
      </c>
      <c r="B197">
        <v>196</v>
      </c>
      <c r="C197" t="s">
        <v>431</v>
      </c>
      <c r="D197" t="s">
        <v>471</v>
      </c>
      <c r="E197">
        <v>78</v>
      </c>
      <c r="F197">
        <v>1200</v>
      </c>
      <c r="G197">
        <v>2700</v>
      </c>
      <c r="H197">
        <v>350</v>
      </c>
      <c r="I197">
        <v>4250</v>
      </c>
    </row>
    <row r="198" spans="1:9" x14ac:dyDescent="0.2">
      <c r="A198">
        <v>197</v>
      </c>
      <c r="B198">
        <v>197</v>
      </c>
      <c r="C198" t="s">
        <v>434</v>
      </c>
      <c r="D198" t="s">
        <v>469</v>
      </c>
      <c r="E198">
        <v>215</v>
      </c>
      <c r="F198">
        <v>3100</v>
      </c>
      <c r="G198">
        <v>6600</v>
      </c>
      <c r="H198">
        <v>700</v>
      </c>
      <c r="I198">
        <v>10400</v>
      </c>
    </row>
    <row r="199" spans="1:9" x14ac:dyDescent="0.2">
      <c r="A199">
        <v>198</v>
      </c>
      <c r="B199">
        <v>198</v>
      </c>
      <c r="C199" t="s">
        <v>435</v>
      </c>
      <c r="D199" t="s">
        <v>472</v>
      </c>
      <c r="E199">
        <v>150</v>
      </c>
      <c r="F199">
        <v>2200</v>
      </c>
      <c r="G199">
        <v>4900</v>
      </c>
      <c r="H199">
        <v>500</v>
      </c>
      <c r="I199">
        <v>7600</v>
      </c>
    </row>
    <row r="200" spans="1:9" x14ac:dyDescent="0.2">
      <c r="A200">
        <v>199</v>
      </c>
      <c r="B200">
        <v>199</v>
      </c>
      <c r="C200" t="s">
        <v>437</v>
      </c>
      <c r="D200" t="s">
        <v>470</v>
      </c>
      <c r="E200">
        <v>98</v>
      </c>
      <c r="F200">
        <v>1500</v>
      </c>
      <c r="G200">
        <v>3400</v>
      </c>
      <c r="H200">
        <v>400</v>
      </c>
      <c r="I200">
        <v>5300</v>
      </c>
    </row>
    <row r="201" spans="1:9" x14ac:dyDescent="0.2">
      <c r="A201">
        <v>200</v>
      </c>
      <c r="B201">
        <v>200</v>
      </c>
      <c r="C201" t="s">
        <v>438</v>
      </c>
      <c r="D201" t="s">
        <v>469</v>
      </c>
      <c r="E201">
        <v>270</v>
      </c>
      <c r="F201">
        <v>3900</v>
      </c>
      <c r="G201">
        <v>8200</v>
      </c>
      <c r="H201">
        <v>850</v>
      </c>
      <c r="I201">
        <v>12950</v>
      </c>
    </row>
    <row r="202" spans="1:9" x14ac:dyDescent="0.2">
      <c r="A202">
        <v>201</v>
      </c>
      <c r="B202">
        <v>201</v>
      </c>
      <c r="C202" t="s">
        <v>431</v>
      </c>
      <c r="D202" t="s">
        <v>469</v>
      </c>
      <c r="E202">
        <v>120</v>
      </c>
      <c r="F202">
        <v>1800</v>
      </c>
      <c r="G202">
        <v>4200</v>
      </c>
      <c r="H202">
        <v>500</v>
      </c>
      <c r="I202">
        <v>6500</v>
      </c>
    </row>
    <row r="203" spans="1:9" x14ac:dyDescent="0.2">
      <c r="A203">
        <v>202</v>
      </c>
      <c r="B203">
        <v>202</v>
      </c>
      <c r="C203" t="s">
        <v>434</v>
      </c>
      <c r="D203" t="s">
        <v>470</v>
      </c>
      <c r="E203">
        <v>85</v>
      </c>
      <c r="F203">
        <v>1300</v>
      </c>
      <c r="G203">
        <v>3000</v>
      </c>
      <c r="H203">
        <v>400</v>
      </c>
      <c r="I203">
        <v>4700</v>
      </c>
    </row>
    <row r="204" spans="1:9" x14ac:dyDescent="0.2">
      <c r="A204">
        <v>203</v>
      </c>
      <c r="B204">
        <v>203</v>
      </c>
      <c r="C204" t="s">
        <v>435</v>
      </c>
      <c r="D204" t="s">
        <v>471</v>
      </c>
      <c r="E204">
        <v>65</v>
      </c>
      <c r="F204">
        <v>1000</v>
      </c>
      <c r="G204">
        <v>2400</v>
      </c>
      <c r="H204">
        <v>350</v>
      </c>
      <c r="I204">
        <v>3750</v>
      </c>
    </row>
    <row r="205" spans="1:9" x14ac:dyDescent="0.2">
      <c r="A205">
        <v>204</v>
      </c>
      <c r="B205">
        <v>204</v>
      </c>
      <c r="C205" t="s">
        <v>437</v>
      </c>
      <c r="D205" t="s">
        <v>472</v>
      </c>
      <c r="E205">
        <v>150</v>
      </c>
      <c r="F205">
        <v>2200</v>
      </c>
      <c r="G205">
        <v>5000</v>
      </c>
      <c r="H205">
        <v>600</v>
      </c>
      <c r="I205">
        <v>7800</v>
      </c>
    </row>
    <row r="206" spans="1:9" x14ac:dyDescent="0.2">
      <c r="A206">
        <v>205</v>
      </c>
      <c r="B206">
        <v>205</v>
      </c>
      <c r="C206" t="s">
        <v>438</v>
      </c>
      <c r="D206" t="s">
        <v>469</v>
      </c>
      <c r="E206">
        <v>210</v>
      </c>
      <c r="F206">
        <v>3000</v>
      </c>
      <c r="G206">
        <v>6500</v>
      </c>
      <c r="H206">
        <v>700</v>
      </c>
      <c r="I206">
        <v>10200</v>
      </c>
    </row>
    <row r="207" spans="1:9" x14ac:dyDescent="0.2">
      <c r="A207">
        <v>206</v>
      </c>
      <c r="B207">
        <v>206</v>
      </c>
      <c r="C207" t="s">
        <v>431</v>
      </c>
      <c r="D207" t="s">
        <v>436</v>
      </c>
      <c r="E207">
        <v>450</v>
      </c>
      <c r="F207">
        <v>5200</v>
      </c>
      <c r="G207">
        <v>11000</v>
      </c>
      <c r="H207">
        <v>1000</v>
      </c>
      <c r="I207">
        <v>17200</v>
      </c>
    </row>
    <row r="208" spans="1:9" x14ac:dyDescent="0.2">
      <c r="A208">
        <v>207</v>
      </c>
      <c r="B208">
        <v>207</v>
      </c>
      <c r="C208" t="s">
        <v>434</v>
      </c>
      <c r="D208" t="s">
        <v>469</v>
      </c>
      <c r="E208">
        <v>175</v>
      </c>
      <c r="F208">
        <v>2500</v>
      </c>
      <c r="G208">
        <v>5500</v>
      </c>
      <c r="H208">
        <v>600</v>
      </c>
      <c r="I208">
        <v>8600</v>
      </c>
    </row>
    <row r="209" spans="1:9" x14ac:dyDescent="0.2">
      <c r="A209">
        <v>208</v>
      </c>
      <c r="B209">
        <v>208</v>
      </c>
      <c r="C209" t="s">
        <v>435</v>
      </c>
      <c r="D209" t="s">
        <v>470</v>
      </c>
      <c r="E209">
        <v>95</v>
      </c>
      <c r="F209">
        <v>1500</v>
      </c>
      <c r="G209">
        <v>3400</v>
      </c>
      <c r="H209">
        <v>400</v>
      </c>
      <c r="I209">
        <v>5300</v>
      </c>
    </row>
    <row r="210" spans="1:9" x14ac:dyDescent="0.2">
      <c r="A210">
        <v>209</v>
      </c>
      <c r="B210">
        <v>209</v>
      </c>
      <c r="C210" t="s">
        <v>437</v>
      </c>
      <c r="D210" t="s">
        <v>471</v>
      </c>
      <c r="E210">
        <v>70</v>
      </c>
      <c r="F210">
        <v>1100</v>
      </c>
      <c r="G210">
        <v>2500</v>
      </c>
      <c r="H210">
        <v>350</v>
      </c>
      <c r="I210">
        <v>3950</v>
      </c>
    </row>
    <row r="211" spans="1:9" x14ac:dyDescent="0.2">
      <c r="A211">
        <v>210</v>
      </c>
      <c r="B211">
        <v>210</v>
      </c>
      <c r="C211" t="s">
        <v>438</v>
      </c>
      <c r="D211" t="s">
        <v>469</v>
      </c>
      <c r="E211">
        <v>240</v>
      </c>
      <c r="F211">
        <v>3400</v>
      </c>
      <c r="G211">
        <v>7200</v>
      </c>
      <c r="H211">
        <v>750</v>
      </c>
      <c r="I211">
        <v>11350</v>
      </c>
    </row>
    <row r="212" spans="1:9" x14ac:dyDescent="0.2">
      <c r="A212">
        <v>211</v>
      </c>
      <c r="B212">
        <v>211</v>
      </c>
      <c r="C212" t="s">
        <v>431</v>
      </c>
      <c r="D212" t="s">
        <v>469</v>
      </c>
      <c r="E212">
        <v>130</v>
      </c>
      <c r="F212">
        <v>1900</v>
      </c>
      <c r="G212">
        <v>4400</v>
      </c>
      <c r="H212">
        <v>500</v>
      </c>
      <c r="I212">
        <v>6800</v>
      </c>
    </row>
    <row r="213" spans="1:9" x14ac:dyDescent="0.2">
      <c r="A213">
        <v>212</v>
      </c>
      <c r="B213">
        <v>212</v>
      </c>
      <c r="C213" t="s">
        <v>434</v>
      </c>
      <c r="D213" t="s">
        <v>472</v>
      </c>
      <c r="E213">
        <v>110</v>
      </c>
      <c r="F213">
        <v>1700</v>
      </c>
      <c r="G213">
        <v>3800</v>
      </c>
      <c r="H213">
        <v>450</v>
      </c>
      <c r="I213">
        <v>5950</v>
      </c>
    </row>
    <row r="214" spans="1:9" x14ac:dyDescent="0.2">
      <c r="A214">
        <v>213</v>
      </c>
      <c r="B214">
        <v>213</v>
      </c>
      <c r="C214" t="s">
        <v>435</v>
      </c>
      <c r="D214" t="s">
        <v>470</v>
      </c>
      <c r="E214">
        <v>90</v>
      </c>
      <c r="F214">
        <v>1400</v>
      </c>
      <c r="G214">
        <v>3200</v>
      </c>
      <c r="H214">
        <v>400</v>
      </c>
      <c r="I214">
        <v>5000</v>
      </c>
    </row>
    <row r="215" spans="1:9" x14ac:dyDescent="0.2">
      <c r="A215">
        <v>214</v>
      </c>
      <c r="B215">
        <v>214</v>
      </c>
      <c r="C215" t="s">
        <v>437</v>
      </c>
      <c r="D215" t="s">
        <v>469</v>
      </c>
      <c r="E215">
        <v>185</v>
      </c>
      <c r="F215">
        <v>2700</v>
      </c>
      <c r="G215">
        <v>5900</v>
      </c>
      <c r="H215">
        <v>650</v>
      </c>
      <c r="I215">
        <v>9250</v>
      </c>
    </row>
    <row r="216" spans="1:9" x14ac:dyDescent="0.2">
      <c r="A216">
        <v>215</v>
      </c>
      <c r="B216">
        <v>215</v>
      </c>
      <c r="C216" t="s">
        <v>438</v>
      </c>
      <c r="D216" t="s">
        <v>436</v>
      </c>
      <c r="E216">
        <v>500</v>
      </c>
      <c r="F216">
        <v>5700</v>
      </c>
      <c r="G216">
        <v>12000</v>
      </c>
      <c r="H216">
        <v>1100</v>
      </c>
      <c r="I216">
        <v>18800</v>
      </c>
    </row>
    <row r="217" spans="1:9" x14ac:dyDescent="0.2">
      <c r="A217">
        <v>216</v>
      </c>
      <c r="B217">
        <v>216</v>
      </c>
      <c r="C217" t="s">
        <v>431</v>
      </c>
      <c r="D217" t="s">
        <v>471</v>
      </c>
      <c r="E217">
        <v>75</v>
      </c>
      <c r="F217">
        <v>1150</v>
      </c>
      <c r="G217">
        <v>2600</v>
      </c>
      <c r="H217">
        <v>350</v>
      </c>
      <c r="I217">
        <v>4100</v>
      </c>
    </row>
    <row r="218" spans="1:9" x14ac:dyDescent="0.2">
      <c r="A218">
        <v>217</v>
      </c>
      <c r="B218">
        <v>217</v>
      </c>
      <c r="C218" t="s">
        <v>434</v>
      </c>
      <c r="D218" t="s">
        <v>469</v>
      </c>
      <c r="E218">
        <v>220</v>
      </c>
      <c r="F218">
        <v>3200</v>
      </c>
      <c r="G218">
        <v>6800</v>
      </c>
      <c r="H218">
        <v>700</v>
      </c>
      <c r="I218">
        <v>10700</v>
      </c>
    </row>
    <row r="219" spans="1:9" x14ac:dyDescent="0.2">
      <c r="A219">
        <v>218</v>
      </c>
      <c r="B219">
        <v>218</v>
      </c>
      <c r="C219" t="s">
        <v>435</v>
      </c>
      <c r="D219" t="s">
        <v>472</v>
      </c>
      <c r="E219">
        <v>140</v>
      </c>
      <c r="F219">
        <v>2100</v>
      </c>
      <c r="G219">
        <v>4700</v>
      </c>
      <c r="H219">
        <v>500</v>
      </c>
      <c r="I219">
        <v>7300</v>
      </c>
    </row>
    <row r="220" spans="1:9" x14ac:dyDescent="0.2">
      <c r="A220">
        <v>219</v>
      </c>
      <c r="B220">
        <v>219</v>
      </c>
      <c r="C220" t="s">
        <v>437</v>
      </c>
      <c r="D220" t="s">
        <v>470</v>
      </c>
      <c r="E220">
        <v>100</v>
      </c>
      <c r="F220">
        <v>1550</v>
      </c>
      <c r="G220">
        <v>3500</v>
      </c>
      <c r="H220">
        <v>400</v>
      </c>
      <c r="I220">
        <v>5450</v>
      </c>
    </row>
    <row r="221" spans="1:9" x14ac:dyDescent="0.2">
      <c r="A221">
        <v>220</v>
      </c>
      <c r="B221">
        <v>220</v>
      </c>
      <c r="C221" t="s">
        <v>438</v>
      </c>
      <c r="D221" t="s">
        <v>469</v>
      </c>
      <c r="E221">
        <v>260</v>
      </c>
      <c r="F221">
        <v>3700</v>
      </c>
      <c r="G221">
        <v>7800</v>
      </c>
      <c r="H221">
        <v>800</v>
      </c>
      <c r="I221">
        <v>12300</v>
      </c>
    </row>
    <row r="222" spans="1:9" x14ac:dyDescent="0.2">
      <c r="A222">
        <v>221</v>
      </c>
      <c r="B222">
        <v>221</v>
      </c>
      <c r="C222" t="s">
        <v>431</v>
      </c>
      <c r="D222" t="s">
        <v>469</v>
      </c>
      <c r="E222">
        <v>125</v>
      </c>
      <c r="F222">
        <v>1850</v>
      </c>
      <c r="G222">
        <v>4300</v>
      </c>
      <c r="H222">
        <v>500</v>
      </c>
      <c r="I222">
        <v>6650</v>
      </c>
    </row>
    <row r="223" spans="1:9" x14ac:dyDescent="0.2">
      <c r="A223">
        <v>222</v>
      </c>
      <c r="B223">
        <v>222</v>
      </c>
      <c r="C223" t="s">
        <v>434</v>
      </c>
      <c r="D223" t="s">
        <v>471</v>
      </c>
      <c r="E223">
        <v>80</v>
      </c>
      <c r="F223">
        <v>1250</v>
      </c>
      <c r="G223">
        <v>2900</v>
      </c>
      <c r="H223">
        <v>350</v>
      </c>
      <c r="I223">
        <v>4500</v>
      </c>
    </row>
    <row r="224" spans="1:9" x14ac:dyDescent="0.2">
      <c r="A224">
        <v>223</v>
      </c>
      <c r="B224">
        <v>223</v>
      </c>
      <c r="C224" t="s">
        <v>435</v>
      </c>
      <c r="D224" t="s">
        <v>469</v>
      </c>
      <c r="E224">
        <v>195</v>
      </c>
      <c r="F224">
        <v>2850</v>
      </c>
      <c r="G224">
        <v>6100</v>
      </c>
      <c r="H224">
        <v>650</v>
      </c>
      <c r="I224">
        <v>9600</v>
      </c>
    </row>
    <row r="225" spans="1:9" x14ac:dyDescent="0.2">
      <c r="A225">
        <v>224</v>
      </c>
      <c r="B225">
        <v>224</v>
      </c>
      <c r="C225" t="s">
        <v>437</v>
      </c>
      <c r="D225" t="s">
        <v>472</v>
      </c>
      <c r="E225">
        <v>115</v>
      </c>
      <c r="F225">
        <v>1750</v>
      </c>
      <c r="G225">
        <v>3900</v>
      </c>
      <c r="H225">
        <v>450</v>
      </c>
      <c r="I225">
        <v>6100</v>
      </c>
    </row>
    <row r="226" spans="1:9" x14ac:dyDescent="0.2">
      <c r="A226">
        <v>225</v>
      </c>
      <c r="B226">
        <v>225</v>
      </c>
      <c r="C226" t="s">
        <v>438</v>
      </c>
      <c r="D226" t="s">
        <v>470</v>
      </c>
      <c r="E226">
        <v>105</v>
      </c>
      <c r="F226">
        <v>1600</v>
      </c>
      <c r="G226">
        <v>3600</v>
      </c>
      <c r="H226">
        <v>400</v>
      </c>
      <c r="I226">
        <v>5600</v>
      </c>
    </row>
    <row r="227" spans="1:9" x14ac:dyDescent="0.2">
      <c r="A227">
        <v>226</v>
      </c>
      <c r="B227">
        <v>226</v>
      </c>
      <c r="C227" t="s">
        <v>431</v>
      </c>
      <c r="D227" t="s">
        <v>436</v>
      </c>
      <c r="E227">
        <v>480</v>
      </c>
      <c r="F227">
        <v>5500</v>
      </c>
      <c r="G227">
        <v>11500</v>
      </c>
      <c r="H227">
        <v>1050</v>
      </c>
      <c r="I227">
        <v>18050</v>
      </c>
    </row>
    <row r="228" spans="1:9" x14ac:dyDescent="0.2">
      <c r="A228">
        <v>227</v>
      </c>
      <c r="B228">
        <v>227</v>
      </c>
      <c r="C228" t="s">
        <v>434</v>
      </c>
      <c r="D228" t="s">
        <v>469</v>
      </c>
      <c r="E228">
        <v>230</v>
      </c>
      <c r="F228">
        <v>3300</v>
      </c>
      <c r="G228">
        <v>7000</v>
      </c>
      <c r="H228">
        <v>750</v>
      </c>
      <c r="I228">
        <v>11050</v>
      </c>
    </row>
    <row r="229" spans="1:9" x14ac:dyDescent="0.2">
      <c r="A229">
        <v>228</v>
      </c>
      <c r="B229">
        <v>228</v>
      </c>
      <c r="C229" t="s">
        <v>435</v>
      </c>
      <c r="D229" t="s">
        <v>471</v>
      </c>
      <c r="E229">
        <v>60</v>
      </c>
      <c r="F229">
        <v>950</v>
      </c>
      <c r="G229">
        <v>2200</v>
      </c>
      <c r="H229">
        <v>300</v>
      </c>
      <c r="I229">
        <v>3450</v>
      </c>
    </row>
    <row r="230" spans="1:9" x14ac:dyDescent="0.2">
      <c r="A230">
        <v>229</v>
      </c>
      <c r="B230">
        <v>229</v>
      </c>
      <c r="C230" t="s">
        <v>437</v>
      </c>
      <c r="D230" t="s">
        <v>469</v>
      </c>
      <c r="E230">
        <v>160</v>
      </c>
      <c r="F230">
        <v>2350</v>
      </c>
      <c r="G230">
        <v>5200</v>
      </c>
      <c r="H230">
        <v>550</v>
      </c>
      <c r="I230">
        <v>8100</v>
      </c>
    </row>
    <row r="231" spans="1:9" x14ac:dyDescent="0.2">
      <c r="A231">
        <v>230</v>
      </c>
      <c r="B231">
        <v>230</v>
      </c>
      <c r="C231" t="s">
        <v>438</v>
      </c>
      <c r="D231" t="s">
        <v>472</v>
      </c>
      <c r="E231">
        <v>135</v>
      </c>
      <c r="F231">
        <v>2000</v>
      </c>
      <c r="G231">
        <v>4500</v>
      </c>
      <c r="H231">
        <v>500</v>
      </c>
      <c r="I231">
        <v>7000</v>
      </c>
    </row>
    <row r="232" spans="1:9" x14ac:dyDescent="0.2">
      <c r="A232">
        <v>231</v>
      </c>
      <c r="B232">
        <v>231</v>
      </c>
      <c r="C232" t="s">
        <v>431</v>
      </c>
      <c r="D232" t="s">
        <v>470</v>
      </c>
      <c r="E232">
        <v>100</v>
      </c>
      <c r="F232">
        <v>1550</v>
      </c>
      <c r="G232">
        <v>3500</v>
      </c>
      <c r="H232">
        <v>400</v>
      </c>
      <c r="I232">
        <v>5450</v>
      </c>
    </row>
    <row r="233" spans="1:9" x14ac:dyDescent="0.2">
      <c r="A233">
        <v>232</v>
      </c>
      <c r="B233">
        <v>232</v>
      </c>
      <c r="C233" t="s">
        <v>434</v>
      </c>
      <c r="D233" t="s">
        <v>469</v>
      </c>
      <c r="E233">
        <v>245</v>
      </c>
      <c r="F233">
        <v>3500</v>
      </c>
      <c r="G233">
        <v>7500</v>
      </c>
      <c r="H233">
        <v>800</v>
      </c>
      <c r="I233">
        <v>11800</v>
      </c>
    </row>
    <row r="234" spans="1:9" x14ac:dyDescent="0.2">
      <c r="A234">
        <v>233</v>
      </c>
      <c r="B234">
        <v>233</v>
      </c>
      <c r="C234" t="s">
        <v>435</v>
      </c>
      <c r="D234" t="s">
        <v>471</v>
      </c>
      <c r="E234">
        <v>72</v>
      </c>
      <c r="F234">
        <v>1100</v>
      </c>
      <c r="G234">
        <v>2500</v>
      </c>
      <c r="H234">
        <v>350</v>
      </c>
      <c r="I234">
        <v>3950</v>
      </c>
    </row>
    <row r="235" spans="1:9" x14ac:dyDescent="0.2">
      <c r="A235">
        <v>234</v>
      </c>
      <c r="B235">
        <v>234</v>
      </c>
      <c r="C235" t="s">
        <v>437</v>
      </c>
      <c r="D235" t="s">
        <v>469</v>
      </c>
      <c r="E235">
        <v>180</v>
      </c>
      <c r="F235">
        <v>2650</v>
      </c>
      <c r="G235">
        <v>5800</v>
      </c>
      <c r="H235">
        <v>650</v>
      </c>
      <c r="I235">
        <v>9100</v>
      </c>
    </row>
    <row r="236" spans="1:9" x14ac:dyDescent="0.2">
      <c r="A236">
        <v>235</v>
      </c>
      <c r="B236">
        <v>235</v>
      </c>
      <c r="C236" t="s">
        <v>438</v>
      </c>
      <c r="D236" t="s">
        <v>436</v>
      </c>
      <c r="E236">
        <v>420</v>
      </c>
      <c r="F236">
        <v>4900</v>
      </c>
      <c r="G236">
        <v>10500</v>
      </c>
      <c r="H236">
        <v>950</v>
      </c>
      <c r="I236">
        <v>16350</v>
      </c>
    </row>
    <row r="237" spans="1:9" x14ac:dyDescent="0.2">
      <c r="A237">
        <v>236</v>
      </c>
      <c r="B237">
        <v>236</v>
      </c>
      <c r="C237" t="s">
        <v>431</v>
      </c>
      <c r="D237" t="s">
        <v>472</v>
      </c>
      <c r="E237">
        <v>145</v>
      </c>
      <c r="F237">
        <v>2150</v>
      </c>
      <c r="G237">
        <v>4800</v>
      </c>
      <c r="H237">
        <v>500</v>
      </c>
      <c r="I237">
        <v>7450</v>
      </c>
    </row>
    <row r="238" spans="1:9" x14ac:dyDescent="0.2">
      <c r="A238">
        <v>237</v>
      </c>
      <c r="B238">
        <v>237</v>
      </c>
      <c r="C238" t="s">
        <v>434</v>
      </c>
      <c r="D238" t="s">
        <v>470</v>
      </c>
      <c r="E238">
        <v>92</v>
      </c>
      <c r="F238">
        <v>1450</v>
      </c>
      <c r="G238">
        <v>3300</v>
      </c>
      <c r="H238">
        <v>400</v>
      </c>
      <c r="I238">
        <v>5150</v>
      </c>
    </row>
    <row r="239" spans="1:9" x14ac:dyDescent="0.2">
      <c r="A239">
        <v>238</v>
      </c>
      <c r="B239">
        <v>238</v>
      </c>
      <c r="C239" t="s">
        <v>435</v>
      </c>
      <c r="D239" t="s">
        <v>469</v>
      </c>
      <c r="E239">
        <v>205</v>
      </c>
      <c r="F239">
        <v>2950</v>
      </c>
      <c r="G239">
        <v>6300</v>
      </c>
      <c r="H239">
        <v>700</v>
      </c>
      <c r="I239">
        <v>9950</v>
      </c>
    </row>
    <row r="240" spans="1:9" x14ac:dyDescent="0.2">
      <c r="A240">
        <v>239</v>
      </c>
      <c r="B240">
        <v>239</v>
      </c>
      <c r="C240" t="s">
        <v>437</v>
      </c>
      <c r="D240" t="s">
        <v>471</v>
      </c>
      <c r="E240">
        <v>68</v>
      </c>
      <c r="F240">
        <v>1050</v>
      </c>
      <c r="G240">
        <v>2350</v>
      </c>
      <c r="H240">
        <v>350</v>
      </c>
      <c r="I240">
        <v>3750</v>
      </c>
    </row>
    <row r="241" spans="1:9" x14ac:dyDescent="0.2">
      <c r="A241">
        <v>240</v>
      </c>
      <c r="B241">
        <v>240</v>
      </c>
      <c r="C241" t="s">
        <v>438</v>
      </c>
      <c r="D241" t="s">
        <v>469</v>
      </c>
      <c r="E241">
        <v>250</v>
      </c>
      <c r="F241">
        <v>3600</v>
      </c>
      <c r="G241">
        <v>7600</v>
      </c>
      <c r="H241">
        <v>800</v>
      </c>
      <c r="I241">
        <v>12000</v>
      </c>
    </row>
    <row r="242" spans="1:9" x14ac:dyDescent="0.2">
      <c r="A242">
        <v>241</v>
      </c>
      <c r="B242">
        <v>241</v>
      </c>
      <c r="C242" t="s">
        <v>431</v>
      </c>
      <c r="D242" t="s">
        <v>469</v>
      </c>
      <c r="E242">
        <v>135</v>
      </c>
      <c r="F242">
        <v>2000</v>
      </c>
      <c r="G242">
        <v>4500</v>
      </c>
      <c r="H242">
        <v>500</v>
      </c>
      <c r="I242">
        <v>7000</v>
      </c>
    </row>
    <row r="243" spans="1:9" x14ac:dyDescent="0.2">
      <c r="A243">
        <v>242</v>
      </c>
      <c r="B243">
        <v>242</v>
      </c>
      <c r="C243" t="s">
        <v>434</v>
      </c>
      <c r="D243" t="s">
        <v>472</v>
      </c>
      <c r="E243">
        <v>120</v>
      </c>
      <c r="F243">
        <v>1800</v>
      </c>
      <c r="G243">
        <v>4000</v>
      </c>
      <c r="H243">
        <v>450</v>
      </c>
      <c r="I243">
        <v>6250</v>
      </c>
    </row>
    <row r="244" spans="1:9" x14ac:dyDescent="0.2">
      <c r="A244">
        <v>243</v>
      </c>
      <c r="B244">
        <v>243</v>
      </c>
      <c r="C244" t="s">
        <v>435</v>
      </c>
      <c r="D244" t="s">
        <v>470</v>
      </c>
      <c r="E244">
        <v>88</v>
      </c>
      <c r="F244">
        <v>1350</v>
      </c>
      <c r="G244">
        <v>3100</v>
      </c>
      <c r="H244">
        <v>400</v>
      </c>
      <c r="I244">
        <v>4850</v>
      </c>
    </row>
    <row r="245" spans="1:9" x14ac:dyDescent="0.2">
      <c r="A245">
        <v>244</v>
      </c>
      <c r="B245">
        <v>244</v>
      </c>
      <c r="C245" t="s">
        <v>437</v>
      </c>
      <c r="D245" t="s">
        <v>469</v>
      </c>
      <c r="E245">
        <v>170</v>
      </c>
      <c r="F245">
        <v>2500</v>
      </c>
      <c r="G245">
        <v>5400</v>
      </c>
      <c r="H245">
        <v>600</v>
      </c>
      <c r="I245">
        <v>8500</v>
      </c>
    </row>
    <row r="246" spans="1:9" x14ac:dyDescent="0.2">
      <c r="A246">
        <v>245</v>
      </c>
      <c r="B246">
        <v>245</v>
      </c>
      <c r="C246" t="s">
        <v>438</v>
      </c>
      <c r="D246" t="s">
        <v>436</v>
      </c>
      <c r="E246">
        <v>460</v>
      </c>
      <c r="F246">
        <v>5300</v>
      </c>
      <c r="G246">
        <v>11200</v>
      </c>
      <c r="H246">
        <v>1000</v>
      </c>
      <c r="I246">
        <v>17500</v>
      </c>
    </row>
    <row r="247" spans="1:9" x14ac:dyDescent="0.2">
      <c r="A247">
        <v>246</v>
      </c>
      <c r="B247">
        <v>246</v>
      </c>
      <c r="C247" t="s">
        <v>431</v>
      </c>
      <c r="D247" t="s">
        <v>471</v>
      </c>
      <c r="E247">
        <v>78</v>
      </c>
      <c r="F247">
        <v>1200</v>
      </c>
      <c r="G247">
        <v>2700</v>
      </c>
      <c r="H247">
        <v>350</v>
      </c>
      <c r="I247">
        <v>4250</v>
      </c>
    </row>
    <row r="248" spans="1:9" x14ac:dyDescent="0.2">
      <c r="A248">
        <v>247</v>
      </c>
      <c r="B248">
        <v>247</v>
      </c>
      <c r="C248" t="s">
        <v>434</v>
      </c>
      <c r="D248" t="s">
        <v>469</v>
      </c>
      <c r="E248">
        <v>215</v>
      </c>
      <c r="F248">
        <v>3100</v>
      </c>
      <c r="G248">
        <v>6600</v>
      </c>
      <c r="H248">
        <v>700</v>
      </c>
      <c r="I248">
        <v>10400</v>
      </c>
    </row>
    <row r="249" spans="1:9" x14ac:dyDescent="0.2">
      <c r="A249">
        <v>248</v>
      </c>
      <c r="B249">
        <v>248</v>
      </c>
      <c r="C249" t="s">
        <v>435</v>
      </c>
      <c r="D249" t="s">
        <v>472</v>
      </c>
      <c r="E249">
        <v>150</v>
      </c>
      <c r="F249">
        <v>2200</v>
      </c>
      <c r="G249">
        <v>4900</v>
      </c>
      <c r="H249">
        <v>500</v>
      </c>
      <c r="I249">
        <v>7600</v>
      </c>
    </row>
    <row r="250" spans="1:9" x14ac:dyDescent="0.2">
      <c r="A250">
        <v>249</v>
      </c>
      <c r="B250">
        <v>249</v>
      </c>
      <c r="C250" t="s">
        <v>437</v>
      </c>
      <c r="D250" t="s">
        <v>470</v>
      </c>
      <c r="E250">
        <v>98</v>
      </c>
      <c r="F250">
        <v>1500</v>
      </c>
      <c r="G250">
        <v>3400</v>
      </c>
      <c r="H250">
        <v>400</v>
      </c>
      <c r="I250">
        <v>5300</v>
      </c>
    </row>
    <row r="251" spans="1:9" x14ac:dyDescent="0.2">
      <c r="A251">
        <v>250</v>
      </c>
      <c r="B251">
        <v>250</v>
      </c>
      <c r="C251" t="s">
        <v>438</v>
      </c>
      <c r="D251" t="s">
        <v>469</v>
      </c>
      <c r="E251">
        <v>270</v>
      </c>
      <c r="F251">
        <v>3900</v>
      </c>
      <c r="G251">
        <v>8200</v>
      </c>
      <c r="H251">
        <v>850</v>
      </c>
      <c r="I251">
        <v>12950</v>
      </c>
    </row>
    <row r="252" spans="1:9" x14ac:dyDescent="0.2">
      <c r="A252">
        <v>251</v>
      </c>
      <c r="B252">
        <v>251</v>
      </c>
      <c r="C252" t="s">
        <v>431</v>
      </c>
      <c r="D252" t="s">
        <v>469</v>
      </c>
      <c r="E252">
        <v>125</v>
      </c>
      <c r="F252">
        <v>1850</v>
      </c>
      <c r="G252">
        <v>4300</v>
      </c>
      <c r="H252">
        <v>500</v>
      </c>
      <c r="I252">
        <v>6650</v>
      </c>
    </row>
    <row r="253" spans="1:9" x14ac:dyDescent="0.2">
      <c r="A253">
        <v>252</v>
      </c>
      <c r="B253">
        <v>252</v>
      </c>
      <c r="C253" t="s">
        <v>434</v>
      </c>
      <c r="D253" t="s">
        <v>470</v>
      </c>
      <c r="E253">
        <v>85</v>
      </c>
      <c r="F253">
        <v>1300</v>
      </c>
      <c r="G253">
        <v>3000</v>
      </c>
      <c r="H253">
        <v>400</v>
      </c>
      <c r="I253">
        <v>4700</v>
      </c>
    </row>
    <row r="254" spans="1:9" x14ac:dyDescent="0.2">
      <c r="A254">
        <v>253</v>
      </c>
      <c r="B254">
        <v>253</v>
      </c>
      <c r="C254" t="s">
        <v>435</v>
      </c>
      <c r="D254" t="s">
        <v>471</v>
      </c>
      <c r="E254">
        <v>65</v>
      </c>
      <c r="F254">
        <v>1000</v>
      </c>
      <c r="G254">
        <v>2400</v>
      </c>
      <c r="H254">
        <v>350</v>
      </c>
      <c r="I254">
        <v>3750</v>
      </c>
    </row>
    <row r="255" spans="1:9" x14ac:dyDescent="0.2">
      <c r="A255">
        <v>254</v>
      </c>
      <c r="B255">
        <v>254</v>
      </c>
      <c r="C255" t="s">
        <v>437</v>
      </c>
      <c r="D255" t="s">
        <v>472</v>
      </c>
      <c r="E255">
        <v>150</v>
      </c>
      <c r="F255">
        <v>2200</v>
      </c>
      <c r="G255">
        <v>5000</v>
      </c>
      <c r="H255">
        <v>600</v>
      </c>
      <c r="I255">
        <v>7800</v>
      </c>
    </row>
    <row r="256" spans="1:9" x14ac:dyDescent="0.2">
      <c r="A256">
        <v>255</v>
      </c>
      <c r="B256">
        <v>255</v>
      </c>
      <c r="C256" t="s">
        <v>438</v>
      </c>
      <c r="D256" t="s">
        <v>469</v>
      </c>
      <c r="E256">
        <v>210</v>
      </c>
      <c r="F256">
        <v>3000</v>
      </c>
      <c r="G256">
        <v>6500</v>
      </c>
      <c r="H256">
        <v>700</v>
      </c>
      <c r="I256">
        <v>10200</v>
      </c>
    </row>
    <row r="257" spans="1:9" x14ac:dyDescent="0.2">
      <c r="A257">
        <v>256</v>
      </c>
      <c r="B257">
        <v>256</v>
      </c>
      <c r="C257" t="s">
        <v>431</v>
      </c>
      <c r="D257" t="s">
        <v>436</v>
      </c>
      <c r="E257">
        <v>450</v>
      </c>
      <c r="F257">
        <v>5200</v>
      </c>
      <c r="G257">
        <v>11000</v>
      </c>
      <c r="H257">
        <v>1000</v>
      </c>
      <c r="I257">
        <v>17200</v>
      </c>
    </row>
    <row r="258" spans="1:9" x14ac:dyDescent="0.2">
      <c r="A258">
        <v>257</v>
      </c>
      <c r="B258">
        <v>257</v>
      </c>
      <c r="C258" t="s">
        <v>434</v>
      </c>
      <c r="D258" t="s">
        <v>469</v>
      </c>
      <c r="E258">
        <v>175</v>
      </c>
      <c r="F258">
        <v>2500</v>
      </c>
      <c r="G258">
        <v>5500</v>
      </c>
      <c r="H258">
        <v>600</v>
      </c>
      <c r="I258">
        <v>8600</v>
      </c>
    </row>
    <row r="259" spans="1:9" x14ac:dyDescent="0.2">
      <c r="A259">
        <v>258</v>
      </c>
      <c r="B259">
        <v>258</v>
      </c>
      <c r="C259" t="s">
        <v>435</v>
      </c>
      <c r="D259" t="s">
        <v>470</v>
      </c>
      <c r="E259">
        <v>95</v>
      </c>
      <c r="F259">
        <v>1500</v>
      </c>
      <c r="G259">
        <v>3400</v>
      </c>
      <c r="H259">
        <v>400</v>
      </c>
      <c r="I259">
        <v>5300</v>
      </c>
    </row>
    <row r="260" spans="1:9" x14ac:dyDescent="0.2">
      <c r="A260">
        <v>259</v>
      </c>
      <c r="B260">
        <v>259</v>
      </c>
      <c r="C260" t="s">
        <v>437</v>
      </c>
      <c r="D260" t="s">
        <v>471</v>
      </c>
      <c r="E260">
        <v>70</v>
      </c>
      <c r="F260">
        <v>1100</v>
      </c>
      <c r="G260">
        <v>2500</v>
      </c>
      <c r="H260">
        <v>350</v>
      </c>
      <c r="I260">
        <v>3950</v>
      </c>
    </row>
    <row r="261" spans="1:9" x14ac:dyDescent="0.2">
      <c r="A261">
        <v>260</v>
      </c>
      <c r="B261">
        <v>260</v>
      </c>
      <c r="C261" t="s">
        <v>438</v>
      </c>
      <c r="D261" t="s">
        <v>469</v>
      </c>
      <c r="E261">
        <v>240</v>
      </c>
      <c r="F261">
        <v>3400</v>
      </c>
      <c r="G261">
        <v>7200</v>
      </c>
      <c r="H261">
        <v>750</v>
      </c>
      <c r="I261">
        <v>11350</v>
      </c>
    </row>
    <row r="262" spans="1:9" x14ac:dyDescent="0.2">
      <c r="A262">
        <v>261</v>
      </c>
      <c r="B262">
        <v>261</v>
      </c>
      <c r="C262" t="s">
        <v>431</v>
      </c>
      <c r="D262" t="s">
        <v>469</v>
      </c>
      <c r="E262">
        <v>130</v>
      </c>
      <c r="F262">
        <v>1900</v>
      </c>
      <c r="G262">
        <v>4400</v>
      </c>
      <c r="H262">
        <v>500</v>
      </c>
      <c r="I262">
        <v>6800</v>
      </c>
    </row>
    <row r="263" spans="1:9" x14ac:dyDescent="0.2">
      <c r="A263">
        <v>262</v>
      </c>
      <c r="B263">
        <v>262</v>
      </c>
      <c r="C263" t="s">
        <v>434</v>
      </c>
      <c r="D263" t="s">
        <v>472</v>
      </c>
      <c r="E263">
        <v>110</v>
      </c>
      <c r="F263">
        <v>1700</v>
      </c>
      <c r="G263">
        <v>3800</v>
      </c>
      <c r="H263">
        <v>450</v>
      </c>
      <c r="I263">
        <v>5950</v>
      </c>
    </row>
    <row r="264" spans="1:9" x14ac:dyDescent="0.2">
      <c r="A264">
        <v>263</v>
      </c>
      <c r="B264">
        <v>263</v>
      </c>
      <c r="C264" t="s">
        <v>435</v>
      </c>
      <c r="D264" t="s">
        <v>470</v>
      </c>
      <c r="E264">
        <v>90</v>
      </c>
      <c r="F264">
        <v>1400</v>
      </c>
      <c r="G264">
        <v>3200</v>
      </c>
      <c r="H264">
        <v>400</v>
      </c>
      <c r="I264">
        <v>5000</v>
      </c>
    </row>
    <row r="265" spans="1:9" x14ac:dyDescent="0.2">
      <c r="A265">
        <v>264</v>
      </c>
      <c r="B265">
        <v>264</v>
      </c>
      <c r="C265" t="s">
        <v>437</v>
      </c>
      <c r="D265" t="s">
        <v>469</v>
      </c>
      <c r="E265">
        <v>185</v>
      </c>
      <c r="F265">
        <v>2700</v>
      </c>
      <c r="G265">
        <v>5900</v>
      </c>
      <c r="H265">
        <v>650</v>
      </c>
      <c r="I265">
        <v>9250</v>
      </c>
    </row>
    <row r="266" spans="1:9" x14ac:dyDescent="0.2">
      <c r="A266">
        <v>265</v>
      </c>
      <c r="B266">
        <v>265</v>
      </c>
      <c r="C266" t="s">
        <v>438</v>
      </c>
      <c r="D266" t="s">
        <v>436</v>
      </c>
      <c r="E266">
        <v>500</v>
      </c>
      <c r="F266">
        <v>5700</v>
      </c>
      <c r="G266">
        <v>12000</v>
      </c>
      <c r="H266">
        <v>1100</v>
      </c>
      <c r="I266">
        <v>18800</v>
      </c>
    </row>
    <row r="267" spans="1:9" x14ac:dyDescent="0.2">
      <c r="A267">
        <v>266</v>
      </c>
      <c r="B267">
        <v>266</v>
      </c>
      <c r="C267" t="s">
        <v>431</v>
      </c>
      <c r="D267" t="s">
        <v>471</v>
      </c>
      <c r="E267">
        <v>75</v>
      </c>
      <c r="F267">
        <v>1150</v>
      </c>
      <c r="G267">
        <v>2600</v>
      </c>
      <c r="H267">
        <v>350</v>
      </c>
      <c r="I267">
        <v>4100</v>
      </c>
    </row>
    <row r="268" spans="1:9" x14ac:dyDescent="0.2">
      <c r="A268">
        <v>267</v>
      </c>
      <c r="B268">
        <v>267</v>
      </c>
      <c r="C268" t="s">
        <v>434</v>
      </c>
      <c r="D268" t="s">
        <v>469</v>
      </c>
      <c r="E268">
        <v>220</v>
      </c>
      <c r="F268">
        <v>3200</v>
      </c>
      <c r="G268">
        <v>6800</v>
      </c>
      <c r="H268">
        <v>700</v>
      </c>
      <c r="I268">
        <v>10700</v>
      </c>
    </row>
    <row r="269" spans="1:9" x14ac:dyDescent="0.2">
      <c r="A269">
        <v>268</v>
      </c>
      <c r="B269">
        <v>268</v>
      </c>
      <c r="C269" t="s">
        <v>435</v>
      </c>
      <c r="D269" t="s">
        <v>472</v>
      </c>
      <c r="E269">
        <v>140</v>
      </c>
      <c r="F269">
        <v>2100</v>
      </c>
      <c r="G269">
        <v>4700</v>
      </c>
      <c r="H269">
        <v>500</v>
      </c>
      <c r="I269">
        <v>7300</v>
      </c>
    </row>
    <row r="270" spans="1:9" x14ac:dyDescent="0.2">
      <c r="A270">
        <v>269</v>
      </c>
      <c r="B270">
        <v>269</v>
      </c>
      <c r="C270" t="s">
        <v>437</v>
      </c>
      <c r="D270" t="s">
        <v>470</v>
      </c>
      <c r="E270">
        <v>100</v>
      </c>
      <c r="F270">
        <v>1550</v>
      </c>
      <c r="G270">
        <v>3500</v>
      </c>
      <c r="H270">
        <v>400</v>
      </c>
      <c r="I270">
        <v>5450</v>
      </c>
    </row>
    <row r="271" spans="1:9" x14ac:dyDescent="0.2">
      <c r="A271">
        <v>270</v>
      </c>
      <c r="B271">
        <v>270</v>
      </c>
      <c r="C271" t="s">
        <v>438</v>
      </c>
      <c r="D271" t="s">
        <v>469</v>
      </c>
      <c r="E271">
        <v>260</v>
      </c>
      <c r="F271">
        <v>3700</v>
      </c>
      <c r="G271">
        <v>7800</v>
      </c>
      <c r="H271">
        <v>800</v>
      </c>
      <c r="I271">
        <v>12300</v>
      </c>
    </row>
    <row r="272" spans="1:9" x14ac:dyDescent="0.2">
      <c r="A272">
        <v>271</v>
      </c>
      <c r="B272">
        <v>271</v>
      </c>
      <c r="C272" t="s">
        <v>431</v>
      </c>
      <c r="D272" t="s">
        <v>469</v>
      </c>
      <c r="E272">
        <v>125</v>
      </c>
      <c r="F272">
        <v>1850</v>
      </c>
      <c r="G272">
        <v>4300</v>
      </c>
      <c r="H272">
        <v>500</v>
      </c>
      <c r="I272">
        <v>6650</v>
      </c>
    </row>
    <row r="273" spans="1:9" x14ac:dyDescent="0.2">
      <c r="A273">
        <v>272</v>
      </c>
      <c r="B273">
        <v>272</v>
      </c>
      <c r="C273" t="s">
        <v>434</v>
      </c>
      <c r="D273" t="s">
        <v>471</v>
      </c>
      <c r="E273">
        <v>80</v>
      </c>
      <c r="F273">
        <v>1250</v>
      </c>
      <c r="G273">
        <v>2900</v>
      </c>
      <c r="H273">
        <v>350</v>
      </c>
      <c r="I273">
        <v>4500</v>
      </c>
    </row>
    <row r="274" spans="1:9" x14ac:dyDescent="0.2">
      <c r="A274">
        <v>273</v>
      </c>
      <c r="B274">
        <v>273</v>
      </c>
      <c r="C274" t="s">
        <v>435</v>
      </c>
      <c r="D274" t="s">
        <v>469</v>
      </c>
      <c r="E274">
        <v>195</v>
      </c>
      <c r="F274">
        <v>2850</v>
      </c>
      <c r="G274">
        <v>6100</v>
      </c>
      <c r="H274">
        <v>650</v>
      </c>
      <c r="I274">
        <v>9600</v>
      </c>
    </row>
    <row r="275" spans="1:9" x14ac:dyDescent="0.2">
      <c r="A275">
        <v>274</v>
      </c>
      <c r="B275">
        <v>274</v>
      </c>
      <c r="C275" t="s">
        <v>437</v>
      </c>
      <c r="D275" t="s">
        <v>472</v>
      </c>
      <c r="E275">
        <v>115</v>
      </c>
      <c r="F275">
        <v>1750</v>
      </c>
      <c r="G275">
        <v>3900</v>
      </c>
      <c r="H275">
        <v>450</v>
      </c>
      <c r="I275">
        <v>6100</v>
      </c>
    </row>
    <row r="276" spans="1:9" x14ac:dyDescent="0.2">
      <c r="A276">
        <v>275</v>
      </c>
      <c r="B276">
        <v>275</v>
      </c>
      <c r="C276" t="s">
        <v>438</v>
      </c>
      <c r="D276" t="s">
        <v>470</v>
      </c>
      <c r="E276">
        <v>105</v>
      </c>
      <c r="F276">
        <v>1600</v>
      </c>
      <c r="G276">
        <v>3600</v>
      </c>
      <c r="H276">
        <v>400</v>
      </c>
      <c r="I276">
        <v>5600</v>
      </c>
    </row>
    <row r="277" spans="1:9" x14ac:dyDescent="0.2">
      <c r="A277">
        <v>276</v>
      </c>
      <c r="B277">
        <v>276</v>
      </c>
      <c r="C277" t="s">
        <v>431</v>
      </c>
      <c r="D277" t="s">
        <v>436</v>
      </c>
      <c r="E277">
        <v>480</v>
      </c>
      <c r="F277">
        <v>5500</v>
      </c>
      <c r="G277">
        <v>11500</v>
      </c>
      <c r="H277">
        <v>1050</v>
      </c>
      <c r="I277">
        <v>18050</v>
      </c>
    </row>
    <row r="278" spans="1:9" x14ac:dyDescent="0.2">
      <c r="A278">
        <v>277</v>
      </c>
      <c r="B278">
        <v>277</v>
      </c>
      <c r="C278" t="s">
        <v>434</v>
      </c>
      <c r="D278" t="s">
        <v>469</v>
      </c>
      <c r="E278">
        <v>230</v>
      </c>
      <c r="F278">
        <v>3300</v>
      </c>
      <c r="G278">
        <v>7000</v>
      </c>
      <c r="H278">
        <v>750</v>
      </c>
      <c r="I278">
        <v>11050</v>
      </c>
    </row>
    <row r="279" spans="1:9" x14ac:dyDescent="0.2">
      <c r="A279">
        <v>278</v>
      </c>
      <c r="B279">
        <v>278</v>
      </c>
      <c r="C279" t="s">
        <v>435</v>
      </c>
      <c r="D279" t="s">
        <v>471</v>
      </c>
      <c r="E279">
        <v>60</v>
      </c>
      <c r="F279">
        <v>950</v>
      </c>
      <c r="G279">
        <v>2200</v>
      </c>
      <c r="H279">
        <v>300</v>
      </c>
      <c r="I279">
        <v>3450</v>
      </c>
    </row>
    <row r="280" spans="1:9" x14ac:dyDescent="0.2">
      <c r="A280">
        <v>279</v>
      </c>
      <c r="B280">
        <v>279</v>
      </c>
      <c r="C280" t="s">
        <v>437</v>
      </c>
      <c r="D280" t="s">
        <v>469</v>
      </c>
      <c r="E280">
        <v>160</v>
      </c>
      <c r="F280">
        <v>2350</v>
      </c>
      <c r="G280">
        <v>5200</v>
      </c>
      <c r="H280">
        <v>550</v>
      </c>
      <c r="I280">
        <v>8100</v>
      </c>
    </row>
    <row r="281" spans="1:9" x14ac:dyDescent="0.2">
      <c r="A281">
        <v>280</v>
      </c>
      <c r="B281">
        <v>280</v>
      </c>
      <c r="C281" t="s">
        <v>438</v>
      </c>
      <c r="D281" t="s">
        <v>472</v>
      </c>
      <c r="E281">
        <v>135</v>
      </c>
      <c r="F281">
        <v>2000</v>
      </c>
      <c r="G281">
        <v>4500</v>
      </c>
      <c r="H281">
        <v>500</v>
      </c>
      <c r="I281">
        <v>7000</v>
      </c>
    </row>
    <row r="282" spans="1:9" x14ac:dyDescent="0.2">
      <c r="A282">
        <v>281</v>
      </c>
      <c r="B282">
        <v>281</v>
      </c>
      <c r="C282" t="s">
        <v>431</v>
      </c>
      <c r="D282" t="s">
        <v>470</v>
      </c>
      <c r="E282">
        <v>100</v>
      </c>
      <c r="F282">
        <v>1550</v>
      </c>
      <c r="G282">
        <v>3500</v>
      </c>
      <c r="H282">
        <v>400</v>
      </c>
      <c r="I282">
        <v>5450</v>
      </c>
    </row>
    <row r="283" spans="1:9" x14ac:dyDescent="0.2">
      <c r="A283">
        <v>282</v>
      </c>
      <c r="B283">
        <v>282</v>
      </c>
      <c r="C283" t="s">
        <v>434</v>
      </c>
      <c r="D283" t="s">
        <v>469</v>
      </c>
      <c r="E283">
        <v>245</v>
      </c>
      <c r="F283">
        <v>3500</v>
      </c>
      <c r="G283">
        <v>7500</v>
      </c>
      <c r="H283">
        <v>800</v>
      </c>
      <c r="I283">
        <v>11800</v>
      </c>
    </row>
    <row r="284" spans="1:9" x14ac:dyDescent="0.2">
      <c r="A284">
        <v>283</v>
      </c>
      <c r="B284">
        <v>283</v>
      </c>
      <c r="C284" t="s">
        <v>435</v>
      </c>
      <c r="D284" t="s">
        <v>471</v>
      </c>
      <c r="E284">
        <v>72</v>
      </c>
      <c r="F284">
        <v>1100</v>
      </c>
      <c r="G284">
        <v>2500</v>
      </c>
      <c r="H284">
        <v>350</v>
      </c>
      <c r="I284">
        <v>3950</v>
      </c>
    </row>
    <row r="285" spans="1:9" x14ac:dyDescent="0.2">
      <c r="A285">
        <v>284</v>
      </c>
      <c r="B285">
        <v>284</v>
      </c>
      <c r="C285" t="s">
        <v>437</v>
      </c>
      <c r="D285" t="s">
        <v>469</v>
      </c>
      <c r="E285">
        <v>180</v>
      </c>
      <c r="F285">
        <v>2650</v>
      </c>
      <c r="G285">
        <v>5800</v>
      </c>
      <c r="H285">
        <v>650</v>
      </c>
      <c r="I285">
        <v>9100</v>
      </c>
    </row>
    <row r="286" spans="1:9" x14ac:dyDescent="0.2">
      <c r="A286">
        <v>285</v>
      </c>
      <c r="B286">
        <v>285</v>
      </c>
      <c r="C286" t="s">
        <v>438</v>
      </c>
      <c r="D286" t="s">
        <v>436</v>
      </c>
      <c r="E286">
        <v>420</v>
      </c>
      <c r="F286">
        <v>4900</v>
      </c>
      <c r="G286">
        <v>10500</v>
      </c>
      <c r="H286">
        <v>950</v>
      </c>
      <c r="I286">
        <v>16350</v>
      </c>
    </row>
    <row r="287" spans="1:9" x14ac:dyDescent="0.2">
      <c r="A287">
        <v>286</v>
      </c>
      <c r="B287">
        <v>286</v>
      </c>
      <c r="C287" t="s">
        <v>431</v>
      </c>
      <c r="D287" t="s">
        <v>472</v>
      </c>
      <c r="E287">
        <v>145</v>
      </c>
      <c r="F287">
        <v>2150</v>
      </c>
      <c r="G287">
        <v>4800</v>
      </c>
      <c r="H287">
        <v>500</v>
      </c>
      <c r="I287">
        <v>7450</v>
      </c>
    </row>
    <row r="288" spans="1:9" x14ac:dyDescent="0.2">
      <c r="A288">
        <v>287</v>
      </c>
      <c r="B288">
        <v>287</v>
      </c>
      <c r="C288" t="s">
        <v>434</v>
      </c>
      <c r="D288" t="s">
        <v>470</v>
      </c>
      <c r="E288">
        <v>92</v>
      </c>
      <c r="F288">
        <v>1450</v>
      </c>
      <c r="G288">
        <v>3300</v>
      </c>
      <c r="H288">
        <v>400</v>
      </c>
      <c r="I288">
        <v>5150</v>
      </c>
    </row>
    <row r="289" spans="1:9" x14ac:dyDescent="0.2">
      <c r="A289">
        <v>288</v>
      </c>
      <c r="B289">
        <v>288</v>
      </c>
      <c r="C289" t="s">
        <v>435</v>
      </c>
      <c r="D289" t="s">
        <v>469</v>
      </c>
      <c r="E289">
        <v>205</v>
      </c>
      <c r="F289">
        <v>2950</v>
      </c>
      <c r="G289">
        <v>6300</v>
      </c>
      <c r="H289">
        <v>700</v>
      </c>
      <c r="I289">
        <v>9950</v>
      </c>
    </row>
    <row r="290" spans="1:9" x14ac:dyDescent="0.2">
      <c r="A290">
        <v>289</v>
      </c>
      <c r="B290">
        <v>289</v>
      </c>
      <c r="C290" t="s">
        <v>437</v>
      </c>
      <c r="D290" t="s">
        <v>471</v>
      </c>
      <c r="E290">
        <v>68</v>
      </c>
      <c r="F290">
        <v>1050</v>
      </c>
      <c r="G290">
        <v>2350</v>
      </c>
      <c r="H290">
        <v>350</v>
      </c>
      <c r="I290">
        <v>3750</v>
      </c>
    </row>
    <row r="291" spans="1:9" x14ac:dyDescent="0.2">
      <c r="A291">
        <v>290</v>
      </c>
      <c r="B291">
        <v>290</v>
      </c>
      <c r="C291" t="s">
        <v>438</v>
      </c>
      <c r="D291" t="s">
        <v>469</v>
      </c>
      <c r="E291">
        <v>250</v>
      </c>
      <c r="F291">
        <v>3600</v>
      </c>
      <c r="G291">
        <v>7600</v>
      </c>
      <c r="H291">
        <v>800</v>
      </c>
      <c r="I291">
        <v>12000</v>
      </c>
    </row>
    <row r="292" spans="1:9" x14ac:dyDescent="0.2">
      <c r="A292">
        <v>291</v>
      </c>
      <c r="B292">
        <v>291</v>
      </c>
      <c r="C292" t="s">
        <v>431</v>
      </c>
      <c r="D292" t="s">
        <v>469</v>
      </c>
      <c r="E292">
        <v>135</v>
      </c>
      <c r="F292">
        <v>2000</v>
      </c>
      <c r="G292">
        <v>4500</v>
      </c>
      <c r="H292">
        <v>500</v>
      </c>
      <c r="I292">
        <v>7000</v>
      </c>
    </row>
    <row r="293" spans="1:9" x14ac:dyDescent="0.2">
      <c r="A293">
        <v>292</v>
      </c>
      <c r="B293">
        <v>292</v>
      </c>
      <c r="C293" t="s">
        <v>434</v>
      </c>
      <c r="D293" t="s">
        <v>472</v>
      </c>
      <c r="E293">
        <v>120</v>
      </c>
      <c r="F293">
        <v>1800</v>
      </c>
      <c r="G293">
        <v>4000</v>
      </c>
      <c r="H293">
        <v>450</v>
      </c>
      <c r="I293">
        <v>6250</v>
      </c>
    </row>
    <row r="294" spans="1:9" x14ac:dyDescent="0.2">
      <c r="A294">
        <v>293</v>
      </c>
      <c r="B294">
        <v>293</v>
      </c>
      <c r="C294" t="s">
        <v>435</v>
      </c>
      <c r="D294" t="s">
        <v>470</v>
      </c>
      <c r="E294">
        <v>88</v>
      </c>
      <c r="F294">
        <v>1350</v>
      </c>
      <c r="G294">
        <v>3100</v>
      </c>
      <c r="H294">
        <v>400</v>
      </c>
      <c r="I294">
        <v>4850</v>
      </c>
    </row>
    <row r="295" spans="1:9" x14ac:dyDescent="0.2">
      <c r="A295">
        <v>294</v>
      </c>
      <c r="B295">
        <v>294</v>
      </c>
      <c r="C295" t="s">
        <v>437</v>
      </c>
      <c r="D295" t="s">
        <v>469</v>
      </c>
      <c r="E295">
        <v>170</v>
      </c>
      <c r="F295">
        <v>2500</v>
      </c>
      <c r="G295">
        <v>5400</v>
      </c>
      <c r="H295">
        <v>600</v>
      </c>
      <c r="I295">
        <v>8500</v>
      </c>
    </row>
    <row r="296" spans="1:9" x14ac:dyDescent="0.2">
      <c r="A296">
        <v>295</v>
      </c>
      <c r="B296">
        <v>295</v>
      </c>
      <c r="C296" t="s">
        <v>438</v>
      </c>
      <c r="D296" t="s">
        <v>436</v>
      </c>
      <c r="E296">
        <v>460</v>
      </c>
      <c r="F296">
        <v>5300</v>
      </c>
      <c r="G296">
        <v>11200</v>
      </c>
      <c r="H296">
        <v>1000</v>
      </c>
      <c r="I296">
        <v>17500</v>
      </c>
    </row>
    <row r="297" spans="1:9" x14ac:dyDescent="0.2">
      <c r="A297">
        <v>296</v>
      </c>
      <c r="B297">
        <v>296</v>
      </c>
      <c r="C297" t="s">
        <v>431</v>
      </c>
      <c r="D297" t="s">
        <v>471</v>
      </c>
      <c r="E297">
        <v>78</v>
      </c>
      <c r="F297">
        <v>1200</v>
      </c>
      <c r="G297">
        <v>2700</v>
      </c>
      <c r="H297">
        <v>350</v>
      </c>
      <c r="I297">
        <v>4250</v>
      </c>
    </row>
    <row r="298" spans="1:9" x14ac:dyDescent="0.2">
      <c r="A298">
        <v>297</v>
      </c>
      <c r="B298">
        <v>297</v>
      </c>
      <c r="C298" t="s">
        <v>434</v>
      </c>
      <c r="D298" t="s">
        <v>469</v>
      </c>
      <c r="E298">
        <v>215</v>
      </c>
      <c r="F298">
        <v>3100</v>
      </c>
      <c r="G298">
        <v>6600</v>
      </c>
      <c r="H298">
        <v>700</v>
      </c>
      <c r="I298">
        <v>10400</v>
      </c>
    </row>
    <row r="299" spans="1:9" x14ac:dyDescent="0.2">
      <c r="A299">
        <v>298</v>
      </c>
      <c r="B299">
        <v>298</v>
      </c>
      <c r="C299" t="s">
        <v>435</v>
      </c>
      <c r="D299" t="s">
        <v>472</v>
      </c>
      <c r="E299">
        <v>150</v>
      </c>
      <c r="F299">
        <v>2200</v>
      </c>
      <c r="G299">
        <v>4900</v>
      </c>
      <c r="H299">
        <v>500</v>
      </c>
      <c r="I299">
        <v>7600</v>
      </c>
    </row>
    <row r="300" spans="1:9" x14ac:dyDescent="0.2">
      <c r="A300">
        <v>299</v>
      </c>
      <c r="B300">
        <v>299</v>
      </c>
      <c r="C300" t="s">
        <v>437</v>
      </c>
      <c r="D300" t="s">
        <v>470</v>
      </c>
      <c r="E300">
        <v>98</v>
      </c>
      <c r="F300">
        <v>1500</v>
      </c>
      <c r="G300">
        <v>3400</v>
      </c>
      <c r="H300">
        <v>400</v>
      </c>
      <c r="I300">
        <v>5300</v>
      </c>
    </row>
    <row r="301" spans="1:9" x14ac:dyDescent="0.2">
      <c r="A301">
        <v>300</v>
      </c>
      <c r="B301">
        <v>300</v>
      </c>
      <c r="C301" t="s">
        <v>438</v>
      </c>
      <c r="D301" t="s">
        <v>469</v>
      </c>
      <c r="E301">
        <v>270</v>
      </c>
      <c r="F301">
        <v>3900</v>
      </c>
      <c r="G301">
        <v>8200</v>
      </c>
      <c r="H301">
        <v>850</v>
      </c>
      <c r="I301">
        <v>12950</v>
      </c>
    </row>
    <row r="302" spans="1:9" x14ac:dyDescent="0.2">
      <c r="A302">
        <v>301</v>
      </c>
      <c r="B302">
        <v>301</v>
      </c>
      <c r="C302" t="s">
        <v>431</v>
      </c>
      <c r="D302" t="s">
        <v>469</v>
      </c>
      <c r="E302">
        <v>120</v>
      </c>
      <c r="F302">
        <v>1800</v>
      </c>
      <c r="G302">
        <v>4200</v>
      </c>
      <c r="H302">
        <v>500</v>
      </c>
      <c r="I302">
        <v>6500</v>
      </c>
    </row>
    <row r="303" spans="1:9" x14ac:dyDescent="0.2">
      <c r="A303">
        <v>302</v>
      </c>
      <c r="B303">
        <v>302</v>
      </c>
      <c r="C303" t="s">
        <v>434</v>
      </c>
      <c r="D303" t="s">
        <v>470</v>
      </c>
      <c r="E303">
        <v>85</v>
      </c>
      <c r="F303">
        <v>1300</v>
      </c>
      <c r="G303">
        <v>3000</v>
      </c>
      <c r="H303">
        <v>400</v>
      </c>
      <c r="I303">
        <v>4700</v>
      </c>
    </row>
    <row r="304" spans="1:9" x14ac:dyDescent="0.2">
      <c r="A304">
        <v>303</v>
      </c>
      <c r="B304">
        <v>303</v>
      </c>
      <c r="C304" t="s">
        <v>435</v>
      </c>
      <c r="D304" t="s">
        <v>471</v>
      </c>
      <c r="E304">
        <v>65</v>
      </c>
      <c r="F304">
        <v>1000</v>
      </c>
      <c r="G304">
        <v>2400</v>
      </c>
      <c r="H304">
        <v>350</v>
      </c>
      <c r="I304">
        <v>3750</v>
      </c>
    </row>
    <row r="305" spans="1:9" x14ac:dyDescent="0.2">
      <c r="A305">
        <v>304</v>
      </c>
      <c r="B305">
        <v>304</v>
      </c>
      <c r="C305" t="s">
        <v>437</v>
      </c>
      <c r="D305" t="s">
        <v>472</v>
      </c>
      <c r="E305">
        <v>150</v>
      </c>
      <c r="F305">
        <v>2200</v>
      </c>
      <c r="G305">
        <v>5000</v>
      </c>
      <c r="H305">
        <v>600</v>
      </c>
      <c r="I305">
        <v>7800</v>
      </c>
    </row>
    <row r="306" spans="1:9" x14ac:dyDescent="0.2">
      <c r="A306">
        <v>305</v>
      </c>
      <c r="B306">
        <v>305</v>
      </c>
      <c r="C306" t="s">
        <v>438</v>
      </c>
      <c r="D306" t="s">
        <v>469</v>
      </c>
      <c r="E306">
        <v>210</v>
      </c>
      <c r="F306">
        <v>3000</v>
      </c>
      <c r="G306">
        <v>6500</v>
      </c>
      <c r="H306">
        <v>700</v>
      </c>
      <c r="I306">
        <v>10200</v>
      </c>
    </row>
    <row r="307" spans="1:9" x14ac:dyDescent="0.2">
      <c r="A307">
        <v>306</v>
      </c>
      <c r="B307">
        <v>306</v>
      </c>
      <c r="C307" t="s">
        <v>431</v>
      </c>
      <c r="D307" t="s">
        <v>436</v>
      </c>
      <c r="E307">
        <v>450</v>
      </c>
      <c r="F307">
        <v>5200</v>
      </c>
      <c r="G307">
        <v>11000</v>
      </c>
      <c r="H307">
        <v>1000</v>
      </c>
      <c r="I307">
        <v>17200</v>
      </c>
    </row>
    <row r="308" spans="1:9" x14ac:dyDescent="0.2">
      <c r="A308">
        <v>307</v>
      </c>
      <c r="B308">
        <v>307</v>
      </c>
      <c r="C308" t="s">
        <v>434</v>
      </c>
      <c r="D308" t="s">
        <v>469</v>
      </c>
      <c r="E308">
        <v>175</v>
      </c>
      <c r="F308">
        <v>2500</v>
      </c>
      <c r="G308">
        <v>5500</v>
      </c>
      <c r="H308">
        <v>600</v>
      </c>
      <c r="I308">
        <v>8600</v>
      </c>
    </row>
    <row r="309" spans="1:9" x14ac:dyDescent="0.2">
      <c r="A309">
        <v>308</v>
      </c>
      <c r="B309">
        <v>308</v>
      </c>
      <c r="C309" t="s">
        <v>435</v>
      </c>
      <c r="D309" t="s">
        <v>470</v>
      </c>
      <c r="E309">
        <v>95</v>
      </c>
      <c r="F309">
        <v>1500</v>
      </c>
      <c r="G309">
        <v>3400</v>
      </c>
      <c r="H309">
        <v>400</v>
      </c>
      <c r="I309">
        <v>5300</v>
      </c>
    </row>
    <row r="310" spans="1:9" x14ac:dyDescent="0.2">
      <c r="A310">
        <v>309</v>
      </c>
      <c r="B310">
        <v>309</v>
      </c>
      <c r="C310" t="s">
        <v>437</v>
      </c>
      <c r="D310" t="s">
        <v>471</v>
      </c>
      <c r="E310">
        <v>70</v>
      </c>
      <c r="F310">
        <v>1100</v>
      </c>
      <c r="G310">
        <v>2500</v>
      </c>
      <c r="H310">
        <v>350</v>
      </c>
      <c r="I310">
        <v>3950</v>
      </c>
    </row>
    <row r="311" spans="1:9" x14ac:dyDescent="0.2">
      <c r="A311">
        <v>310</v>
      </c>
      <c r="B311">
        <v>310</v>
      </c>
      <c r="C311" t="s">
        <v>438</v>
      </c>
      <c r="D311" t="s">
        <v>469</v>
      </c>
      <c r="E311">
        <v>240</v>
      </c>
      <c r="F311">
        <v>3400</v>
      </c>
      <c r="G311">
        <v>7200</v>
      </c>
      <c r="H311">
        <v>750</v>
      </c>
      <c r="I311">
        <v>11350</v>
      </c>
    </row>
    <row r="312" spans="1:9" x14ac:dyDescent="0.2">
      <c r="A312">
        <v>311</v>
      </c>
      <c r="B312">
        <v>311</v>
      </c>
      <c r="C312" t="s">
        <v>431</v>
      </c>
      <c r="D312" t="s">
        <v>469</v>
      </c>
      <c r="E312">
        <v>130</v>
      </c>
      <c r="F312">
        <v>1900</v>
      </c>
      <c r="G312">
        <v>4400</v>
      </c>
      <c r="H312">
        <v>500</v>
      </c>
      <c r="I312">
        <v>6800</v>
      </c>
    </row>
    <row r="313" spans="1:9" x14ac:dyDescent="0.2">
      <c r="A313">
        <v>312</v>
      </c>
      <c r="B313">
        <v>312</v>
      </c>
      <c r="C313" t="s">
        <v>434</v>
      </c>
      <c r="D313" t="s">
        <v>472</v>
      </c>
      <c r="E313">
        <v>110</v>
      </c>
      <c r="F313">
        <v>1700</v>
      </c>
      <c r="G313">
        <v>3800</v>
      </c>
      <c r="H313">
        <v>450</v>
      </c>
      <c r="I313">
        <v>5950</v>
      </c>
    </row>
    <row r="314" spans="1:9" x14ac:dyDescent="0.2">
      <c r="A314">
        <v>313</v>
      </c>
      <c r="B314">
        <v>313</v>
      </c>
      <c r="C314" t="s">
        <v>435</v>
      </c>
      <c r="D314" t="s">
        <v>470</v>
      </c>
      <c r="E314">
        <v>90</v>
      </c>
      <c r="F314">
        <v>1400</v>
      </c>
      <c r="G314">
        <v>3200</v>
      </c>
      <c r="H314">
        <v>400</v>
      </c>
      <c r="I314">
        <v>5000</v>
      </c>
    </row>
    <row r="315" spans="1:9" x14ac:dyDescent="0.2">
      <c r="A315">
        <v>314</v>
      </c>
      <c r="B315">
        <v>314</v>
      </c>
      <c r="C315" t="s">
        <v>437</v>
      </c>
      <c r="D315" t="s">
        <v>469</v>
      </c>
      <c r="E315">
        <v>185</v>
      </c>
      <c r="F315">
        <v>2700</v>
      </c>
      <c r="G315">
        <v>5900</v>
      </c>
      <c r="H315">
        <v>650</v>
      </c>
      <c r="I315">
        <v>9250</v>
      </c>
    </row>
    <row r="316" spans="1:9" x14ac:dyDescent="0.2">
      <c r="A316">
        <v>315</v>
      </c>
      <c r="B316">
        <v>315</v>
      </c>
      <c r="C316" t="s">
        <v>438</v>
      </c>
      <c r="D316" t="s">
        <v>436</v>
      </c>
      <c r="E316">
        <v>500</v>
      </c>
      <c r="F316">
        <v>5700</v>
      </c>
      <c r="G316">
        <v>12000</v>
      </c>
      <c r="H316">
        <v>1100</v>
      </c>
      <c r="I316">
        <v>18800</v>
      </c>
    </row>
    <row r="317" spans="1:9" x14ac:dyDescent="0.2">
      <c r="A317">
        <v>316</v>
      </c>
      <c r="B317">
        <v>316</v>
      </c>
      <c r="C317" t="s">
        <v>431</v>
      </c>
      <c r="D317" t="s">
        <v>471</v>
      </c>
      <c r="E317">
        <v>75</v>
      </c>
      <c r="F317">
        <v>1150</v>
      </c>
      <c r="G317">
        <v>2600</v>
      </c>
      <c r="H317">
        <v>350</v>
      </c>
      <c r="I317">
        <v>4100</v>
      </c>
    </row>
    <row r="318" spans="1:9" x14ac:dyDescent="0.2">
      <c r="A318">
        <v>317</v>
      </c>
      <c r="B318">
        <v>317</v>
      </c>
      <c r="C318" t="s">
        <v>434</v>
      </c>
      <c r="D318" t="s">
        <v>469</v>
      </c>
      <c r="E318">
        <v>220</v>
      </c>
      <c r="F318">
        <v>3200</v>
      </c>
      <c r="G318">
        <v>6800</v>
      </c>
      <c r="H318">
        <v>700</v>
      </c>
      <c r="I318">
        <v>10700</v>
      </c>
    </row>
    <row r="319" spans="1:9" x14ac:dyDescent="0.2">
      <c r="A319">
        <v>318</v>
      </c>
      <c r="B319">
        <v>318</v>
      </c>
      <c r="C319" t="s">
        <v>435</v>
      </c>
      <c r="D319" t="s">
        <v>472</v>
      </c>
      <c r="E319">
        <v>140</v>
      </c>
      <c r="F319">
        <v>2100</v>
      </c>
      <c r="G319">
        <v>4700</v>
      </c>
      <c r="H319">
        <v>500</v>
      </c>
      <c r="I319">
        <v>7300</v>
      </c>
    </row>
    <row r="320" spans="1:9" x14ac:dyDescent="0.2">
      <c r="A320">
        <v>319</v>
      </c>
      <c r="B320">
        <v>319</v>
      </c>
      <c r="C320" t="s">
        <v>437</v>
      </c>
      <c r="D320" t="s">
        <v>470</v>
      </c>
      <c r="E320">
        <v>100</v>
      </c>
      <c r="F320">
        <v>1550</v>
      </c>
      <c r="G320">
        <v>3500</v>
      </c>
      <c r="H320">
        <v>400</v>
      </c>
      <c r="I320">
        <v>5450</v>
      </c>
    </row>
    <row r="321" spans="1:9" x14ac:dyDescent="0.2">
      <c r="A321">
        <v>320</v>
      </c>
      <c r="B321">
        <v>320</v>
      </c>
      <c r="C321" t="s">
        <v>438</v>
      </c>
      <c r="D321" t="s">
        <v>469</v>
      </c>
      <c r="E321">
        <v>260</v>
      </c>
      <c r="F321">
        <v>3700</v>
      </c>
      <c r="G321">
        <v>7800</v>
      </c>
      <c r="H321">
        <v>800</v>
      </c>
      <c r="I321">
        <v>12300</v>
      </c>
    </row>
    <row r="322" spans="1:9" x14ac:dyDescent="0.2">
      <c r="A322">
        <v>321</v>
      </c>
      <c r="B322">
        <v>321</v>
      </c>
      <c r="C322" t="s">
        <v>431</v>
      </c>
      <c r="D322" t="s">
        <v>469</v>
      </c>
      <c r="E322">
        <v>125</v>
      </c>
      <c r="F322">
        <v>1850</v>
      </c>
      <c r="G322">
        <v>4300</v>
      </c>
      <c r="H322">
        <v>500</v>
      </c>
      <c r="I322">
        <v>6650</v>
      </c>
    </row>
    <row r="323" spans="1:9" x14ac:dyDescent="0.2">
      <c r="A323">
        <v>322</v>
      </c>
      <c r="B323">
        <v>322</v>
      </c>
      <c r="C323" t="s">
        <v>434</v>
      </c>
      <c r="D323" t="s">
        <v>471</v>
      </c>
      <c r="E323">
        <v>80</v>
      </c>
      <c r="F323">
        <v>1250</v>
      </c>
      <c r="G323">
        <v>2900</v>
      </c>
      <c r="H323">
        <v>350</v>
      </c>
      <c r="I323">
        <v>4500</v>
      </c>
    </row>
    <row r="324" spans="1:9" x14ac:dyDescent="0.2">
      <c r="A324">
        <v>323</v>
      </c>
      <c r="B324">
        <v>323</v>
      </c>
      <c r="C324" t="s">
        <v>435</v>
      </c>
      <c r="D324" t="s">
        <v>469</v>
      </c>
      <c r="E324">
        <v>195</v>
      </c>
      <c r="F324">
        <v>2850</v>
      </c>
      <c r="G324">
        <v>6100</v>
      </c>
      <c r="H324">
        <v>650</v>
      </c>
      <c r="I324">
        <v>9600</v>
      </c>
    </row>
    <row r="325" spans="1:9" x14ac:dyDescent="0.2">
      <c r="A325">
        <v>324</v>
      </c>
      <c r="B325">
        <v>324</v>
      </c>
      <c r="C325" t="s">
        <v>437</v>
      </c>
      <c r="D325" t="s">
        <v>472</v>
      </c>
      <c r="E325">
        <v>115</v>
      </c>
      <c r="F325">
        <v>1750</v>
      </c>
      <c r="G325">
        <v>3900</v>
      </c>
      <c r="H325">
        <v>450</v>
      </c>
      <c r="I325">
        <v>6100</v>
      </c>
    </row>
    <row r="326" spans="1:9" x14ac:dyDescent="0.2">
      <c r="A326">
        <v>325</v>
      </c>
      <c r="B326">
        <v>325</v>
      </c>
      <c r="C326" t="s">
        <v>438</v>
      </c>
      <c r="D326" t="s">
        <v>470</v>
      </c>
      <c r="E326">
        <v>105</v>
      </c>
      <c r="F326">
        <v>1600</v>
      </c>
      <c r="G326">
        <v>3600</v>
      </c>
      <c r="H326">
        <v>400</v>
      </c>
      <c r="I326">
        <v>5600</v>
      </c>
    </row>
    <row r="327" spans="1:9" x14ac:dyDescent="0.2">
      <c r="A327">
        <v>326</v>
      </c>
      <c r="B327">
        <v>326</v>
      </c>
      <c r="C327" t="s">
        <v>431</v>
      </c>
      <c r="D327" t="s">
        <v>436</v>
      </c>
      <c r="E327">
        <v>480</v>
      </c>
      <c r="F327">
        <v>5500</v>
      </c>
      <c r="G327">
        <v>11500</v>
      </c>
      <c r="H327">
        <v>1050</v>
      </c>
      <c r="I327">
        <v>18050</v>
      </c>
    </row>
    <row r="328" spans="1:9" x14ac:dyDescent="0.2">
      <c r="A328">
        <v>327</v>
      </c>
      <c r="B328">
        <v>327</v>
      </c>
      <c r="C328" t="s">
        <v>434</v>
      </c>
      <c r="D328" t="s">
        <v>469</v>
      </c>
      <c r="E328">
        <v>230</v>
      </c>
      <c r="F328">
        <v>3300</v>
      </c>
      <c r="G328">
        <v>7000</v>
      </c>
      <c r="H328">
        <v>750</v>
      </c>
      <c r="I328">
        <v>11050</v>
      </c>
    </row>
    <row r="329" spans="1:9" x14ac:dyDescent="0.2">
      <c r="A329">
        <v>328</v>
      </c>
      <c r="B329">
        <v>328</v>
      </c>
      <c r="C329" t="s">
        <v>435</v>
      </c>
      <c r="D329" t="s">
        <v>471</v>
      </c>
      <c r="E329">
        <v>60</v>
      </c>
      <c r="F329">
        <v>950</v>
      </c>
      <c r="G329">
        <v>2200</v>
      </c>
      <c r="H329">
        <v>300</v>
      </c>
      <c r="I329">
        <v>3450</v>
      </c>
    </row>
    <row r="330" spans="1:9" x14ac:dyDescent="0.2">
      <c r="A330">
        <v>329</v>
      </c>
      <c r="B330">
        <v>329</v>
      </c>
      <c r="C330" t="s">
        <v>437</v>
      </c>
      <c r="D330" t="s">
        <v>469</v>
      </c>
      <c r="E330">
        <v>160</v>
      </c>
      <c r="F330">
        <v>2350</v>
      </c>
      <c r="G330">
        <v>5200</v>
      </c>
      <c r="H330">
        <v>550</v>
      </c>
      <c r="I330">
        <v>8100</v>
      </c>
    </row>
    <row r="331" spans="1:9" x14ac:dyDescent="0.2">
      <c r="A331">
        <v>330</v>
      </c>
      <c r="B331">
        <v>330</v>
      </c>
      <c r="C331" t="s">
        <v>438</v>
      </c>
      <c r="D331" t="s">
        <v>472</v>
      </c>
      <c r="E331">
        <v>135</v>
      </c>
      <c r="F331">
        <v>2000</v>
      </c>
      <c r="G331">
        <v>4500</v>
      </c>
      <c r="H331">
        <v>500</v>
      </c>
      <c r="I331">
        <v>7000</v>
      </c>
    </row>
    <row r="332" spans="1:9" x14ac:dyDescent="0.2">
      <c r="A332">
        <v>331</v>
      </c>
      <c r="B332">
        <v>331</v>
      </c>
      <c r="C332" t="s">
        <v>431</v>
      </c>
      <c r="D332" t="s">
        <v>470</v>
      </c>
      <c r="E332">
        <v>100</v>
      </c>
      <c r="F332">
        <v>1550</v>
      </c>
      <c r="G332">
        <v>3500</v>
      </c>
      <c r="H332">
        <v>400</v>
      </c>
      <c r="I332">
        <v>5450</v>
      </c>
    </row>
    <row r="333" spans="1:9" x14ac:dyDescent="0.2">
      <c r="A333">
        <v>332</v>
      </c>
      <c r="B333">
        <v>332</v>
      </c>
      <c r="C333" t="s">
        <v>434</v>
      </c>
      <c r="D333" t="s">
        <v>469</v>
      </c>
      <c r="E333">
        <v>245</v>
      </c>
      <c r="F333">
        <v>3500</v>
      </c>
      <c r="G333">
        <v>7500</v>
      </c>
      <c r="H333">
        <v>800</v>
      </c>
      <c r="I333">
        <v>11800</v>
      </c>
    </row>
    <row r="334" spans="1:9" x14ac:dyDescent="0.2">
      <c r="A334">
        <v>333</v>
      </c>
      <c r="B334">
        <v>333</v>
      </c>
      <c r="C334" t="s">
        <v>435</v>
      </c>
      <c r="D334" t="s">
        <v>471</v>
      </c>
      <c r="E334">
        <v>72</v>
      </c>
      <c r="F334">
        <v>1100</v>
      </c>
      <c r="G334">
        <v>2500</v>
      </c>
      <c r="H334">
        <v>350</v>
      </c>
      <c r="I334">
        <v>3950</v>
      </c>
    </row>
    <row r="335" spans="1:9" x14ac:dyDescent="0.2">
      <c r="A335">
        <v>334</v>
      </c>
      <c r="B335">
        <v>334</v>
      </c>
      <c r="C335" t="s">
        <v>437</v>
      </c>
      <c r="D335" t="s">
        <v>469</v>
      </c>
      <c r="E335">
        <v>180</v>
      </c>
      <c r="F335">
        <v>2650</v>
      </c>
      <c r="G335">
        <v>5800</v>
      </c>
      <c r="H335">
        <v>650</v>
      </c>
      <c r="I335">
        <v>9100</v>
      </c>
    </row>
    <row r="336" spans="1:9" x14ac:dyDescent="0.2">
      <c r="A336">
        <v>335</v>
      </c>
      <c r="B336">
        <v>335</v>
      </c>
      <c r="C336" t="s">
        <v>438</v>
      </c>
      <c r="D336" t="s">
        <v>436</v>
      </c>
      <c r="E336">
        <v>420</v>
      </c>
      <c r="F336">
        <v>4900</v>
      </c>
      <c r="G336">
        <v>10500</v>
      </c>
      <c r="H336">
        <v>950</v>
      </c>
      <c r="I336">
        <v>16350</v>
      </c>
    </row>
    <row r="337" spans="1:9" x14ac:dyDescent="0.2">
      <c r="A337">
        <v>336</v>
      </c>
      <c r="B337">
        <v>336</v>
      </c>
      <c r="C337" t="s">
        <v>431</v>
      </c>
      <c r="D337" t="s">
        <v>472</v>
      </c>
      <c r="E337">
        <v>145</v>
      </c>
      <c r="F337">
        <v>2150</v>
      </c>
      <c r="G337">
        <v>4800</v>
      </c>
      <c r="H337">
        <v>500</v>
      </c>
      <c r="I337">
        <v>7450</v>
      </c>
    </row>
    <row r="338" spans="1:9" x14ac:dyDescent="0.2">
      <c r="A338">
        <v>337</v>
      </c>
      <c r="B338">
        <v>337</v>
      </c>
      <c r="C338" t="s">
        <v>434</v>
      </c>
      <c r="D338" t="s">
        <v>470</v>
      </c>
      <c r="E338">
        <v>92</v>
      </c>
      <c r="F338">
        <v>1450</v>
      </c>
      <c r="G338">
        <v>3300</v>
      </c>
      <c r="H338">
        <v>400</v>
      </c>
      <c r="I338">
        <v>5150</v>
      </c>
    </row>
    <row r="339" spans="1:9" x14ac:dyDescent="0.2">
      <c r="A339">
        <v>338</v>
      </c>
      <c r="B339">
        <v>338</v>
      </c>
      <c r="C339" t="s">
        <v>435</v>
      </c>
      <c r="D339" t="s">
        <v>469</v>
      </c>
      <c r="E339">
        <v>205</v>
      </c>
      <c r="F339">
        <v>2950</v>
      </c>
      <c r="G339">
        <v>6300</v>
      </c>
      <c r="H339">
        <v>700</v>
      </c>
      <c r="I339">
        <v>9950</v>
      </c>
    </row>
    <row r="340" spans="1:9" x14ac:dyDescent="0.2">
      <c r="A340">
        <v>339</v>
      </c>
      <c r="B340">
        <v>339</v>
      </c>
      <c r="C340" t="s">
        <v>437</v>
      </c>
      <c r="D340" t="s">
        <v>471</v>
      </c>
      <c r="E340">
        <v>68</v>
      </c>
      <c r="F340">
        <v>1050</v>
      </c>
      <c r="G340">
        <v>2350</v>
      </c>
      <c r="H340">
        <v>350</v>
      </c>
      <c r="I340">
        <v>3750</v>
      </c>
    </row>
    <row r="341" spans="1:9" x14ac:dyDescent="0.2">
      <c r="A341">
        <v>340</v>
      </c>
      <c r="B341">
        <v>340</v>
      </c>
      <c r="C341" t="s">
        <v>438</v>
      </c>
      <c r="D341" t="s">
        <v>469</v>
      </c>
      <c r="E341">
        <v>250</v>
      </c>
      <c r="F341">
        <v>3600</v>
      </c>
      <c r="G341">
        <v>7600</v>
      </c>
      <c r="H341">
        <v>800</v>
      </c>
      <c r="I341">
        <v>12000</v>
      </c>
    </row>
    <row r="342" spans="1:9" x14ac:dyDescent="0.2">
      <c r="A342">
        <v>341</v>
      </c>
      <c r="B342">
        <v>341</v>
      </c>
      <c r="C342" t="s">
        <v>431</v>
      </c>
      <c r="D342" t="s">
        <v>469</v>
      </c>
      <c r="E342">
        <v>135</v>
      </c>
      <c r="F342">
        <v>2000</v>
      </c>
      <c r="G342">
        <v>4500</v>
      </c>
      <c r="H342">
        <v>500</v>
      </c>
      <c r="I342">
        <v>7000</v>
      </c>
    </row>
    <row r="343" spans="1:9" x14ac:dyDescent="0.2">
      <c r="A343">
        <v>342</v>
      </c>
      <c r="B343">
        <v>342</v>
      </c>
      <c r="C343" t="s">
        <v>434</v>
      </c>
      <c r="D343" t="s">
        <v>472</v>
      </c>
      <c r="E343">
        <v>120</v>
      </c>
      <c r="F343">
        <v>1800</v>
      </c>
      <c r="G343">
        <v>4000</v>
      </c>
      <c r="H343">
        <v>450</v>
      </c>
      <c r="I343">
        <v>6250</v>
      </c>
    </row>
    <row r="344" spans="1:9" x14ac:dyDescent="0.2">
      <c r="A344">
        <v>343</v>
      </c>
      <c r="B344">
        <v>343</v>
      </c>
      <c r="C344" t="s">
        <v>435</v>
      </c>
      <c r="D344" t="s">
        <v>470</v>
      </c>
      <c r="E344">
        <v>88</v>
      </c>
      <c r="F344">
        <v>1350</v>
      </c>
      <c r="G344">
        <v>3100</v>
      </c>
      <c r="H344">
        <v>400</v>
      </c>
      <c r="I344">
        <v>4850</v>
      </c>
    </row>
    <row r="345" spans="1:9" x14ac:dyDescent="0.2">
      <c r="A345">
        <v>344</v>
      </c>
      <c r="B345">
        <v>344</v>
      </c>
      <c r="C345" t="s">
        <v>437</v>
      </c>
      <c r="D345" t="s">
        <v>469</v>
      </c>
      <c r="E345">
        <v>170</v>
      </c>
      <c r="F345">
        <v>2500</v>
      </c>
      <c r="G345">
        <v>5400</v>
      </c>
      <c r="H345">
        <v>600</v>
      </c>
      <c r="I345">
        <v>8500</v>
      </c>
    </row>
    <row r="346" spans="1:9" x14ac:dyDescent="0.2">
      <c r="A346">
        <v>345</v>
      </c>
      <c r="B346">
        <v>345</v>
      </c>
      <c r="C346" t="s">
        <v>438</v>
      </c>
      <c r="D346" t="s">
        <v>436</v>
      </c>
      <c r="E346">
        <v>460</v>
      </c>
      <c r="F346">
        <v>5300</v>
      </c>
      <c r="G346">
        <v>11200</v>
      </c>
      <c r="H346">
        <v>1000</v>
      </c>
      <c r="I346">
        <v>17500</v>
      </c>
    </row>
    <row r="347" spans="1:9" x14ac:dyDescent="0.2">
      <c r="A347">
        <v>346</v>
      </c>
      <c r="B347">
        <v>346</v>
      </c>
      <c r="C347" t="s">
        <v>431</v>
      </c>
      <c r="D347" t="s">
        <v>471</v>
      </c>
      <c r="E347">
        <v>78</v>
      </c>
      <c r="F347">
        <v>1200</v>
      </c>
      <c r="G347">
        <v>2700</v>
      </c>
      <c r="H347">
        <v>350</v>
      </c>
      <c r="I347">
        <v>4250</v>
      </c>
    </row>
    <row r="348" spans="1:9" x14ac:dyDescent="0.2">
      <c r="A348">
        <v>347</v>
      </c>
      <c r="B348">
        <v>347</v>
      </c>
      <c r="C348" t="s">
        <v>434</v>
      </c>
      <c r="D348" t="s">
        <v>469</v>
      </c>
      <c r="E348">
        <v>215</v>
      </c>
      <c r="F348">
        <v>3100</v>
      </c>
      <c r="G348">
        <v>6600</v>
      </c>
      <c r="H348">
        <v>700</v>
      </c>
      <c r="I348">
        <v>10400</v>
      </c>
    </row>
    <row r="349" spans="1:9" x14ac:dyDescent="0.2">
      <c r="A349">
        <v>348</v>
      </c>
      <c r="B349">
        <v>348</v>
      </c>
      <c r="C349" t="s">
        <v>435</v>
      </c>
      <c r="D349" t="s">
        <v>472</v>
      </c>
      <c r="E349">
        <v>150</v>
      </c>
      <c r="F349">
        <v>2200</v>
      </c>
      <c r="G349">
        <v>4900</v>
      </c>
      <c r="H349">
        <v>500</v>
      </c>
      <c r="I349">
        <v>7600</v>
      </c>
    </row>
    <row r="350" spans="1:9" x14ac:dyDescent="0.2">
      <c r="A350">
        <v>349</v>
      </c>
      <c r="B350">
        <v>349</v>
      </c>
      <c r="C350" t="s">
        <v>437</v>
      </c>
      <c r="D350" t="s">
        <v>470</v>
      </c>
      <c r="E350">
        <v>98</v>
      </c>
      <c r="F350">
        <v>1500</v>
      </c>
      <c r="G350">
        <v>3400</v>
      </c>
      <c r="H350">
        <v>400</v>
      </c>
      <c r="I350">
        <v>5300</v>
      </c>
    </row>
    <row r="351" spans="1:9" x14ac:dyDescent="0.2">
      <c r="A351">
        <v>350</v>
      </c>
      <c r="B351">
        <v>350</v>
      </c>
      <c r="C351" t="s">
        <v>438</v>
      </c>
      <c r="D351" t="s">
        <v>469</v>
      </c>
      <c r="E351">
        <v>270</v>
      </c>
      <c r="F351">
        <v>3900</v>
      </c>
      <c r="G351">
        <v>8200</v>
      </c>
      <c r="H351">
        <v>850</v>
      </c>
      <c r="I351">
        <v>12950</v>
      </c>
    </row>
    <row r="352" spans="1:9" x14ac:dyDescent="0.2">
      <c r="A352">
        <v>351</v>
      </c>
      <c r="B352">
        <v>351</v>
      </c>
      <c r="C352" t="s">
        <v>431</v>
      </c>
      <c r="D352" t="s">
        <v>469</v>
      </c>
      <c r="E352">
        <v>125</v>
      </c>
      <c r="F352">
        <v>1850</v>
      </c>
      <c r="G352">
        <v>4300</v>
      </c>
      <c r="H352">
        <v>500</v>
      </c>
      <c r="I352">
        <v>6650</v>
      </c>
    </row>
    <row r="353" spans="1:9" x14ac:dyDescent="0.2">
      <c r="A353">
        <v>352</v>
      </c>
      <c r="B353">
        <v>352</v>
      </c>
      <c r="C353" t="s">
        <v>434</v>
      </c>
      <c r="D353" t="s">
        <v>470</v>
      </c>
      <c r="E353">
        <v>85</v>
      </c>
      <c r="F353">
        <v>1300</v>
      </c>
      <c r="G353">
        <v>3000</v>
      </c>
      <c r="H353">
        <v>400</v>
      </c>
      <c r="I353">
        <v>4700</v>
      </c>
    </row>
    <row r="354" spans="1:9" x14ac:dyDescent="0.2">
      <c r="A354">
        <v>353</v>
      </c>
      <c r="B354">
        <v>353</v>
      </c>
      <c r="C354" t="s">
        <v>435</v>
      </c>
      <c r="D354" t="s">
        <v>471</v>
      </c>
      <c r="E354">
        <v>65</v>
      </c>
      <c r="F354">
        <v>1000</v>
      </c>
      <c r="G354">
        <v>2400</v>
      </c>
      <c r="H354">
        <v>350</v>
      </c>
      <c r="I354">
        <v>3750</v>
      </c>
    </row>
    <row r="355" spans="1:9" x14ac:dyDescent="0.2">
      <c r="A355">
        <v>354</v>
      </c>
      <c r="B355">
        <v>354</v>
      </c>
      <c r="C355" t="s">
        <v>437</v>
      </c>
      <c r="D355" t="s">
        <v>472</v>
      </c>
      <c r="E355">
        <v>150</v>
      </c>
      <c r="F355">
        <v>2200</v>
      </c>
      <c r="G355">
        <v>5000</v>
      </c>
      <c r="H355">
        <v>600</v>
      </c>
      <c r="I355">
        <v>7800</v>
      </c>
    </row>
    <row r="356" spans="1:9" x14ac:dyDescent="0.2">
      <c r="A356">
        <v>355</v>
      </c>
      <c r="B356">
        <v>355</v>
      </c>
      <c r="C356" t="s">
        <v>438</v>
      </c>
      <c r="D356" t="s">
        <v>469</v>
      </c>
      <c r="E356">
        <v>210</v>
      </c>
      <c r="F356">
        <v>3000</v>
      </c>
      <c r="G356">
        <v>6500</v>
      </c>
      <c r="H356">
        <v>700</v>
      </c>
      <c r="I356">
        <v>10200</v>
      </c>
    </row>
    <row r="357" spans="1:9" x14ac:dyDescent="0.2">
      <c r="A357">
        <v>356</v>
      </c>
      <c r="B357">
        <v>356</v>
      </c>
      <c r="C357" t="s">
        <v>431</v>
      </c>
      <c r="D357" t="s">
        <v>436</v>
      </c>
      <c r="E357">
        <v>450</v>
      </c>
      <c r="F357">
        <v>5200</v>
      </c>
      <c r="G357">
        <v>11000</v>
      </c>
      <c r="H357">
        <v>1000</v>
      </c>
      <c r="I357">
        <v>17200</v>
      </c>
    </row>
    <row r="358" spans="1:9" x14ac:dyDescent="0.2">
      <c r="A358">
        <v>357</v>
      </c>
      <c r="B358">
        <v>357</v>
      </c>
      <c r="C358" t="s">
        <v>434</v>
      </c>
      <c r="D358" t="s">
        <v>469</v>
      </c>
      <c r="E358">
        <v>175</v>
      </c>
      <c r="F358">
        <v>2500</v>
      </c>
      <c r="G358">
        <v>5500</v>
      </c>
      <c r="H358">
        <v>600</v>
      </c>
      <c r="I358">
        <v>8600</v>
      </c>
    </row>
    <row r="359" spans="1:9" x14ac:dyDescent="0.2">
      <c r="A359">
        <v>358</v>
      </c>
      <c r="B359">
        <v>358</v>
      </c>
      <c r="C359" t="s">
        <v>435</v>
      </c>
      <c r="D359" t="s">
        <v>470</v>
      </c>
      <c r="E359">
        <v>95</v>
      </c>
      <c r="F359">
        <v>1500</v>
      </c>
      <c r="G359">
        <v>3400</v>
      </c>
      <c r="H359">
        <v>400</v>
      </c>
      <c r="I359">
        <v>5300</v>
      </c>
    </row>
    <row r="360" spans="1:9" x14ac:dyDescent="0.2">
      <c r="A360">
        <v>359</v>
      </c>
      <c r="B360">
        <v>359</v>
      </c>
      <c r="C360" t="s">
        <v>437</v>
      </c>
      <c r="D360" t="s">
        <v>471</v>
      </c>
      <c r="E360">
        <v>70</v>
      </c>
      <c r="F360">
        <v>1100</v>
      </c>
      <c r="G360">
        <v>2500</v>
      </c>
      <c r="H360">
        <v>350</v>
      </c>
      <c r="I360">
        <v>3950</v>
      </c>
    </row>
    <row r="361" spans="1:9" x14ac:dyDescent="0.2">
      <c r="A361">
        <v>360</v>
      </c>
      <c r="B361">
        <v>360</v>
      </c>
      <c r="C361" t="s">
        <v>438</v>
      </c>
      <c r="D361" t="s">
        <v>469</v>
      </c>
      <c r="E361">
        <v>240</v>
      </c>
      <c r="F361">
        <v>3400</v>
      </c>
      <c r="G361">
        <v>7200</v>
      </c>
      <c r="H361">
        <v>750</v>
      </c>
      <c r="I361">
        <v>11350</v>
      </c>
    </row>
    <row r="362" spans="1:9" x14ac:dyDescent="0.2">
      <c r="A362">
        <v>361</v>
      </c>
      <c r="B362">
        <v>361</v>
      </c>
      <c r="C362" t="s">
        <v>431</v>
      </c>
      <c r="D362" t="s">
        <v>469</v>
      </c>
      <c r="E362">
        <v>130</v>
      </c>
      <c r="F362">
        <v>1900</v>
      </c>
      <c r="G362">
        <v>4400</v>
      </c>
      <c r="H362">
        <v>500</v>
      </c>
      <c r="I362">
        <v>6800</v>
      </c>
    </row>
    <row r="363" spans="1:9" x14ac:dyDescent="0.2">
      <c r="A363">
        <v>362</v>
      </c>
      <c r="B363">
        <v>362</v>
      </c>
      <c r="C363" t="s">
        <v>434</v>
      </c>
      <c r="D363" t="s">
        <v>472</v>
      </c>
      <c r="E363">
        <v>110</v>
      </c>
      <c r="F363">
        <v>1700</v>
      </c>
      <c r="G363">
        <v>3800</v>
      </c>
      <c r="H363">
        <v>450</v>
      </c>
      <c r="I363">
        <v>5950</v>
      </c>
    </row>
    <row r="364" spans="1:9" x14ac:dyDescent="0.2">
      <c r="A364">
        <v>363</v>
      </c>
      <c r="B364">
        <v>363</v>
      </c>
      <c r="C364" t="s">
        <v>435</v>
      </c>
      <c r="D364" t="s">
        <v>470</v>
      </c>
      <c r="E364">
        <v>90</v>
      </c>
      <c r="F364">
        <v>1400</v>
      </c>
      <c r="G364">
        <v>3200</v>
      </c>
      <c r="H364">
        <v>400</v>
      </c>
      <c r="I364">
        <v>5000</v>
      </c>
    </row>
    <row r="365" spans="1:9" x14ac:dyDescent="0.2">
      <c r="A365">
        <v>364</v>
      </c>
      <c r="B365">
        <v>364</v>
      </c>
      <c r="C365" t="s">
        <v>437</v>
      </c>
      <c r="D365" t="s">
        <v>469</v>
      </c>
      <c r="E365">
        <v>185</v>
      </c>
      <c r="F365">
        <v>2700</v>
      </c>
      <c r="G365">
        <v>5900</v>
      </c>
      <c r="H365">
        <v>650</v>
      </c>
      <c r="I365">
        <v>9250</v>
      </c>
    </row>
    <row r="366" spans="1:9" x14ac:dyDescent="0.2">
      <c r="A366">
        <v>365</v>
      </c>
      <c r="B366">
        <v>365</v>
      </c>
      <c r="C366" t="s">
        <v>438</v>
      </c>
      <c r="D366" t="s">
        <v>436</v>
      </c>
      <c r="E366">
        <v>500</v>
      </c>
      <c r="F366">
        <v>5700</v>
      </c>
      <c r="G366">
        <v>12000</v>
      </c>
      <c r="H366">
        <v>1100</v>
      </c>
      <c r="I366">
        <v>18800</v>
      </c>
    </row>
    <row r="367" spans="1:9" x14ac:dyDescent="0.2">
      <c r="A367">
        <v>366</v>
      </c>
      <c r="B367">
        <v>366</v>
      </c>
      <c r="C367" t="s">
        <v>431</v>
      </c>
      <c r="D367" t="s">
        <v>471</v>
      </c>
      <c r="E367">
        <v>75</v>
      </c>
      <c r="F367">
        <v>1150</v>
      </c>
      <c r="G367">
        <v>2600</v>
      </c>
      <c r="H367">
        <v>350</v>
      </c>
      <c r="I367">
        <v>4100</v>
      </c>
    </row>
    <row r="368" spans="1:9" x14ac:dyDescent="0.2">
      <c r="A368">
        <v>367</v>
      </c>
      <c r="B368">
        <v>367</v>
      </c>
      <c r="C368" t="s">
        <v>434</v>
      </c>
      <c r="D368" t="s">
        <v>469</v>
      </c>
      <c r="E368">
        <v>220</v>
      </c>
      <c r="F368">
        <v>3200</v>
      </c>
      <c r="G368">
        <v>6800</v>
      </c>
      <c r="H368">
        <v>700</v>
      </c>
      <c r="I368">
        <v>10700</v>
      </c>
    </row>
    <row r="369" spans="1:9" x14ac:dyDescent="0.2">
      <c r="A369">
        <v>368</v>
      </c>
      <c r="B369">
        <v>368</v>
      </c>
      <c r="C369" t="s">
        <v>435</v>
      </c>
      <c r="D369" t="s">
        <v>472</v>
      </c>
      <c r="E369">
        <v>140</v>
      </c>
      <c r="F369">
        <v>2100</v>
      </c>
      <c r="G369">
        <v>4700</v>
      </c>
      <c r="H369">
        <v>500</v>
      </c>
      <c r="I369">
        <v>7300</v>
      </c>
    </row>
    <row r="370" spans="1:9" x14ac:dyDescent="0.2">
      <c r="A370">
        <v>369</v>
      </c>
      <c r="B370">
        <v>369</v>
      </c>
      <c r="C370" t="s">
        <v>437</v>
      </c>
      <c r="D370" t="s">
        <v>470</v>
      </c>
      <c r="E370">
        <v>100</v>
      </c>
      <c r="F370">
        <v>1550</v>
      </c>
      <c r="G370">
        <v>3500</v>
      </c>
      <c r="H370">
        <v>400</v>
      </c>
      <c r="I370">
        <v>5450</v>
      </c>
    </row>
    <row r="371" spans="1:9" x14ac:dyDescent="0.2">
      <c r="A371">
        <v>370</v>
      </c>
      <c r="B371">
        <v>370</v>
      </c>
      <c r="C371" t="s">
        <v>438</v>
      </c>
      <c r="D371" t="s">
        <v>469</v>
      </c>
      <c r="E371">
        <v>260</v>
      </c>
      <c r="F371">
        <v>3700</v>
      </c>
      <c r="G371">
        <v>7800</v>
      </c>
      <c r="H371">
        <v>800</v>
      </c>
      <c r="I371">
        <v>12300</v>
      </c>
    </row>
    <row r="372" spans="1:9" x14ac:dyDescent="0.2">
      <c r="A372">
        <v>371</v>
      </c>
      <c r="B372">
        <v>371</v>
      </c>
      <c r="C372" t="s">
        <v>431</v>
      </c>
      <c r="D372" t="s">
        <v>469</v>
      </c>
      <c r="E372">
        <v>125</v>
      </c>
      <c r="F372">
        <v>1850</v>
      </c>
      <c r="G372">
        <v>4300</v>
      </c>
      <c r="H372">
        <v>500</v>
      </c>
      <c r="I372">
        <v>6650</v>
      </c>
    </row>
    <row r="373" spans="1:9" x14ac:dyDescent="0.2">
      <c r="A373">
        <v>372</v>
      </c>
      <c r="B373">
        <v>372</v>
      </c>
      <c r="C373" t="s">
        <v>434</v>
      </c>
      <c r="D373" t="s">
        <v>471</v>
      </c>
      <c r="E373">
        <v>80</v>
      </c>
      <c r="F373">
        <v>1250</v>
      </c>
      <c r="G373">
        <v>2900</v>
      </c>
      <c r="H373">
        <v>350</v>
      </c>
      <c r="I373">
        <v>4500</v>
      </c>
    </row>
    <row r="374" spans="1:9" x14ac:dyDescent="0.2">
      <c r="A374">
        <v>373</v>
      </c>
      <c r="B374">
        <v>373</v>
      </c>
      <c r="C374" t="s">
        <v>435</v>
      </c>
      <c r="D374" t="s">
        <v>469</v>
      </c>
      <c r="E374">
        <v>195</v>
      </c>
      <c r="F374">
        <v>2850</v>
      </c>
      <c r="G374">
        <v>6100</v>
      </c>
      <c r="H374">
        <v>650</v>
      </c>
      <c r="I374">
        <v>9600</v>
      </c>
    </row>
    <row r="375" spans="1:9" x14ac:dyDescent="0.2">
      <c r="A375">
        <v>374</v>
      </c>
      <c r="B375">
        <v>374</v>
      </c>
      <c r="C375" t="s">
        <v>437</v>
      </c>
      <c r="D375" t="s">
        <v>472</v>
      </c>
      <c r="E375">
        <v>115</v>
      </c>
      <c r="F375">
        <v>1750</v>
      </c>
      <c r="G375">
        <v>3900</v>
      </c>
      <c r="H375">
        <v>450</v>
      </c>
      <c r="I375">
        <v>6100</v>
      </c>
    </row>
    <row r="376" spans="1:9" x14ac:dyDescent="0.2">
      <c r="A376">
        <v>375</v>
      </c>
      <c r="B376">
        <v>375</v>
      </c>
      <c r="C376" t="s">
        <v>438</v>
      </c>
      <c r="D376" t="s">
        <v>470</v>
      </c>
      <c r="E376">
        <v>105</v>
      </c>
      <c r="F376">
        <v>1600</v>
      </c>
      <c r="G376">
        <v>3600</v>
      </c>
      <c r="H376">
        <v>400</v>
      </c>
      <c r="I376">
        <v>5600</v>
      </c>
    </row>
    <row r="377" spans="1:9" x14ac:dyDescent="0.2">
      <c r="A377">
        <v>376</v>
      </c>
      <c r="B377">
        <v>376</v>
      </c>
      <c r="C377" t="s">
        <v>431</v>
      </c>
      <c r="D377" t="s">
        <v>436</v>
      </c>
      <c r="E377">
        <v>480</v>
      </c>
      <c r="F377">
        <v>5500</v>
      </c>
      <c r="G377">
        <v>11500</v>
      </c>
      <c r="H377">
        <v>1050</v>
      </c>
      <c r="I377">
        <v>18050</v>
      </c>
    </row>
    <row r="378" spans="1:9" x14ac:dyDescent="0.2">
      <c r="A378">
        <v>377</v>
      </c>
      <c r="B378">
        <v>377</v>
      </c>
      <c r="C378" t="s">
        <v>434</v>
      </c>
      <c r="D378" t="s">
        <v>469</v>
      </c>
      <c r="E378">
        <v>230</v>
      </c>
      <c r="F378">
        <v>3300</v>
      </c>
      <c r="G378">
        <v>7000</v>
      </c>
      <c r="H378">
        <v>750</v>
      </c>
      <c r="I378">
        <v>11050</v>
      </c>
    </row>
    <row r="379" spans="1:9" x14ac:dyDescent="0.2">
      <c r="A379">
        <v>378</v>
      </c>
      <c r="B379">
        <v>378</v>
      </c>
      <c r="C379" t="s">
        <v>435</v>
      </c>
      <c r="D379" t="s">
        <v>471</v>
      </c>
      <c r="E379">
        <v>60</v>
      </c>
      <c r="F379">
        <v>950</v>
      </c>
      <c r="G379">
        <v>2200</v>
      </c>
      <c r="H379">
        <v>300</v>
      </c>
      <c r="I379">
        <v>3450</v>
      </c>
    </row>
    <row r="380" spans="1:9" x14ac:dyDescent="0.2">
      <c r="A380">
        <v>379</v>
      </c>
      <c r="B380">
        <v>379</v>
      </c>
      <c r="C380" t="s">
        <v>437</v>
      </c>
      <c r="D380" t="s">
        <v>469</v>
      </c>
      <c r="E380">
        <v>160</v>
      </c>
      <c r="F380">
        <v>2350</v>
      </c>
      <c r="G380">
        <v>5200</v>
      </c>
      <c r="H380">
        <v>550</v>
      </c>
      <c r="I380">
        <v>8100</v>
      </c>
    </row>
    <row r="381" spans="1:9" x14ac:dyDescent="0.2">
      <c r="A381">
        <v>380</v>
      </c>
      <c r="B381">
        <v>380</v>
      </c>
      <c r="C381" t="s">
        <v>438</v>
      </c>
      <c r="D381" t="s">
        <v>472</v>
      </c>
      <c r="E381">
        <v>135</v>
      </c>
      <c r="F381">
        <v>2000</v>
      </c>
      <c r="G381">
        <v>4500</v>
      </c>
      <c r="H381">
        <v>500</v>
      </c>
      <c r="I381">
        <v>7000</v>
      </c>
    </row>
    <row r="382" spans="1:9" x14ac:dyDescent="0.2">
      <c r="A382">
        <v>381</v>
      </c>
      <c r="B382">
        <v>381</v>
      </c>
      <c r="C382" t="s">
        <v>431</v>
      </c>
      <c r="D382" t="s">
        <v>470</v>
      </c>
      <c r="E382">
        <v>100</v>
      </c>
      <c r="F382">
        <v>1550</v>
      </c>
      <c r="G382">
        <v>3500</v>
      </c>
      <c r="H382">
        <v>400</v>
      </c>
      <c r="I382">
        <v>5450</v>
      </c>
    </row>
    <row r="383" spans="1:9" x14ac:dyDescent="0.2">
      <c r="A383">
        <v>382</v>
      </c>
      <c r="B383">
        <v>382</v>
      </c>
      <c r="C383" t="s">
        <v>434</v>
      </c>
      <c r="D383" t="s">
        <v>469</v>
      </c>
      <c r="E383">
        <v>245</v>
      </c>
      <c r="F383">
        <v>3500</v>
      </c>
      <c r="G383">
        <v>7500</v>
      </c>
      <c r="H383">
        <v>800</v>
      </c>
      <c r="I383">
        <v>11800</v>
      </c>
    </row>
    <row r="384" spans="1:9" x14ac:dyDescent="0.2">
      <c r="A384">
        <v>383</v>
      </c>
      <c r="B384">
        <v>383</v>
      </c>
      <c r="C384" t="s">
        <v>435</v>
      </c>
      <c r="D384" t="s">
        <v>471</v>
      </c>
      <c r="E384">
        <v>72</v>
      </c>
      <c r="F384">
        <v>1100</v>
      </c>
      <c r="G384">
        <v>2500</v>
      </c>
      <c r="H384">
        <v>350</v>
      </c>
      <c r="I384">
        <v>3950</v>
      </c>
    </row>
    <row r="385" spans="1:9" x14ac:dyDescent="0.2">
      <c r="A385">
        <v>384</v>
      </c>
      <c r="B385">
        <v>384</v>
      </c>
      <c r="C385" t="s">
        <v>437</v>
      </c>
      <c r="D385" t="s">
        <v>469</v>
      </c>
      <c r="E385">
        <v>180</v>
      </c>
      <c r="F385">
        <v>2650</v>
      </c>
      <c r="G385">
        <v>5800</v>
      </c>
      <c r="H385">
        <v>650</v>
      </c>
      <c r="I385">
        <v>9100</v>
      </c>
    </row>
    <row r="386" spans="1:9" x14ac:dyDescent="0.2">
      <c r="A386">
        <v>385</v>
      </c>
      <c r="B386">
        <v>385</v>
      </c>
      <c r="C386" t="s">
        <v>438</v>
      </c>
      <c r="D386" t="s">
        <v>436</v>
      </c>
      <c r="E386">
        <v>420</v>
      </c>
      <c r="F386">
        <v>4900</v>
      </c>
      <c r="G386">
        <v>10500</v>
      </c>
      <c r="H386">
        <v>950</v>
      </c>
      <c r="I386">
        <v>16350</v>
      </c>
    </row>
    <row r="387" spans="1:9" x14ac:dyDescent="0.2">
      <c r="A387">
        <v>386</v>
      </c>
      <c r="B387">
        <v>386</v>
      </c>
      <c r="C387" t="s">
        <v>431</v>
      </c>
      <c r="D387" t="s">
        <v>472</v>
      </c>
      <c r="E387">
        <v>145</v>
      </c>
      <c r="F387">
        <v>2150</v>
      </c>
      <c r="G387">
        <v>4800</v>
      </c>
      <c r="H387">
        <v>500</v>
      </c>
      <c r="I387">
        <v>7450</v>
      </c>
    </row>
    <row r="388" spans="1:9" x14ac:dyDescent="0.2">
      <c r="A388">
        <v>387</v>
      </c>
      <c r="B388">
        <v>387</v>
      </c>
      <c r="C388" t="s">
        <v>434</v>
      </c>
      <c r="D388" t="s">
        <v>470</v>
      </c>
      <c r="E388">
        <v>92</v>
      </c>
      <c r="F388">
        <v>1450</v>
      </c>
      <c r="G388">
        <v>3300</v>
      </c>
      <c r="H388">
        <v>400</v>
      </c>
      <c r="I388">
        <v>5150</v>
      </c>
    </row>
    <row r="389" spans="1:9" x14ac:dyDescent="0.2">
      <c r="A389">
        <v>388</v>
      </c>
      <c r="B389">
        <v>388</v>
      </c>
      <c r="C389" t="s">
        <v>435</v>
      </c>
      <c r="D389" t="s">
        <v>469</v>
      </c>
      <c r="E389">
        <v>205</v>
      </c>
      <c r="F389">
        <v>2950</v>
      </c>
      <c r="G389">
        <v>6300</v>
      </c>
      <c r="H389">
        <v>700</v>
      </c>
      <c r="I389">
        <v>9950</v>
      </c>
    </row>
    <row r="390" spans="1:9" x14ac:dyDescent="0.2">
      <c r="A390">
        <v>389</v>
      </c>
      <c r="B390">
        <v>389</v>
      </c>
      <c r="C390" t="s">
        <v>437</v>
      </c>
      <c r="D390" t="s">
        <v>471</v>
      </c>
      <c r="E390">
        <v>68</v>
      </c>
      <c r="F390">
        <v>1050</v>
      </c>
      <c r="G390">
        <v>2350</v>
      </c>
      <c r="H390">
        <v>350</v>
      </c>
      <c r="I390">
        <v>3750</v>
      </c>
    </row>
    <row r="391" spans="1:9" x14ac:dyDescent="0.2">
      <c r="A391">
        <v>390</v>
      </c>
      <c r="B391">
        <v>390</v>
      </c>
      <c r="C391" t="s">
        <v>438</v>
      </c>
      <c r="D391" t="s">
        <v>469</v>
      </c>
      <c r="E391">
        <v>250</v>
      </c>
      <c r="F391">
        <v>3600</v>
      </c>
      <c r="G391">
        <v>7600</v>
      </c>
      <c r="H391">
        <v>800</v>
      </c>
      <c r="I391">
        <v>12000</v>
      </c>
    </row>
    <row r="392" spans="1:9" x14ac:dyDescent="0.2">
      <c r="A392">
        <v>391</v>
      </c>
      <c r="B392">
        <v>391</v>
      </c>
      <c r="C392" t="s">
        <v>431</v>
      </c>
      <c r="D392" t="s">
        <v>469</v>
      </c>
      <c r="E392">
        <v>135</v>
      </c>
      <c r="F392">
        <v>2000</v>
      </c>
      <c r="G392">
        <v>4500</v>
      </c>
      <c r="H392">
        <v>500</v>
      </c>
      <c r="I392">
        <v>7000</v>
      </c>
    </row>
    <row r="393" spans="1:9" x14ac:dyDescent="0.2">
      <c r="A393">
        <v>392</v>
      </c>
      <c r="B393">
        <v>392</v>
      </c>
      <c r="C393" t="s">
        <v>434</v>
      </c>
      <c r="D393" t="s">
        <v>472</v>
      </c>
      <c r="E393">
        <v>120</v>
      </c>
      <c r="F393">
        <v>1800</v>
      </c>
      <c r="G393">
        <v>4000</v>
      </c>
      <c r="H393">
        <v>450</v>
      </c>
      <c r="I393">
        <v>6250</v>
      </c>
    </row>
    <row r="394" spans="1:9" x14ac:dyDescent="0.2">
      <c r="A394">
        <v>393</v>
      </c>
      <c r="B394">
        <v>393</v>
      </c>
      <c r="C394" t="s">
        <v>435</v>
      </c>
      <c r="D394" t="s">
        <v>470</v>
      </c>
      <c r="E394">
        <v>88</v>
      </c>
      <c r="F394">
        <v>1350</v>
      </c>
      <c r="G394">
        <v>3100</v>
      </c>
      <c r="H394">
        <v>400</v>
      </c>
      <c r="I394">
        <v>4850</v>
      </c>
    </row>
    <row r="395" spans="1:9" x14ac:dyDescent="0.2">
      <c r="A395">
        <v>394</v>
      </c>
      <c r="B395">
        <v>394</v>
      </c>
      <c r="C395" t="s">
        <v>437</v>
      </c>
      <c r="D395" t="s">
        <v>469</v>
      </c>
      <c r="E395">
        <v>170</v>
      </c>
      <c r="F395">
        <v>2500</v>
      </c>
      <c r="G395">
        <v>5400</v>
      </c>
      <c r="H395">
        <v>600</v>
      </c>
      <c r="I395">
        <v>8500</v>
      </c>
    </row>
    <row r="396" spans="1:9" x14ac:dyDescent="0.2">
      <c r="A396">
        <v>395</v>
      </c>
      <c r="B396">
        <v>395</v>
      </c>
      <c r="C396" t="s">
        <v>438</v>
      </c>
      <c r="D396" t="s">
        <v>436</v>
      </c>
      <c r="E396">
        <v>460</v>
      </c>
      <c r="F396">
        <v>5300</v>
      </c>
      <c r="G396">
        <v>11200</v>
      </c>
      <c r="H396">
        <v>1000</v>
      </c>
      <c r="I396">
        <v>17500</v>
      </c>
    </row>
    <row r="397" spans="1:9" x14ac:dyDescent="0.2">
      <c r="A397">
        <v>396</v>
      </c>
      <c r="B397">
        <v>396</v>
      </c>
      <c r="C397" t="s">
        <v>431</v>
      </c>
      <c r="D397" t="s">
        <v>471</v>
      </c>
      <c r="E397">
        <v>78</v>
      </c>
      <c r="F397">
        <v>1200</v>
      </c>
      <c r="G397">
        <v>2700</v>
      </c>
      <c r="H397">
        <v>350</v>
      </c>
      <c r="I397">
        <v>4250</v>
      </c>
    </row>
    <row r="398" spans="1:9" x14ac:dyDescent="0.2">
      <c r="A398">
        <v>397</v>
      </c>
      <c r="B398">
        <v>397</v>
      </c>
      <c r="C398" t="s">
        <v>434</v>
      </c>
      <c r="D398" t="s">
        <v>469</v>
      </c>
      <c r="E398">
        <v>215</v>
      </c>
      <c r="F398">
        <v>3100</v>
      </c>
      <c r="G398">
        <v>6600</v>
      </c>
      <c r="H398">
        <v>700</v>
      </c>
      <c r="I398">
        <v>10400</v>
      </c>
    </row>
    <row r="399" spans="1:9" x14ac:dyDescent="0.2">
      <c r="A399">
        <v>398</v>
      </c>
      <c r="B399">
        <v>398</v>
      </c>
      <c r="C399" t="s">
        <v>435</v>
      </c>
      <c r="D399" t="s">
        <v>472</v>
      </c>
      <c r="E399">
        <v>150</v>
      </c>
      <c r="F399">
        <v>2200</v>
      </c>
      <c r="G399">
        <v>4900</v>
      </c>
      <c r="H399">
        <v>500</v>
      </c>
      <c r="I399">
        <v>7600</v>
      </c>
    </row>
    <row r="400" spans="1:9" x14ac:dyDescent="0.2">
      <c r="A400">
        <v>399</v>
      </c>
      <c r="B400">
        <v>399</v>
      </c>
      <c r="C400" t="s">
        <v>437</v>
      </c>
      <c r="D400" t="s">
        <v>470</v>
      </c>
      <c r="E400">
        <v>98</v>
      </c>
      <c r="F400">
        <v>1500</v>
      </c>
      <c r="G400">
        <v>3400</v>
      </c>
      <c r="H400">
        <v>400</v>
      </c>
      <c r="I400">
        <v>5300</v>
      </c>
    </row>
    <row r="401" spans="1:9" x14ac:dyDescent="0.2">
      <c r="A401">
        <v>400</v>
      </c>
      <c r="B401">
        <v>400</v>
      </c>
      <c r="C401" t="s">
        <v>438</v>
      </c>
      <c r="D401" t="s">
        <v>469</v>
      </c>
      <c r="E401">
        <v>270</v>
      </c>
      <c r="F401">
        <v>3900</v>
      </c>
      <c r="G401">
        <v>8200</v>
      </c>
      <c r="H401">
        <v>850</v>
      </c>
      <c r="I401">
        <v>12950</v>
      </c>
    </row>
    <row r="402" spans="1:9" x14ac:dyDescent="0.2">
      <c r="A402">
        <v>401</v>
      </c>
      <c r="B402">
        <v>401</v>
      </c>
      <c r="C402" t="s">
        <v>431</v>
      </c>
      <c r="D402" t="s">
        <v>469</v>
      </c>
      <c r="E402">
        <v>120</v>
      </c>
      <c r="F402">
        <v>1800</v>
      </c>
      <c r="G402">
        <v>4200</v>
      </c>
      <c r="H402">
        <v>500</v>
      </c>
      <c r="I402">
        <v>6500</v>
      </c>
    </row>
    <row r="403" spans="1:9" x14ac:dyDescent="0.2">
      <c r="A403">
        <v>402</v>
      </c>
      <c r="B403">
        <v>402</v>
      </c>
      <c r="C403" t="s">
        <v>434</v>
      </c>
      <c r="D403" t="s">
        <v>470</v>
      </c>
      <c r="E403">
        <v>85</v>
      </c>
      <c r="F403">
        <v>1300</v>
      </c>
      <c r="G403">
        <v>3000</v>
      </c>
      <c r="H403">
        <v>400</v>
      </c>
      <c r="I403">
        <v>4700</v>
      </c>
    </row>
    <row r="404" spans="1:9" x14ac:dyDescent="0.2">
      <c r="A404">
        <v>403</v>
      </c>
      <c r="B404">
        <v>403</v>
      </c>
      <c r="C404" t="s">
        <v>435</v>
      </c>
      <c r="D404" t="s">
        <v>471</v>
      </c>
      <c r="E404">
        <v>65</v>
      </c>
      <c r="F404">
        <v>1000</v>
      </c>
      <c r="G404">
        <v>2400</v>
      </c>
      <c r="H404">
        <v>350</v>
      </c>
      <c r="I404">
        <v>3750</v>
      </c>
    </row>
    <row r="405" spans="1:9" x14ac:dyDescent="0.2">
      <c r="A405">
        <v>404</v>
      </c>
      <c r="B405">
        <v>404</v>
      </c>
      <c r="C405" t="s">
        <v>437</v>
      </c>
      <c r="D405" t="s">
        <v>472</v>
      </c>
      <c r="E405">
        <v>150</v>
      </c>
      <c r="F405">
        <v>2200</v>
      </c>
      <c r="G405">
        <v>5000</v>
      </c>
      <c r="H405">
        <v>600</v>
      </c>
      <c r="I405">
        <v>7800</v>
      </c>
    </row>
    <row r="406" spans="1:9" x14ac:dyDescent="0.2">
      <c r="A406">
        <v>405</v>
      </c>
      <c r="B406">
        <v>405</v>
      </c>
      <c r="C406" t="s">
        <v>438</v>
      </c>
      <c r="D406" t="s">
        <v>469</v>
      </c>
      <c r="E406">
        <v>210</v>
      </c>
      <c r="F406">
        <v>3000</v>
      </c>
      <c r="G406">
        <v>6500</v>
      </c>
      <c r="H406">
        <v>700</v>
      </c>
      <c r="I406">
        <v>10200</v>
      </c>
    </row>
    <row r="407" spans="1:9" x14ac:dyDescent="0.2">
      <c r="A407">
        <v>406</v>
      </c>
      <c r="B407">
        <v>406</v>
      </c>
      <c r="C407" t="s">
        <v>431</v>
      </c>
      <c r="D407" t="s">
        <v>436</v>
      </c>
      <c r="E407">
        <v>450</v>
      </c>
      <c r="F407">
        <v>5200</v>
      </c>
      <c r="G407">
        <v>11000</v>
      </c>
      <c r="H407">
        <v>1000</v>
      </c>
      <c r="I407">
        <v>17200</v>
      </c>
    </row>
    <row r="408" spans="1:9" x14ac:dyDescent="0.2">
      <c r="A408">
        <v>407</v>
      </c>
      <c r="B408">
        <v>407</v>
      </c>
      <c r="C408" t="s">
        <v>434</v>
      </c>
      <c r="D408" t="s">
        <v>469</v>
      </c>
      <c r="E408">
        <v>175</v>
      </c>
      <c r="F408">
        <v>2500</v>
      </c>
      <c r="G408">
        <v>5500</v>
      </c>
      <c r="H408">
        <v>600</v>
      </c>
      <c r="I408">
        <v>8600</v>
      </c>
    </row>
    <row r="409" spans="1:9" x14ac:dyDescent="0.2">
      <c r="A409">
        <v>408</v>
      </c>
      <c r="B409">
        <v>408</v>
      </c>
      <c r="C409" t="s">
        <v>435</v>
      </c>
      <c r="D409" t="s">
        <v>470</v>
      </c>
      <c r="E409">
        <v>95</v>
      </c>
      <c r="F409">
        <v>1500</v>
      </c>
      <c r="G409">
        <v>3400</v>
      </c>
      <c r="H409">
        <v>400</v>
      </c>
      <c r="I409">
        <v>5300</v>
      </c>
    </row>
    <row r="410" spans="1:9" x14ac:dyDescent="0.2">
      <c r="A410">
        <v>409</v>
      </c>
      <c r="B410">
        <v>409</v>
      </c>
      <c r="C410" t="s">
        <v>437</v>
      </c>
      <c r="D410" t="s">
        <v>471</v>
      </c>
      <c r="E410">
        <v>70</v>
      </c>
      <c r="F410">
        <v>1100</v>
      </c>
      <c r="G410">
        <v>2500</v>
      </c>
      <c r="H410">
        <v>350</v>
      </c>
      <c r="I410">
        <v>3950</v>
      </c>
    </row>
    <row r="411" spans="1:9" x14ac:dyDescent="0.2">
      <c r="A411">
        <v>410</v>
      </c>
      <c r="B411">
        <v>410</v>
      </c>
      <c r="C411" t="s">
        <v>438</v>
      </c>
      <c r="D411" t="s">
        <v>469</v>
      </c>
      <c r="E411">
        <v>240</v>
      </c>
      <c r="F411">
        <v>3400</v>
      </c>
      <c r="G411">
        <v>7200</v>
      </c>
      <c r="H411">
        <v>750</v>
      </c>
      <c r="I411">
        <v>11350</v>
      </c>
    </row>
    <row r="412" spans="1:9" x14ac:dyDescent="0.2">
      <c r="A412">
        <v>411</v>
      </c>
      <c r="B412">
        <v>411</v>
      </c>
      <c r="C412" t="s">
        <v>431</v>
      </c>
      <c r="D412" t="s">
        <v>469</v>
      </c>
      <c r="E412">
        <v>130</v>
      </c>
      <c r="F412">
        <v>1900</v>
      </c>
      <c r="G412">
        <v>4400</v>
      </c>
      <c r="H412">
        <v>500</v>
      </c>
      <c r="I412">
        <v>6800</v>
      </c>
    </row>
    <row r="413" spans="1:9" x14ac:dyDescent="0.2">
      <c r="A413">
        <v>412</v>
      </c>
      <c r="B413">
        <v>412</v>
      </c>
      <c r="C413" t="s">
        <v>434</v>
      </c>
      <c r="D413" t="s">
        <v>472</v>
      </c>
      <c r="E413">
        <v>110</v>
      </c>
      <c r="F413">
        <v>1700</v>
      </c>
      <c r="G413">
        <v>3800</v>
      </c>
      <c r="H413">
        <v>450</v>
      </c>
      <c r="I413">
        <v>5950</v>
      </c>
    </row>
    <row r="414" spans="1:9" x14ac:dyDescent="0.2">
      <c r="A414">
        <v>413</v>
      </c>
      <c r="B414">
        <v>413</v>
      </c>
      <c r="C414" t="s">
        <v>435</v>
      </c>
      <c r="D414" t="s">
        <v>470</v>
      </c>
      <c r="E414">
        <v>90</v>
      </c>
      <c r="F414">
        <v>1400</v>
      </c>
      <c r="G414">
        <v>3200</v>
      </c>
      <c r="H414">
        <v>400</v>
      </c>
      <c r="I414">
        <v>5000</v>
      </c>
    </row>
    <row r="415" spans="1:9" x14ac:dyDescent="0.2">
      <c r="A415">
        <v>414</v>
      </c>
      <c r="B415">
        <v>414</v>
      </c>
      <c r="C415" t="s">
        <v>437</v>
      </c>
      <c r="D415" t="s">
        <v>469</v>
      </c>
      <c r="E415">
        <v>185</v>
      </c>
      <c r="F415">
        <v>2700</v>
      </c>
      <c r="G415">
        <v>5900</v>
      </c>
      <c r="H415">
        <v>650</v>
      </c>
      <c r="I415">
        <v>9250</v>
      </c>
    </row>
    <row r="416" spans="1:9" x14ac:dyDescent="0.2">
      <c r="A416">
        <v>415</v>
      </c>
      <c r="B416">
        <v>415</v>
      </c>
      <c r="C416" t="s">
        <v>438</v>
      </c>
      <c r="D416" t="s">
        <v>436</v>
      </c>
      <c r="E416">
        <v>500</v>
      </c>
      <c r="F416">
        <v>5700</v>
      </c>
      <c r="G416">
        <v>12000</v>
      </c>
      <c r="H416">
        <v>1100</v>
      </c>
      <c r="I416">
        <v>18800</v>
      </c>
    </row>
    <row r="417" spans="1:9" x14ac:dyDescent="0.2">
      <c r="A417">
        <v>416</v>
      </c>
      <c r="B417">
        <v>416</v>
      </c>
      <c r="C417" t="s">
        <v>431</v>
      </c>
      <c r="D417" t="s">
        <v>471</v>
      </c>
      <c r="E417">
        <v>75</v>
      </c>
      <c r="F417">
        <v>1150</v>
      </c>
      <c r="G417">
        <v>2600</v>
      </c>
      <c r="H417">
        <v>350</v>
      </c>
      <c r="I417">
        <v>4100</v>
      </c>
    </row>
    <row r="418" spans="1:9" x14ac:dyDescent="0.2">
      <c r="A418">
        <v>417</v>
      </c>
      <c r="B418">
        <v>417</v>
      </c>
      <c r="C418" t="s">
        <v>434</v>
      </c>
      <c r="D418" t="s">
        <v>469</v>
      </c>
      <c r="E418">
        <v>220</v>
      </c>
      <c r="F418">
        <v>3200</v>
      </c>
      <c r="G418">
        <v>6800</v>
      </c>
      <c r="H418">
        <v>700</v>
      </c>
      <c r="I418">
        <v>10700</v>
      </c>
    </row>
    <row r="419" spans="1:9" x14ac:dyDescent="0.2">
      <c r="A419">
        <v>418</v>
      </c>
      <c r="B419">
        <v>418</v>
      </c>
      <c r="C419" t="s">
        <v>435</v>
      </c>
      <c r="D419" t="s">
        <v>472</v>
      </c>
      <c r="E419">
        <v>140</v>
      </c>
      <c r="F419">
        <v>2100</v>
      </c>
      <c r="G419">
        <v>4700</v>
      </c>
      <c r="H419">
        <v>500</v>
      </c>
      <c r="I419">
        <v>7300</v>
      </c>
    </row>
    <row r="420" spans="1:9" x14ac:dyDescent="0.2">
      <c r="A420">
        <v>419</v>
      </c>
      <c r="B420">
        <v>419</v>
      </c>
      <c r="C420" t="s">
        <v>437</v>
      </c>
      <c r="D420" t="s">
        <v>470</v>
      </c>
      <c r="E420">
        <v>100</v>
      </c>
      <c r="F420">
        <v>1550</v>
      </c>
      <c r="G420">
        <v>3500</v>
      </c>
      <c r="H420">
        <v>400</v>
      </c>
      <c r="I420">
        <v>5450</v>
      </c>
    </row>
    <row r="421" spans="1:9" x14ac:dyDescent="0.2">
      <c r="A421">
        <v>420</v>
      </c>
      <c r="B421">
        <v>420</v>
      </c>
      <c r="C421" t="s">
        <v>438</v>
      </c>
      <c r="D421" t="s">
        <v>469</v>
      </c>
      <c r="E421">
        <v>260</v>
      </c>
      <c r="F421">
        <v>3700</v>
      </c>
      <c r="G421">
        <v>7800</v>
      </c>
      <c r="H421">
        <v>800</v>
      </c>
      <c r="I421">
        <v>12300</v>
      </c>
    </row>
    <row r="422" spans="1:9" x14ac:dyDescent="0.2">
      <c r="A422">
        <v>421</v>
      </c>
      <c r="B422">
        <v>421</v>
      </c>
      <c r="C422" t="s">
        <v>431</v>
      </c>
      <c r="D422" t="s">
        <v>469</v>
      </c>
      <c r="E422">
        <v>125</v>
      </c>
      <c r="F422">
        <v>1850</v>
      </c>
      <c r="G422">
        <v>4300</v>
      </c>
      <c r="H422">
        <v>500</v>
      </c>
      <c r="I422">
        <v>6650</v>
      </c>
    </row>
    <row r="423" spans="1:9" x14ac:dyDescent="0.2">
      <c r="A423">
        <v>422</v>
      </c>
      <c r="B423">
        <v>422</v>
      </c>
      <c r="C423" t="s">
        <v>434</v>
      </c>
      <c r="D423" t="s">
        <v>471</v>
      </c>
      <c r="E423">
        <v>80</v>
      </c>
      <c r="F423">
        <v>1250</v>
      </c>
      <c r="G423">
        <v>2900</v>
      </c>
      <c r="H423">
        <v>350</v>
      </c>
      <c r="I423">
        <v>4500</v>
      </c>
    </row>
    <row r="424" spans="1:9" x14ac:dyDescent="0.2">
      <c r="A424">
        <v>423</v>
      </c>
      <c r="B424">
        <v>423</v>
      </c>
      <c r="C424" t="s">
        <v>435</v>
      </c>
      <c r="D424" t="s">
        <v>469</v>
      </c>
      <c r="E424">
        <v>195</v>
      </c>
      <c r="F424">
        <v>2850</v>
      </c>
      <c r="G424">
        <v>6100</v>
      </c>
      <c r="H424">
        <v>650</v>
      </c>
      <c r="I424">
        <v>9600</v>
      </c>
    </row>
    <row r="425" spans="1:9" x14ac:dyDescent="0.2">
      <c r="A425">
        <v>424</v>
      </c>
      <c r="B425">
        <v>424</v>
      </c>
      <c r="C425" t="s">
        <v>437</v>
      </c>
      <c r="D425" t="s">
        <v>472</v>
      </c>
      <c r="E425">
        <v>115</v>
      </c>
      <c r="F425">
        <v>1750</v>
      </c>
      <c r="G425">
        <v>3900</v>
      </c>
      <c r="H425">
        <v>450</v>
      </c>
      <c r="I425">
        <v>6100</v>
      </c>
    </row>
    <row r="426" spans="1:9" x14ac:dyDescent="0.2">
      <c r="A426">
        <v>425</v>
      </c>
      <c r="B426">
        <v>425</v>
      </c>
      <c r="C426" t="s">
        <v>438</v>
      </c>
      <c r="D426" t="s">
        <v>470</v>
      </c>
      <c r="E426">
        <v>105</v>
      </c>
      <c r="F426">
        <v>1600</v>
      </c>
      <c r="G426">
        <v>3600</v>
      </c>
      <c r="H426">
        <v>400</v>
      </c>
      <c r="I426">
        <v>5600</v>
      </c>
    </row>
    <row r="427" spans="1:9" x14ac:dyDescent="0.2">
      <c r="A427">
        <v>426</v>
      </c>
      <c r="B427">
        <v>426</v>
      </c>
      <c r="C427" t="s">
        <v>431</v>
      </c>
      <c r="D427" t="s">
        <v>436</v>
      </c>
      <c r="E427">
        <v>480</v>
      </c>
      <c r="F427">
        <v>5500</v>
      </c>
      <c r="G427">
        <v>11500</v>
      </c>
      <c r="H427">
        <v>1050</v>
      </c>
      <c r="I427">
        <v>18050</v>
      </c>
    </row>
    <row r="428" spans="1:9" x14ac:dyDescent="0.2">
      <c r="A428">
        <v>427</v>
      </c>
      <c r="B428">
        <v>427</v>
      </c>
      <c r="C428" t="s">
        <v>434</v>
      </c>
      <c r="D428" t="s">
        <v>469</v>
      </c>
      <c r="E428">
        <v>230</v>
      </c>
      <c r="F428">
        <v>3300</v>
      </c>
      <c r="G428">
        <v>7000</v>
      </c>
      <c r="H428">
        <v>750</v>
      </c>
      <c r="I428">
        <v>11050</v>
      </c>
    </row>
    <row r="429" spans="1:9" x14ac:dyDescent="0.2">
      <c r="A429">
        <v>428</v>
      </c>
      <c r="B429">
        <v>428</v>
      </c>
      <c r="C429" t="s">
        <v>435</v>
      </c>
      <c r="D429" t="s">
        <v>471</v>
      </c>
      <c r="E429">
        <v>60</v>
      </c>
      <c r="F429">
        <v>950</v>
      </c>
      <c r="G429">
        <v>2200</v>
      </c>
      <c r="H429">
        <v>300</v>
      </c>
      <c r="I429">
        <v>3450</v>
      </c>
    </row>
    <row r="430" spans="1:9" x14ac:dyDescent="0.2">
      <c r="A430">
        <v>429</v>
      </c>
      <c r="B430">
        <v>429</v>
      </c>
      <c r="C430" t="s">
        <v>437</v>
      </c>
      <c r="D430" t="s">
        <v>469</v>
      </c>
      <c r="E430">
        <v>160</v>
      </c>
      <c r="F430">
        <v>2350</v>
      </c>
      <c r="G430">
        <v>5200</v>
      </c>
      <c r="H430">
        <v>550</v>
      </c>
      <c r="I430">
        <v>8100</v>
      </c>
    </row>
    <row r="431" spans="1:9" x14ac:dyDescent="0.2">
      <c r="A431">
        <v>430</v>
      </c>
      <c r="B431">
        <v>430</v>
      </c>
      <c r="C431" t="s">
        <v>438</v>
      </c>
      <c r="D431" t="s">
        <v>472</v>
      </c>
      <c r="E431">
        <v>135</v>
      </c>
      <c r="F431">
        <v>2000</v>
      </c>
      <c r="G431">
        <v>4500</v>
      </c>
      <c r="H431">
        <v>500</v>
      </c>
      <c r="I431">
        <v>7000</v>
      </c>
    </row>
    <row r="432" spans="1:9" x14ac:dyDescent="0.2">
      <c r="A432">
        <v>431</v>
      </c>
      <c r="B432">
        <v>431</v>
      </c>
      <c r="C432" t="s">
        <v>431</v>
      </c>
      <c r="D432" t="s">
        <v>470</v>
      </c>
      <c r="E432">
        <v>100</v>
      </c>
      <c r="F432">
        <v>1550</v>
      </c>
      <c r="G432">
        <v>3500</v>
      </c>
      <c r="H432">
        <v>400</v>
      </c>
      <c r="I432">
        <v>5450</v>
      </c>
    </row>
    <row r="433" spans="1:9" x14ac:dyDescent="0.2">
      <c r="A433">
        <v>432</v>
      </c>
      <c r="B433">
        <v>432</v>
      </c>
      <c r="C433" t="s">
        <v>434</v>
      </c>
      <c r="D433" t="s">
        <v>469</v>
      </c>
      <c r="E433">
        <v>245</v>
      </c>
      <c r="F433">
        <v>3500</v>
      </c>
      <c r="G433">
        <v>7500</v>
      </c>
      <c r="H433">
        <v>800</v>
      </c>
      <c r="I433">
        <v>11800</v>
      </c>
    </row>
    <row r="434" spans="1:9" x14ac:dyDescent="0.2">
      <c r="A434">
        <v>433</v>
      </c>
      <c r="B434">
        <v>433</v>
      </c>
      <c r="C434" t="s">
        <v>435</v>
      </c>
      <c r="D434" t="s">
        <v>471</v>
      </c>
      <c r="E434">
        <v>72</v>
      </c>
      <c r="F434">
        <v>1100</v>
      </c>
      <c r="G434">
        <v>2500</v>
      </c>
      <c r="H434">
        <v>350</v>
      </c>
      <c r="I434">
        <v>3950</v>
      </c>
    </row>
    <row r="435" spans="1:9" x14ac:dyDescent="0.2">
      <c r="A435">
        <v>434</v>
      </c>
      <c r="B435">
        <v>434</v>
      </c>
      <c r="C435" t="s">
        <v>437</v>
      </c>
      <c r="D435" t="s">
        <v>469</v>
      </c>
      <c r="E435">
        <v>180</v>
      </c>
      <c r="F435">
        <v>2650</v>
      </c>
      <c r="G435">
        <v>5800</v>
      </c>
      <c r="H435">
        <v>650</v>
      </c>
      <c r="I435">
        <v>9100</v>
      </c>
    </row>
    <row r="436" spans="1:9" x14ac:dyDescent="0.2">
      <c r="A436">
        <v>435</v>
      </c>
      <c r="B436">
        <v>435</v>
      </c>
      <c r="C436" t="s">
        <v>438</v>
      </c>
      <c r="D436" t="s">
        <v>436</v>
      </c>
      <c r="E436">
        <v>420</v>
      </c>
      <c r="F436">
        <v>4900</v>
      </c>
      <c r="G436">
        <v>10500</v>
      </c>
      <c r="H436">
        <v>950</v>
      </c>
      <c r="I436">
        <v>16350</v>
      </c>
    </row>
    <row r="437" spans="1:9" x14ac:dyDescent="0.2">
      <c r="A437">
        <v>436</v>
      </c>
      <c r="B437">
        <v>436</v>
      </c>
      <c r="C437" t="s">
        <v>431</v>
      </c>
      <c r="D437" t="s">
        <v>472</v>
      </c>
      <c r="E437">
        <v>145</v>
      </c>
      <c r="F437">
        <v>2150</v>
      </c>
      <c r="G437">
        <v>4800</v>
      </c>
      <c r="H437">
        <v>500</v>
      </c>
      <c r="I437">
        <v>7450</v>
      </c>
    </row>
    <row r="438" spans="1:9" x14ac:dyDescent="0.2">
      <c r="A438">
        <v>437</v>
      </c>
      <c r="B438">
        <v>437</v>
      </c>
      <c r="C438" t="s">
        <v>434</v>
      </c>
      <c r="D438" t="s">
        <v>470</v>
      </c>
      <c r="E438">
        <v>92</v>
      </c>
      <c r="F438">
        <v>1450</v>
      </c>
      <c r="G438">
        <v>3300</v>
      </c>
      <c r="H438">
        <v>400</v>
      </c>
      <c r="I438">
        <v>5150</v>
      </c>
    </row>
    <row r="439" spans="1:9" x14ac:dyDescent="0.2">
      <c r="A439">
        <v>438</v>
      </c>
      <c r="B439">
        <v>438</v>
      </c>
      <c r="C439" t="s">
        <v>435</v>
      </c>
      <c r="D439" t="s">
        <v>469</v>
      </c>
      <c r="E439">
        <v>205</v>
      </c>
      <c r="F439">
        <v>2950</v>
      </c>
      <c r="G439">
        <v>6300</v>
      </c>
      <c r="H439">
        <v>700</v>
      </c>
      <c r="I439">
        <v>9950</v>
      </c>
    </row>
    <row r="440" spans="1:9" x14ac:dyDescent="0.2">
      <c r="A440">
        <v>439</v>
      </c>
      <c r="B440">
        <v>439</v>
      </c>
      <c r="C440" t="s">
        <v>437</v>
      </c>
      <c r="D440" t="s">
        <v>471</v>
      </c>
      <c r="E440">
        <v>68</v>
      </c>
      <c r="F440">
        <v>1050</v>
      </c>
      <c r="G440">
        <v>2350</v>
      </c>
      <c r="H440">
        <v>350</v>
      </c>
      <c r="I440">
        <v>3750</v>
      </c>
    </row>
    <row r="441" spans="1:9" x14ac:dyDescent="0.2">
      <c r="A441">
        <v>440</v>
      </c>
      <c r="B441">
        <v>440</v>
      </c>
      <c r="C441" t="s">
        <v>438</v>
      </c>
      <c r="D441" t="s">
        <v>469</v>
      </c>
      <c r="E441">
        <v>250</v>
      </c>
      <c r="F441">
        <v>3600</v>
      </c>
      <c r="G441">
        <v>7600</v>
      </c>
      <c r="H441">
        <v>800</v>
      </c>
      <c r="I441">
        <v>12000</v>
      </c>
    </row>
    <row r="442" spans="1:9" x14ac:dyDescent="0.2">
      <c r="A442">
        <v>441</v>
      </c>
      <c r="B442">
        <v>441</v>
      </c>
      <c r="C442" t="s">
        <v>431</v>
      </c>
      <c r="D442" t="s">
        <v>469</v>
      </c>
      <c r="E442">
        <v>135</v>
      </c>
      <c r="F442">
        <v>2000</v>
      </c>
      <c r="G442">
        <v>4500</v>
      </c>
      <c r="H442">
        <v>500</v>
      </c>
      <c r="I442">
        <v>7000</v>
      </c>
    </row>
    <row r="443" spans="1:9" x14ac:dyDescent="0.2">
      <c r="A443">
        <v>442</v>
      </c>
      <c r="B443">
        <v>442</v>
      </c>
      <c r="C443" t="s">
        <v>434</v>
      </c>
      <c r="D443" t="s">
        <v>472</v>
      </c>
      <c r="E443">
        <v>120</v>
      </c>
      <c r="F443">
        <v>1800</v>
      </c>
      <c r="G443">
        <v>4000</v>
      </c>
      <c r="H443">
        <v>450</v>
      </c>
      <c r="I443">
        <v>6250</v>
      </c>
    </row>
    <row r="444" spans="1:9" x14ac:dyDescent="0.2">
      <c r="A444">
        <v>443</v>
      </c>
      <c r="B444">
        <v>443</v>
      </c>
      <c r="C444" t="s">
        <v>435</v>
      </c>
      <c r="D444" t="s">
        <v>470</v>
      </c>
      <c r="E444">
        <v>88</v>
      </c>
      <c r="F444">
        <v>1350</v>
      </c>
      <c r="G444">
        <v>3100</v>
      </c>
      <c r="H444">
        <v>400</v>
      </c>
      <c r="I444">
        <v>4850</v>
      </c>
    </row>
    <row r="445" spans="1:9" x14ac:dyDescent="0.2">
      <c r="A445">
        <v>444</v>
      </c>
      <c r="B445">
        <v>444</v>
      </c>
      <c r="C445" t="s">
        <v>437</v>
      </c>
      <c r="D445" t="s">
        <v>469</v>
      </c>
      <c r="E445">
        <v>170</v>
      </c>
      <c r="F445">
        <v>2500</v>
      </c>
      <c r="G445">
        <v>5400</v>
      </c>
      <c r="H445">
        <v>600</v>
      </c>
      <c r="I445">
        <v>8500</v>
      </c>
    </row>
    <row r="446" spans="1:9" x14ac:dyDescent="0.2">
      <c r="A446">
        <v>445</v>
      </c>
      <c r="B446">
        <v>445</v>
      </c>
      <c r="C446" t="s">
        <v>438</v>
      </c>
      <c r="D446" t="s">
        <v>436</v>
      </c>
      <c r="E446">
        <v>460</v>
      </c>
      <c r="F446">
        <v>5300</v>
      </c>
      <c r="G446">
        <v>11200</v>
      </c>
      <c r="H446">
        <v>1000</v>
      </c>
      <c r="I446">
        <v>17500</v>
      </c>
    </row>
    <row r="447" spans="1:9" x14ac:dyDescent="0.2">
      <c r="A447">
        <v>446</v>
      </c>
      <c r="B447">
        <v>446</v>
      </c>
      <c r="C447" t="s">
        <v>431</v>
      </c>
      <c r="D447" t="s">
        <v>471</v>
      </c>
      <c r="E447">
        <v>78</v>
      </c>
      <c r="F447">
        <v>1200</v>
      </c>
      <c r="G447">
        <v>2700</v>
      </c>
      <c r="H447">
        <v>350</v>
      </c>
      <c r="I447">
        <v>4250</v>
      </c>
    </row>
    <row r="448" spans="1:9" x14ac:dyDescent="0.2">
      <c r="A448">
        <v>447</v>
      </c>
      <c r="B448">
        <v>447</v>
      </c>
      <c r="C448" t="s">
        <v>434</v>
      </c>
      <c r="D448" t="s">
        <v>469</v>
      </c>
      <c r="E448">
        <v>215</v>
      </c>
      <c r="F448">
        <v>3100</v>
      </c>
      <c r="G448">
        <v>6600</v>
      </c>
      <c r="H448">
        <v>700</v>
      </c>
      <c r="I448">
        <v>10400</v>
      </c>
    </row>
    <row r="449" spans="1:9" x14ac:dyDescent="0.2">
      <c r="A449">
        <v>448</v>
      </c>
      <c r="B449">
        <v>448</v>
      </c>
      <c r="C449" t="s">
        <v>435</v>
      </c>
      <c r="D449" t="s">
        <v>472</v>
      </c>
      <c r="E449">
        <v>150</v>
      </c>
      <c r="F449">
        <v>2200</v>
      </c>
      <c r="G449">
        <v>4900</v>
      </c>
      <c r="H449">
        <v>500</v>
      </c>
      <c r="I449">
        <v>7600</v>
      </c>
    </row>
    <row r="450" spans="1:9" x14ac:dyDescent="0.2">
      <c r="A450">
        <v>449</v>
      </c>
      <c r="B450">
        <v>449</v>
      </c>
      <c r="C450" t="s">
        <v>437</v>
      </c>
      <c r="D450" t="s">
        <v>470</v>
      </c>
      <c r="E450">
        <v>98</v>
      </c>
      <c r="F450">
        <v>1500</v>
      </c>
      <c r="G450">
        <v>3400</v>
      </c>
      <c r="H450">
        <v>400</v>
      </c>
      <c r="I450">
        <v>5300</v>
      </c>
    </row>
    <row r="451" spans="1:9" x14ac:dyDescent="0.2">
      <c r="A451">
        <v>450</v>
      </c>
      <c r="B451">
        <v>450</v>
      </c>
      <c r="C451" t="s">
        <v>438</v>
      </c>
      <c r="D451" t="s">
        <v>469</v>
      </c>
      <c r="E451">
        <v>270</v>
      </c>
      <c r="F451">
        <v>3900</v>
      </c>
      <c r="G451">
        <v>8200</v>
      </c>
      <c r="H451">
        <v>850</v>
      </c>
      <c r="I451">
        <v>12950</v>
      </c>
    </row>
    <row r="452" spans="1:9" x14ac:dyDescent="0.2">
      <c r="A452">
        <v>451</v>
      </c>
      <c r="B452">
        <v>451</v>
      </c>
      <c r="C452" t="s">
        <v>431</v>
      </c>
      <c r="D452" t="s">
        <v>469</v>
      </c>
      <c r="E452">
        <v>120</v>
      </c>
      <c r="F452">
        <v>1800</v>
      </c>
      <c r="G452">
        <v>4200</v>
      </c>
      <c r="H452">
        <v>500</v>
      </c>
      <c r="I452">
        <v>6500</v>
      </c>
    </row>
    <row r="453" spans="1:9" x14ac:dyDescent="0.2">
      <c r="A453">
        <v>452</v>
      </c>
      <c r="B453">
        <v>452</v>
      </c>
      <c r="C453" t="s">
        <v>434</v>
      </c>
      <c r="D453" t="s">
        <v>470</v>
      </c>
      <c r="E453">
        <v>85</v>
      </c>
      <c r="F453">
        <v>1300</v>
      </c>
      <c r="G453">
        <v>3000</v>
      </c>
      <c r="H453">
        <v>400</v>
      </c>
      <c r="I453">
        <v>4700</v>
      </c>
    </row>
    <row r="454" spans="1:9" x14ac:dyDescent="0.2">
      <c r="A454">
        <v>453</v>
      </c>
      <c r="B454">
        <v>453</v>
      </c>
      <c r="C454" t="s">
        <v>435</v>
      </c>
      <c r="D454" t="s">
        <v>471</v>
      </c>
      <c r="E454">
        <v>65</v>
      </c>
      <c r="F454">
        <v>1000</v>
      </c>
      <c r="G454">
        <v>2400</v>
      </c>
      <c r="H454">
        <v>350</v>
      </c>
      <c r="I454">
        <v>3750</v>
      </c>
    </row>
    <row r="455" spans="1:9" x14ac:dyDescent="0.2">
      <c r="A455">
        <v>454</v>
      </c>
      <c r="B455">
        <v>454</v>
      </c>
      <c r="C455" t="s">
        <v>437</v>
      </c>
      <c r="D455" t="s">
        <v>472</v>
      </c>
      <c r="E455">
        <v>150</v>
      </c>
      <c r="F455">
        <v>2200</v>
      </c>
      <c r="G455">
        <v>5000</v>
      </c>
      <c r="H455">
        <v>600</v>
      </c>
      <c r="I455">
        <v>7800</v>
      </c>
    </row>
    <row r="456" spans="1:9" x14ac:dyDescent="0.2">
      <c r="A456">
        <v>455</v>
      </c>
      <c r="B456">
        <v>455</v>
      </c>
      <c r="C456" t="s">
        <v>438</v>
      </c>
      <c r="D456" t="s">
        <v>469</v>
      </c>
      <c r="E456">
        <v>210</v>
      </c>
      <c r="F456">
        <v>3000</v>
      </c>
      <c r="G456">
        <v>6500</v>
      </c>
      <c r="H456">
        <v>700</v>
      </c>
      <c r="I456">
        <v>10200</v>
      </c>
    </row>
    <row r="457" spans="1:9" x14ac:dyDescent="0.2">
      <c r="A457">
        <v>456</v>
      </c>
      <c r="B457">
        <v>456</v>
      </c>
      <c r="C457" t="s">
        <v>431</v>
      </c>
      <c r="D457" t="s">
        <v>436</v>
      </c>
      <c r="E457">
        <v>450</v>
      </c>
      <c r="F457">
        <v>5200</v>
      </c>
      <c r="G457">
        <v>11000</v>
      </c>
      <c r="H457">
        <v>1000</v>
      </c>
      <c r="I457">
        <v>17200</v>
      </c>
    </row>
    <row r="458" spans="1:9" x14ac:dyDescent="0.2">
      <c r="A458">
        <v>457</v>
      </c>
      <c r="B458">
        <v>457</v>
      </c>
      <c r="C458" t="s">
        <v>434</v>
      </c>
      <c r="D458" t="s">
        <v>469</v>
      </c>
      <c r="E458">
        <v>175</v>
      </c>
      <c r="F458">
        <v>2500</v>
      </c>
      <c r="G458">
        <v>5500</v>
      </c>
      <c r="H458">
        <v>600</v>
      </c>
      <c r="I458">
        <v>8600</v>
      </c>
    </row>
    <row r="459" spans="1:9" x14ac:dyDescent="0.2">
      <c r="A459">
        <v>458</v>
      </c>
      <c r="B459">
        <v>458</v>
      </c>
      <c r="C459" t="s">
        <v>435</v>
      </c>
      <c r="D459" t="s">
        <v>470</v>
      </c>
      <c r="E459">
        <v>95</v>
      </c>
      <c r="F459">
        <v>1500</v>
      </c>
      <c r="G459">
        <v>3400</v>
      </c>
      <c r="H459">
        <v>400</v>
      </c>
      <c r="I459">
        <v>5300</v>
      </c>
    </row>
    <row r="460" spans="1:9" x14ac:dyDescent="0.2">
      <c r="A460">
        <v>459</v>
      </c>
      <c r="B460">
        <v>459</v>
      </c>
      <c r="C460" t="s">
        <v>437</v>
      </c>
      <c r="D460" t="s">
        <v>471</v>
      </c>
      <c r="E460">
        <v>70</v>
      </c>
      <c r="F460">
        <v>1100</v>
      </c>
      <c r="G460">
        <v>2500</v>
      </c>
      <c r="H460">
        <v>350</v>
      </c>
      <c r="I460">
        <v>3950</v>
      </c>
    </row>
    <row r="461" spans="1:9" x14ac:dyDescent="0.2">
      <c r="A461">
        <v>460</v>
      </c>
      <c r="B461">
        <v>460</v>
      </c>
      <c r="C461" t="s">
        <v>438</v>
      </c>
      <c r="D461" t="s">
        <v>469</v>
      </c>
      <c r="E461">
        <v>240</v>
      </c>
      <c r="F461">
        <v>3400</v>
      </c>
      <c r="G461">
        <v>7200</v>
      </c>
      <c r="H461">
        <v>750</v>
      </c>
      <c r="I461">
        <v>11350</v>
      </c>
    </row>
    <row r="462" spans="1:9" x14ac:dyDescent="0.2">
      <c r="A462">
        <v>461</v>
      </c>
      <c r="B462">
        <v>461</v>
      </c>
      <c r="C462" t="s">
        <v>431</v>
      </c>
      <c r="D462" t="s">
        <v>469</v>
      </c>
      <c r="E462">
        <v>130</v>
      </c>
      <c r="F462">
        <v>1900</v>
      </c>
      <c r="G462">
        <v>4400</v>
      </c>
      <c r="H462">
        <v>500</v>
      </c>
      <c r="I462">
        <v>6800</v>
      </c>
    </row>
    <row r="463" spans="1:9" x14ac:dyDescent="0.2">
      <c r="A463">
        <v>462</v>
      </c>
      <c r="B463">
        <v>462</v>
      </c>
      <c r="C463" t="s">
        <v>434</v>
      </c>
      <c r="D463" t="s">
        <v>472</v>
      </c>
      <c r="E463">
        <v>110</v>
      </c>
      <c r="F463">
        <v>1700</v>
      </c>
      <c r="G463">
        <v>3800</v>
      </c>
      <c r="H463">
        <v>450</v>
      </c>
      <c r="I463">
        <v>5950</v>
      </c>
    </row>
    <row r="464" spans="1:9" x14ac:dyDescent="0.2">
      <c r="A464">
        <v>463</v>
      </c>
      <c r="B464">
        <v>463</v>
      </c>
      <c r="C464" t="s">
        <v>435</v>
      </c>
      <c r="D464" t="s">
        <v>470</v>
      </c>
      <c r="E464">
        <v>90</v>
      </c>
      <c r="F464">
        <v>1400</v>
      </c>
      <c r="G464">
        <v>3200</v>
      </c>
      <c r="H464">
        <v>400</v>
      </c>
      <c r="I464">
        <v>5000</v>
      </c>
    </row>
    <row r="465" spans="1:9" x14ac:dyDescent="0.2">
      <c r="A465">
        <v>464</v>
      </c>
      <c r="B465">
        <v>464</v>
      </c>
      <c r="C465" t="s">
        <v>437</v>
      </c>
      <c r="D465" t="s">
        <v>469</v>
      </c>
      <c r="E465">
        <v>185</v>
      </c>
      <c r="F465">
        <v>2700</v>
      </c>
      <c r="G465">
        <v>5900</v>
      </c>
      <c r="H465">
        <v>650</v>
      </c>
      <c r="I465">
        <v>9250</v>
      </c>
    </row>
    <row r="466" spans="1:9" x14ac:dyDescent="0.2">
      <c r="A466">
        <v>465</v>
      </c>
      <c r="B466">
        <v>465</v>
      </c>
      <c r="C466" t="s">
        <v>438</v>
      </c>
      <c r="D466" t="s">
        <v>436</v>
      </c>
      <c r="E466">
        <v>500</v>
      </c>
      <c r="F466">
        <v>5700</v>
      </c>
      <c r="G466">
        <v>12000</v>
      </c>
      <c r="H466">
        <v>1100</v>
      </c>
      <c r="I466">
        <v>18800</v>
      </c>
    </row>
    <row r="467" spans="1:9" x14ac:dyDescent="0.2">
      <c r="A467">
        <v>466</v>
      </c>
      <c r="B467">
        <v>466</v>
      </c>
      <c r="C467" t="s">
        <v>431</v>
      </c>
      <c r="D467" t="s">
        <v>471</v>
      </c>
      <c r="E467">
        <v>75</v>
      </c>
      <c r="F467">
        <v>1150</v>
      </c>
      <c r="G467">
        <v>2600</v>
      </c>
      <c r="H467">
        <v>350</v>
      </c>
      <c r="I467">
        <v>4100</v>
      </c>
    </row>
    <row r="468" spans="1:9" x14ac:dyDescent="0.2">
      <c r="A468">
        <v>467</v>
      </c>
      <c r="B468">
        <v>467</v>
      </c>
      <c r="C468" t="s">
        <v>434</v>
      </c>
      <c r="D468" t="s">
        <v>469</v>
      </c>
      <c r="E468">
        <v>220</v>
      </c>
      <c r="F468">
        <v>3200</v>
      </c>
      <c r="G468">
        <v>6800</v>
      </c>
      <c r="H468">
        <v>700</v>
      </c>
      <c r="I468">
        <v>10700</v>
      </c>
    </row>
    <row r="469" spans="1:9" x14ac:dyDescent="0.2">
      <c r="A469">
        <v>468</v>
      </c>
      <c r="B469">
        <v>468</v>
      </c>
      <c r="C469" t="s">
        <v>435</v>
      </c>
      <c r="D469" t="s">
        <v>472</v>
      </c>
      <c r="E469">
        <v>140</v>
      </c>
      <c r="F469">
        <v>2100</v>
      </c>
      <c r="G469">
        <v>4700</v>
      </c>
      <c r="H469">
        <v>500</v>
      </c>
      <c r="I469">
        <v>7300</v>
      </c>
    </row>
    <row r="470" spans="1:9" x14ac:dyDescent="0.2">
      <c r="A470">
        <v>469</v>
      </c>
      <c r="B470">
        <v>469</v>
      </c>
      <c r="C470" t="s">
        <v>437</v>
      </c>
      <c r="D470" t="s">
        <v>470</v>
      </c>
      <c r="E470">
        <v>100</v>
      </c>
      <c r="F470">
        <v>1550</v>
      </c>
      <c r="G470">
        <v>3500</v>
      </c>
      <c r="H470">
        <v>400</v>
      </c>
      <c r="I470">
        <v>5450</v>
      </c>
    </row>
    <row r="471" spans="1:9" x14ac:dyDescent="0.2">
      <c r="A471">
        <v>470</v>
      </c>
      <c r="B471">
        <v>470</v>
      </c>
      <c r="C471" t="s">
        <v>438</v>
      </c>
      <c r="D471" t="s">
        <v>469</v>
      </c>
      <c r="E471">
        <v>260</v>
      </c>
      <c r="F471">
        <v>3700</v>
      </c>
      <c r="G471">
        <v>7800</v>
      </c>
      <c r="H471">
        <v>800</v>
      </c>
      <c r="I471">
        <v>12300</v>
      </c>
    </row>
    <row r="472" spans="1:9" x14ac:dyDescent="0.2">
      <c r="A472">
        <v>471</v>
      </c>
      <c r="B472">
        <v>471</v>
      </c>
      <c r="C472" t="s">
        <v>431</v>
      </c>
      <c r="D472" t="s">
        <v>469</v>
      </c>
      <c r="E472">
        <v>125</v>
      </c>
      <c r="F472">
        <v>1850</v>
      </c>
      <c r="G472">
        <v>4300</v>
      </c>
      <c r="H472">
        <v>500</v>
      </c>
      <c r="I472">
        <v>6650</v>
      </c>
    </row>
    <row r="473" spans="1:9" x14ac:dyDescent="0.2">
      <c r="A473">
        <v>472</v>
      </c>
      <c r="B473">
        <v>472</v>
      </c>
      <c r="C473" t="s">
        <v>434</v>
      </c>
      <c r="D473" t="s">
        <v>471</v>
      </c>
      <c r="E473">
        <v>80</v>
      </c>
      <c r="F473">
        <v>1250</v>
      </c>
      <c r="G473">
        <v>2900</v>
      </c>
      <c r="H473">
        <v>350</v>
      </c>
      <c r="I473">
        <v>4500</v>
      </c>
    </row>
    <row r="474" spans="1:9" x14ac:dyDescent="0.2">
      <c r="A474">
        <v>473</v>
      </c>
      <c r="B474">
        <v>473</v>
      </c>
      <c r="C474" t="s">
        <v>435</v>
      </c>
      <c r="D474" t="s">
        <v>469</v>
      </c>
      <c r="E474">
        <v>195</v>
      </c>
      <c r="F474">
        <v>2850</v>
      </c>
      <c r="G474">
        <v>6100</v>
      </c>
      <c r="H474">
        <v>650</v>
      </c>
      <c r="I474">
        <v>9600</v>
      </c>
    </row>
    <row r="475" spans="1:9" x14ac:dyDescent="0.2">
      <c r="A475">
        <v>474</v>
      </c>
      <c r="B475">
        <v>474</v>
      </c>
      <c r="C475" t="s">
        <v>437</v>
      </c>
      <c r="D475" t="s">
        <v>472</v>
      </c>
      <c r="E475">
        <v>115</v>
      </c>
      <c r="F475">
        <v>1750</v>
      </c>
      <c r="G475">
        <v>3900</v>
      </c>
      <c r="H475">
        <v>450</v>
      </c>
      <c r="I475">
        <v>6100</v>
      </c>
    </row>
    <row r="476" spans="1:9" x14ac:dyDescent="0.2">
      <c r="A476">
        <v>475</v>
      </c>
      <c r="B476">
        <v>475</v>
      </c>
      <c r="C476" t="s">
        <v>438</v>
      </c>
      <c r="D476" t="s">
        <v>470</v>
      </c>
      <c r="E476">
        <v>105</v>
      </c>
      <c r="F476">
        <v>1600</v>
      </c>
      <c r="G476">
        <v>3600</v>
      </c>
      <c r="H476">
        <v>400</v>
      </c>
      <c r="I476">
        <v>5600</v>
      </c>
    </row>
    <row r="477" spans="1:9" x14ac:dyDescent="0.2">
      <c r="A477">
        <v>476</v>
      </c>
      <c r="B477">
        <v>476</v>
      </c>
      <c r="C477" t="s">
        <v>431</v>
      </c>
      <c r="D477" t="s">
        <v>436</v>
      </c>
      <c r="E477">
        <v>480</v>
      </c>
      <c r="F477">
        <v>5500</v>
      </c>
      <c r="G477">
        <v>11500</v>
      </c>
      <c r="H477">
        <v>1050</v>
      </c>
      <c r="I477">
        <v>18050</v>
      </c>
    </row>
    <row r="478" spans="1:9" x14ac:dyDescent="0.2">
      <c r="A478">
        <v>477</v>
      </c>
      <c r="B478">
        <v>477</v>
      </c>
      <c r="C478" t="s">
        <v>434</v>
      </c>
      <c r="D478" t="s">
        <v>469</v>
      </c>
      <c r="E478">
        <v>230</v>
      </c>
      <c r="F478">
        <v>3300</v>
      </c>
      <c r="G478">
        <v>7000</v>
      </c>
      <c r="H478">
        <v>750</v>
      </c>
      <c r="I478">
        <v>11050</v>
      </c>
    </row>
    <row r="479" spans="1:9" x14ac:dyDescent="0.2">
      <c r="A479">
        <v>478</v>
      </c>
      <c r="B479">
        <v>478</v>
      </c>
      <c r="C479" t="s">
        <v>435</v>
      </c>
      <c r="D479" t="s">
        <v>471</v>
      </c>
      <c r="E479">
        <v>60</v>
      </c>
      <c r="F479">
        <v>950</v>
      </c>
      <c r="G479">
        <v>2200</v>
      </c>
      <c r="H479">
        <v>300</v>
      </c>
      <c r="I479">
        <v>3450</v>
      </c>
    </row>
    <row r="480" spans="1:9" x14ac:dyDescent="0.2">
      <c r="A480">
        <v>479</v>
      </c>
      <c r="B480">
        <v>479</v>
      </c>
      <c r="C480" t="s">
        <v>437</v>
      </c>
      <c r="D480" t="s">
        <v>469</v>
      </c>
      <c r="E480">
        <v>160</v>
      </c>
      <c r="F480">
        <v>2350</v>
      </c>
      <c r="G480">
        <v>5200</v>
      </c>
      <c r="H480">
        <v>550</v>
      </c>
      <c r="I480">
        <v>8100</v>
      </c>
    </row>
    <row r="481" spans="1:9" x14ac:dyDescent="0.2">
      <c r="A481">
        <v>480</v>
      </c>
      <c r="B481">
        <v>480</v>
      </c>
      <c r="C481" t="s">
        <v>438</v>
      </c>
      <c r="D481" t="s">
        <v>472</v>
      </c>
      <c r="E481">
        <v>135</v>
      </c>
      <c r="F481">
        <v>2000</v>
      </c>
      <c r="G481">
        <v>4500</v>
      </c>
      <c r="H481">
        <v>500</v>
      </c>
      <c r="I481">
        <v>7000</v>
      </c>
    </row>
    <row r="482" spans="1:9" x14ac:dyDescent="0.2">
      <c r="A482">
        <v>481</v>
      </c>
      <c r="B482">
        <v>481</v>
      </c>
      <c r="C482" t="s">
        <v>431</v>
      </c>
      <c r="D482" t="s">
        <v>470</v>
      </c>
      <c r="E482">
        <v>100</v>
      </c>
      <c r="F482">
        <v>1550</v>
      </c>
      <c r="G482">
        <v>3500</v>
      </c>
      <c r="H482">
        <v>400</v>
      </c>
      <c r="I482">
        <v>5450</v>
      </c>
    </row>
    <row r="483" spans="1:9" x14ac:dyDescent="0.2">
      <c r="A483">
        <v>482</v>
      </c>
      <c r="B483">
        <v>482</v>
      </c>
      <c r="C483" t="s">
        <v>434</v>
      </c>
      <c r="D483" t="s">
        <v>469</v>
      </c>
      <c r="E483">
        <v>245</v>
      </c>
      <c r="F483">
        <v>3500</v>
      </c>
      <c r="G483">
        <v>7500</v>
      </c>
      <c r="H483">
        <v>800</v>
      </c>
      <c r="I483">
        <v>11800</v>
      </c>
    </row>
    <row r="484" spans="1:9" x14ac:dyDescent="0.2">
      <c r="A484">
        <v>483</v>
      </c>
      <c r="B484">
        <v>483</v>
      </c>
      <c r="C484" t="s">
        <v>435</v>
      </c>
      <c r="D484" t="s">
        <v>471</v>
      </c>
      <c r="E484">
        <v>72</v>
      </c>
      <c r="F484">
        <v>1100</v>
      </c>
      <c r="G484">
        <v>2500</v>
      </c>
      <c r="H484">
        <v>350</v>
      </c>
      <c r="I484">
        <v>3950</v>
      </c>
    </row>
    <row r="485" spans="1:9" x14ac:dyDescent="0.2">
      <c r="A485">
        <v>484</v>
      </c>
      <c r="B485">
        <v>484</v>
      </c>
      <c r="C485" t="s">
        <v>437</v>
      </c>
      <c r="D485" t="s">
        <v>469</v>
      </c>
      <c r="E485">
        <v>180</v>
      </c>
      <c r="F485">
        <v>2650</v>
      </c>
      <c r="G485">
        <v>5800</v>
      </c>
      <c r="H485">
        <v>650</v>
      </c>
      <c r="I485">
        <v>9100</v>
      </c>
    </row>
    <row r="486" spans="1:9" x14ac:dyDescent="0.2">
      <c r="A486">
        <v>485</v>
      </c>
      <c r="B486">
        <v>485</v>
      </c>
      <c r="C486" t="s">
        <v>438</v>
      </c>
      <c r="D486" t="s">
        <v>436</v>
      </c>
      <c r="E486">
        <v>420</v>
      </c>
      <c r="F486">
        <v>4900</v>
      </c>
      <c r="G486">
        <v>10500</v>
      </c>
      <c r="H486">
        <v>950</v>
      </c>
      <c r="I486">
        <v>16350</v>
      </c>
    </row>
    <row r="487" spans="1:9" x14ac:dyDescent="0.2">
      <c r="A487">
        <v>486</v>
      </c>
      <c r="B487">
        <v>486</v>
      </c>
      <c r="C487" t="s">
        <v>431</v>
      </c>
      <c r="D487" t="s">
        <v>472</v>
      </c>
      <c r="E487">
        <v>145</v>
      </c>
      <c r="F487">
        <v>2150</v>
      </c>
      <c r="G487">
        <v>4800</v>
      </c>
      <c r="H487">
        <v>500</v>
      </c>
      <c r="I487">
        <v>7450</v>
      </c>
    </row>
    <row r="488" spans="1:9" x14ac:dyDescent="0.2">
      <c r="A488">
        <v>487</v>
      </c>
      <c r="B488">
        <v>487</v>
      </c>
      <c r="C488" t="s">
        <v>434</v>
      </c>
      <c r="D488" t="s">
        <v>470</v>
      </c>
      <c r="E488">
        <v>92</v>
      </c>
      <c r="F488">
        <v>1450</v>
      </c>
      <c r="G488">
        <v>3300</v>
      </c>
      <c r="H488">
        <v>400</v>
      </c>
      <c r="I488">
        <v>5150</v>
      </c>
    </row>
    <row r="489" spans="1:9" x14ac:dyDescent="0.2">
      <c r="A489">
        <v>488</v>
      </c>
      <c r="B489">
        <v>488</v>
      </c>
      <c r="C489" t="s">
        <v>435</v>
      </c>
      <c r="D489" t="s">
        <v>469</v>
      </c>
      <c r="E489">
        <v>205</v>
      </c>
      <c r="F489">
        <v>2950</v>
      </c>
      <c r="G489">
        <v>6300</v>
      </c>
      <c r="H489">
        <v>700</v>
      </c>
      <c r="I489">
        <v>9950</v>
      </c>
    </row>
    <row r="490" spans="1:9" x14ac:dyDescent="0.2">
      <c r="A490">
        <v>489</v>
      </c>
      <c r="B490">
        <v>489</v>
      </c>
      <c r="C490" t="s">
        <v>437</v>
      </c>
      <c r="D490" t="s">
        <v>471</v>
      </c>
      <c r="E490">
        <v>68</v>
      </c>
      <c r="F490">
        <v>1050</v>
      </c>
      <c r="G490">
        <v>2350</v>
      </c>
      <c r="H490">
        <v>350</v>
      </c>
      <c r="I490">
        <v>3750</v>
      </c>
    </row>
    <row r="491" spans="1:9" x14ac:dyDescent="0.2">
      <c r="A491">
        <v>490</v>
      </c>
      <c r="B491">
        <v>490</v>
      </c>
      <c r="C491" t="s">
        <v>438</v>
      </c>
      <c r="D491" t="s">
        <v>469</v>
      </c>
      <c r="E491">
        <v>250</v>
      </c>
      <c r="F491">
        <v>3600</v>
      </c>
      <c r="G491">
        <v>7600</v>
      </c>
      <c r="H491">
        <v>800</v>
      </c>
      <c r="I491">
        <v>12000</v>
      </c>
    </row>
    <row r="492" spans="1:9" x14ac:dyDescent="0.2">
      <c r="A492">
        <v>491</v>
      </c>
      <c r="B492">
        <v>491</v>
      </c>
      <c r="C492" t="s">
        <v>431</v>
      </c>
      <c r="D492" t="s">
        <v>469</v>
      </c>
      <c r="E492">
        <v>135</v>
      </c>
      <c r="F492">
        <v>2000</v>
      </c>
      <c r="G492">
        <v>4500</v>
      </c>
      <c r="H492">
        <v>500</v>
      </c>
      <c r="I492">
        <v>7000</v>
      </c>
    </row>
    <row r="493" spans="1:9" x14ac:dyDescent="0.2">
      <c r="A493">
        <v>492</v>
      </c>
      <c r="B493">
        <v>492</v>
      </c>
      <c r="C493" t="s">
        <v>434</v>
      </c>
      <c r="D493" t="s">
        <v>472</v>
      </c>
      <c r="E493">
        <v>120</v>
      </c>
      <c r="F493">
        <v>1800</v>
      </c>
      <c r="G493">
        <v>4000</v>
      </c>
      <c r="H493">
        <v>450</v>
      </c>
      <c r="I493">
        <v>6250</v>
      </c>
    </row>
    <row r="494" spans="1:9" x14ac:dyDescent="0.2">
      <c r="A494">
        <v>493</v>
      </c>
      <c r="B494">
        <v>493</v>
      </c>
      <c r="C494" t="s">
        <v>435</v>
      </c>
      <c r="D494" t="s">
        <v>470</v>
      </c>
      <c r="E494">
        <v>88</v>
      </c>
      <c r="F494">
        <v>1350</v>
      </c>
      <c r="G494">
        <v>3100</v>
      </c>
      <c r="H494">
        <v>400</v>
      </c>
      <c r="I494">
        <v>4850</v>
      </c>
    </row>
    <row r="495" spans="1:9" x14ac:dyDescent="0.2">
      <c r="A495">
        <v>494</v>
      </c>
      <c r="B495">
        <v>494</v>
      </c>
      <c r="C495" t="s">
        <v>437</v>
      </c>
      <c r="D495" t="s">
        <v>469</v>
      </c>
      <c r="E495">
        <v>170</v>
      </c>
      <c r="F495">
        <v>2500</v>
      </c>
      <c r="G495">
        <v>5400</v>
      </c>
      <c r="H495">
        <v>600</v>
      </c>
      <c r="I495">
        <v>8500</v>
      </c>
    </row>
    <row r="496" spans="1:9" x14ac:dyDescent="0.2">
      <c r="A496">
        <v>495</v>
      </c>
      <c r="B496">
        <v>495</v>
      </c>
      <c r="C496" t="s">
        <v>438</v>
      </c>
      <c r="D496" t="s">
        <v>436</v>
      </c>
      <c r="E496">
        <v>460</v>
      </c>
      <c r="F496">
        <v>5300</v>
      </c>
      <c r="G496">
        <v>11200</v>
      </c>
      <c r="H496">
        <v>1000</v>
      </c>
      <c r="I496">
        <v>17500</v>
      </c>
    </row>
    <row r="497" spans="1:9" x14ac:dyDescent="0.2">
      <c r="A497">
        <v>496</v>
      </c>
      <c r="B497">
        <v>496</v>
      </c>
      <c r="C497" t="s">
        <v>431</v>
      </c>
      <c r="D497" t="s">
        <v>471</v>
      </c>
      <c r="E497">
        <v>78</v>
      </c>
      <c r="F497">
        <v>1200</v>
      </c>
      <c r="G497">
        <v>2700</v>
      </c>
      <c r="H497">
        <v>350</v>
      </c>
      <c r="I497">
        <v>4250</v>
      </c>
    </row>
    <row r="498" spans="1:9" x14ac:dyDescent="0.2">
      <c r="A498">
        <v>497</v>
      </c>
      <c r="B498">
        <v>497</v>
      </c>
      <c r="C498" t="s">
        <v>434</v>
      </c>
      <c r="D498" t="s">
        <v>469</v>
      </c>
      <c r="E498">
        <v>215</v>
      </c>
      <c r="F498">
        <v>3100</v>
      </c>
      <c r="G498">
        <v>6600</v>
      </c>
      <c r="H498">
        <v>700</v>
      </c>
      <c r="I498">
        <v>10400</v>
      </c>
    </row>
    <row r="499" spans="1:9" x14ac:dyDescent="0.2">
      <c r="A499">
        <v>498</v>
      </c>
      <c r="B499">
        <v>498</v>
      </c>
      <c r="C499" t="s">
        <v>435</v>
      </c>
      <c r="D499" t="s">
        <v>472</v>
      </c>
      <c r="E499">
        <v>150</v>
      </c>
      <c r="F499">
        <v>2200</v>
      </c>
      <c r="G499">
        <v>4900</v>
      </c>
      <c r="H499">
        <v>500</v>
      </c>
      <c r="I499">
        <v>7600</v>
      </c>
    </row>
    <row r="500" spans="1:9" x14ac:dyDescent="0.2">
      <c r="A500">
        <v>499</v>
      </c>
      <c r="B500">
        <v>499</v>
      </c>
      <c r="C500" t="s">
        <v>437</v>
      </c>
      <c r="D500" t="s">
        <v>470</v>
      </c>
      <c r="E500">
        <v>98</v>
      </c>
      <c r="F500">
        <v>1500</v>
      </c>
      <c r="G500">
        <v>3400</v>
      </c>
      <c r="H500">
        <v>400</v>
      </c>
      <c r="I500">
        <v>5300</v>
      </c>
    </row>
    <row r="501" spans="1:9" x14ac:dyDescent="0.2">
      <c r="A501">
        <v>500</v>
      </c>
      <c r="B501">
        <v>500</v>
      </c>
      <c r="C501" t="s">
        <v>438</v>
      </c>
      <c r="D501" t="s">
        <v>469</v>
      </c>
      <c r="E501">
        <v>270</v>
      </c>
      <c r="F501">
        <v>3900</v>
      </c>
      <c r="G501">
        <v>8200</v>
      </c>
      <c r="H501">
        <v>850</v>
      </c>
      <c r="I501">
        <v>12950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item1.xml>��
</file>

<file path=customXml/itemProps1.xml><?xml version="1.0" encoding="utf-8"?>
<ds:datastoreItem xmlns:ds="http://schemas.openxmlformats.org/officeDocument/2006/customXml" ds:itemID="{6A35AC73-ACB7-4D62-9200-D507AEE33E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53</vt:i4>
      </vt:variant>
    </vt:vector>
  </HeadingPairs>
  <TitlesOfParts>
    <vt:vector size="53" baseType="lpstr">
      <vt:lpstr>Final Dashboard</vt:lpstr>
      <vt:lpstr>warehouse analysis</vt:lpstr>
      <vt:lpstr>customers Analysis</vt:lpstr>
      <vt:lpstr>Inventry_analysis</vt:lpstr>
      <vt:lpstr>delivery analysis</vt:lpstr>
      <vt:lpstr>Product Analysis</vt:lpstr>
      <vt:lpstr>suppliers_1</vt:lpstr>
      <vt:lpstr>products_2</vt:lpstr>
      <vt:lpstr>warehouse_3</vt:lpstr>
      <vt:lpstr>customers_4</vt:lpstr>
      <vt:lpstr>purchase_orders _5</vt:lpstr>
      <vt:lpstr>purchase_order_items _6</vt:lpstr>
      <vt:lpstr>inventory_7</vt:lpstr>
      <vt:lpstr>Inventory_Merged</vt:lpstr>
      <vt:lpstr>inventory_7_k</vt:lpstr>
      <vt:lpstr>sales_orders _8</vt:lpstr>
      <vt:lpstr>sales_order_items _9</vt:lpstr>
      <vt:lpstr>shipments_10</vt:lpstr>
      <vt:lpstr>deliveries_11</vt:lpstr>
      <vt:lpstr>Pivot_tranportation_mode</vt:lpstr>
      <vt:lpstr>transportation_12</vt:lpstr>
      <vt:lpstr>Pivot_customer_dist</vt:lpstr>
      <vt:lpstr>Pivot_damage_ware</vt:lpstr>
      <vt:lpstr>Pivoit_ware_capacity</vt:lpstr>
      <vt:lpstr>Pivoit_sales_cateogy</vt:lpstr>
      <vt:lpstr>sales_catogry_14</vt:lpstr>
      <vt:lpstr>Pivoit_inventry_catagory</vt:lpstr>
      <vt:lpstr>Pivoit_inventry_warehouse</vt:lpstr>
      <vt:lpstr>Pivoit_warehouse_capacity</vt:lpstr>
      <vt:lpstr>Sheet8</vt:lpstr>
      <vt:lpstr>Pivoit_order_status</vt:lpstr>
      <vt:lpstr>Pivoit_order_status_detaild</vt:lpstr>
      <vt:lpstr>Pivoit_month_order_trend</vt:lpstr>
      <vt:lpstr>Pivot_sales_quantity</vt:lpstr>
      <vt:lpstr>Pivoit_transportantion_cost</vt:lpstr>
      <vt:lpstr>PIVOT_aditya</vt:lpstr>
      <vt:lpstr>Category wise pricing analysis</vt:lpstr>
      <vt:lpstr>Category wise profit analysis</vt:lpstr>
      <vt:lpstr>Status Analysis</vt:lpstr>
      <vt:lpstr>category analysis</vt:lpstr>
      <vt:lpstr>Sheet21</vt:lpstr>
      <vt:lpstr>suppliers</vt:lpstr>
      <vt:lpstr>products</vt:lpstr>
      <vt:lpstr>warehouses</vt:lpstr>
      <vt:lpstr>customers</vt:lpstr>
      <vt:lpstr>purchase_orders</vt:lpstr>
      <vt:lpstr>purchase_order_items</vt:lpstr>
      <vt:lpstr>inventory</vt:lpstr>
      <vt:lpstr>sales_orders</vt:lpstr>
      <vt:lpstr>sales_order_items</vt:lpstr>
      <vt:lpstr>shipments</vt:lpstr>
      <vt:lpstr>deliveries</vt:lpstr>
      <vt:lpstr>transportation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Mandeep Kumar</cp:lastModifiedBy>
  <dcterms:created xsi:type="dcterms:W3CDTF">2026-10-05T15:49:43Z</dcterms:created>
  <dcterms:modified xsi:type="dcterms:W3CDTF">2026-10-08T08:10:06Z</dcterms:modified>
</cp:coreProperties>
</file>