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oryc\Desktop\"/>
    </mc:Choice>
  </mc:AlternateContent>
  <xr:revisionPtr revIDLastSave="0" documentId="13_ncr:1_{781E6760-CED6-44F2-B039-37C93F1DCA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ŁA_MARKI" sheetId="3" r:id="rId1"/>
    <sheet name="21 - 24" sheetId="5" r:id="rId2"/>
    <sheet name="26" sheetId="6" r:id="rId3"/>
    <sheet name="IDEALNY ENERGETYK" sheetId="4" r:id="rId4"/>
    <sheet name="SEGMENTACJA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1" i="6" l="1"/>
  <c r="M31" i="6"/>
  <c r="N31" i="6"/>
  <c r="O31" i="6"/>
  <c r="L30" i="6"/>
  <c r="M30" i="6"/>
  <c r="N30" i="6"/>
  <c r="O30" i="6"/>
  <c r="K31" i="6"/>
  <c r="K30" i="6"/>
  <c r="L29" i="6"/>
  <c r="M29" i="6"/>
  <c r="N29" i="6"/>
  <c r="O29" i="6"/>
  <c r="K29" i="6"/>
  <c r="K9" i="5"/>
  <c r="I9" i="5"/>
  <c r="J9" i="5"/>
  <c r="H9" i="5"/>
  <c r="C30" i="4"/>
  <c r="C29" i="4"/>
  <c r="B30" i="4"/>
  <c r="B29" i="4"/>
  <c r="A30" i="4"/>
  <c r="A29" i="4"/>
  <c r="C28" i="4"/>
  <c r="B28" i="4"/>
  <c r="A28" i="4"/>
  <c r="N12" i="3" l="1"/>
  <c r="N11" i="3"/>
  <c r="N10" i="3"/>
  <c r="N9" i="3"/>
  <c r="N8" i="3"/>
  <c r="N7" i="3"/>
  <c r="N6" i="3"/>
  <c r="N5" i="3"/>
  <c r="O32" i="3"/>
  <c r="T5" i="3" s="1"/>
  <c r="O34" i="3"/>
  <c r="T10" i="3" s="1"/>
  <c r="O36" i="3"/>
  <c r="T12" i="3" s="1"/>
  <c r="N29" i="3"/>
  <c r="O29" i="3" s="1"/>
  <c r="T7" i="3" s="1"/>
  <c r="N30" i="3"/>
  <c r="O30" i="3" s="1"/>
  <c r="T6" i="3" s="1"/>
  <c r="N31" i="3"/>
  <c r="O31" i="3" s="1"/>
  <c r="T9" i="3" s="1"/>
  <c r="N32" i="3"/>
  <c r="N33" i="3"/>
  <c r="O33" i="3" s="1"/>
  <c r="T11" i="3" s="1"/>
  <c r="N34" i="3"/>
  <c r="N35" i="3"/>
  <c r="O35" i="3" s="1"/>
  <c r="T4" i="3" s="1"/>
  <c r="N36" i="3"/>
  <c r="N28" i="3"/>
  <c r="O28" i="3" s="1"/>
  <c r="T8" i="3" s="1"/>
  <c r="N17" i="3"/>
  <c r="N18" i="3"/>
  <c r="N19" i="3"/>
  <c r="N20" i="3"/>
  <c r="N21" i="3"/>
  <c r="N22" i="3"/>
  <c r="N23" i="3"/>
  <c r="N24" i="3"/>
  <c r="O24" i="3" s="1"/>
  <c r="S12" i="3" s="1"/>
  <c r="N16" i="3"/>
  <c r="N4" i="3"/>
  <c r="C3" i="2"/>
  <c r="G4" i="2" l="1"/>
  <c r="F4" i="2"/>
  <c r="E4" i="2"/>
  <c r="O23" i="3"/>
  <c r="S4" i="3" s="1"/>
  <c r="O16" i="3"/>
  <c r="S8" i="3" s="1"/>
  <c r="O17" i="3"/>
  <c r="S7" i="3" s="1"/>
  <c r="O11" i="3"/>
  <c r="O10" i="3"/>
  <c r="O9" i="3"/>
  <c r="O22" i="3"/>
  <c r="S10" i="3" s="1"/>
  <c r="O8" i="3"/>
  <c r="O21" i="3"/>
  <c r="S11" i="3" s="1"/>
  <c r="O7" i="3"/>
  <c r="O20" i="3"/>
  <c r="S5" i="3" s="1"/>
  <c r="O6" i="3"/>
  <c r="O19" i="3"/>
  <c r="S9" i="3" s="1"/>
  <c r="O4" i="3"/>
  <c r="O5" i="3"/>
  <c r="O18" i="3"/>
  <c r="S6" i="3" s="1"/>
  <c r="O12" i="3"/>
  <c r="C4" i="2" l="1"/>
</calcChain>
</file>

<file path=xl/sharedStrings.xml><?xml version="1.0" encoding="utf-8"?>
<sst xmlns="http://schemas.openxmlformats.org/spreadsheetml/2006/main" count="242" uniqueCount="132">
  <si>
    <t>27.2</t>
  </si>
  <si>
    <t>27.3</t>
  </si>
  <si>
    <t>SEGMENT 1</t>
  </si>
  <si>
    <t>SEGMENT 2</t>
  </si>
  <si>
    <t>SEGMENT 3</t>
  </si>
  <si>
    <t>RAZEM</t>
  </si>
  <si>
    <t>26.1</t>
  </si>
  <si>
    <t>26.2</t>
  </si>
  <si>
    <t>26.3</t>
  </si>
  <si>
    <t>26.4</t>
  </si>
  <si>
    <t>26.5</t>
  </si>
  <si>
    <t>27.1</t>
  </si>
  <si>
    <t>Płeć</t>
  </si>
  <si>
    <t>Miejsce zamieszkania</t>
  </si>
  <si>
    <t>29</t>
  </si>
  <si>
    <t xml:space="preserve"> - </t>
  </si>
  <si>
    <t>SKŁADOWE WSKAŹNIKA SIŁY MARKI</t>
  </si>
  <si>
    <t>ŚWIADOMOŚĆ</t>
  </si>
  <si>
    <t>PREFERENCJA</t>
  </si>
  <si>
    <t>PRIORYTET</t>
  </si>
  <si>
    <t>IDENTYFIKACJA</t>
  </si>
  <si>
    <t>LOJALNOŚĆ</t>
  </si>
  <si>
    <t>REFERENCJE</t>
  </si>
  <si>
    <t>PRESTIŻ</t>
  </si>
  <si>
    <t>JAKOŚĆ</t>
  </si>
  <si>
    <t>WARTOŚĆ</t>
  </si>
  <si>
    <t>RYNEK</t>
  </si>
  <si>
    <t>RANKING</t>
  </si>
  <si>
    <t>SIŁA MARKI</t>
  </si>
  <si>
    <t>MARKI  OGÓŁEM</t>
  </si>
  <si>
    <t>MARKI  KOBIETY</t>
  </si>
  <si>
    <t>MARKI  MĘŻCZYŹNI</t>
  </si>
  <si>
    <t>OGÓŁEM</t>
  </si>
  <si>
    <t>KOBIETY</t>
  </si>
  <si>
    <t>MĘŻCZYŹNI</t>
  </si>
  <si>
    <t>MARKA</t>
  </si>
  <si>
    <t>Monster</t>
  </si>
  <si>
    <t>Black</t>
  </si>
  <si>
    <t>Tiger</t>
  </si>
  <si>
    <t>BePower</t>
  </si>
  <si>
    <t>Rockstar</t>
  </si>
  <si>
    <t>KongStrong</t>
  </si>
  <si>
    <t>Wkdzik</t>
  </si>
  <si>
    <t>Burn</t>
  </si>
  <si>
    <t>Redbull</t>
  </si>
  <si>
    <t>Sporadycznie</t>
  </si>
  <si>
    <t>Nazwa Marki</t>
  </si>
  <si>
    <t>Jaki powinien być idealny Energetyk?</t>
  </si>
  <si>
    <t>Gazowany</t>
  </si>
  <si>
    <t>Klasyczny</t>
  </si>
  <si>
    <t>Bogaty w Kofeinę</t>
  </si>
  <si>
    <t>Niegazowany</t>
  </si>
  <si>
    <t>Smakowy</t>
  </si>
  <si>
    <t>Ubogi w kofeinę</t>
  </si>
  <si>
    <t>Jaki powinien być idealny Energetyk dla kobiet?</t>
  </si>
  <si>
    <t>Jaki powinien być idealny Energetyk dla mężczyzn?</t>
  </si>
  <si>
    <t/>
  </si>
  <si>
    <t>Statystyki</t>
  </si>
  <si>
    <t>21. Jaka powinna być zawartość kofeiny w napoju energetycznym na 100ml?</t>
  </si>
  <si>
    <t>22. Ile butelek/ puszek kupujesz w miesiącu?</t>
  </si>
  <si>
    <t>23. Ile przeciętnie zł wydajesz na energetyki miesięcznie?</t>
  </si>
  <si>
    <t>24. Jaka według Ciebie powinna być minimalna ilość tauryny w napojach energetycznych? (%)</t>
  </si>
  <si>
    <t>N</t>
  </si>
  <si>
    <t>Ważne</t>
  </si>
  <si>
    <t>Braki danych</t>
  </si>
  <si>
    <t>Średnia</t>
  </si>
  <si>
    <t>Błąd standardowy średniej</t>
  </si>
  <si>
    <t>Mediana</t>
  </si>
  <si>
    <t>Dominanta</t>
  </si>
  <si>
    <t>Odchylenie standardowe</t>
  </si>
  <si>
    <t>Skośność</t>
  </si>
  <si>
    <t>Rozstęp</t>
  </si>
  <si>
    <t>Minimum</t>
  </si>
  <si>
    <t>Maksimum</t>
  </si>
  <si>
    <t>a. Istnieje wiele wartości modalnych. Podano wartość najmniejszą</t>
  </si>
  <si>
    <r>
      <t>1,00</t>
    </r>
    <r>
      <rPr>
        <vertAlign val="superscript"/>
        <sz val="12"/>
        <color indexed="60"/>
        <rFont val="Arial"/>
        <family val="2"/>
        <charset val="238"/>
      </rPr>
      <t>a</t>
    </r>
  </si>
  <si>
    <t>Napoje energetyczne są nieodłączną częścią mojego życia</t>
  </si>
  <si>
    <t>Jak bardzo zgadzasz się z danym stwierdzeniem?</t>
  </si>
  <si>
    <t>Nie mogę zacząć dnia bez napoju energetycznego</t>
  </si>
  <si>
    <t>Napoje energetyczne dają mi szczęście</t>
  </si>
  <si>
    <t>Jeśli widzę napoje energetyczne na promocji to zawsze je kupuje</t>
  </si>
  <si>
    <t xml:space="preserve">Napoje energetyczne smakują lepiej w towarzystwie </t>
  </si>
  <si>
    <t>Jak bardzo zgadzasz się z danym stwierdzeniem? (Kobiety)</t>
  </si>
  <si>
    <t>Jak bardzo zgadzasz się z danym stwierdzeniem? (Mężczyźni)</t>
  </si>
  <si>
    <t>Liczebność</t>
  </si>
  <si>
    <t>Udział w rynku</t>
  </si>
  <si>
    <t>Nazwa Segmentu</t>
  </si>
  <si>
    <t>Jak często pijesz?</t>
  </si>
  <si>
    <t>Jaki typ napojów kupujesz?</t>
  </si>
  <si>
    <t>Z dużą zawartością kofeiny</t>
  </si>
  <si>
    <t>Gdzie Kupujesz?</t>
  </si>
  <si>
    <t>W Osiedlowym</t>
  </si>
  <si>
    <t>Pojemność</t>
  </si>
  <si>
    <t>Temperatura</t>
  </si>
  <si>
    <t>Zimny</t>
  </si>
  <si>
    <t>Gaz</t>
  </si>
  <si>
    <t>Skład</t>
  </si>
  <si>
    <t>Żadne</t>
  </si>
  <si>
    <t>Raz w Tygodniu</t>
  </si>
  <si>
    <t>Smakowe</t>
  </si>
  <si>
    <t>Dyskont</t>
  </si>
  <si>
    <t>Małe</t>
  </si>
  <si>
    <t>Raz na miesiąc/ Sporadycznie</t>
  </si>
  <si>
    <t>smakowe</t>
  </si>
  <si>
    <t>Wręcz zmrożony</t>
  </si>
  <si>
    <t>Zawartość kofeiny</t>
  </si>
  <si>
    <t>0,0064/0,0032</t>
  </si>
  <si>
    <t>Ile butelek kupujesz?</t>
  </si>
  <si>
    <t>ile wydajesz?</t>
  </si>
  <si>
    <t>Procent tauryny</t>
  </si>
  <si>
    <t>1%/5%</t>
  </si>
  <si>
    <t>10/15/25/40/50/70</t>
  </si>
  <si>
    <t>0/2%/5%/10%/15%/21,37%</t>
  </si>
  <si>
    <t>1%/2%</t>
  </si>
  <si>
    <t>Nieodłączna część życia</t>
  </si>
  <si>
    <t>Nie mogę zacząć dnia bez energetyka</t>
  </si>
  <si>
    <t>Energetyki daja szczęście</t>
  </si>
  <si>
    <t>Jak widzę na promocji to kupuje</t>
  </si>
  <si>
    <t>Lepiej smakują w towarzystwie</t>
  </si>
  <si>
    <t>Smak</t>
  </si>
  <si>
    <t>4/5</t>
  </si>
  <si>
    <t>2/5</t>
  </si>
  <si>
    <t>1/4/5</t>
  </si>
  <si>
    <t>Mężczyźni</t>
  </si>
  <si>
    <t>Miasto do 500tys</t>
  </si>
  <si>
    <t>Kobiety</t>
  </si>
  <si>
    <t>Miasto do 50/500 tyś</t>
  </si>
  <si>
    <t>Wieś/ Miasto do 50 tyś</t>
  </si>
  <si>
    <t>Chaos</t>
  </si>
  <si>
    <t>Pijący za potrzebą</t>
  </si>
  <si>
    <t>SS</t>
  </si>
  <si>
    <t>Wiejscy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</si>
</sst>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#,##0\ &quot;zł&quot;;[Red]\-#,##0\ &quot;zł&quot;"/>
    <numFmt numFmtId="164" formatCode="###0"/>
    <numFmt numFmtId="165" formatCode="###0.00"/>
    <numFmt numFmtId="172" formatCode="###0.0000000"/>
    <numFmt numFmtId="173" formatCode="###0.0000"/>
    <numFmt numFmtId="174" formatCode="###0.00000000"/>
    <numFmt numFmtId="175" formatCode="###0.00000"/>
    <numFmt numFmtId="176" formatCode="###0.000"/>
  </numFmts>
  <fonts count="17">
    <font>
      <sz val="10"/>
      <color rgb="FF000000"/>
      <name val="Arial"/>
      <scheme val="minor"/>
    </font>
    <font>
      <sz val="8"/>
      <name val="Arial"/>
      <family val="2"/>
      <charset val="238"/>
      <scheme val="minor"/>
    </font>
    <font>
      <sz val="10"/>
      <name val="Arial"/>
      <family val="2"/>
      <charset val="238"/>
      <scheme val="minor"/>
    </font>
    <font>
      <sz val="10"/>
      <name val="Arial"/>
      <family val="2"/>
      <charset val="238"/>
    </font>
    <font>
      <b/>
      <sz val="14"/>
      <color indexed="60"/>
      <name val="Arial Bold"/>
    </font>
    <font>
      <sz val="12"/>
      <color indexed="62"/>
      <name val="Arial"/>
      <family val="2"/>
      <charset val="238"/>
    </font>
    <font>
      <sz val="12"/>
      <color indexed="60"/>
      <name val="Arial"/>
      <family val="2"/>
      <charset val="238"/>
    </font>
    <font>
      <b/>
      <sz val="10"/>
      <color rgb="FF000000"/>
      <name val="Arial"/>
      <family val="2"/>
      <charset val="238"/>
      <scheme val="minor"/>
    </font>
    <font>
      <sz val="6"/>
      <color rgb="FF222222"/>
      <name val="Arial"/>
      <family val="2"/>
      <charset val="238"/>
      <scheme val="minor"/>
    </font>
    <font>
      <b/>
      <sz val="10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  <font>
      <b/>
      <sz val="10"/>
      <color theme="5"/>
      <name val="Arial"/>
      <family val="2"/>
      <charset val="238"/>
      <scheme val="minor"/>
    </font>
    <font>
      <b/>
      <sz val="10"/>
      <color theme="6"/>
      <name val="Arial"/>
      <family val="2"/>
      <charset val="238"/>
      <scheme val="minor"/>
    </font>
    <font>
      <sz val="10"/>
      <color theme="7"/>
      <name val="Arial"/>
      <family val="2"/>
      <charset val="238"/>
      <scheme val="minor"/>
    </font>
    <font>
      <b/>
      <sz val="10"/>
      <color theme="7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  <font>
      <vertAlign val="superscript"/>
      <sz val="12"/>
      <color indexed="6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2" fontId="2" fillId="4" borderId="5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textRotation="90"/>
    </xf>
    <xf numFmtId="0" fontId="3" fillId="0" borderId="0" xfId="1"/>
    <xf numFmtId="0" fontId="5" fillId="0" borderId="0" xfId="1" applyFont="1" applyAlignment="1">
      <alignment horizontal="center" wrapText="1"/>
    </xf>
    <xf numFmtId="0" fontId="5" fillId="0" borderId="0" xfId="1" applyFont="1" applyAlignment="1">
      <alignment horizontal="left" vertical="top" wrapText="1"/>
    </xf>
    <xf numFmtId="164" fontId="6" fillId="0" borderId="0" xfId="1" applyNumberFormat="1" applyFont="1" applyAlignment="1">
      <alignment horizontal="right" vertical="top"/>
    </xf>
    <xf numFmtId="165" fontId="6" fillId="0" borderId="0" xfId="1" applyNumberFormat="1" applyFont="1" applyAlignment="1">
      <alignment horizontal="right" vertical="top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wrapText="1"/>
    </xf>
    <xf numFmtId="0" fontId="5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10" xfId="0" applyBorder="1"/>
    <xf numFmtId="2" fontId="0" fillId="0" borderId="0" xfId="0" applyNumberFormat="1"/>
    <xf numFmtId="0" fontId="8" fillId="0" borderId="0" xfId="0" applyFont="1" applyAlignment="1">
      <alignment vertical="center"/>
    </xf>
    <xf numFmtId="165" fontId="9" fillId="6" borderId="10" xfId="0" applyNumberFormat="1" applyFont="1" applyFill="1" applyBorder="1" applyAlignment="1">
      <alignment horizontal="center"/>
    </xf>
    <xf numFmtId="165" fontId="2" fillId="6" borderId="10" xfId="0" applyNumberFormat="1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7" fillId="6" borderId="0" xfId="0" applyFont="1" applyFill="1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0" fillId="6" borderId="10" xfId="0" applyFill="1" applyBorder="1"/>
    <xf numFmtId="2" fontId="7" fillId="6" borderId="10" xfId="0" applyNumberFormat="1" applyFont="1" applyFill="1" applyBorder="1"/>
    <xf numFmtId="2" fontId="0" fillId="6" borderId="10" xfId="0" applyNumberFormat="1" applyFill="1" applyBorder="1"/>
    <xf numFmtId="165" fontId="0" fillId="6" borderId="10" xfId="0" applyNumberFormat="1" applyFill="1" applyBorder="1" applyAlignment="1">
      <alignment horizontal="center"/>
    </xf>
    <xf numFmtId="2" fontId="0" fillId="6" borderId="0" xfId="0" applyNumberFormat="1" applyFill="1"/>
    <xf numFmtId="165" fontId="7" fillId="6" borderId="10" xfId="0" applyNumberFormat="1" applyFont="1" applyFill="1" applyBorder="1" applyAlignment="1">
      <alignment horizontal="center"/>
    </xf>
    <xf numFmtId="0" fontId="7" fillId="6" borderId="10" xfId="0" applyFont="1" applyFill="1" applyBorder="1"/>
    <xf numFmtId="0" fontId="11" fillId="6" borderId="10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4" fillId="6" borderId="10" xfId="0" applyFont="1" applyFill="1" applyBorder="1" applyAlignment="1">
      <alignment horizontal="center"/>
    </xf>
    <xf numFmtId="0" fontId="15" fillId="0" borderId="0" xfId="0" applyFont="1"/>
    <xf numFmtId="0" fontId="10" fillId="0" borderId="0" xfId="0" applyFont="1"/>
    <xf numFmtId="0" fontId="10" fillId="0" borderId="10" xfId="0" applyFont="1" applyBorder="1"/>
    <xf numFmtId="0" fontId="15" fillId="0" borderId="10" xfId="0" applyFont="1" applyBorder="1"/>
    <xf numFmtId="0" fontId="4" fillId="0" borderId="0" xfId="2" applyFont="1" applyBorder="1" applyAlignment="1">
      <alignment horizontal="center" vertical="center" wrapText="1"/>
    </xf>
    <xf numFmtId="0" fontId="3" fillId="0" borderId="0" xfId="2"/>
    <xf numFmtId="0" fontId="5" fillId="0" borderId="11" xfId="2" applyFont="1" applyBorder="1" applyAlignment="1">
      <alignment horizontal="left" wrapText="1"/>
    </xf>
    <xf numFmtId="0" fontId="5" fillId="0" borderId="12" xfId="2" applyFont="1" applyBorder="1" applyAlignment="1">
      <alignment horizontal="center" wrapText="1"/>
    </xf>
    <xf numFmtId="0" fontId="5" fillId="0" borderId="13" xfId="2" applyFont="1" applyBorder="1" applyAlignment="1">
      <alignment horizontal="center" wrapText="1"/>
    </xf>
    <xf numFmtId="0" fontId="5" fillId="0" borderId="14" xfId="2" applyFont="1" applyBorder="1" applyAlignment="1">
      <alignment horizontal="center" wrapText="1"/>
    </xf>
    <xf numFmtId="0" fontId="5" fillId="7" borderId="15" xfId="2" applyFont="1" applyFill="1" applyBorder="1" applyAlignment="1">
      <alignment horizontal="left" vertical="top" wrapText="1"/>
    </xf>
    <xf numFmtId="0" fontId="5" fillId="7" borderId="15" xfId="2" applyFont="1" applyFill="1" applyBorder="1" applyAlignment="1">
      <alignment horizontal="left" vertical="top" wrapText="1"/>
    </xf>
    <xf numFmtId="164" fontId="6" fillId="5" borderId="16" xfId="2" applyNumberFormat="1" applyFont="1" applyFill="1" applyBorder="1" applyAlignment="1">
      <alignment horizontal="right" vertical="top"/>
    </xf>
    <xf numFmtId="164" fontId="6" fillId="5" borderId="17" xfId="2" applyNumberFormat="1" applyFont="1" applyFill="1" applyBorder="1" applyAlignment="1">
      <alignment horizontal="right" vertical="top"/>
    </xf>
    <xf numFmtId="164" fontId="6" fillId="5" borderId="18" xfId="2" applyNumberFormat="1" applyFont="1" applyFill="1" applyBorder="1" applyAlignment="1">
      <alignment horizontal="right" vertical="top"/>
    </xf>
    <xf numFmtId="0" fontId="5" fillId="7" borderId="19" xfId="2" applyFont="1" applyFill="1" applyBorder="1" applyAlignment="1">
      <alignment horizontal="left" vertical="top" wrapText="1"/>
    </xf>
    <xf numFmtId="0" fontId="5" fillId="7" borderId="19" xfId="2" applyFont="1" applyFill="1" applyBorder="1" applyAlignment="1">
      <alignment horizontal="left" vertical="top" wrapText="1"/>
    </xf>
    <xf numFmtId="164" fontId="6" fillId="5" borderId="20" xfId="2" applyNumberFormat="1" applyFont="1" applyFill="1" applyBorder="1" applyAlignment="1">
      <alignment horizontal="right" vertical="top"/>
    </xf>
    <xf numFmtId="164" fontId="6" fillId="5" borderId="21" xfId="2" applyNumberFormat="1" applyFont="1" applyFill="1" applyBorder="1" applyAlignment="1">
      <alignment horizontal="right" vertical="top"/>
    </xf>
    <xf numFmtId="164" fontId="6" fillId="5" borderId="22" xfId="2" applyNumberFormat="1" applyFont="1" applyFill="1" applyBorder="1" applyAlignment="1">
      <alignment horizontal="right" vertical="top"/>
    </xf>
    <xf numFmtId="172" fontId="6" fillId="5" borderId="20" xfId="2" applyNumberFormat="1" applyFont="1" applyFill="1" applyBorder="1" applyAlignment="1">
      <alignment horizontal="right" vertical="top"/>
    </xf>
    <xf numFmtId="173" fontId="6" fillId="5" borderId="21" xfId="2" applyNumberFormat="1" applyFont="1" applyFill="1" applyBorder="1" applyAlignment="1">
      <alignment horizontal="right" vertical="top"/>
    </xf>
    <xf numFmtId="173" fontId="6" fillId="5" borderId="22" xfId="2" applyNumberFormat="1" applyFont="1" applyFill="1" applyBorder="1" applyAlignment="1">
      <alignment horizontal="right" vertical="top"/>
    </xf>
    <xf numFmtId="174" fontId="6" fillId="5" borderId="20" xfId="2" applyNumberFormat="1" applyFont="1" applyFill="1" applyBorder="1" applyAlignment="1">
      <alignment horizontal="right" vertical="top"/>
    </xf>
    <xf numFmtId="175" fontId="6" fillId="5" borderId="21" xfId="2" applyNumberFormat="1" applyFont="1" applyFill="1" applyBorder="1" applyAlignment="1">
      <alignment horizontal="right" vertical="top"/>
    </xf>
    <xf numFmtId="175" fontId="6" fillId="5" borderId="22" xfId="2" applyNumberFormat="1" applyFont="1" applyFill="1" applyBorder="1" applyAlignment="1">
      <alignment horizontal="right" vertical="top"/>
    </xf>
    <xf numFmtId="175" fontId="6" fillId="5" borderId="20" xfId="2" applyNumberFormat="1" applyFont="1" applyFill="1" applyBorder="1" applyAlignment="1">
      <alignment horizontal="right" vertical="top"/>
    </xf>
    <xf numFmtId="165" fontId="6" fillId="5" borderId="21" xfId="2" applyNumberFormat="1" applyFont="1" applyFill="1" applyBorder="1" applyAlignment="1">
      <alignment horizontal="right" vertical="top"/>
    </xf>
    <xf numFmtId="0" fontId="6" fillId="5" borderId="22" xfId="2" applyFont="1" applyFill="1" applyBorder="1" applyAlignment="1">
      <alignment horizontal="right" vertical="top"/>
    </xf>
    <xf numFmtId="176" fontId="6" fillId="5" borderId="20" xfId="2" applyNumberFormat="1" applyFont="1" applyFill="1" applyBorder="1" applyAlignment="1">
      <alignment horizontal="right" vertical="top"/>
    </xf>
    <xf numFmtId="176" fontId="6" fillId="5" borderId="21" xfId="2" applyNumberFormat="1" applyFont="1" applyFill="1" applyBorder="1" applyAlignment="1">
      <alignment horizontal="right" vertical="top"/>
    </xf>
    <xf numFmtId="176" fontId="6" fillId="5" borderId="22" xfId="2" applyNumberFormat="1" applyFont="1" applyFill="1" applyBorder="1" applyAlignment="1">
      <alignment horizontal="right" vertical="top"/>
    </xf>
    <xf numFmtId="165" fontId="6" fillId="5" borderId="22" xfId="2" applyNumberFormat="1" applyFont="1" applyFill="1" applyBorder="1" applyAlignment="1">
      <alignment horizontal="right" vertical="top"/>
    </xf>
    <xf numFmtId="0" fontId="5" fillId="7" borderId="23" xfId="2" applyFont="1" applyFill="1" applyBorder="1" applyAlignment="1">
      <alignment horizontal="left" vertical="top" wrapText="1"/>
    </xf>
    <xf numFmtId="175" fontId="6" fillId="5" borderId="24" xfId="2" applyNumberFormat="1" applyFont="1" applyFill="1" applyBorder="1" applyAlignment="1">
      <alignment horizontal="right" vertical="top"/>
    </xf>
    <xf numFmtId="165" fontId="6" fillId="5" borderId="25" xfId="2" applyNumberFormat="1" applyFont="1" applyFill="1" applyBorder="1" applyAlignment="1">
      <alignment horizontal="right" vertical="top"/>
    </xf>
    <xf numFmtId="165" fontId="6" fillId="5" borderId="26" xfId="2" applyNumberFormat="1" applyFont="1" applyFill="1" applyBorder="1" applyAlignment="1">
      <alignment horizontal="right" vertical="top"/>
    </xf>
    <xf numFmtId="0" fontId="6" fillId="0" borderId="0" xfId="2" applyFont="1" applyBorder="1" applyAlignment="1">
      <alignment horizontal="left" vertical="top" wrapText="1"/>
    </xf>
    <xf numFmtId="0" fontId="13" fillId="8" borderId="10" xfId="0" applyFont="1" applyFill="1" applyBorder="1"/>
    <xf numFmtId="0" fontId="0" fillId="8" borderId="10" xfId="0" applyFill="1" applyBorder="1"/>
    <xf numFmtId="0" fontId="2" fillId="2" borderId="27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 wrapText="1"/>
    </xf>
    <xf numFmtId="0" fontId="2" fillId="2" borderId="28" xfId="0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/>
    <xf numFmtId="0" fontId="2" fillId="0" borderId="2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27" xfId="0" applyFont="1" applyBorder="1"/>
    <xf numFmtId="0" fontId="2" fillId="3" borderId="2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9" xfId="0" applyFont="1" applyBorder="1"/>
    <xf numFmtId="0" fontId="2" fillId="2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6" fontId="2" fillId="2" borderId="0" xfId="0" applyNumberFormat="1" applyFont="1" applyFill="1" applyBorder="1" applyAlignment="1">
      <alignment horizontal="center"/>
    </xf>
    <xf numFmtId="16" fontId="2" fillId="4" borderId="7" xfId="0" quotePrefix="1" applyNumberFormat="1" applyFont="1" applyFill="1" applyBorder="1" applyAlignment="1">
      <alignment horizontal="center"/>
    </xf>
    <xf numFmtId="16" fontId="2" fillId="3" borderId="0" xfId="0" quotePrefix="1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wrapText="1"/>
    </xf>
    <xf numFmtId="14" fontId="2" fillId="4" borderId="5" xfId="0" quotePrefix="1" applyNumberFormat="1" applyFont="1" applyFill="1" applyBorder="1" applyAlignment="1">
      <alignment horizontal="center"/>
    </xf>
    <xf numFmtId="0" fontId="2" fillId="0" borderId="27" xfId="0" applyFont="1" applyBorder="1" applyAlignment="1">
      <alignment wrapText="1"/>
    </xf>
    <xf numFmtId="0" fontId="2" fillId="4" borderId="9" xfId="0" applyFont="1" applyFill="1" applyBorder="1" applyAlignment="1">
      <alignment horizontal="center" vertical="center" wrapText="1"/>
    </xf>
  </cellXfs>
  <cellStyles count="3">
    <cellStyle name="Normalny" xfId="0" builtinId="0"/>
    <cellStyle name="Normalny_21 - 24" xfId="2" xr:uid="{79673529-936C-4297-9177-1E1441B81CCB}"/>
    <cellStyle name="Normalny_SEGMENTACJA" xfId="1" xr:uid="{69EF0BF3-1F03-466E-A479-7C129F8D5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289949957984868E-2"/>
          <c:y val="0.10340088896849763"/>
          <c:w val="0.91326236061324773"/>
          <c:h val="0.72716849634287684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SIŁA_MARKI!$B$4:$B$12</c:f>
              <c:strCache>
                <c:ptCount val="9"/>
                <c:pt idx="0">
                  <c:v>Monster</c:v>
                </c:pt>
                <c:pt idx="1">
                  <c:v>Black</c:v>
                </c:pt>
                <c:pt idx="2">
                  <c:v>Tiger</c:v>
                </c:pt>
                <c:pt idx="3">
                  <c:v>BePower</c:v>
                </c:pt>
                <c:pt idx="4">
                  <c:v>Rockstar</c:v>
                </c:pt>
                <c:pt idx="5">
                  <c:v>KongStrong</c:v>
                </c:pt>
                <c:pt idx="6">
                  <c:v>Wkdzik</c:v>
                </c:pt>
                <c:pt idx="7">
                  <c:v>Burn</c:v>
                </c:pt>
                <c:pt idx="8">
                  <c:v>Redbull</c:v>
                </c:pt>
              </c:strCache>
            </c:strRef>
          </c:cat>
          <c:val>
            <c:numRef>
              <c:f>SIŁA_MARKI!$N$4:$N$12</c:f>
              <c:numCache>
                <c:formatCode>###0.00</c:formatCode>
                <c:ptCount val="9"/>
                <c:pt idx="0">
                  <c:v>69.5</c:v>
                </c:pt>
                <c:pt idx="1">
                  <c:v>56.420000000000009</c:v>
                </c:pt>
                <c:pt idx="2">
                  <c:v>53.5</c:v>
                </c:pt>
                <c:pt idx="3">
                  <c:v>20.589999999999996</c:v>
                </c:pt>
                <c:pt idx="4">
                  <c:v>32.81</c:v>
                </c:pt>
                <c:pt idx="5">
                  <c:v>12.85</c:v>
                </c:pt>
                <c:pt idx="6">
                  <c:v>36.24</c:v>
                </c:pt>
                <c:pt idx="7">
                  <c:v>25.06</c:v>
                </c:pt>
                <c:pt idx="8">
                  <c:v>60.040000000000006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A-44CF-8561-6B346E4918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369031440"/>
        <c:axId val="1279106559"/>
      </c:barChart>
      <c:catAx>
        <c:axId val="136903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79106559"/>
        <c:crosses val="autoZero"/>
        <c:auto val="1"/>
        <c:lblAlgn val="ctr"/>
        <c:lblOffset val="100"/>
        <c:noMultiLvlLbl val="0"/>
      </c:catAx>
      <c:valAx>
        <c:axId val="127910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6903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176469</xdr:colOff>
      <xdr:row>14</xdr:row>
      <xdr:rowOff>97760</xdr:rowOff>
    </xdr:from>
    <xdr:to>
      <xdr:col>24</xdr:col>
      <xdr:colOff>147675</xdr:colOff>
      <xdr:row>35</xdr:row>
      <xdr:rowOff>125523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EB31D7A-93FF-CDE9-9169-8282F5409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311497</xdr:colOff>
      <xdr:row>2</xdr:row>
      <xdr:rowOff>53340</xdr:rowOff>
    </xdr:from>
    <xdr:to>
      <xdr:col>4</xdr:col>
      <xdr:colOff>369959</xdr:colOff>
      <xdr:row>6</xdr:row>
      <xdr:rowOff>100555</xdr:rowOff>
    </xdr:to>
    <xdr:sp macro="" textlink="">
      <xdr:nvSpPr>
        <xdr:cNvPr id="4" name="Dowolny kształt: kształt 3">
          <a:extLst>
            <a:ext uri="{FF2B5EF4-FFF2-40B4-BE49-F238E27FC236}">
              <a16:creationId xmlns:a16="http://schemas.microsoft.com/office/drawing/2014/main" id="{AD796E83-B567-2B77-5D0C-A5C9195EB61F}"/>
            </a:ext>
          </a:extLst>
        </xdr:cNvPr>
        <xdr:cNvSpPr/>
      </xdr:nvSpPr>
      <xdr:spPr>
        <a:xfrm>
          <a:off x="4662517" y="388620"/>
          <a:ext cx="1277662" cy="717775"/>
        </a:xfrm>
        <a:custGeom>
          <a:avLst/>
          <a:gdLst>
            <a:gd name="connsiteX0" fmla="*/ 801023 w 1277662"/>
            <a:gd name="connsiteY0" fmla="*/ 0 h 717775"/>
            <a:gd name="connsiteX1" fmla="*/ 923 w 1277662"/>
            <a:gd name="connsiteY1" fmla="*/ 175260 h 717775"/>
            <a:gd name="connsiteX2" fmla="*/ 641003 w 1277662"/>
            <a:gd name="connsiteY2" fmla="*/ 358140 h 717775"/>
            <a:gd name="connsiteX3" fmla="*/ 648623 w 1277662"/>
            <a:gd name="connsiteY3" fmla="*/ 502920 h 717775"/>
            <a:gd name="connsiteX4" fmla="*/ 1220123 w 1277662"/>
            <a:gd name="connsiteY4" fmla="*/ 701040 h 717775"/>
            <a:gd name="connsiteX5" fmla="*/ 1227743 w 1277662"/>
            <a:gd name="connsiteY5" fmla="*/ 693420 h 717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77662" h="717775">
              <a:moveTo>
                <a:pt x="801023" y="0"/>
              </a:moveTo>
              <a:cubicBezTo>
                <a:pt x="414308" y="57785"/>
                <a:pt x="27593" y="115570"/>
                <a:pt x="923" y="175260"/>
              </a:cubicBezTo>
              <a:cubicBezTo>
                <a:pt x="-25747" y="234950"/>
                <a:pt x="533053" y="303530"/>
                <a:pt x="641003" y="358140"/>
              </a:cubicBezTo>
              <a:cubicBezTo>
                <a:pt x="748953" y="412750"/>
                <a:pt x="552103" y="445770"/>
                <a:pt x="648623" y="502920"/>
              </a:cubicBezTo>
              <a:cubicBezTo>
                <a:pt x="745143" y="560070"/>
                <a:pt x="1220123" y="701040"/>
                <a:pt x="1220123" y="701040"/>
              </a:cubicBezTo>
              <a:cubicBezTo>
                <a:pt x="1316643" y="732790"/>
                <a:pt x="1272193" y="713105"/>
                <a:pt x="1227743" y="69342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</xdr:col>
      <xdr:colOff>342706</xdr:colOff>
      <xdr:row>9</xdr:row>
      <xdr:rowOff>99060</xdr:rowOff>
    </xdr:from>
    <xdr:to>
      <xdr:col>4</xdr:col>
      <xdr:colOff>415689</xdr:colOff>
      <xdr:row>13</xdr:row>
      <xdr:rowOff>114300</xdr:rowOff>
    </xdr:to>
    <xdr:sp macro="" textlink="">
      <xdr:nvSpPr>
        <xdr:cNvPr id="5" name="Dowolny kształt: kształt 4">
          <a:extLst>
            <a:ext uri="{FF2B5EF4-FFF2-40B4-BE49-F238E27FC236}">
              <a16:creationId xmlns:a16="http://schemas.microsoft.com/office/drawing/2014/main" id="{E1A1B3A2-B090-CD56-39D3-721803BB0F6F}"/>
            </a:ext>
          </a:extLst>
        </xdr:cNvPr>
        <xdr:cNvSpPr/>
      </xdr:nvSpPr>
      <xdr:spPr>
        <a:xfrm>
          <a:off x="4693726" y="1607820"/>
          <a:ext cx="1292183" cy="685800"/>
        </a:xfrm>
        <a:custGeom>
          <a:avLst/>
          <a:gdLst>
            <a:gd name="connsiteX0" fmla="*/ 647894 w 1292183"/>
            <a:gd name="connsiteY0" fmla="*/ 0 h 685800"/>
            <a:gd name="connsiteX1" fmla="*/ 194 w 1292183"/>
            <a:gd name="connsiteY1" fmla="*/ 137160 h 685800"/>
            <a:gd name="connsiteX2" fmla="*/ 586934 w 1292183"/>
            <a:gd name="connsiteY2" fmla="*/ 327660 h 685800"/>
            <a:gd name="connsiteX3" fmla="*/ 1234634 w 1292183"/>
            <a:gd name="connsiteY3" fmla="*/ 480060 h 685800"/>
            <a:gd name="connsiteX4" fmla="*/ 1219394 w 1292183"/>
            <a:gd name="connsiteY4" fmla="*/ 68580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92183" h="685800">
              <a:moveTo>
                <a:pt x="647894" y="0"/>
              </a:moveTo>
              <a:cubicBezTo>
                <a:pt x="329124" y="41275"/>
                <a:pt x="10354" y="82550"/>
                <a:pt x="194" y="137160"/>
              </a:cubicBezTo>
              <a:cubicBezTo>
                <a:pt x="-9966" y="191770"/>
                <a:pt x="381194" y="270510"/>
                <a:pt x="586934" y="327660"/>
              </a:cubicBezTo>
              <a:cubicBezTo>
                <a:pt x="792674" y="384810"/>
                <a:pt x="1129224" y="420370"/>
                <a:pt x="1234634" y="480060"/>
              </a:cubicBezTo>
              <a:cubicBezTo>
                <a:pt x="1340044" y="539750"/>
                <a:pt x="1279719" y="612775"/>
                <a:pt x="1219394" y="6858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</xdr:col>
      <xdr:colOff>298695</xdr:colOff>
      <xdr:row>16</xdr:row>
      <xdr:rowOff>22860</xdr:rowOff>
    </xdr:from>
    <xdr:to>
      <xdr:col>4</xdr:col>
      <xdr:colOff>353717</xdr:colOff>
      <xdr:row>20</xdr:row>
      <xdr:rowOff>99060</xdr:rowOff>
    </xdr:to>
    <xdr:sp macro="" textlink="">
      <xdr:nvSpPr>
        <xdr:cNvPr id="6" name="Dowolny kształt: kształt 5">
          <a:extLst>
            <a:ext uri="{FF2B5EF4-FFF2-40B4-BE49-F238E27FC236}">
              <a16:creationId xmlns:a16="http://schemas.microsoft.com/office/drawing/2014/main" id="{FE6F4240-94C1-B044-15FE-622B5B0E986C}"/>
            </a:ext>
          </a:extLst>
        </xdr:cNvPr>
        <xdr:cNvSpPr/>
      </xdr:nvSpPr>
      <xdr:spPr>
        <a:xfrm>
          <a:off x="4649715" y="2705100"/>
          <a:ext cx="1274222" cy="746760"/>
        </a:xfrm>
        <a:custGeom>
          <a:avLst/>
          <a:gdLst>
            <a:gd name="connsiteX0" fmla="*/ 707145 w 1274222"/>
            <a:gd name="connsiteY0" fmla="*/ 0 h 746760"/>
            <a:gd name="connsiteX1" fmla="*/ 13725 w 1274222"/>
            <a:gd name="connsiteY1" fmla="*/ 228600 h 746760"/>
            <a:gd name="connsiteX2" fmla="*/ 1263405 w 1274222"/>
            <a:gd name="connsiteY2" fmla="*/ 411480 h 746760"/>
            <a:gd name="connsiteX3" fmla="*/ 653805 w 1274222"/>
            <a:gd name="connsiteY3" fmla="*/ 563880 h 746760"/>
            <a:gd name="connsiteX4" fmla="*/ 1271025 w 1274222"/>
            <a:gd name="connsiteY4" fmla="*/ 746760 h 746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74222" h="746760">
              <a:moveTo>
                <a:pt x="707145" y="0"/>
              </a:moveTo>
              <a:cubicBezTo>
                <a:pt x="314080" y="80010"/>
                <a:pt x="-78985" y="160020"/>
                <a:pt x="13725" y="228600"/>
              </a:cubicBezTo>
              <a:cubicBezTo>
                <a:pt x="106435" y="297180"/>
                <a:pt x="1156725" y="355600"/>
                <a:pt x="1263405" y="411480"/>
              </a:cubicBezTo>
              <a:cubicBezTo>
                <a:pt x="1370085" y="467360"/>
                <a:pt x="652535" y="508000"/>
                <a:pt x="653805" y="563880"/>
              </a:cubicBezTo>
              <a:cubicBezTo>
                <a:pt x="655075" y="619760"/>
                <a:pt x="963050" y="683260"/>
                <a:pt x="1271025" y="74676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3</xdr:row>
      <xdr:rowOff>38100</xdr:rowOff>
    </xdr:from>
    <xdr:to>
      <xdr:col>7</xdr:col>
      <xdr:colOff>327724</xdr:colOff>
      <xdr:row>5</xdr:row>
      <xdr:rowOff>106680</xdr:rowOff>
    </xdr:to>
    <xdr:sp macro="" textlink="">
      <xdr:nvSpPr>
        <xdr:cNvPr id="13" name="Dowolny kształt: kształt 12">
          <a:extLst>
            <a:ext uri="{FF2B5EF4-FFF2-40B4-BE49-F238E27FC236}">
              <a16:creationId xmlns:a16="http://schemas.microsoft.com/office/drawing/2014/main" id="{C5CD8A92-8FD9-E71C-3FB1-17E5971D9C7F}"/>
            </a:ext>
          </a:extLst>
        </xdr:cNvPr>
        <xdr:cNvSpPr/>
      </xdr:nvSpPr>
      <xdr:spPr>
        <a:xfrm>
          <a:off x="5577840" y="541020"/>
          <a:ext cx="617284" cy="403860"/>
        </a:xfrm>
        <a:custGeom>
          <a:avLst/>
          <a:gdLst>
            <a:gd name="connsiteX0" fmla="*/ 0 w 617284"/>
            <a:gd name="connsiteY0" fmla="*/ 0 h 403860"/>
            <a:gd name="connsiteX1" fmla="*/ 617220 w 617284"/>
            <a:gd name="connsiteY1" fmla="*/ 198120 h 403860"/>
            <a:gd name="connsiteX2" fmla="*/ 30480 w 617284"/>
            <a:gd name="connsiteY2" fmla="*/ 403860 h 4038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17284" h="403860">
              <a:moveTo>
                <a:pt x="0" y="0"/>
              </a:moveTo>
              <a:cubicBezTo>
                <a:pt x="306070" y="65405"/>
                <a:pt x="612140" y="130810"/>
                <a:pt x="617220" y="198120"/>
              </a:cubicBezTo>
              <a:cubicBezTo>
                <a:pt x="622300" y="265430"/>
                <a:pt x="326390" y="334645"/>
                <a:pt x="30480" y="40386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289560</xdr:colOff>
      <xdr:row>8</xdr:row>
      <xdr:rowOff>45720</xdr:rowOff>
    </xdr:from>
    <xdr:to>
      <xdr:col>8</xdr:col>
      <xdr:colOff>327948</xdr:colOff>
      <xdr:row>10</xdr:row>
      <xdr:rowOff>76200</xdr:rowOff>
    </xdr:to>
    <xdr:sp macro="" textlink="">
      <xdr:nvSpPr>
        <xdr:cNvPr id="15" name="Dowolny kształt: kształt 14">
          <a:extLst>
            <a:ext uri="{FF2B5EF4-FFF2-40B4-BE49-F238E27FC236}">
              <a16:creationId xmlns:a16="http://schemas.microsoft.com/office/drawing/2014/main" id="{F02728CB-FBDA-82E6-26CA-40D744EBDF28}"/>
            </a:ext>
          </a:extLst>
        </xdr:cNvPr>
        <xdr:cNvSpPr/>
      </xdr:nvSpPr>
      <xdr:spPr>
        <a:xfrm>
          <a:off x="13235940" y="548640"/>
          <a:ext cx="1257588" cy="365760"/>
        </a:xfrm>
        <a:custGeom>
          <a:avLst/>
          <a:gdLst>
            <a:gd name="connsiteX0" fmla="*/ 0 w 1257588"/>
            <a:gd name="connsiteY0" fmla="*/ 0 h 365760"/>
            <a:gd name="connsiteX1" fmla="*/ 1257300 w 1257588"/>
            <a:gd name="connsiteY1" fmla="*/ 175260 h 365760"/>
            <a:gd name="connsiteX2" fmla="*/ 91440 w 1257588"/>
            <a:gd name="connsiteY2" fmla="*/ 365760 h 365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7588" h="365760">
              <a:moveTo>
                <a:pt x="0" y="0"/>
              </a:moveTo>
              <a:cubicBezTo>
                <a:pt x="621030" y="57150"/>
                <a:pt x="1242060" y="114300"/>
                <a:pt x="1257300" y="175260"/>
              </a:cubicBezTo>
              <a:cubicBezTo>
                <a:pt x="1272540" y="236220"/>
                <a:pt x="681990" y="300990"/>
                <a:pt x="91440" y="36576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358140</xdr:colOff>
      <xdr:row>13</xdr:row>
      <xdr:rowOff>76200</xdr:rowOff>
    </xdr:from>
    <xdr:to>
      <xdr:col>6</xdr:col>
      <xdr:colOff>365760</xdr:colOff>
      <xdr:row>16</xdr:row>
      <xdr:rowOff>7620</xdr:rowOff>
    </xdr:to>
    <xdr:sp macro="" textlink="">
      <xdr:nvSpPr>
        <xdr:cNvPr id="18" name="Dowolny kształt: kształt 17">
          <a:extLst>
            <a:ext uri="{FF2B5EF4-FFF2-40B4-BE49-F238E27FC236}">
              <a16:creationId xmlns:a16="http://schemas.microsoft.com/office/drawing/2014/main" id="{A63E26BC-FC10-D0ED-CF2F-08DB9935254A}"/>
            </a:ext>
          </a:extLst>
        </xdr:cNvPr>
        <xdr:cNvSpPr/>
      </xdr:nvSpPr>
      <xdr:spPr>
        <a:xfrm>
          <a:off x="13304520" y="1417320"/>
          <a:ext cx="7620" cy="434340"/>
        </a:xfrm>
        <a:custGeom>
          <a:avLst/>
          <a:gdLst>
            <a:gd name="connsiteX0" fmla="*/ 0 w 7620"/>
            <a:gd name="connsiteY0" fmla="*/ 0 h 434340"/>
            <a:gd name="connsiteX1" fmla="*/ 7620 w 7620"/>
            <a:gd name="connsiteY1" fmla="*/ 434340 h 4343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620" h="434340">
              <a:moveTo>
                <a:pt x="0" y="0"/>
              </a:moveTo>
              <a:cubicBezTo>
                <a:pt x="3810" y="216535"/>
                <a:pt x="7620" y="433070"/>
                <a:pt x="7620" y="43434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29CF-3C9A-4B6E-9A78-196B3DCBF9B0}">
  <dimension ref="B2:T37"/>
  <sheetViews>
    <sheetView tabSelected="1" topLeftCell="E1" zoomScale="95" workbookViewId="0">
      <selection activeCell="V9" sqref="V9"/>
    </sheetView>
  </sheetViews>
  <sheetFormatPr defaultRowHeight="13.2"/>
  <cols>
    <col min="2" max="2" width="15" customWidth="1"/>
    <col min="3" max="12" width="14.6640625" customWidth="1"/>
    <col min="13" max="13" width="12.44140625" bestFit="1" customWidth="1"/>
    <col min="14" max="14" width="11" style="20" customWidth="1"/>
    <col min="15" max="15" width="10.44140625" customWidth="1"/>
    <col min="17" max="17" width="15.33203125" bestFit="1" customWidth="1"/>
    <col min="18" max="18" width="8.88671875" bestFit="1" customWidth="1"/>
    <col min="19" max="19" width="9.21875" bestFit="1" customWidth="1"/>
    <col min="20" max="20" width="11.21875" bestFit="1" customWidth="1"/>
  </cols>
  <sheetData>
    <row r="2" spans="2:20" ht="13.05" customHeight="1">
      <c r="B2" s="26" t="s">
        <v>29</v>
      </c>
      <c r="C2" s="27" t="s">
        <v>16</v>
      </c>
      <c r="D2" s="27"/>
      <c r="E2" s="27"/>
      <c r="F2" s="27"/>
      <c r="G2" s="27"/>
      <c r="H2" s="27"/>
      <c r="I2" s="27"/>
      <c r="J2" s="27"/>
      <c r="K2" s="27"/>
      <c r="L2" s="27"/>
      <c r="M2" s="28"/>
      <c r="N2" s="29"/>
      <c r="O2" s="28"/>
      <c r="P2" s="28"/>
      <c r="Q2" s="30"/>
      <c r="R2" s="27" t="s">
        <v>27</v>
      </c>
      <c r="S2" s="27"/>
      <c r="T2" s="27"/>
    </row>
    <row r="3" spans="2:20" ht="13.05" customHeight="1">
      <c r="B3" s="26"/>
      <c r="C3" s="31" t="s">
        <v>18</v>
      </c>
      <c r="D3" s="31" t="s">
        <v>17</v>
      </c>
      <c r="E3" s="31" t="s">
        <v>19</v>
      </c>
      <c r="F3" s="31" t="s">
        <v>20</v>
      </c>
      <c r="G3" s="31" t="s">
        <v>21</v>
      </c>
      <c r="H3" s="31" t="s">
        <v>22</v>
      </c>
      <c r="I3" s="31" t="s">
        <v>23</v>
      </c>
      <c r="J3" s="31" t="s">
        <v>24</v>
      </c>
      <c r="K3" s="31" t="s">
        <v>25</v>
      </c>
      <c r="L3" s="31" t="s">
        <v>26</v>
      </c>
      <c r="M3" s="39" t="s">
        <v>46</v>
      </c>
      <c r="N3" s="32" t="s">
        <v>28</v>
      </c>
      <c r="O3" s="32" t="s">
        <v>27</v>
      </c>
      <c r="P3" s="28"/>
      <c r="Q3" s="32" t="s">
        <v>35</v>
      </c>
      <c r="R3" s="32" t="s">
        <v>32</v>
      </c>
      <c r="S3" s="32" t="s">
        <v>33</v>
      </c>
      <c r="T3" s="32" t="s">
        <v>34</v>
      </c>
    </row>
    <row r="4" spans="2:20" ht="12.45" customHeight="1">
      <c r="B4" s="33" t="s">
        <v>36</v>
      </c>
      <c r="C4" s="34">
        <v>8.5399999999999991</v>
      </c>
      <c r="D4" s="35">
        <v>4.4000000000000004</v>
      </c>
      <c r="E4" s="34">
        <v>4.32</v>
      </c>
      <c r="F4" s="34">
        <v>8.84</v>
      </c>
      <c r="G4" s="34">
        <v>8.92</v>
      </c>
      <c r="H4" s="34">
        <v>10.28</v>
      </c>
      <c r="I4" s="34">
        <v>5.52</v>
      </c>
      <c r="J4" s="35">
        <v>8.4</v>
      </c>
      <c r="K4" s="35">
        <v>6.6</v>
      </c>
      <c r="L4" s="34">
        <v>3.68</v>
      </c>
      <c r="M4" s="33" t="s">
        <v>36</v>
      </c>
      <c r="N4" s="24">
        <f t="shared" ref="N4:N12" si="0">SUM(C4:L4)</f>
        <v>69.5</v>
      </c>
      <c r="O4" s="31">
        <f>RANK(N4,$N$4:$N$12)</f>
        <v>1</v>
      </c>
      <c r="P4" s="28"/>
      <c r="Q4" s="33" t="s">
        <v>36</v>
      </c>
      <c r="R4" s="40">
        <v>1</v>
      </c>
      <c r="S4" s="40">
        <f>VLOOKUP(Q4,$B$16:$O$24,14,FALSE)</f>
        <v>1</v>
      </c>
      <c r="T4" s="40">
        <f>VLOOKUP(Q4,$B$28:$O$36,14,FALSE)</f>
        <v>1</v>
      </c>
    </row>
    <row r="5" spans="2:20">
      <c r="B5" s="33" t="s">
        <v>37</v>
      </c>
      <c r="C5" s="35">
        <v>7.23</v>
      </c>
      <c r="D5" s="35">
        <v>3.46</v>
      </c>
      <c r="E5" s="35">
        <v>3.38</v>
      </c>
      <c r="F5" s="35">
        <v>6.69</v>
      </c>
      <c r="G5" s="35">
        <v>6.73</v>
      </c>
      <c r="H5" s="35">
        <v>8.6</v>
      </c>
      <c r="I5" s="35">
        <v>4.4800000000000004</v>
      </c>
      <c r="J5" s="35">
        <v>7.04</v>
      </c>
      <c r="K5" s="35">
        <v>5.35</v>
      </c>
      <c r="L5" s="35">
        <v>3.46</v>
      </c>
      <c r="M5" s="33" t="s">
        <v>37</v>
      </c>
      <c r="N5" s="36">
        <f t="shared" si="0"/>
        <v>56.420000000000009</v>
      </c>
      <c r="O5" s="31">
        <f t="shared" ref="O5:O12" si="1">RANK(N5,$N$4:$N$12)</f>
        <v>3</v>
      </c>
      <c r="P5" s="28"/>
      <c r="Q5" s="33" t="s">
        <v>37</v>
      </c>
      <c r="R5" s="42">
        <v>3</v>
      </c>
      <c r="S5" s="41">
        <f t="shared" ref="S5:S12" si="2">VLOOKUP(Q5,$B$16:$O$24,14,FALSE)</f>
        <v>2</v>
      </c>
      <c r="T5" s="42">
        <f t="shared" ref="T5:T12" si="3">VLOOKUP(Q5,$B$28:$O$36,14,FALSE)</f>
        <v>3</v>
      </c>
    </row>
    <row r="6" spans="2:20">
      <c r="B6" s="33" t="s">
        <v>38</v>
      </c>
      <c r="C6" s="35">
        <v>7.35</v>
      </c>
      <c r="D6" s="35">
        <v>3.5</v>
      </c>
      <c r="E6" s="35">
        <v>3.16</v>
      </c>
      <c r="F6" s="35">
        <v>6.15</v>
      </c>
      <c r="G6" s="35">
        <v>6.19</v>
      </c>
      <c r="H6" s="35">
        <v>8.15</v>
      </c>
      <c r="I6" s="35">
        <v>4.3099999999999996</v>
      </c>
      <c r="J6" s="35">
        <v>6.27</v>
      </c>
      <c r="K6" s="35">
        <v>4.96</v>
      </c>
      <c r="L6" s="35">
        <v>3.46</v>
      </c>
      <c r="M6" s="33" t="s">
        <v>38</v>
      </c>
      <c r="N6" s="36">
        <f t="shared" si="0"/>
        <v>53.5</v>
      </c>
      <c r="O6" s="31">
        <f t="shared" si="1"/>
        <v>4</v>
      </c>
      <c r="P6" s="28"/>
      <c r="Q6" s="33" t="s">
        <v>38</v>
      </c>
      <c r="R6" s="31">
        <v>4</v>
      </c>
      <c r="S6" s="42">
        <f t="shared" si="2"/>
        <v>3</v>
      </c>
      <c r="T6" s="31">
        <f t="shared" si="3"/>
        <v>4</v>
      </c>
    </row>
    <row r="7" spans="2:20">
      <c r="B7" s="33" t="s">
        <v>39</v>
      </c>
      <c r="C7" s="35">
        <v>3</v>
      </c>
      <c r="D7" s="35">
        <v>1.27</v>
      </c>
      <c r="E7" s="35">
        <v>1.5</v>
      </c>
      <c r="F7" s="35">
        <v>2.2000000000000002</v>
      </c>
      <c r="G7" s="35">
        <v>2.64</v>
      </c>
      <c r="H7" s="35">
        <v>2.88</v>
      </c>
      <c r="I7" s="35">
        <v>1.76</v>
      </c>
      <c r="J7" s="35">
        <v>1.72</v>
      </c>
      <c r="K7" s="35">
        <v>1.58</v>
      </c>
      <c r="L7" s="35">
        <v>2.04</v>
      </c>
      <c r="M7" s="33" t="s">
        <v>39</v>
      </c>
      <c r="N7" s="36">
        <f t="shared" si="0"/>
        <v>20.589999999999996</v>
      </c>
      <c r="O7" s="31">
        <f t="shared" si="1"/>
        <v>8</v>
      </c>
      <c r="P7" s="28"/>
      <c r="Q7" s="33" t="s">
        <v>39</v>
      </c>
      <c r="R7" s="31">
        <v>8</v>
      </c>
      <c r="S7" s="31">
        <f t="shared" si="2"/>
        <v>8</v>
      </c>
      <c r="T7" s="31">
        <f t="shared" si="3"/>
        <v>8</v>
      </c>
    </row>
    <row r="8" spans="2:20">
      <c r="B8" s="33" t="s">
        <v>40</v>
      </c>
      <c r="C8" s="35">
        <v>4.54</v>
      </c>
      <c r="D8" s="35">
        <v>1.85</v>
      </c>
      <c r="E8" s="35">
        <v>2.12</v>
      </c>
      <c r="F8" s="35">
        <v>3.52</v>
      </c>
      <c r="G8" s="35">
        <v>3.83</v>
      </c>
      <c r="H8" s="35">
        <v>4.3600000000000003</v>
      </c>
      <c r="I8" s="35">
        <v>2.67</v>
      </c>
      <c r="J8" s="35">
        <v>4</v>
      </c>
      <c r="K8" s="35">
        <v>3.64</v>
      </c>
      <c r="L8" s="35">
        <v>2.2799999999999998</v>
      </c>
      <c r="M8" s="33" t="s">
        <v>40</v>
      </c>
      <c r="N8" s="36">
        <f t="shared" si="0"/>
        <v>32.81</v>
      </c>
      <c r="O8" s="31">
        <f t="shared" si="1"/>
        <v>6</v>
      </c>
      <c r="P8" s="28"/>
      <c r="Q8" s="33" t="s">
        <v>40</v>
      </c>
      <c r="R8" s="31">
        <v>6</v>
      </c>
      <c r="S8" s="31">
        <f t="shared" si="2"/>
        <v>6</v>
      </c>
      <c r="T8" s="31">
        <f t="shared" si="3"/>
        <v>6</v>
      </c>
    </row>
    <row r="9" spans="2:20">
      <c r="B9" s="33" t="s">
        <v>41</v>
      </c>
      <c r="C9" s="35">
        <v>2.08</v>
      </c>
      <c r="D9" s="35">
        <v>0.65</v>
      </c>
      <c r="E9" s="35">
        <v>0.6</v>
      </c>
      <c r="F9" s="35">
        <v>1.29</v>
      </c>
      <c r="G9" s="35">
        <v>1.88</v>
      </c>
      <c r="H9" s="35">
        <v>1.6</v>
      </c>
      <c r="I9" s="35">
        <v>1.1299999999999999</v>
      </c>
      <c r="J9" s="35">
        <v>1.36</v>
      </c>
      <c r="K9" s="35">
        <v>1.38</v>
      </c>
      <c r="L9" s="35">
        <v>0.88</v>
      </c>
      <c r="M9" s="33" t="s">
        <v>41</v>
      </c>
      <c r="N9" s="36">
        <f t="shared" si="0"/>
        <v>12.85</v>
      </c>
      <c r="O9" s="31">
        <f t="shared" si="1"/>
        <v>9</v>
      </c>
      <c r="P9" s="28"/>
      <c r="Q9" s="33" t="s">
        <v>41</v>
      </c>
      <c r="R9" s="31">
        <v>9</v>
      </c>
      <c r="S9" s="31">
        <f t="shared" si="2"/>
        <v>9</v>
      </c>
      <c r="T9" s="31">
        <f t="shared" si="3"/>
        <v>9</v>
      </c>
    </row>
    <row r="10" spans="2:20">
      <c r="B10" s="33" t="s">
        <v>42</v>
      </c>
      <c r="C10" s="35">
        <v>4.12</v>
      </c>
      <c r="D10" s="35">
        <v>1.92</v>
      </c>
      <c r="E10" s="35">
        <v>2.04</v>
      </c>
      <c r="F10" s="35">
        <v>4.2</v>
      </c>
      <c r="G10" s="35">
        <v>3.96</v>
      </c>
      <c r="H10" s="35">
        <v>5.2</v>
      </c>
      <c r="I10" s="35">
        <v>3.2</v>
      </c>
      <c r="J10" s="35">
        <v>5.04</v>
      </c>
      <c r="K10" s="35">
        <v>3.88</v>
      </c>
      <c r="L10" s="35">
        <v>2.68</v>
      </c>
      <c r="M10" s="33" t="s">
        <v>42</v>
      </c>
      <c r="N10" s="36">
        <f t="shared" si="0"/>
        <v>36.24</v>
      </c>
      <c r="O10" s="31">
        <f t="shared" si="1"/>
        <v>5</v>
      </c>
      <c r="P10" s="28"/>
      <c r="Q10" s="33" t="s">
        <v>42</v>
      </c>
      <c r="R10" s="31">
        <v>5</v>
      </c>
      <c r="S10" s="31">
        <f t="shared" si="2"/>
        <v>5</v>
      </c>
      <c r="T10" s="31">
        <f t="shared" si="3"/>
        <v>5</v>
      </c>
    </row>
    <row r="11" spans="2:20" ht="13.05" customHeight="1">
      <c r="B11" s="33" t="s">
        <v>43</v>
      </c>
      <c r="C11" s="35">
        <v>3.19</v>
      </c>
      <c r="D11" s="35">
        <v>1.5</v>
      </c>
      <c r="E11" s="35">
        <v>1.23</v>
      </c>
      <c r="F11" s="35">
        <v>2.88</v>
      </c>
      <c r="G11" s="35">
        <v>2.54</v>
      </c>
      <c r="H11" s="35">
        <v>3.42</v>
      </c>
      <c r="I11" s="35">
        <v>1.92</v>
      </c>
      <c r="J11" s="35">
        <v>3.38</v>
      </c>
      <c r="K11" s="35">
        <v>2.96</v>
      </c>
      <c r="L11" s="35">
        <v>2.04</v>
      </c>
      <c r="M11" s="33" t="s">
        <v>43</v>
      </c>
      <c r="N11" s="25">
        <f t="shared" si="0"/>
        <v>25.06</v>
      </c>
      <c r="O11" s="31">
        <f t="shared" si="1"/>
        <v>7</v>
      </c>
      <c r="P11" s="28"/>
      <c r="Q11" s="33" t="s">
        <v>43</v>
      </c>
      <c r="R11" s="31">
        <v>7</v>
      </c>
      <c r="S11" s="31">
        <f t="shared" si="2"/>
        <v>7</v>
      </c>
      <c r="T11" s="31">
        <f t="shared" si="3"/>
        <v>7</v>
      </c>
    </row>
    <row r="12" spans="2:20" ht="12.45" customHeight="1">
      <c r="B12" s="33" t="s">
        <v>44</v>
      </c>
      <c r="C12" s="35">
        <v>7.08</v>
      </c>
      <c r="D12" s="34">
        <v>4.5199999999999996</v>
      </c>
      <c r="E12" s="35">
        <v>3.64</v>
      </c>
      <c r="F12" s="35">
        <v>7.08</v>
      </c>
      <c r="G12" s="35">
        <v>6.36</v>
      </c>
      <c r="H12" s="35">
        <v>7.28</v>
      </c>
      <c r="I12" s="35">
        <v>4.72</v>
      </c>
      <c r="J12" s="34">
        <v>9.52</v>
      </c>
      <c r="K12" s="34">
        <v>6.84</v>
      </c>
      <c r="L12" s="35">
        <v>3</v>
      </c>
      <c r="M12" s="33" t="s">
        <v>44</v>
      </c>
      <c r="N12" s="36">
        <f t="shared" si="0"/>
        <v>60.040000000000006</v>
      </c>
      <c r="O12" s="31">
        <f t="shared" si="1"/>
        <v>2</v>
      </c>
      <c r="P12" s="28"/>
      <c r="Q12" s="33" t="s">
        <v>44</v>
      </c>
      <c r="R12" s="41">
        <v>2</v>
      </c>
      <c r="S12" s="31">
        <f t="shared" si="2"/>
        <v>4</v>
      </c>
      <c r="T12" s="41">
        <f t="shared" si="3"/>
        <v>2</v>
      </c>
    </row>
    <row r="13" spans="2:20">
      <c r="B13" s="28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28"/>
      <c r="N13" s="29"/>
      <c r="O13" s="29"/>
      <c r="P13" s="28"/>
      <c r="Q13" s="28"/>
      <c r="R13" s="28"/>
      <c r="S13" s="28"/>
      <c r="T13" s="28"/>
    </row>
    <row r="14" spans="2:20">
      <c r="B14" s="26" t="s">
        <v>30</v>
      </c>
      <c r="C14" s="27" t="s">
        <v>16</v>
      </c>
      <c r="D14" s="27"/>
      <c r="E14" s="27"/>
      <c r="F14" s="27"/>
      <c r="G14" s="27"/>
      <c r="H14" s="27"/>
      <c r="I14" s="27"/>
      <c r="J14" s="27"/>
      <c r="K14" s="27"/>
      <c r="L14" s="27"/>
      <c r="M14" s="28"/>
      <c r="N14" s="29"/>
      <c r="O14" s="29"/>
      <c r="P14" s="28"/>
      <c r="Q14" s="28"/>
      <c r="R14" s="28"/>
      <c r="S14" s="28"/>
      <c r="T14" s="28"/>
    </row>
    <row r="15" spans="2:20">
      <c r="B15" s="26"/>
      <c r="C15" s="31" t="s">
        <v>18</v>
      </c>
      <c r="D15" s="31" t="s">
        <v>17</v>
      </c>
      <c r="E15" s="31" t="s">
        <v>19</v>
      </c>
      <c r="F15" s="31" t="s">
        <v>20</v>
      </c>
      <c r="G15" s="31" t="s">
        <v>21</v>
      </c>
      <c r="H15" s="31" t="s">
        <v>22</v>
      </c>
      <c r="I15" s="31" t="s">
        <v>23</v>
      </c>
      <c r="J15" s="31" t="s">
        <v>24</v>
      </c>
      <c r="K15" s="31" t="s">
        <v>25</v>
      </c>
      <c r="L15" s="31" t="s">
        <v>26</v>
      </c>
      <c r="M15" s="39" t="s">
        <v>46</v>
      </c>
      <c r="N15" s="32" t="s">
        <v>28</v>
      </c>
      <c r="O15" s="32" t="s">
        <v>27</v>
      </c>
      <c r="P15" s="28"/>
      <c r="Q15" s="28"/>
      <c r="R15" s="28"/>
      <c r="S15" s="28"/>
      <c r="T15" s="28"/>
    </row>
    <row r="16" spans="2:20">
      <c r="B16" s="33" t="s">
        <v>36</v>
      </c>
      <c r="C16" s="34">
        <v>8.8000000000000007</v>
      </c>
      <c r="D16" s="34">
        <v>4.5999999999999996</v>
      </c>
      <c r="E16" s="34">
        <v>4.53</v>
      </c>
      <c r="F16" s="34">
        <v>9.4700000000000006</v>
      </c>
      <c r="G16" s="34">
        <v>9.4700000000000006</v>
      </c>
      <c r="H16" s="34">
        <v>10.87</v>
      </c>
      <c r="I16" s="34">
        <v>5.53</v>
      </c>
      <c r="J16" s="35">
        <v>8.67</v>
      </c>
      <c r="K16" s="35">
        <v>6.87</v>
      </c>
      <c r="L16" s="35">
        <v>3.73</v>
      </c>
      <c r="M16" s="33" t="s">
        <v>36</v>
      </c>
      <c r="N16" s="38">
        <f>SUM(C16:L16)</f>
        <v>72.540000000000006</v>
      </c>
      <c r="O16" s="31">
        <f>RANK(N16,$N$16:$N$24)</f>
        <v>1</v>
      </c>
      <c r="P16" s="28"/>
      <c r="Q16" s="28"/>
      <c r="R16" s="28"/>
      <c r="S16" s="28"/>
      <c r="T16" s="28"/>
    </row>
    <row r="17" spans="2:20">
      <c r="B17" s="33" t="s">
        <v>37</v>
      </c>
      <c r="C17" s="35">
        <v>8.6</v>
      </c>
      <c r="D17" s="35">
        <v>4</v>
      </c>
      <c r="E17" s="35">
        <v>4.07</v>
      </c>
      <c r="F17" s="35">
        <v>7.47</v>
      </c>
      <c r="G17" s="35">
        <v>7.47</v>
      </c>
      <c r="H17" s="35">
        <v>10.73</v>
      </c>
      <c r="I17" s="35">
        <v>5.13</v>
      </c>
      <c r="J17" s="35">
        <v>8.4700000000000006</v>
      </c>
      <c r="K17" s="35">
        <v>6.4</v>
      </c>
      <c r="L17" s="35">
        <v>4</v>
      </c>
      <c r="M17" s="33" t="s">
        <v>37</v>
      </c>
      <c r="N17" s="36">
        <f t="shared" ref="N17:N24" si="4">SUM(C17:L17)</f>
        <v>66.34</v>
      </c>
      <c r="O17" s="31">
        <f t="shared" ref="O17:O24" si="5">RANK(N17,$N$16:$N$24)</f>
        <v>2</v>
      </c>
      <c r="P17" s="28"/>
      <c r="Q17" s="28"/>
      <c r="R17" s="28"/>
      <c r="S17" s="28"/>
      <c r="T17" s="28"/>
    </row>
    <row r="18" spans="2:20">
      <c r="B18" s="33" t="s">
        <v>38</v>
      </c>
      <c r="C18" s="35">
        <v>8.1999999999999993</v>
      </c>
      <c r="D18" s="35">
        <v>3.87</v>
      </c>
      <c r="E18" s="35">
        <v>3.53</v>
      </c>
      <c r="F18" s="35">
        <v>6.87</v>
      </c>
      <c r="G18" s="35">
        <v>6.67</v>
      </c>
      <c r="H18" s="35">
        <v>10.07</v>
      </c>
      <c r="I18" s="35">
        <v>5.27</v>
      </c>
      <c r="J18" s="35">
        <v>7.67</v>
      </c>
      <c r="K18" s="35">
        <v>6.13</v>
      </c>
      <c r="L18" s="34">
        <v>4.07</v>
      </c>
      <c r="M18" s="33" t="s">
        <v>38</v>
      </c>
      <c r="N18" s="36">
        <f t="shared" si="4"/>
        <v>62.350000000000009</v>
      </c>
      <c r="O18" s="31">
        <f t="shared" si="5"/>
        <v>3</v>
      </c>
      <c r="P18" s="28"/>
      <c r="Q18" s="28"/>
      <c r="R18" s="28"/>
      <c r="S18" s="28"/>
      <c r="T18" s="28"/>
    </row>
    <row r="19" spans="2:20">
      <c r="B19" s="33" t="s">
        <v>39</v>
      </c>
      <c r="C19" s="35">
        <v>3.33</v>
      </c>
      <c r="D19" s="35">
        <v>1.53</v>
      </c>
      <c r="E19" s="35">
        <v>1.67</v>
      </c>
      <c r="F19" s="35">
        <v>2.4700000000000002</v>
      </c>
      <c r="G19" s="35">
        <v>2.67</v>
      </c>
      <c r="H19" s="35">
        <v>3.67</v>
      </c>
      <c r="I19" s="35">
        <v>1.93</v>
      </c>
      <c r="J19" s="35">
        <v>1.93</v>
      </c>
      <c r="K19" s="35">
        <v>2.13</v>
      </c>
      <c r="L19" s="35">
        <v>2.21</v>
      </c>
      <c r="M19" s="33" t="s">
        <v>39</v>
      </c>
      <c r="N19" s="36">
        <f t="shared" si="4"/>
        <v>23.54</v>
      </c>
      <c r="O19" s="31">
        <f t="shared" si="5"/>
        <v>8</v>
      </c>
      <c r="P19" s="28"/>
      <c r="Q19" s="28"/>
      <c r="R19" s="28"/>
      <c r="S19" s="28"/>
      <c r="T19" s="28"/>
    </row>
    <row r="20" spans="2:20">
      <c r="B20" s="33" t="s">
        <v>40</v>
      </c>
      <c r="C20" s="35">
        <v>4.93</v>
      </c>
      <c r="D20" s="35">
        <v>2.2000000000000002</v>
      </c>
      <c r="E20" s="35">
        <v>2.4</v>
      </c>
      <c r="F20" s="35">
        <v>3.8</v>
      </c>
      <c r="G20" s="35">
        <v>4.07</v>
      </c>
      <c r="H20" s="35">
        <v>5.2</v>
      </c>
      <c r="I20" s="35">
        <v>3.33</v>
      </c>
      <c r="J20" s="35">
        <v>4.67</v>
      </c>
      <c r="K20" s="35">
        <v>4.13</v>
      </c>
      <c r="L20" s="35">
        <v>2.73</v>
      </c>
      <c r="M20" s="33" t="s">
        <v>40</v>
      </c>
      <c r="N20" s="36">
        <f t="shared" si="4"/>
        <v>37.46</v>
      </c>
      <c r="O20" s="31">
        <f t="shared" si="5"/>
        <v>6</v>
      </c>
      <c r="P20" s="28"/>
      <c r="Q20" s="28"/>
      <c r="R20" s="28"/>
      <c r="S20" s="28"/>
      <c r="T20" s="28"/>
    </row>
    <row r="21" spans="2:20">
      <c r="B21" s="33" t="s">
        <v>41</v>
      </c>
      <c r="C21" s="35">
        <v>1.87</v>
      </c>
      <c r="D21" s="35">
        <v>0.73</v>
      </c>
      <c r="E21" s="35">
        <v>0.67</v>
      </c>
      <c r="F21" s="35">
        <v>1.71</v>
      </c>
      <c r="G21" s="35">
        <v>2.33</v>
      </c>
      <c r="H21" s="35">
        <v>2.0699999999999998</v>
      </c>
      <c r="I21" s="35">
        <v>1.21</v>
      </c>
      <c r="J21" s="35">
        <v>1.33</v>
      </c>
      <c r="K21" s="35">
        <v>1.36</v>
      </c>
      <c r="L21" s="35">
        <v>1</v>
      </c>
      <c r="M21" s="33" t="s">
        <v>41</v>
      </c>
      <c r="N21" s="36">
        <f t="shared" si="4"/>
        <v>14.28</v>
      </c>
      <c r="O21" s="31">
        <f t="shared" si="5"/>
        <v>9</v>
      </c>
      <c r="P21" s="28"/>
      <c r="Q21" s="28"/>
      <c r="R21" s="28"/>
      <c r="S21" s="28"/>
      <c r="T21" s="28"/>
    </row>
    <row r="22" spans="2:20">
      <c r="B22" s="33" t="s">
        <v>42</v>
      </c>
      <c r="C22" s="35">
        <v>4.2</v>
      </c>
      <c r="D22" s="35">
        <v>2.27</v>
      </c>
      <c r="E22" s="35">
        <v>2.4300000000000002</v>
      </c>
      <c r="F22" s="35">
        <v>4.47</v>
      </c>
      <c r="G22" s="35">
        <v>4.5999999999999996</v>
      </c>
      <c r="H22" s="35">
        <v>6.27</v>
      </c>
      <c r="I22" s="35">
        <v>3.8</v>
      </c>
      <c r="J22" s="35">
        <v>5.73</v>
      </c>
      <c r="K22" s="35">
        <v>4.4000000000000004</v>
      </c>
      <c r="L22" s="35">
        <v>3.2</v>
      </c>
      <c r="M22" s="33" t="s">
        <v>42</v>
      </c>
      <c r="N22" s="36">
        <f t="shared" si="4"/>
        <v>41.37</v>
      </c>
      <c r="O22" s="31">
        <f t="shared" si="5"/>
        <v>5</v>
      </c>
      <c r="P22" s="28"/>
      <c r="Q22" s="28"/>
      <c r="R22" s="28"/>
      <c r="S22" s="28"/>
      <c r="T22" s="28"/>
    </row>
    <row r="23" spans="2:20">
      <c r="B23" s="33" t="s">
        <v>43</v>
      </c>
      <c r="C23" s="35">
        <v>2.93</v>
      </c>
      <c r="D23" s="35">
        <v>1.47</v>
      </c>
      <c r="E23" s="35">
        <v>1.2</v>
      </c>
      <c r="F23" s="35">
        <v>3.07</v>
      </c>
      <c r="G23" s="35">
        <v>2.67</v>
      </c>
      <c r="H23" s="35">
        <v>3.53</v>
      </c>
      <c r="I23" s="35">
        <v>2</v>
      </c>
      <c r="J23" s="35">
        <v>4.07</v>
      </c>
      <c r="K23" s="35">
        <v>3.53</v>
      </c>
      <c r="L23" s="35">
        <v>2.33</v>
      </c>
      <c r="M23" s="33" t="s">
        <v>43</v>
      </c>
      <c r="N23" s="25">
        <f t="shared" si="4"/>
        <v>26.799999999999997</v>
      </c>
      <c r="O23" s="31">
        <f t="shared" si="5"/>
        <v>7</v>
      </c>
      <c r="P23" s="28"/>
      <c r="Q23" s="28"/>
      <c r="R23" s="28"/>
      <c r="S23" s="28"/>
      <c r="T23" s="28"/>
    </row>
    <row r="24" spans="2:20">
      <c r="B24" s="33" t="s">
        <v>44</v>
      </c>
      <c r="C24" s="35">
        <v>6.93</v>
      </c>
      <c r="D24" s="34">
        <v>4.5999999999999996</v>
      </c>
      <c r="E24" s="35">
        <v>3.67</v>
      </c>
      <c r="F24" s="35">
        <v>6.86</v>
      </c>
      <c r="G24" s="35">
        <v>6.73</v>
      </c>
      <c r="H24" s="35">
        <v>7.87</v>
      </c>
      <c r="I24" s="35">
        <v>4.87</v>
      </c>
      <c r="J24" s="34">
        <v>9.8699999999999992</v>
      </c>
      <c r="K24" s="34">
        <v>7</v>
      </c>
      <c r="L24" s="35">
        <v>3</v>
      </c>
      <c r="M24" s="33" t="s">
        <v>44</v>
      </c>
      <c r="N24" s="36">
        <f t="shared" si="4"/>
        <v>61.399999999999991</v>
      </c>
      <c r="O24" s="31">
        <f t="shared" si="5"/>
        <v>4</v>
      </c>
      <c r="P24" s="28"/>
      <c r="Q24" s="28"/>
      <c r="R24" s="28"/>
      <c r="S24" s="28"/>
      <c r="T24" s="28"/>
    </row>
    <row r="25" spans="2:20">
      <c r="B25" s="28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28"/>
      <c r="N25" s="29"/>
      <c r="O25" s="29"/>
      <c r="P25" s="28"/>
      <c r="Q25" s="28"/>
      <c r="R25" s="28"/>
      <c r="S25" s="28"/>
      <c r="T25" s="28"/>
    </row>
    <row r="26" spans="2:20">
      <c r="B26" s="26" t="s">
        <v>31</v>
      </c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8"/>
      <c r="N26" s="29"/>
      <c r="O26" s="29"/>
      <c r="P26" s="28"/>
      <c r="Q26" s="28"/>
      <c r="R26" s="28"/>
      <c r="S26" s="28"/>
      <c r="T26" s="28"/>
    </row>
    <row r="27" spans="2:20">
      <c r="B27" s="26"/>
      <c r="C27" s="31" t="s">
        <v>18</v>
      </c>
      <c r="D27" s="31" t="s">
        <v>17</v>
      </c>
      <c r="E27" s="31" t="s">
        <v>19</v>
      </c>
      <c r="F27" s="31" t="s">
        <v>20</v>
      </c>
      <c r="G27" s="31" t="s">
        <v>21</v>
      </c>
      <c r="H27" s="31" t="s">
        <v>22</v>
      </c>
      <c r="I27" s="31" t="s">
        <v>23</v>
      </c>
      <c r="J27" s="31" t="s">
        <v>24</v>
      </c>
      <c r="K27" s="31" t="s">
        <v>25</v>
      </c>
      <c r="L27" s="31" t="s">
        <v>26</v>
      </c>
      <c r="M27" s="39" t="s">
        <v>46</v>
      </c>
      <c r="N27" s="32" t="s">
        <v>28</v>
      </c>
      <c r="O27" s="32" t="s">
        <v>27</v>
      </c>
      <c r="P27" s="28"/>
      <c r="Q27" s="28"/>
      <c r="R27" s="28"/>
      <c r="S27" s="28"/>
      <c r="T27" s="28"/>
    </row>
    <row r="28" spans="2:20">
      <c r="B28" s="33" t="s">
        <v>36</v>
      </c>
      <c r="C28" s="34">
        <v>8.18</v>
      </c>
      <c r="D28" s="35">
        <v>4.0999999999999996</v>
      </c>
      <c r="E28" s="34">
        <v>4</v>
      </c>
      <c r="F28" s="34">
        <v>7.9</v>
      </c>
      <c r="G28" s="34">
        <v>8.1</v>
      </c>
      <c r="H28" s="34">
        <v>9.4</v>
      </c>
      <c r="I28" s="34">
        <v>5.5</v>
      </c>
      <c r="J28" s="35">
        <v>8</v>
      </c>
      <c r="K28" s="35">
        <v>6.2</v>
      </c>
      <c r="L28" s="34">
        <v>3.6</v>
      </c>
      <c r="M28" s="33" t="s">
        <v>36</v>
      </c>
      <c r="N28" s="38">
        <f>SUM(C28:L28)</f>
        <v>64.98</v>
      </c>
      <c r="O28" s="31">
        <f>RANK(N28,$N$28:$N$36)</f>
        <v>1</v>
      </c>
      <c r="P28" s="28"/>
      <c r="Q28" s="28"/>
      <c r="R28" s="28"/>
      <c r="S28" s="28"/>
      <c r="T28" s="28"/>
    </row>
    <row r="29" spans="2:20">
      <c r="B29" s="33" t="s">
        <v>37</v>
      </c>
      <c r="C29" s="35">
        <v>5.36</v>
      </c>
      <c r="D29" s="35">
        <v>2.73</v>
      </c>
      <c r="E29" s="35">
        <v>2.4500000000000002</v>
      </c>
      <c r="F29" s="35">
        <v>5.64</v>
      </c>
      <c r="G29" s="35">
        <v>5.73</v>
      </c>
      <c r="H29" s="35">
        <v>5.4</v>
      </c>
      <c r="I29" s="35">
        <v>3.5</v>
      </c>
      <c r="J29" s="35">
        <v>5.09</v>
      </c>
      <c r="K29" s="35">
        <v>3.91</v>
      </c>
      <c r="L29" s="35">
        <v>2.73</v>
      </c>
      <c r="M29" s="33" t="s">
        <v>37</v>
      </c>
      <c r="N29" s="36">
        <f t="shared" ref="N29:N36" si="6">SUM(C29:L29)</f>
        <v>42.54</v>
      </c>
      <c r="O29" s="31">
        <f t="shared" ref="O29:O36" si="7">RANK(N29,$N$28:$N$36)</f>
        <v>3</v>
      </c>
      <c r="P29" s="28"/>
      <c r="Q29" s="28"/>
      <c r="R29" s="28"/>
      <c r="S29" s="28"/>
      <c r="T29" s="28"/>
    </row>
    <row r="30" spans="2:20">
      <c r="B30" s="33" t="s">
        <v>38</v>
      </c>
      <c r="C30" s="35">
        <v>6.18</v>
      </c>
      <c r="D30" s="35">
        <v>3</v>
      </c>
      <c r="E30" s="35">
        <v>2.6</v>
      </c>
      <c r="F30" s="35">
        <v>5.18</v>
      </c>
      <c r="G30" s="35">
        <v>5.55</v>
      </c>
      <c r="H30" s="35">
        <v>5.55</v>
      </c>
      <c r="I30" s="35">
        <v>3</v>
      </c>
      <c r="J30" s="35">
        <v>4.3600000000000003</v>
      </c>
      <c r="K30" s="35">
        <v>3.36</v>
      </c>
      <c r="L30" s="35">
        <v>2.64</v>
      </c>
      <c r="M30" s="33" t="s">
        <v>38</v>
      </c>
      <c r="N30" s="36">
        <f t="shared" si="6"/>
        <v>41.42</v>
      </c>
      <c r="O30" s="31">
        <f t="shared" si="7"/>
        <v>4</v>
      </c>
      <c r="P30" s="28"/>
      <c r="Q30" s="28"/>
      <c r="R30" s="28"/>
      <c r="S30" s="28"/>
      <c r="T30" s="28"/>
    </row>
    <row r="31" spans="2:20">
      <c r="B31" s="33" t="s">
        <v>39</v>
      </c>
      <c r="C31" s="35">
        <v>2.5499999999999998</v>
      </c>
      <c r="D31" s="35">
        <v>0.91</v>
      </c>
      <c r="E31" s="35">
        <v>1.22</v>
      </c>
      <c r="F31" s="35">
        <v>1.8</v>
      </c>
      <c r="G31" s="35">
        <v>2.6</v>
      </c>
      <c r="H31" s="35">
        <v>1.7</v>
      </c>
      <c r="I31" s="35">
        <v>1.5</v>
      </c>
      <c r="J31" s="35">
        <v>1.4</v>
      </c>
      <c r="K31" s="35">
        <v>0.67</v>
      </c>
      <c r="L31" s="35">
        <v>1.8</v>
      </c>
      <c r="M31" s="33" t="s">
        <v>39</v>
      </c>
      <c r="N31" s="36">
        <f t="shared" si="6"/>
        <v>16.149999999999999</v>
      </c>
      <c r="O31" s="31">
        <f t="shared" si="7"/>
        <v>8</v>
      </c>
      <c r="P31" s="28"/>
      <c r="Q31" s="28"/>
      <c r="R31" s="28"/>
      <c r="S31" s="28"/>
      <c r="T31" s="28"/>
    </row>
    <row r="32" spans="2:20">
      <c r="B32" s="33" t="s">
        <v>40</v>
      </c>
      <c r="C32" s="35">
        <v>4</v>
      </c>
      <c r="D32" s="35">
        <v>1.36</v>
      </c>
      <c r="E32" s="35">
        <v>1.7</v>
      </c>
      <c r="F32" s="35">
        <v>3.1</v>
      </c>
      <c r="G32" s="35">
        <v>3.5</v>
      </c>
      <c r="H32" s="35">
        <v>3.1</v>
      </c>
      <c r="I32" s="35">
        <v>1.56</v>
      </c>
      <c r="J32" s="35">
        <v>3</v>
      </c>
      <c r="K32" s="35">
        <v>2.9</v>
      </c>
      <c r="L32" s="35">
        <v>1.6</v>
      </c>
      <c r="M32" s="33" t="s">
        <v>40</v>
      </c>
      <c r="N32" s="36">
        <f t="shared" si="6"/>
        <v>25.82</v>
      </c>
      <c r="O32" s="31">
        <f t="shared" si="7"/>
        <v>6</v>
      </c>
      <c r="P32" s="28"/>
      <c r="Q32" s="28"/>
      <c r="R32" s="28"/>
      <c r="S32" s="28"/>
      <c r="T32" s="28"/>
    </row>
    <row r="33" spans="2:20">
      <c r="B33" s="33" t="s">
        <v>41</v>
      </c>
      <c r="C33" s="35">
        <v>2.36</v>
      </c>
      <c r="D33" s="35">
        <v>0.55000000000000004</v>
      </c>
      <c r="E33" s="35">
        <v>0.5</v>
      </c>
      <c r="F33" s="35">
        <v>0.7</v>
      </c>
      <c r="G33" s="35">
        <v>1.2</v>
      </c>
      <c r="H33" s="35">
        <v>0.9</v>
      </c>
      <c r="I33" s="35">
        <v>1</v>
      </c>
      <c r="J33" s="35">
        <v>1.4</v>
      </c>
      <c r="K33" s="35">
        <v>1.4</v>
      </c>
      <c r="L33" s="35">
        <v>0.67</v>
      </c>
      <c r="M33" s="33" t="s">
        <v>41</v>
      </c>
      <c r="N33" s="36">
        <f t="shared" si="6"/>
        <v>10.680000000000001</v>
      </c>
      <c r="O33" s="31">
        <f t="shared" si="7"/>
        <v>9</v>
      </c>
      <c r="P33" s="28"/>
      <c r="Q33" s="28"/>
      <c r="R33" s="28"/>
      <c r="S33" s="28"/>
      <c r="T33" s="28"/>
    </row>
    <row r="34" spans="2:20">
      <c r="B34" s="33" t="s">
        <v>42</v>
      </c>
      <c r="C34" s="35">
        <v>4</v>
      </c>
      <c r="D34" s="35">
        <v>1.45</v>
      </c>
      <c r="E34" s="35">
        <v>1.5</v>
      </c>
      <c r="F34" s="35">
        <v>3.8</v>
      </c>
      <c r="G34" s="35">
        <v>3</v>
      </c>
      <c r="H34" s="35">
        <v>3.6</v>
      </c>
      <c r="I34" s="35">
        <v>2.2999999999999998</v>
      </c>
      <c r="J34" s="35">
        <v>4</v>
      </c>
      <c r="K34" s="35">
        <v>3.1</v>
      </c>
      <c r="L34" s="35">
        <v>1.9</v>
      </c>
      <c r="M34" s="33" t="s">
        <v>42</v>
      </c>
      <c r="N34" s="36">
        <f t="shared" si="6"/>
        <v>28.650000000000002</v>
      </c>
      <c r="O34" s="31">
        <f t="shared" si="7"/>
        <v>5</v>
      </c>
      <c r="P34" s="28"/>
      <c r="Q34" s="28"/>
      <c r="R34" s="28"/>
      <c r="S34" s="28"/>
      <c r="T34" s="28"/>
    </row>
    <row r="35" spans="2:20">
      <c r="B35" s="33" t="s">
        <v>43</v>
      </c>
      <c r="C35" s="35">
        <v>3.55</v>
      </c>
      <c r="D35" s="35">
        <v>1.55</v>
      </c>
      <c r="E35" s="35">
        <v>1.27</v>
      </c>
      <c r="F35" s="35">
        <v>2.64</v>
      </c>
      <c r="G35" s="35">
        <v>2.36</v>
      </c>
      <c r="H35" s="35">
        <v>3.27</v>
      </c>
      <c r="I35" s="35">
        <v>1.82</v>
      </c>
      <c r="J35" s="35">
        <v>2.4500000000000002</v>
      </c>
      <c r="K35" s="35">
        <v>2.1800000000000002</v>
      </c>
      <c r="L35" s="35">
        <v>1.64</v>
      </c>
      <c r="M35" s="33" t="s">
        <v>43</v>
      </c>
      <c r="N35" s="25">
        <f t="shared" si="6"/>
        <v>22.729999999999997</v>
      </c>
      <c r="O35" s="31">
        <f t="shared" si="7"/>
        <v>7</v>
      </c>
      <c r="P35" s="28"/>
      <c r="Q35" s="28"/>
      <c r="R35" s="28"/>
      <c r="S35" s="28"/>
      <c r="T35" s="28"/>
    </row>
    <row r="36" spans="2:20">
      <c r="B36" s="33" t="s">
        <v>44</v>
      </c>
      <c r="C36" s="35">
        <v>7.3</v>
      </c>
      <c r="D36" s="34">
        <v>4.4000000000000004</v>
      </c>
      <c r="E36" s="35">
        <v>3.6</v>
      </c>
      <c r="F36" s="35">
        <v>7.4</v>
      </c>
      <c r="G36" s="35">
        <v>5.8</v>
      </c>
      <c r="H36" s="35">
        <v>6.4</v>
      </c>
      <c r="I36" s="35">
        <v>4.5</v>
      </c>
      <c r="J36" s="34">
        <v>9</v>
      </c>
      <c r="K36" s="34">
        <v>6.6</v>
      </c>
      <c r="L36" s="35">
        <v>3</v>
      </c>
      <c r="M36" s="33" t="s">
        <v>44</v>
      </c>
      <c r="N36" s="36">
        <f t="shared" si="6"/>
        <v>58</v>
      </c>
      <c r="O36" s="31">
        <f t="shared" si="7"/>
        <v>2</v>
      </c>
      <c r="P36" s="28"/>
      <c r="Q36" s="28"/>
      <c r="R36" s="28"/>
      <c r="S36" s="28"/>
      <c r="T36" s="28"/>
    </row>
    <row r="37" spans="2:20">
      <c r="C37" s="22"/>
      <c r="D37" s="22"/>
      <c r="E37" s="22"/>
      <c r="F37" s="22"/>
      <c r="G37" s="22"/>
      <c r="H37" s="22"/>
      <c r="I37" s="22"/>
      <c r="J37" s="22"/>
      <c r="K37" s="22"/>
      <c r="L37" s="22"/>
    </row>
  </sheetData>
  <sortState xmlns:xlrd2="http://schemas.microsoft.com/office/spreadsheetml/2017/richdata2" ref="B4:N12">
    <sortCondition ref="B4:B12"/>
  </sortState>
  <mergeCells count="7">
    <mergeCell ref="B26:B27"/>
    <mergeCell ref="C26:L26"/>
    <mergeCell ref="R2:T2"/>
    <mergeCell ref="B2:B3"/>
    <mergeCell ref="C2:L2"/>
    <mergeCell ref="B14:B15"/>
    <mergeCell ref="C14:L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214C-F9E5-482C-9175-478FF9516366}">
  <dimension ref="A1:K14"/>
  <sheetViews>
    <sheetView topLeftCell="A2" workbookViewId="0">
      <selection activeCell="H9" sqref="H9:K9"/>
    </sheetView>
  </sheetViews>
  <sheetFormatPr defaultRowHeight="13.2"/>
  <cols>
    <col min="3" max="3" width="12.6640625" bestFit="1" customWidth="1"/>
    <col min="4" max="4" width="9" bestFit="1" customWidth="1"/>
    <col min="5" max="5" width="10.21875" bestFit="1" customWidth="1"/>
    <col min="6" max="6" width="11.44140625" bestFit="1" customWidth="1"/>
  </cols>
  <sheetData>
    <row r="1" spans="1:11" ht="17.399999999999999">
      <c r="A1" s="47" t="s">
        <v>57</v>
      </c>
      <c r="B1" s="47"/>
      <c r="C1" s="47"/>
      <c r="D1" s="47"/>
      <c r="E1" s="47"/>
      <c r="F1" s="47"/>
      <c r="G1" s="48"/>
    </row>
    <row r="2" spans="1:11" ht="225">
      <c r="A2" s="49" t="s">
        <v>56</v>
      </c>
      <c r="B2" s="49"/>
      <c r="C2" s="50" t="s">
        <v>58</v>
      </c>
      <c r="D2" s="51" t="s">
        <v>59</v>
      </c>
      <c r="E2" s="51" t="s">
        <v>60</v>
      </c>
      <c r="F2" s="52" t="s">
        <v>61</v>
      </c>
      <c r="G2" s="48"/>
    </row>
    <row r="3" spans="1:11" ht="15">
      <c r="A3" s="53" t="s">
        <v>62</v>
      </c>
      <c r="B3" s="54" t="s">
        <v>63</v>
      </c>
      <c r="C3" s="55">
        <v>26</v>
      </c>
      <c r="D3" s="56">
        <v>26</v>
      </c>
      <c r="E3" s="56">
        <v>26</v>
      </c>
      <c r="F3" s="57">
        <v>26</v>
      </c>
      <c r="G3" s="48"/>
    </row>
    <row r="4" spans="1:11" ht="30">
      <c r="A4" s="58"/>
      <c r="B4" s="59" t="s">
        <v>64</v>
      </c>
      <c r="C4" s="60">
        <v>0</v>
      </c>
      <c r="D4" s="61">
        <v>0</v>
      </c>
      <c r="E4" s="61">
        <v>0</v>
      </c>
      <c r="F4" s="62">
        <v>0</v>
      </c>
      <c r="G4" s="48"/>
    </row>
    <row r="5" spans="1:11" ht="15">
      <c r="A5" s="58" t="s">
        <v>65</v>
      </c>
      <c r="B5" s="58"/>
      <c r="C5" s="63">
        <v>3.5692307692307694E-4</v>
      </c>
      <c r="D5" s="64">
        <v>7.115384615384615</v>
      </c>
      <c r="E5" s="64">
        <v>43.653846153846153</v>
      </c>
      <c r="F5" s="65">
        <v>47.09253846153846</v>
      </c>
      <c r="G5" s="48"/>
    </row>
    <row r="6" spans="1:11" ht="15">
      <c r="A6" s="58" t="s">
        <v>66</v>
      </c>
      <c r="B6" s="58"/>
      <c r="C6" s="66">
        <v>3.6923076923076922E-5</v>
      </c>
      <c r="D6" s="67">
        <v>1.8324652777291146</v>
      </c>
      <c r="E6" s="67">
        <v>9.5335750510728055</v>
      </c>
      <c r="F6" s="68">
        <v>38.303470244321637</v>
      </c>
      <c r="G6" s="48"/>
    </row>
    <row r="7" spans="1:11" ht="15">
      <c r="A7" s="58" t="s">
        <v>67</v>
      </c>
      <c r="B7" s="58"/>
      <c r="C7" s="63">
        <v>3.2000000000000003E-4</v>
      </c>
      <c r="D7" s="64">
        <v>2</v>
      </c>
      <c r="E7" s="64">
        <v>20</v>
      </c>
      <c r="F7" s="65">
        <v>5</v>
      </c>
      <c r="G7" s="48"/>
    </row>
    <row r="8" spans="1:11" ht="17.399999999999999">
      <c r="A8" s="58" t="s">
        <v>68</v>
      </c>
      <c r="B8" s="58"/>
      <c r="C8" s="69">
        <v>3.2000000000000003E-4</v>
      </c>
      <c r="D8" s="70">
        <v>2</v>
      </c>
      <c r="E8" s="70">
        <v>10</v>
      </c>
      <c r="F8" s="71" t="s">
        <v>75</v>
      </c>
      <c r="G8" s="48"/>
    </row>
    <row r="9" spans="1:11" ht="15">
      <c r="A9" s="58" t="s">
        <v>69</v>
      </c>
      <c r="B9" s="58"/>
      <c r="C9" s="66">
        <v>1.8827148973265669E-4</v>
      </c>
      <c r="D9" s="67">
        <v>9.3437762091219767</v>
      </c>
      <c r="E9" s="67">
        <v>48.611885219721572</v>
      </c>
      <c r="F9" s="68">
        <v>195.31014221411664</v>
      </c>
      <c r="G9" s="48"/>
      <c r="H9">
        <f>C$9/(C$5*100)</f>
        <v>5.2748477726821908E-3</v>
      </c>
      <c r="I9">
        <f>D$9/(D$5*100)</f>
        <v>1.3131793591198454E-2</v>
      </c>
      <c r="J9">
        <f t="shared" ref="I9:J9" si="0">E$9/(E$5*100)</f>
        <v>1.1135762252975866E-2</v>
      </c>
      <c r="K9">
        <f>F$9/(F$5*100)</f>
        <v>4.1473691713100336E-2</v>
      </c>
    </row>
    <row r="10" spans="1:11" ht="15">
      <c r="A10" s="58" t="s">
        <v>70</v>
      </c>
      <c r="B10" s="58"/>
      <c r="C10" s="72">
        <v>0.63076759908888547</v>
      </c>
      <c r="D10" s="73">
        <v>1.9383037908686163</v>
      </c>
      <c r="E10" s="73">
        <v>1.4137346105136608</v>
      </c>
      <c r="F10" s="74">
        <v>5.0228147801826273</v>
      </c>
      <c r="G10" s="48"/>
    </row>
    <row r="11" spans="1:11" ht="15">
      <c r="A11" s="58" t="s">
        <v>71</v>
      </c>
      <c r="B11" s="58"/>
      <c r="C11" s="69">
        <v>4.8000000000000007E-4</v>
      </c>
      <c r="D11" s="70">
        <v>28</v>
      </c>
      <c r="E11" s="70">
        <v>145</v>
      </c>
      <c r="F11" s="75">
        <v>999.99599999999998</v>
      </c>
      <c r="G11" s="48"/>
    </row>
    <row r="12" spans="1:11" ht="15">
      <c r="A12" s="58" t="s">
        <v>72</v>
      </c>
      <c r="B12" s="58"/>
      <c r="C12" s="69">
        <v>1.6000000000000001E-4</v>
      </c>
      <c r="D12" s="70">
        <v>2</v>
      </c>
      <c r="E12" s="70">
        <v>5</v>
      </c>
      <c r="F12" s="75">
        <v>4.0000000000000001E-3</v>
      </c>
      <c r="G12" s="48"/>
    </row>
    <row r="13" spans="1:11" ht="15">
      <c r="A13" s="76" t="s">
        <v>73</v>
      </c>
      <c r="B13" s="76"/>
      <c r="C13" s="77">
        <v>6.4000000000000005E-4</v>
      </c>
      <c r="D13" s="78">
        <v>30</v>
      </c>
      <c r="E13" s="78">
        <v>150</v>
      </c>
      <c r="F13" s="79">
        <v>1000</v>
      </c>
      <c r="G13" s="48"/>
    </row>
    <row r="14" spans="1:11" ht="15">
      <c r="A14" s="80" t="s">
        <v>74</v>
      </c>
      <c r="B14" s="80"/>
      <c r="C14" s="80"/>
      <c r="D14" s="80"/>
      <c r="E14" s="80"/>
      <c r="F14" s="80"/>
      <c r="G14" s="48"/>
    </row>
  </sheetData>
  <mergeCells count="13">
    <mergeCell ref="A14:F14"/>
    <mergeCell ref="A8:B8"/>
    <mergeCell ref="A9:B9"/>
    <mergeCell ref="A10:B10"/>
    <mergeCell ref="A11:B11"/>
    <mergeCell ref="A12:B12"/>
    <mergeCell ref="A13:B13"/>
    <mergeCell ref="A1:F1"/>
    <mergeCell ref="A2:B2"/>
    <mergeCell ref="A3:A4"/>
    <mergeCell ref="A5:B5"/>
    <mergeCell ref="A6:B6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536F-FC66-4618-9B33-3608B5715FBC}">
  <dimension ref="B1:O31"/>
  <sheetViews>
    <sheetView workbookViewId="0">
      <selection activeCell="F26" sqref="F26"/>
    </sheetView>
  </sheetViews>
  <sheetFormatPr defaultRowHeight="13.2"/>
  <cols>
    <col min="2" max="2" width="54.5546875" bestFit="1" customWidth="1"/>
  </cols>
  <sheetData>
    <row r="1" spans="2:15">
      <c r="K1" s="43">
        <v>7</v>
      </c>
      <c r="L1" s="43">
        <v>2</v>
      </c>
      <c r="M1" s="43">
        <v>2</v>
      </c>
      <c r="N1" s="43">
        <v>4</v>
      </c>
      <c r="O1" s="43">
        <v>2</v>
      </c>
    </row>
    <row r="2" spans="2:15">
      <c r="B2" s="45" t="s">
        <v>77</v>
      </c>
      <c r="C2" s="21">
        <v>1</v>
      </c>
      <c r="D2" s="21">
        <v>2</v>
      </c>
      <c r="E2" s="21">
        <v>3</v>
      </c>
      <c r="F2" s="21">
        <v>4</v>
      </c>
      <c r="G2" s="21">
        <v>5</v>
      </c>
      <c r="H2" s="21">
        <v>6</v>
      </c>
      <c r="I2" s="21">
        <v>7</v>
      </c>
      <c r="K2" s="43">
        <v>1</v>
      </c>
      <c r="L2" s="43">
        <v>1</v>
      </c>
      <c r="M2" s="43">
        <v>1</v>
      </c>
      <c r="N2" s="43">
        <v>3</v>
      </c>
      <c r="O2" s="43">
        <v>2</v>
      </c>
    </row>
    <row r="3" spans="2:15">
      <c r="B3" s="21" t="s">
        <v>76</v>
      </c>
      <c r="C3" s="21"/>
      <c r="D3" s="81"/>
      <c r="E3" s="21"/>
      <c r="F3" s="21"/>
      <c r="G3" s="21"/>
      <c r="H3" s="21"/>
      <c r="I3" s="21"/>
      <c r="K3" s="43">
        <v>5</v>
      </c>
      <c r="L3" s="43">
        <v>3</v>
      </c>
      <c r="M3" s="43">
        <v>4</v>
      </c>
      <c r="N3" s="43">
        <v>5</v>
      </c>
      <c r="O3" s="43">
        <v>3</v>
      </c>
    </row>
    <row r="4" spans="2:15">
      <c r="B4" s="21" t="s">
        <v>78</v>
      </c>
      <c r="C4" s="82"/>
      <c r="D4" s="21"/>
      <c r="E4" s="21"/>
      <c r="F4" s="21"/>
      <c r="G4" s="21"/>
      <c r="H4" s="21"/>
      <c r="I4" s="21"/>
      <c r="K4" s="43">
        <v>1</v>
      </c>
      <c r="L4" s="43">
        <v>1</v>
      </c>
      <c r="M4" s="43">
        <v>1</v>
      </c>
      <c r="N4" s="43">
        <v>1</v>
      </c>
      <c r="O4" s="43">
        <v>6</v>
      </c>
    </row>
    <row r="5" spans="2:15">
      <c r="B5" s="21" t="s">
        <v>79</v>
      </c>
      <c r="C5" s="21"/>
      <c r="D5" s="82"/>
      <c r="E5" s="21"/>
      <c r="F5" s="21"/>
      <c r="G5" s="21"/>
      <c r="H5" s="21"/>
      <c r="I5" s="21"/>
      <c r="K5" s="43">
        <v>1</v>
      </c>
      <c r="L5" s="43">
        <v>1</v>
      </c>
      <c r="M5" s="43">
        <v>1</v>
      </c>
      <c r="N5" s="43">
        <v>1</v>
      </c>
      <c r="O5" s="43">
        <v>5</v>
      </c>
    </row>
    <row r="6" spans="2:15">
      <c r="B6" s="21" t="s">
        <v>80</v>
      </c>
      <c r="C6" s="21"/>
      <c r="D6" s="82"/>
      <c r="E6" s="21"/>
      <c r="F6" s="21"/>
      <c r="G6" s="21"/>
      <c r="H6" s="21"/>
      <c r="I6" s="21"/>
      <c r="K6" s="43">
        <v>2</v>
      </c>
      <c r="L6" s="43">
        <v>2</v>
      </c>
      <c r="M6" s="43">
        <v>7</v>
      </c>
      <c r="N6" s="43">
        <v>2</v>
      </c>
      <c r="O6" s="43">
        <v>5</v>
      </c>
    </row>
    <row r="7" spans="2:15">
      <c r="B7" s="21" t="s">
        <v>81</v>
      </c>
      <c r="C7" s="21"/>
      <c r="D7" s="21"/>
      <c r="E7" s="82"/>
      <c r="F7" s="21"/>
      <c r="G7" s="21"/>
      <c r="H7" s="21"/>
      <c r="I7" s="21"/>
      <c r="K7" s="43">
        <v>6</v>
      </c>
      <c r="L7" s="43">
        <v>2</v>
      </c>
      <c r="M7" s="43">
        <v>5</v>
      </c>
      <c r="N7" s="43">
        <v>5</v>
      </c>
      <c r="O7" s="43">
        <v>2</v>
      </c>
    </row>
    <row r="8" spans="2:15">
      <c r="K8" s="43">
        <v>7</v>
      </c>
      <c r="L8" s="43">
        <v>7</v>
      </c>
      <c r="M8" s="43">
        <v>1</v>
      </c>
      <c r="N8" s="43">
        <v>7</v>
      </c>
      <c r="O8" s="43">
        <v>7</v>
      </c>
    </row>
    <row r="9" spans="2:15">
      <c r="B9" s="45" t="s">
        <v>82</v>
      </c>
      <c r="C9" s="21">
        <v>1</v>
      </c>
      <c r="D9" s="21">
        <v>2</v>
      </c>
      <c r="E9" s="21">
        <v>3</v>
      </c>
      <c r="F9" s="21">
        <v>4</v>
      </c>
      <c r="G9" s="21">
        <v>5</v>
      </c>
      <c r="H9" s="21">
        <v>6</v>
      </c>
      <c r="I9" s="21">
        <v>7</v>
      </c>
      <c r="K9" s="43">
        <v>1</v>
      </c>
      <c r="L9" s="43">
        <v>1</v>
      </c>
      <c r="M9" s="43">
        <v>2</v>
      </c>
      <c r="N9" s="43">
        <v>2</v>
      </c>
      <c r="O9" s="43">
        <v>2</v>
      </c>
    </row>
    <row r="10" spans="2:15">
      <c r="B10" s="21" t="s">
        <v>76</v>
      </c>
      <c r="C10" s="21"/>
      <c r="D10" s="82"/>
      <c r="E10" s="21"/>
      <c r="F10" s="21"/>
      <c r="G10" s="21"/>
      <c r="H10" s="21"/>
      <c r="I10" s="21"/>
      <c r="K10" s="43">
        <v>1</v>
      </c>
      <c r="L10" s="43">
        <v>1</v>
      </c>
      <c r="M10" s="43">
        <v>1</v>
      </c>
      <c r="N10" s="43">
        <v>2</v>
      </c>
      <c r="O10" s="43">
        <v>5</v>
      </c>
    </row>
    <row r="11" spans="2:15">
      <c r="B11" s="21" t="s">
        <v>78</v>
      </c>
      <c r="C11" s="82"/>
      <c r="D11" s="21"/>
      <c r="E11" s="21"/>
      <c r="F11" s="21"/>
      <c r="G11" s="21"/>
      <c r="H11" s="21"/>
      <c r="I11" s="21"/>
      <c r="K11" s="43">
        <v>4</v>
      </c>
      <c r="L11" s="43">
        <v>1</v>
      </c>
      <c r="M11" s="43">
        <v>2</v>
      </c>
      <c r="N11" s="43">
        <v>4</v>
      </c>
      <c r="O11" s="43">
        <v>3</v>
      </c>
    </row>
    <row r="12" spans="2:15">
      <c r="B12" s="21" t="s">
        <v>79</v>
      </c>
      <c r="C12" s="21"/>
      <c r="D12" s="82"/>
      <c r="E12" s="21"/>
      <c r="F12" s="21"/>
      <c r="G12" s="21"/>
      <c r="H12" s="21"/>
      <c r="I12" s="21"/>
      <c r="K12" s="43">
        <v>3</v>
      </c>
      <c r="L12" s="43">
        <v>4</v>
      </c>
      <c r="M12" s="43">
        <v>3</v>
      </c>
      <c r="N12" s="43">
        <v>4</v>
      </c>
      <c r="O12" s="43">
        <v>3</v>
      </c>
    </row>
    <row r="13" spans="2:15">
      <c r="B13" s="21" t="s">
        <v>80</v>
      </c>
      <c r="C13" s="21"/>
      <c r="D13" s="21"/>
      <c r="E13" s="82"/>
      <c r="F13" s="21"/>
      <c r="G13" s="21"/>
      <c r="H13" s="21"/>
      <c r="I13" s="21"/>
      <c r="K13" s="43">
        <v>2</v>
      </c>
      <c r="L13" s="43">
        <v>1</v>
      </c>
      <c r="M13" s="43">
        <v>2</v>
      </c>
      <c r="N13" s="43">
        <v>5</v>
      </c>
      <c r="O13" s="43">
        <v>1</v>
      </c>
    </row>
    <row r="14" spans="2:15">
      <c r="B14" s="21" t="s">
        <v>81</v>
      </c>
      <c r="C14" s="21"/>
      <c r="D14" s="21"/>
      <c r="E14" s="82"/>
      <c r="F14" s="21"/>
      <c r="G14" s="21"/>
      <c r="H14" s="21"/>
      <c r="I14" s="21"/>
      <c r="K14" s="43">
        <v>4</v>
      </c>
      <c r="L14" s="43">
        <v>1</v>
      </c>
      <c r="M14" s="43">
        <v>1</v>
      </c>
      <c r="N14" s="43">
        <v>2</v>
      </c>
      <c r="O14" s="43">
        <v>1</v>
      </c>
    </row>
    <row r="15" spans="2:15">
      <c r="K15" s="43">
        <v>1</v>
      </c>
      <c r="L15" s="43">
        <v>1</v>
      </c>
      <c r="M15" s="43">
        <v>1</v>
      </c>
      <c r="N15" s="43">
        <v>1</v>
      </c>
      <c r="O15" s="43">
        <v>1</v>
      </c>
    </row>
    <row r="16" spans="2:15">
      <c r="B16" s="45" t="s">
        <v>83</v>
      </c>
      <c r="C16" s="21">
        <v>1</v>
      </c>
      <c r="D16" s="21">
        <v>2</v>
      </c>
      <c r="E16" s="21">
        <v>3</v>
      </c>
      <c r="F16" s="21">
        <v>4</v>
      </c>
      <c r="G16" s="21">
        <v>5</v>
      </c>
      <c r="H16" s="21">
        <v>6</v>
      </c>
      <c r="I16" s="21">
        <v>7</v>
      </c>
      <c r="K16" s="43">
        <v>3</v>
      </c>
      <c r="L16" s="43">
        <v>1</v>
      </c>
      <c r="M16" s="43">
        <v>3</v>
      </c>
      <c r="N16" s="43">
        <v>6</v>
      </c>
      <c r="O16" s="43">
        <v>7</v>
      </c>
    </row>
    <row r="17" spans="2:15">
      <c r="B17" s="21" t="s">
        <v>76</v>
      </c>
      <c r="C17" s="21"/>
      <c r="D17" s="82"/>
      <c r="E17" s="21"/>
      <c r="F17" s="21"/>
      <c r="G17" s="21"/>
      <c r="H17" s="21"/>
      <c r="I17" s="21"/>
      <c r="K17" s="43">
        <v>2</v>
      </c>
      <c r="L17" s="43">
        <v>1</v>
      </c>
      <c r="M17" s="43">
        <v>1</v>
      </c>
      <c r="N17" s="43">
        <v>1</v>
      </c>
      <c r="O17" s="43">
        <v>1</v>
      </c>
    </row>
    <row r="18" spans="2:15">
      <c r="B18" s="21" t="s">
        <v>78</v>
      </c>
      <c r="C18" s="82"/>
      <c r="D18" s="21"/>
      <c r="E18" s="21"/>
      <c r="F18" s="21"/>
      <c r="G18" s="21"/>
      <c r="H18" s="21"/>
      <c r="I18" s="21"/>
      <c r="K18" s="43">
        <v>2</v>
      </c>
      <c r="L18" s="43">
        <v>1</v>
      </c>
      <c r="M18" s="43">
        <v>5</v>
      </c>
      <c r="N18" s="43">
        <v>2</v>
      </c>
      <c r="O18" s="43">
        <v>5</v>
      </c>
    </row>
    <row r="19" spans="2:15">
      <c r="B19" s="21" t="s">
        <v>79</v>
      </c>
      <c r="C19" s="21"/>
      <c r="D19" s="21"/>
      <c r="E19" s="82"/>
      <c r="F19" s="21"/>
      <c r="G19" s="21"/>
      <c r="H19" s="21"/>
      <c r="I19" s="21"/>
      <c r="K19" s="43">
        <v>1</v>
      </c>
      <c r="L19" s="43">
        <v>1</v>
      </c>
      <c r="M19" s="43">
        <v>1</v>
      </c>
      <c r="N19" s="43">
        <v>1</v>
      </c>
      <c r="O19" s="43">
        <v>1</v>
      </c>
    </row>
    <row r="20" spans="2:15">
      <c r="B20" s="21" t="s">
        <v>80</v>
      </c>
      <c r="C20" s="21"/>
      <c r="D20" s="82"/>
      <c r="E20" s="21"/>
      <c r="F20" s="21"/>
      <c r="G20" s="21"/>
      <c r="H20" s="21"/>
      <c r="I20" s="21"/>
      <c r="K20" s="43">
        <v>1</v>
      </c>
      <c r="L20" s="43">
        <v>1</v>
      </c>
      <c r="M20" s="43">
        <v>2</v>
      </c>
      <c r="N20" s="43">
        <v>2</v>
      </c>
      <c r="O20" s="43">
        <v>1</v>
      </c>
    </row>
    <row r="21" spans="2:15">
      <c r="B21" s="21" t="s">
        <v>81</v>
      </c>
      <c r="C21" s="21"/>
      <c r="D21" s="21"/>
      <c r="E21" s="82"/>
      <c r="F21" s="21"/>
      <c r="G21" s="21"/>
      <c r="H21" s="21"/>
      <c r="I21" s="21"/>
      <c r="K21" s="43">
        <v>4</v>
      </c>
      <c r="L21" s="43">
        <v>1</v>
      </c>
      <c r="M21" s="43">
        <v>5</v>
      </c>
      <c r="N21" s="43">
        <v>5</v>
      </c>
      <c r="O21" s="43">
        <v>3</v>
      </c>
    </row>
    <row r="22" spans="2:15">
      <c r="K22" s="43">
        <v>1</v>
      </c>
      <c r="L22" s="43">
        <v>1</v>
      </c>
      <c r="M22" s="43">
        <v>1</v>
      </c>
      <c r="N22" s="43">
        <v>1</v>
      </c>
      <c r="O22" s="43">
        <v>4</v>
      </c>
    </row>
    <row r="23" spans="2:15">
      <c r="K23" s="43">
        <v>7</v>
      </c>
      <c r="L23" s="43">
        <v>5</v>
      </c>
      <c r="M23" s="43">
        <v>6</v>
      </c>
      <c r="N23" s="43">
        <v>7</v>
      </c>
      <c r="O23" s="43">
        <v>4</v>
      </c>
    </row>
    <row r="24" spans="2:15">
      <c r="K24" s="43">
        <v>7</v>
      </c>
      <c r="L24" s="43">
        <v>7</v>
      </c>
      <c r="M24" s="43">
        <v>7</v>
      </c>
      <c r="N24" s="43">
        <v>7</v>
      </c>
      <c r="O24" s="43">
        <v>1</v>
      </c>
    </row>
    <row r="25" spans="2:15">
      <c r="K25" s="43">
        <v>3</v>
      </c>
      <c r="L25" s="43">
        <v>3</v>
      </c>
      <c r="M25" s="43">
        <v>6</v>
      </c>
      <c r="N25" s="43">
        <v>5</v>
      </c>
      <c r="O25" s="43">
        <v>5</v>
      </c>
    </row>
    <row r="26" spans="2:15">
      <c r="K26" s="43">
        <v>1</v>
      </c>
      <c r="L26" s="43">
        <v>1</v>
      </c>
      <c r="M26" s="43">
        <v>1</v>
      </c>
      <c r="N26" s="43">
        <v>1</v>
      </c>
      <c r="O26" s="43">
        <v>1</v>
      </c>
    </row>
    <row r="29" spans="2:15">
      <c r="K29">
        <f>MEDIAN(K1:K26)</f>
        <v>2</v>
      </c>
      <c r="L29">
        <f t="shared" ref="L29:O29" si="0">MEDIAN(L1:L26)</f>
        <v>1</v>
      </c>
      <c r="M29">
        <f t="shared" si="0"/>
        <v>2</v>
      </c>
      <c r="N29">
        <f t="shared" si="0"/>
        <v>2.5</v>
      </c>
      <c r="O29">
        <f t="shared" si="0"/>
        <v>3</v>
      </c>
    </row>
    <row r="30" spans="2:15">
      <c r="K30">
        <f>MEDIAN(K1:K16)</f>
        <v>2.5</v>
      </c>
      <c r="L30">
        <f t="shared" ref="L30:O30" si="1">MEDIAN(L1:L16)</f>
        <v>1</v>
      </c>
      <c r="M30">
        <f t="shared" si="1"/>
        <v>2</v>
      </c>
      <c r="N30">
        <f t="shared" si="1"/>
        <v>3.5</v>
      </c>
      <c r="O30">
        <f t="shared" si="1"/>
        <v>3</v>
      </c>
    </row>
    <row r="31" spans="2:15">
      <c r="K31">
        <f>MEDIAN(K16:K26)</f>
        <v>2</v>
      </c>
      <c r="L31">
        <f t="shared" ref="L31:O31" si="2">MEDIAN(L16:L26)</f>
        <v>1</v>
      </c>
      <c r="M31">
        <f t="shared" si="2"/>
        <v>3</v>
      </c>
      <c r="N31">
        <f t="shared" si="2"/>
        <v>2</v>
      </c>
      <c r="O31">
        <f t="shared" si="2"/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183E-3B4D-4371-A8F9-1A3C38D4F636}">
  <dimension ref="A1:K30"/>
  <sheetViews>
    <sheetView topLeftCell="A2" workbookViewId="0">
      <selection activeCell="G23" sqref="G23"/>
    </sheetView>
  </sheetViews>
  <sheetFormatPr defaultRowHeight="13.2"/>
  <cols>
    <col min="2" max="2" width="9.5546875" bestFit="1" customWidth="1"/>
    <col min="5" max="5" width="44.109375" bestFit="1" customWidth="1"/>
    <col min="11" max="11" width="14" bestFit="1" customWidth="1"/>
    <col min="13" max="13" width="44.109375" bestFit="1" customWidth="1"/>
    <col min="19" max="19" width="14" bestFit="1" customWidth="1"/>
  </cols>
  <sheetData>
    <row r="1" spans="1:11">
      <c r="A1" s="43">
        <v>2</v>
      </c>
      <c r="B1" s="43">
        <v>4</v>
      </c>
      <c r="C1" s="43">
        <v>1</v>
      </c>
    </row>
    <row r="2" spans="1:11">
      <c r="A2" s="43">
        <v>2</v>
      </c>
      <c r="B2" s="43">
        <v>4</v>
      </c>
      <c r="C2" s="43">
        <v>2</v>
      </c>
    </row>
    <row r="3" spans="1:11">
      <c r="A3" s="43">
        <v>2</v>
      </c>
      <c r="B3" s="43">
        <v>2</v>
      </c>
      <c r="C3" s="43">
        <v>1</v>
      </c>
      <c r="E3" s="45" t="s">
        <v>47</v>
      </c>
      <c r="F3" s="46">
        <v>1</v>
      </c>
      <c r="G3" s="46">
        <v>2</v>
      </c>
      <c r="H3" s="46">
        <v>3</v>
      </c>
      <c r="I3" s="46">
        <v>4</v>
      </c>
      <c r="J3" s="46">
        <v>5</v>
      </c>
      <c r="K3" s="21"/>
    </row>
    <row r="4" spans="1:11">
      <c r="A4" s="43">
        <v>2</v>
      </c>
      <c r="B4" s="43">
        <v>4</v>
      </c>
      <c r="C4" s="43">
        <v>4</v>
      </c>
      <c r="E4" s="45" t="s">
        <v>48</v>
      </c>
      <c r="F4" s="21"/>
      <c r="G4" s="82"/>
      <c r="H4" s="21"/>
      <c r="I4" s="21"/>
      <c r="J4" s="21"/>
      <c r="K4" s="45" t="s">
        <v>51</v>
      </c>
    </row>
    <row r="5" spans="1:11">
      <c r="A5" s="43">
        <v>5</v>
      </c>
      <c r="B5" s="43">
        <v>5</v>
      </c>
      <c r="C5" s="43">
        <v>1</v>
      </c>
      <c r="E5" s="45" t="s">
        <v>49</v>
      </c>
      <c r="F5" s="21"/>
      <c r="G5" s="21"/>
      <c r="H5" s="82"/>
      <c r="I5" s="21"/>
      <c r="J5" s="21"/>
      <c r="K5" s="45" t="s">
        <v>52</v>
      </c>
    </row>
    <row r="6" spans="1:11">
      <c r="A6" s="43">
        <v>1</v>
      </c>
      <c r="B6" s="43">
        <v>5</v>
      </c>
      <c r="C6" s="43">
        <v>2</v>
      </c>
      <c r="E6" s="45" t="s">
        <v>50</v>
      </c>
      <c r="F6" s="21"/>
      <c r="G6" s="82"/>
      <c r="H6" s="21"/>
      <c r="I6" s="21"/>
      <c r="J6" s="21"/>
      <c r="K6" s="45" t="s">
        <v>53</v>
      </c>
    </row>
    <row r="7" spans="1:11">
      <c r="A7" s="43">
        <v>1</v>
      </c>
      <c r="B7" s="43">
        <v>1</v>
      </c>
      <c r="C7" s="43">
        <v>3</v>
      </c>
      <c r="E7" s="44"/>
      <c r="K7" s="44"/>
    </row>
    <row r="8" spans="1:11">
      <c r="A8" s="43">
        <v>1</v>
      </c>
      <c r="B8" s="43">
        <v>1</v>
      </c>
      <c r="C8" s="43">
        <v>1</v>
      </c>
      <c r="E8" s="45" t="s">
        <v>54</v>
      </c>
      <c r="F8" s="46">
        <v>1</v>
      </c>
      <c r="G8" s="46">
        <v>2</v>
      </c>
      <c r="H8" s="46">
        <v>3</v>
      </c>
      <c r="I8" s="46">
        <v>4</v>
      </c>
      <c r="J8" s="46">
        <v>5</v>
      </c>
      <c r="K8" s="21"/>
    </row>
    <row r="9" spans="1:11">
      <c r="A9" s="43">
        <v>2</v>
      </c>
      <c r="B9" s="43">
        <v>4</v>
      </c>
      <c r="C9" s="43">
        <v>1</v>
      </c>
      <c r="E9" s="45" t="s">
        <v>48</v>
      </c>
      <c r="F9" s="21"/>
      <c r="G9" s="82"/>
      <c r="H9" s="21"/>
      <c r="I9" s="21"/>
      <c r="J9" s="21"/>
      <c r="K9" s="45" t="s">
        <v>51</v>
      </c>
    </row>
    <row r="10" spans="1:11">
      <c r="A10" s="43">
        <v>2</v>
      </c>
      <c r="B10" s="43">
        <v>4</v>
      </c>
      <c r="C10" s="43">
        <v>2</v>
      </c>
      <c r="E10" s="45" t="s">
        <v>49</v>
      </c>
      <c r="F10" s="21"/>
      <c r="G10" s="21"/>
      <c r="H10" s="21"/>
      <c r="I10" s="82"/>
      <c r="J10" s="21"/>
      <c r="K10" s="45" t="s">
        <v>52</v>
      </c>
    </row>
    <row r="11" spans="1:11">
      <c r="A11" s="43">
        <v>1</v>
      </c>
      <c r="B11" s="43">
        <v>4</v>
      </c>
      <c r="C11" s="43">
        <v>2</v>
      </c>
      <c r="E11" s="45" t="s">
        <v>50</v>
      </c>
      <c r="F11" s="21"/>
      <c r="G11" s="82"/>
      <c r="H11" s="21"/>
      <c r="I11" s="21"/>
      <c r="J11" s="21"/>
      <c r="K11" s="45" t="s">
        <v>53</v>
      </c>
    </row>
    <row r="12" spans="1:11">
      <c r="A12" s="43">
        <v>4</v>
      </c>
      <c r="B12" s="43">
        <v>3</v>
      </c>
      <c r="C12" s="43">
        <v>2</v>
      </c>
    </row>
    <row r="13" spans="1:11">
      <c r="A13" s="43">
        <v>3</v>
      </c>
      <c r="B13" s="43">
        <v>1</v>
      </c>
      <c r="C13" s="43">
        <v>1</v>
      </c>
      <c r="E13" s="45" t="s">
        <v>55</v>
      </c>
      <c r="F13" s="46">
        <v>1</v>
      </c>
      <c r="G13" s="46">
        <v>2</v>
      </c>
      <c r="H13" s="46">
        <v>3</v>
      </c>
      <c r="I13" s="46">
        <v>4</v>
      </c>
      <c r="J13" s="46">
        <v>5</v>
      </c>
      <c r="K13" s="21"/>
    </row>
    <row r="14" spans="1:11">
      <c r="A14" s="43">
        <v>3</v>
      </c>
      <c r="B14" s="43">
        <v>2</v>
      </c>
      <c r="C14" s="43">
        <v>1</v>
      </c>
      <c r="E14" s="45" t="s">
        <v>48</v>
      </c>
      <c r="F14" s="21"/>
      <c r="G14" s="82"/>
      <c r="H14" s="21"/>
      <c r="I14" s="21"/>
      <c r="J14" s="21"/>
      <c r="K14" s="45" t="s">
        <v>51</v>
      </c>
    </row>
    <row r="15" spans="1:11">
      <c r="A15" s="43">
        <v>2</v>
      </c>
      <c r="B15" s="43">
        <v>3</v>
      </c>
      <c r="C15" s="43">
        <v>3</v>
      </c>
      <c r="E15" s="45" t="s">
        <v>49</v>
      </c>
      <c r="F15" s="21"/>
      <c r="G15" s="82"/>
      <c r="H15" s="21"/>
      <c r="I15" s="21"/>
      <c r="J15" s="21"/>
      <c r="K15" s="45" t="s">
        <v>52</v>
      </c>
    </row>
    <row r="16" spans="1:11">
      <c r="A16" s="43">
        <v>4</v>
      </c>
      <c r="B16" s="43">
        <v>4</v>
      </c>
      <c r="C16" s="43">
        <v>4</v>
      </c>
      <c r="E16" s="45" t="s">
        <v>50</v>
      </c>
      <c r="F16" s="21"/>
      <c r="G16" s="82"/>
      <c r="H16" s="21"/>
      <c r="I16" s="21"/>
      <c r="J16" s="21"/>
      <c r="K16" s="45" t="s">
        <v>53</v>
      </c>
    </row>
    <row r="17" spans="1:3">
      <c r="A17" s="43">
        <v>2</v>
      </c>
      <c r="B17" s="43">
        <v>1</v>
      </c>
      <c r="C17" s="43">
        <v>1</v>
      </c>
    </row>
    <row r="18" spans="1:3">
      <c r="A18" s="43">
        <v>2</v>
      </c>
      <c r="B18" s="43">
        <v>5</v>
      </c>
      <c r="C18" s="43">
        <v>2</v>
      </c>
    </row>
    <row r="19" spans="1:3">
      <c r="A19" s="43">
        <v>2</v>
      </c>
      <c r="B19" s="43">
        <v>1</v>
      </c>
      <c r="C19" s="43">
        <v>2</v>
      </c>
    </row>
    <row r="20" spans="1:3">
      <c r="A20" s="43">
        <v>2</v>
      </c>
      <c r="B20" s="43">
        <v>2</v>
      </c>
      <c r="C20" s="43">
        <v>2</v>
      </c>
    </row>
    <row r="21" spans="1:3">
      <c r="A21" s="43">
        <v>2</v>
      </c>
      <c r="B21" s="43">
        <v>5</v>
      </c>
      <c r="C21" s="43">
        <v>3</v>
      </c>
    </row>
    <row r="22" spans="1:3">
      <c r="A22" s="43">
        <v>2</v>
      </c>
      <c r="B22" s="43">
        <v>2</v>
      </c>
      <c r="C22" s="43">
        <v>2</v>
      </c>
    </row>
    <row r="23" spans="1:3">
      <c r="A23" s="43">
        <v>1</v>
      </c>
      <c r="B23" s="43">
        <v>5</v>
      </c>
      <c r="C23" s="43">
        <v>2</v>
      </c>
    </row>
    <row r="24" spans="1:3">
      <c r="A24" s="43">
        <v>1</v>
      </c>
      <c r="B24" s="43">
        <v>1</v>
      </c>
      <c r="C24" s="43">
        <v>1</v>
      </c>
    </row>
    <row r="25" spans="1:3">
      <c r="A25" s="43">
        <v>2</v>
      </c>
      <c r="B25" s="43">
        <v>2</v>
      </c>
      <c r="C25" s="43">
        <v>2</v>
      </c>
    </row>
    <row r="26" spans="1:3">
      <c r="A26" s="43">
        <v>5</v>
      </c>
      <c r="B26" s="43">
        <v>3</v>
      </c>
      <c r="C26" s="43">
        <v>1</v>
      </c>
    </row>
    <row r="28" spans="1:3">
      <c r="A28">
        <f>MEDIAN(A1:A26)</f>
        <v>2</v>
      </c>
      <c r="B28">
        <f>MEDIAN(B1:B26)</f>
        <v>3</v>
      </c>
      <c r="C28">
        <f>MEDIAN(C1:C26)</f>
        <v>2</v>
      </c>
    </row>
    <row r="29" spans="1:3">
      <c r="A29">
        <f>MEDIAN(A1:A15)</f>
        <v>2</v>
      </c>
      <c r="B29">
        <f>MEDIAN(B1:B15)</f>
        <v>4</v>
      </c>
      <c r="C29">
        <f>MEDIAN(C1:C15)</f>
        <v>2</v>
      </c>
    </row>
    <row r="30" spans="1:3">
      <c r="A30">
        <f>MEDIAN(A16:A26)</f>
        <v>2</v>
      </c>
      <c r="B30">
        <f>MEDIAN(B16:B26)</f>
        <v>2</v>
      </c>
      <c r="C30">
        <f>MEDIAN(C16:C26)</f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3C92-3BDF-4B11-B9C9-D5F7B642980C}">
  <dimension ref="B1:AC56"/>
  <sheetViews>
    <sheetView zoomScale="71" zoomScaleNormal="71" workbookViewId="0">
      <selection activeCell="G6" sqref="G6"/>
    </sheetView>
  </sheetViews>
  <sheetFormatPr defaultColWidth="8.77734375" defaultRowHeight="13.2"/>
  <cols>
    <col min="1" max="3" width="8.77734375" style="1"/>
    <col min="4" max="4" width="26.6640625" style="1" customWidth="1"/>
    <col min="5" max="5" width="16.44140625" style="9" customWidth="1"/>
    <col min="6" max="6" width="17.21875" style="9" bestFit="1" customWidth="1"/>
    <col min="7" max="7" width="27.21875" style="9" bestFit="1" customWidth="1"/>
    <col min="8" max="10" width="8.77734375" style="1"/>
    <col min="11" max="11" width="12.21875" style="1" customWidth="1"/>
    <col min="12" max="17" width="8.77734375" style="1"/>
    <col min="18" max="18" width="8.77734375" style="1" customWidth="1"/>
    <col min="19" max="22" width="8.77734375" style="1"/>
    <col min="23" max="23" width="39.5546875" style="1" customWidth="1"/>
    <col min="24" max="16384" width="8.77734375" style="1"/>
  </cols>
  <sheetData>
    <row r="1" spans="2:21" ht="13.8" thickBot="1">
      <c r="E1" s="1"/>
      <c r="F1" s="1"/>
      <c r="G1" s="1"/>
    </row>
    <row r="2" spans="2:21" ht="13.8" thickBot="1">
      <c r="C2" s="3" t="s">
        <v>5</v>
      </c>
      <c r="D2" s="2"/>
      <c r="E2" s="4" t="s">
        <v>2</v>
      </c>
      <c r="F2" s="5" t="s">
        <v>3</v>
      </c>
      <c r="G2" s="6" t="s">
        <v>4</v>
      </c>
      <c r="H2" s="2"/>
      <c r="J2" s="2"/>
    </row>
    <row r="3" spans="2:21">
      <c r="C3" s="93">
        <f>SUM(E3:G3)</f>
        <v>26</v>
      </c>
      <c r="D3" s="102" t="s">
        <v>84</v>
      </c>
      <c r="E3" s="85">
        <v>11</v>
      </c>
      <c r="F3" s="103">
        <v>6</v>
      </c>
      <c r="G3" s="6">
        <v>9</v>
      </c>
      <c r="H3" s="2"/>
      <c r="J3" s="2"/>
    </row>
    <row r="4" spans="2:21">
      <c r="C4" s="94">
        <f>SUM(E4:G4)</f>
        <v>1</v>
      </c>
      <c r="D4" s="87" t="s">
        <v>85</v>
      </c>
      <c r="E4" s="86">
        <f>E3/C3</f>
        <v>0.42307692307692307</v>
      </c>
      <c r="F4" s="101">
        <f>F3/C3</f>
        <v>0.23076923076923078</v>
      </c>
      <c r="G4" s="7">
        <f>G3/C3</f>
        <v>0.34615384615384615</v>
      </c>
      <c r="H4" s="2"/>
      <c r="J4" s="2"/>
    </row>
    <row r="5" spans="2:21">
      <c r="C5" s="95" t="s">
        <v>15</v>
      </c>
      <c r="D5" s="87" t="s">
        <v>86</v>
      </c>
      <c r="E5" s="99" t="s">
        <v>129</v>
      </c>
      <c r="F5" s="100" t="s">
        <v>128</v>
      </c>
      <c r="G5" s="104" t="s">
        <v>131</v>
      </c>
      <c r="H5" s="2"/>
      <c r="J5" s="2"/>
    </row>
    <row r="6" spans="2:21">
      <c r="C6" s="96">
        <v>11</v>
      </c>
      <c r="D6" s="88" t="s">
        <v>87</v>
      </c>
      <c r="E6" s="99" t="s">
        <v>45</v>
      </c>
      <c r="F6" s="100" t="s">
        <v>98</v>
      </c>
      <c r="G6" s="104" t="s">
        <v>102</v>
      </c>
    </row>
    <row r="7" spans="2:21" ht="40.200000000000003" thickBot="1">
      <c r="C7" s="98">
        <v>12</v>
      </c>
      <c r="D7" s="105" t="s">
        <v>88</v>
      </c>
      <c r="E7" s="84" t="s">
        <v>89</v>
      </c>
      <c r="F7" s="106" t="s">
        <v>99</v>
      </c>
      <c r="G7" s="8" t="s">
        <v>103</v>
      </c>
    </row>
    <row r="8" spans="2:21" ht="17.399999999999999">
      <c r="C8" s="107">
        <v>14</v>
      </c>
      <c r="D8" s="108" t="s">
        <v>90</v>
      </c>
      <c r="E8" s="85" t="s">
        <v>91</v>
      </c>
      <c r="F8" s="103" t="s">
        <v>100</v>
      </c>
      <c r="G8" s="6" t="s">
        <v>100</v>
      </c>
      <c r="H8" s="16"/>
      <c r="I8" s="16"/>
      <c r="J8" s="16"/>
      <c r="K8" s="16"/>
      <c r="L8" s="16"/>
      <c r="M8" s="16"/>
      <c r="N8" s="16"/>
      <c r="O8" s="16"/>
      <c r="P8" s="11"/>
    </row>
    <row r="9" spans="2:21" ht="15">
      <c r="C9" s="96">
        <v>15</v>
      </c>
      <c r="D9" s="89" t="s">
        <v>92</v>
      </c>
      <c r="E9" s="99">
        <v>200</v>
      </c>
      <c r="F9" s="100">
        <v>500</v>
      </c>
      <c r="G9" s="104">
        <v>500</v>
      </c>
      <c r="L9" s="17"/>
      <c r="M9" s="17"/>
      <c r="N9" s="12"/>
      <c r="O9" s="12"/>
      <c r="P9" s="12"/>
      <c r="Q9" s="12"/>
      <c r="R9" s="12"/>
      <c r="S9" s="12"/>
      <c r="T9" s="12"/>
      <c r="U9"/>
    </row>
    <row r="10" spans="2:21" ht="15.6" thickBot="1">
      <c r="C10" s="98">
        <v>16</v>
      </c>
      <c r="D10" s="105" t="s">
        <v>93</v>
      </c>
      <c r="E10" s="83" t="s">
        <v>94</v>
      </c>
      <c r="F10" s="106" t="s">
        <v>94</v>
      </c>
      <c r="G10" s="8" t="s">
        <v>104</v>
      </c>
      <c r="L10" s="18"/>
      <c r="M10" s="13"/>
      <c r="N10" s="14"/>
      <c r="O10" s="14"/>
      <c r="P10" s="14"/>
      <c r="Q10" s="14"/>
      <c r="R10" s="14"/>
      <c r="S10" s="14"/>
      <c r="T10" s="14"/>
      <c r="U10"/>
    </row>
    <row r="11" spans="2:21" ht="15.6" thickBot="1">
      <c r="C11" s="109">
        <v>19</v>
      </c>
      <c r="D11" s="110" t="s">
        <v>96</v>
      </c>
      <c r="E11" s="111" t="s">
        <v>97</v>
      </c>
      <c r="F11" s="112" t="s">
        <v>101</v>
      </c>
      <c r="G11" s="123" t="s">
        <v>101</v>
      </c>
      <c r="L11" s="18"/>
      <c r="M11" s="13"/>
      <c r="N11" s="14"/>
      <c r="O11" s="14"/>
      <c r="P11" s="14"/>
      <c r="Q11" s="14"/>
      <c r="R11" s="14"/>
      <c r="S11" s="14"/>
      <c r="T11" s="14"/>
      <c r="U11"/>
    </row>
    <row r="12" spans="2:21" ht="15">
      <c r="C12" s="107">
        <v>21</v>
      </c>
      <c r="D12" s="108" t="s">
        <v>105</v>
      </c>
      <c r="E12" s="85" t="s">
        <v>106</v>
      </c>
      <c r="F12" s="103">
        <v>1.6000000000000001E-3</v>
      </c>
      <c r="G12" s="6">
        <v>3.2000000000000002E-3</v>
      </c>
      <c r="H12" s="18"/>
      <c r="I12" s="15"/>
      <c r="J12" s="15"/>
      <c r="K12" s="15"/>
      <c r="L12" s="15"/>
      <c r="M12" s="15"/>
      <c r="N12" s="15"/>
      <c r="O12" s="15"/>
      <c r="P12"/>
    </row>
    <row r="13" spans="2:21" ht="15">
      <c r="C13" s="96">
        <v>22</v>
      </c>
      <c r="D13" s="89" t="s">
        <v>107</v>
      </c>
      <c r="E13" s="99">
        <v>2</v>
      </c>
      <c r="F13" s="100">
        <v>2</v>
      </c>
      <c r="G13" s="104">
        <v>2</v>
      </c>
      <c r="H13" s="19"/>
      <c r="I13" s="19"/>
      <c r="J13" s="19"/>
      <c r="K13" s="19"/>
      <c r="L13" s="19"/>
      <c r="M13" s="19"/>
      <c r="N13" s="19"/>
      <c r="O13" s="19"/>
      <c r="P13"/>
    </row>
    <row r="14" spans="2:21">
      <c r="C14" s="96">
        <v>23</v>
      </c>
      <c r="D14" s="89" t="s">
        <v>108</v>
      </c>
      <c r="E14" s="113">
        <v>10</v>
      </c>
      <c r="F14" s="100" t="s">
        <v>111</v>
      </c>
      <c r="G14" s="104">
        <v>10</v>
      </c>
    </row>
    <row r="15" spans="2:21" ht="13.8" thickBot="1">
      <c r="C15" s="98">
        <v>24</v>
      </c>
      <c r="D15" s="105" t="s">
        <v>109</v>
      </c>
      <c r="E15" s="83" t="s">
        <v>110</v>
      </c>
      <c r="F15" s="106" t="s">
        <v>112</v>
      </c>
      <c r="G15" s="8" t="s">
        <v>113</v>
      </c>
    </row>
    <row r="16" spans="2:21">
      <c r="B16" s="10"/>
      <c r="C16" s="116" t="s">
        <v>6</v>
      </c>
      <c r="D16" s="117" t="s">
        <v>114</v>
      </c>
      <c r="E16" s="85">
        <v>1</v>
      </c>
      <c r="F16" s="103">
        <v>4</v>
      </c>
      <c r="G16" s="6">
        <v>1</v>
      </c>
    </row>
    <row r="17" spans="2:10" ht="26.4">
      <c r="B17" s="10"/>
      <c r="C17" s="97" t="s">
        <v>7</v>
      </c>
      <c r="D17" s="90" t="s">
        <v>115</v>
      </c>
      <c r="E17" s="99">
        <v>1</v>
      </c>
      <c r="F17" s="100">
        <v>1</v>
      </c>
      <c r="G17" s="104">
        <v>1</v>
      </c>
    </row>
    <row r="18" spans="2:10">
      <c r="C18" s="97" t="s">
        <v>8</v>
      </c>
      <c r="D18" s="90" t="s">
        <v>116</v>
      </c>
      <c r="E18" s="99">
        <v>1</v>
      </c>
      <c r="F18" s="100">
        <v>2</v>
      </c>
      <c r="G18" s="104">
        <v>1</v>
      </c>
    </row>
    <row r="19" spans="2:10" ht="26.4">
      <c r="C19" s="97" t="s">
        <v>9</v>
      </c>
      <c r="D19" s="90" t="s">
        <v>117</v>
      </c>
      <c r="E19" s="99">
        <v>1</v>
      </c>
      <c r="F19" s="115" t="s">
        <v>120</v>
      </c>
      <c r="G19" s="104">
        <v>2</v>
      </c>
      <c r="J19" s="1" t="s">
        <v>130</v>
      </c>
    </row>
    <row r="20" spans="2:10" ht="30.45" customHeight="1" thickBot="1">
      <c r="C20" s="118" t="s">
        <v>10</v>
      </c>
      <c r="D20" s="119" t="s">
        <v>118</v>
      </c>
      <c r="E20" s="83">
        <v>1</v>
      </c>
      <c r="F20" s="106">
        <v>3</v>
      </c>
      <c r="G20" s="114" t="s">
        <v>121</v>
      </c>
    </row>
    <row r="21" spans="2:10">
      <c r="C21" s="116" t="s">
        <v>11</v>
      </c>
      <c r="D21" s="120" t="s">
        <v>95</v>
      </c>
      <c r="E21" s="85">
        <v>2</v>
      </c>
      <c r="F21" s="103">
        <v>2</v>
      </c>
      <c r="G21" s="6">
        <v>2</v>
      </c>
    </row>
    <row r="22" spans="2:10">
      <c r="C22" s="97" t="s">
        <v>0</v>
      </c>
      <c r="D22" s="91" t="s">
        <v>119</v>
      </c>
      <c r="E22" s="99">
        <v>2</v>
      </c>
      <c r="F22" s="100">
        <v>4</v>
      </c>
      <c r="G22" s="121" t="s">
        <v>122</v>
      </c>
    </row>
    <row r="23" spans="2:10" ht="16.05" customHeight="1" thickBot="1">
      <c r="C23" s="118" t="s">
        <v>1</v>
      </c>
      <c r="D23" s="122" t="s">
        <v>105</v>
      </c>
      <c r="E23" s="83">
        <v>1</v>
      </c>
      <c r="F23" s="106">
        <v>4</v>
      </c>
      <c r="G23" s="8">
        <v>2</v>
      </c>
    </row>
    <row r="24" spans="2:10" ht="16.05" customHeight="1">
      <c r="C24" s="116" t="s">
        <v>14</v>
      </c>
      <c r="D24" s="120" t="s">
        <v>12</v>
      </c>
      <c r="E24" s="85" t="s">
        <v>123</v>
      </c>
      <c r="F24" s="103" t="s">
        <v>125</v>
      </c>
      <c r="G24" s="6" t="s">
        <v>125</v>
      </c>
    </row>
    <row r="25" spans="2:10" ht="16.05" customHeight="1" thickBot="1">
      <c r="C25" s="98">
        <v>30</v>
      </c>
      <c r="D25" s="119" t="s">
        <v>13</v>
      </c>
      <c r="E25" s="83" t="s">
        <v>124</v>
      </c>
      <c r="F25" s="106" t="s">
        <v>126</v>
      </c>
      <c r="G25" s="8" t="s">
        <v>127</v>
      </c>
    </row>
    <row r="26" spans="2:10" ht="16.05" customHeight="1"/>
    <row r="27" spans="2:10" ht="16.05" customHeight="1"/>
    <row r="28" spans="2:10" ht="16.05" customHeight="1"/>
    <row r="29" spans="2:10" ht="16.05" customHeight="1"/>
    <row r="34" spans="3:29">
      <c r="E34" s="1"/>
      <c r="F34" s="1"/>
      <c r="G34" s="1"/>
      <c r="X34" s="23"/>
    </row>
    <row r="35" spans="3:29">
      <c r="E35" s="1"/>
      <c r="F35" s="1"/>
      <c r="G35" s="1"/>
      <c r="X35" s="23"/>
    </row>
    <row r="36" spans="3:29">
      <c r="C36" s="92"/>
      <c r="D36" s="88"/>
      <c r="E36" s="88"/>
      <c r="F36" s="88"/>
      <c r="G36" s="88"/>
      <c r="Y36" s="23"/>
    </row>
    <row r="37" spans="3:29">
      <c r="AC37" s="23"/>
    </row>
    <row r="38" spans="3:29">
      <c r="AC38" s="23"/>
    </row>
    <row r="39" spans="3:29">
      <c r="AC39" s="23"/>
    </row>
    <row r="40" spans="3:29">
      <c r="AC40" s="23"/>
    </row>
    <row r="41" spans="3:29">
      <c r="AC41" s="23"/>
    </row>
    <row r="42" spans="3:29">
      <c r="AC42" s="23"/>
    </row>
    <row r="43" spans="3:29">
      <c r="AC43" s="23"/>
    </row>
    <row r="44" spans="3:29">
      <c r="AC44" s="23"/>
    </row>
    <row r="45" spans="3:29">
      <c r="AC45" s="23"/>
    </row>
    <row r="46" spans="3:29">
      <c r="AC46" s="23"/>
    </row>
    <row r="47" spans="3:29">
      <c r="AC47" s="23"/>
    </row>
    <row r="48" spans="3:29">
      <c r="AC48" s="23"/>
    </row>
    <row r="49" spans="29:29">
      <c r="AC49" s="23"/>
    </row>
    <row r="50" spans="29:29">
      <c r="AC50" s="23"/>
    </row>
    <row r="51" spans="29:29">
      <c r="AC51" s="23"/>
    </row>
    <row r="52" spans="29:29">
      <c r="AC52" s="23"/>
    </row>
    <row r="53" spans="29:29">
      <c r="AC53" s="23"/>
    </row>
    <row r="54" spans="29:29">
      <c r="AC54" s="23"/>
    </row>
    <row r="55" spans="29:29">
      <c r="AC55" s="23"/>
    </row>
    <row r="56" spans="29:29">
      <c r="AC56" s="23"/>
    </row>
  </sheetData>
  <sortState xmlns:xlrd2="http://schemas.microsoft.com/office/spreadsheetml/2017/richdata2" ref="AC34:AD56">
    <sortCondition descending="1" ref="AD34:AD56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SIŁA_MARKI</vt:lpstr>
      <vt:lpstr>21 - 24</vt:lpstr>
      <vt:lpstr>26</vt:lpstr>
      <vt:lpstr>IDEALNY ENERGETYK</vt:lpstr>
      <vt:lpstr>SEGMENTACJA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Maurycy Jarmuła</dc:creator>
  <cp:lastModifiedBy>Maurycy Jarmuła</cp:lastModifiedBy>
  <dcterms:created xsi:type="dcterms:W3CDTF">2024-02-05T19:13:26Z</dcterms:created>
  <dcterms:modified xsi:type="dcterms:W3CDTF">2024-02-07T00:10:49Z</dcterms:modified>
</cp:coreProperties>
</file>