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sandyjazminpardoherreno/Documents/SP/ESPECIALIZACION SERGIO ARBOLEDA/ECONOMIA DIGITAL/PROYECTO CROWFUNDIG/"/>
    </mc:Choice>
  </mc:AlternateContent>
  <xr:revisionPtr revIDLastSave="0" documentId="13_ncr:1_{DC8425C1-632B-1143-A510-6DCFF6B34E07}" xr6:coauthVersionLast="47" xr6:coauthVersionMax="47" xr10:uidLastSave="{00000000-0000-0000-0000-000000000000}"/>
  <bookViews>
    <workbookView xWindow="0" yWindow="500" windowWidth="28800" windowHeight="16400" xr2:uid="{00000000-000D-0000-FFFF-FFFF00000000}"/>
  </bookViews>
  <sheets>
    <sheet name="Taller de la Ofer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1" i="1" l="1"/>
  <c r="C25" i="1" l="1"/>
  <c r="C24" i="1"/>
  <c r="C26" i="1" s="1"/>
  <c r="F20" i="1"/>
  <c r="F21" i="1" l="1"/>
  <c r="F22" i="1" s="1"/>
  <c r="F25" i="1" s="1"/>
  <c r="C29" i="1"/>
  <c r="F24" i="1"/>
  <c r="F26" i="1" s="1"/>
  <c r="C30" i="1"/>
  <c r="F29" i="1" l="1"/>
  <c r="F30" i="1" s="1"/>
  <c r="F31" i="1" s="1"/>
  <c r="C31" i="1"/>
  <c r="C34" i="1" s="1"/>
  <c r="C35" i="1" s="1"/>
  <c r="C33" i="1"/>
  <c r="F33" i="1"/>
  <c r="F34" i="1"/>
  <c r="F3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tc={A913F15E-BE19-394F-8941-4FA6D7158199}</author>
    <author>tc={57635019-8CD3-5D48-89F1-3B93184EDF2C}</author>
    <author>tc={E2C1C0BB-E84E-E04E-B826-46A5E155AC14}</author>
    <author>tc={6C3BE577-8195-7844-9C85-39AEE05B5E96}</author>
  </authors>
  <commentList>
    <comment ref="C23" authorId="0" shapeId="0" xr:uid="{A913F15E-BE19-394F-8941-4FA6D7158199}">
      <text>
        <t>[Comentario encadenado]
Su versión de Excel le permite leer este comentario encadenado; sin embargo, las ediciones que se apliquen se quitarán si el archivo se abre en una versión más reciente de Excel. Más información: https://go.microsoft.com/fwlink/?linkid=870924
Comentario:
    estudio de mercado; lo que el mercado puede soportar</t>
      </text>
    </comment>
    <comment ref="F23" authorId="1" shapeId="0" xr:uid="{57635019-8CD3-5D48-89F1-3B93184EDF2C}">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Mayores unidades por aumento de la productividad porque estoy poniendo tecnología y conocimiento
</t>
      </text>
    </comment>
    <comment ref="C29" authorId="2" shapeId="0" xr:uid="{E2C1C0BB-E84E-E04E-B826-46A5E155AC14}">
      <text>
        <t>[Comentario encadenado]
Su versión de Excel le permite leer este comentario encadenado; sin embargo, las ediciones que se apliquen se quitarán si el archivo se abre en una versión más reciente de Excel. Más información: https://go.microsoft.com/fwlink/?linkid=870924
Comentario:
    Principio de productividad, es donde ajusto los precios pero sin sacrificar la calidad</t>
      </text>
    </comment>
    <comment ref="C31" authorId="3" shapeId="0" xr:uid="{6C3BE577-8195-7844-9C85-39AEE05B5E96}">
      <text>
        <t>[Comentario encadenado]
Su versión de Excel le permite leer este comentario encadenado; sin embargo, las ediciones que se apliquen se quitarán si el archivo se abre en una versión más reciente de Excel. Más información: https://go.microsoft.com/fwlink/?linkid=870924
Comentario:
    Mantengo el precio del año anterior</t>
      </text>
    </comment>
  </commentList>
</comments>
</file>

<file path=xl/sharedStrings.xml><?xml version="1.0" encoding="utf-8"?>
<sst xmlns="http://schemas.openxmlformats.org/spreadsheetml/2006/main" count="44" uniqueCount="30">
  <si>
    <t>Costos Totales Unitarios</t>
  </si>
  <si>
    <t>Precio Unitario</t>
  </si>
  <si>
    <t>Ingresos Totales operacionales</t>
  </si>
  <si>
    <t>Beneficio Financiero</t>
  </si>
  <si>
    <t>Año 2 - Punto B</t>
  </si>
  <si>
    <t>Año 4 - Punto D</t>
  </si>
  <si>
    <t>Año 1  - Punto A</t>
  </si>
  <si>
    <t>Año 3 - Punto C</t>
  </si>
  <si>
    <t xml:space="preserve">Costos Totales Agregados  </t>
  </si>
  <si>
    <t>Precio</t>
  </si>
  <si>
    <t>P= Ctu +Mu + Tx</t>
  </si>
  <si>
    <t>Cantidad de Producción y Comercialización</t>
  </si>
  <si>
    <t>Cantidad Oferta</t>
  </si>
  <si>
    <t xml:space="preserve"> DINÁMICA DE LA OFERTA</t>
  </si>
  <si>
    <t>Gráfico Oferta Vs Demanda</t>
  </si>
  <si>
    <t>UNIVERSIDAD SERGIO ARBOLEDA</t>
  </si>
  <si>
    <t>ESCUELA PRIME BUSINESS SCHOOL</t>
  </si>
  <si>
    <t>ESPECIALIACION EN GERENCIA ESTRATEGICA DE NEGOCIOS</t>
  </si>
  <si>
    <t>MAVERA SAS</t>
  </si>
  <si>
    <t>Valor Cuantitativo Márgen de Utilidad  (5% de los Costos)</t>
  </si>
  <si>
    <t>Valor Cuantitativo Márgen de Utilidad  (15% de los Costos)</t>
  </si>
  <si>
    <t>Costos Totales Unitarios incrementan el IPC 5%</t>
  </si>
  <si>
    <t>Valor Cuantitativo Márgen de Utilidad  (7% de los Costos)</t>
  </si>
  <si>
    <t>Costos Totales Unitarios incrementan el IPC 7%</t>
  </si>
  <si>
    <t>Valor Cuantitativo Márgen de Utilidad (15% de los Costos)</t>
  </si>
  <si>
    <t>Costos Totales Unitarios se Incrementanen  8%</t>
  </si>
  <si>
    <t xml:space="preserve">MAVERA S.A.S. es una empresa en el sector de la construcción y remodelación, que tiene como objetivo de ofrecer soluciones personalizadas y tecnológicamente avanzadas a sus clientes. Su propuesta abarca tanto la construcción de nuevas viviendas como la remodelación de espacios existentes, integrando tecnologías como la domótica para mejorar la eficiencia energética, la seguridad y la comodidad. Conforme a ello, los volúmenes de remodelaciones, han sido arrojados por los estudios de mercado que demostraron las posibles cantidades de remodelaciones que estarían dispuestos Bogotanos a realizar. En reunión con el vicepresidente financiero regional, y el CIO de la compañía a nivel local, se establecieron los costos y posibles márgenes de excedente financiero derivados de la operación en cada año, datos de se encuentran en las matrices que se aprecian más abajo.
Por lo anterior, se presenta el flujo de caja planteado para los 4 años siguientes
</t>
  </si>
  <si>
    <t>PRESENTADO POR: SANDY PARDO Y MAGDA PARDO</t>
  </si>
  <si>
    <t xml:space="preserve">Precio Unitario </t>
  </si>
  <si>
    <t>Informe Ejecutivo y Plan Estratégico: la oferta crece a medida de que los precios crecen por lo que se puede generar una compensacion economica creciente con el paso del tiempo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</si>
</sst>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4"/>
      <color theme="5" tint="-0.249977111117893"/>
      <name val="Arial"/>
      <family val="2"/>
    </font>
    <font>
      <sz val="14"/>
      <color theme="1"/>
      <name val="Arial"/>
      <family val="2"/>
    </font>
    <font>
      <b/>
      <u/>
      <sz val="14"/>
      <color theme="1"/>
      <name val="Arial"/>
      <family val="2"/>
    </font>
    <font>
      <b/>
      <sz val="14"/>
      <color theme="1"/>
      <name val="Arial"/>
      <family val="2"/>
    </font>
    <font>
      <b/>
      <u/>
      <sz val="14"/>
      <color rgb="FF002060"/>
      <name val="Arial"/>
      <family val="2"/>
    </font>
    <font>
      <u/>
      <sz val="14"/>
      <color theme="1"/>
      <name val="Arial"/>
      <family val="2"/>
    </font>
    <font>
      <b/>
      <sz val="14"/>
      <color rgb="FFFFFF00"/>
      <name val="Arial"/>
      <family val="2"/>
    </font>
  </fonts>
  <fills count="9">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00B050"/>
        <bgColor indexed="64"/>
      </patternFill>
    </fill>
    <fill>
      <patternFill patternType="solid">
        <fgColor rgb="FFFFFFFF"/>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1" tint="0.49998474074526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thin">
        <color indexed="64"/>
      </left>
      <right/>
      <top/>
      <bottom/>
      <diagonal/>
    </border>
  </borders>
  <cellStyleXfs count="2">
    <xf numFmtId="0" fontId="0" fillId="0" borderId="0"/>
    <xf numFmtId="9" fontId="1" fillId="0" borderId="0" applyFont="0" applyFill="0" applyBorder="0" applyAlignment="0" applyProtection="0"/>
  </cellStyleXfs>
  <cellXfs count="49">
    <xf numFmtId="0" fontId="0" fillId="0" borderId="0" xfId="0"/>
    <xf numFmtId="0" fontId="2" fillId="2" borderId="0" xfId="0" applyFont="1" applyFill="1"/>
    <xf numFmtId="0" fontId="3" fillId="2" borderId="0" xfId="0" applyFont="1" applyFill="1"/>
    <xf numFmtId="0" fontId="4" fillId="2" borderId="0" xfId="0" applyFont="1" applyFill="1" applyAlignment="1">
      <alignment horizontal="center"/>
    </xf>
    <xf numFmtId="0" fontId="3" fillId="2" borderId="0" xfId="0" applyFont="1" applyFill="1" applyAlignment="1">
      <alignment horizontal="center"/>
    </xf>
    <xf numFmtId="0" fontId="3" fillId="2" borderId="0" xfId="0" applyFont="1" applyFill="1" applyAlignment="1">
      <alignment horizontal="right"/>
    </xf>
    <xf numFmtId="3" fontId="3" fillId="2" borderId="0" xfId="0" applyNumberFormat="1" applyFont="1" applyFill="1" applyAlignment="1">
      <alignment horizontal="center"/>
    </xf>
    <xf numFmtId="0" fontId="5" fillId="2" borderId="0" xfId="0" applyFont="1" applyFill="1"/>
    <xf numFmtId="0" fontId="6" fillId="5" borderId="0" xfId="0" applyFont="1" applyFill="1" applyAlignment="1">
      <alignment horizontal="center" vertical="center"/>
    </xf>
    <xf numFmtId="0" fontId="7" fillId="2" borderId="0" xfId="0" applyFont="1" applyFill="1" applyAlignment="1">
      <alignment horizontal="center"/>
    </xf>
    <xf numFmtId="3" fontId="3" fillId="2" borderId="0" xfId="0" applyNumberFormat="1" applyFont="1" applyFill="1"/>
    <xf numFmtId="1" fontId="3" fillId="2" borderId="0" xfId="0" applyNumberFormat="1" applyFont="1" applyFill="1"/>
    <xf numFmtId="0" fontId="8" fillId="0" borderId="0" xfId="0" applyFont="1" applyAlignment="1">
      <alignment horizontal="center"/>
    </xf>
    <xf numFmtId="0" fontId="5" fillId="2" borderId="0" xfId="0" applyFont="1" applyFill="1" applyAlignment="1">
      <alignment horizontal="right"/>
    </xf>
    <xf numFmtId="0" fontId="8" fillId="0" borderId="0" xfId="0" applyFont="1"/>
    <xf numFmtId="0" fontId="5" fillId="2" borderId="0" xfId="0" applyFont="1" applyFill="1" applyAlignment="1">
      <alignment horizontal="center"/>
    </xf>
    <xf numFmtId="10" fontId="3" fillId="2" borderId="0" xfId="1" applyNumberFormat="1" applyFont="1" applyFill="1"/>
    <xf numFmtId="0" fontId="6" fillId="5" borderId="0" xfId="0" applyFont="1" applyFill="1" applyAlignment="1">
      <alignment horizontal="center" vertical="center"/>
    </xf>
    <xf numFmtId="0" fontId="3" fillId="6" borderId="10" xfId="0" applyFont="1" applyFill="1" applyBorder="1" applyAlignment="1">
      <alignment horizontal="left" vertical="top" wrapText="1"/>
    </xf>
    <xf numFmtId="0" fontId="3" fillId="6" borderId="0" xfId="0" applyFont="1" applyFill="1" applyAlignment="1">
      <alignment horizontal="left" vertical="top" wrapText="1"/>
    </xf>
    <xf numFmtId="0" fontId="8" fillId="3" borderId="0" xfId="0" applyFont="1" applyFill="1" applyAlignment="1">
      <alignment horizontal="center"/>
    </xf>
    <xf numFmtId="0" fontId="6" fillId="2" borderId="0" xfId="0" applyFont="1" applyFill="1" applyAlignment="1">
      <alignment horizontal="center"/>
    </xf>
    <xf numFmtId="0" fontId="6" fillId="2" borderId="0" xfId="0" applyFont="1" applyFill="1" applyAlignment="1">
      <alignment horizontal="right"/>
    </xf>
    <xf numFmtId="0" fontId="5" fillId="4" borderId="2" xfId="0" applyFont="1" applyFill="1" applyBorder="1" applyAlignment="1">
      <alignment horizontal="left" vertical="top" wrapText="1"/>
    </xf>
    <xf numFmtId="0" fontId="3" fillId="4" borderId="8"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4" borderId="4" xfId="0" applyFont="1" applyFill="1" applyBorder="1" applyAlignment="1">
      <alignment horizontal="left" vertical="top" wrapText="1"/>
    </xf>
    <xf numFmtId="0" fontId="3" fillId="4" borderId="0" xfId="0" applyFont="1" applyFill="1" applyAlignment="1">
      <alignment horizontal="left" vertical="top" wrapText="1"/>
    </xf>
    <xf numFmtId="0" fontId="3" fillId="4" borderId="5" xfId="0" applyFont="1" applyFill="1" applyBorder="1" applyAlignment="1">
      <alignment horizontal="left" vertical="top" wrapText="1"/>
    </xf>
    <xf numFmtId="0" fontId="3" fillId="4" borderId="6" xfId="0" applyFont="1" applyFill="1" applyBorder="1" applyAlignment="1">
      <alignment horizontal="left" vertical="top" wrapText="1"/>
    </xf>
    <xf numFmtId="0" fontId="3" fillId="4" borderId="9" xfId="0" applyFont="1" applyFill="1" applyBorder="1" applyAlignment="1">
      <alignment horizontal="left" vertical="top" wrapText="1"/>
    </xf>
    <xf numFmtId="0" fontId="3" fillId="4" borderId="7" xfId="0" applyFont="1" applyFill="1" applyBorder="1" applyAlignment="1">
      <alignment horizontal="left" vertical="top" wrapText="1"/>
    </xf>
    <xf numFmtId="3" fontId="5" fillId="0" borderId="1" xfId="0" applyNumberFormat="1" applyFont="1" applyFill="1" applyBorder="1" applyAlignment="1">
      <alignment horizontal="left"/>
    </xf>
    <xf numFmtId="3" fontId="3" fillId="0" borderId="1" xfId="0" applyNumberFormat="1" applyFont="1" applyFill="1" applyBorder="1" applyAlignment="1">
      <alignment horizontal="center"/>
    </xf>
    <xf numFmtId="3" fontId="5" fillId="0" borderId="1" xfId="0" applyNumberFormat="1" applyFont="1" applyFill="1" applyBorder="1" applyAlignment="1">
      <alignment horizontal="left" vertical="center" wrapText="1"/>
    </xf>
    <xf numFmtId="3" fontId="3" fillId="0" borderId="1" xfId="0" applyNumberFormat="1" applyFont="1" applyFill="1" applyBorder="1" applyAlignment="1">
      <alignment horizontal="center" vertical="center" wrapText="1"/>
    </xf>
    <xf numFmtId="3" fontId="5" fillId="0" borderId="1" xfId="0" applyNumberFormat="1" applyFont="1" applyFill="1" applyBorder="1" applyAlignment="1">
      <alignment horizontal="center"/>
    </xf>
    <xf numFmtId="0" fontId="5" fillId="0" borderId="1" xfId="0" applyFont="1" applyFill="1" applyBorder="1" applyAlignment="1">
      <alignment horizontal="left"/>
    </xf>
    <xf numFmtId="3" fontId="5" fillId="7" borderId="1" xfId="0" applyNumberFormat="1" applyFont="1" applyFill="1" applyBorder="1" applyAlignment="1">
      <alignment horizontal="left"/>
    </xf>
    <xf numFmtId="3" fontId="5" fillId="7" borderId="1" xfId="0" applyNumberFormat="1" applyFont="1" applyFill="1" applyBorder="1" applyAlignment="1">
      <alignment horizontal="center"/>
    </xf>
    <xf numFmtId="3" fontId="5" fillId="8" borderId="1" xfId="0" applyNumberFormat="1" applyFont="1" applyFill="1" applyBorder="1" applyAlignment="1">
      <alignment horizontal="center"/>
    </xf>
    <xf numFmtId="0" fontId="8" fillId="2" borderId="0" xfId="0" applyFont="1" applyFill="1" applyBorder="1" applyAlignment="1">
      <alignment horizontal="center"/>
    </xf>
    <xf numFmtId="0" fontId="3" fillId="2" borderId="0" xfId="0" applyFont="1" applyFill="1" applyBorder="1"/>
    <xf numFmtId="0" fontId="5" fillId="2" borderId="0" xfId="0" applyFont="1" applyFill="1" applyBorder="1" applyAlignment="1">
      <alignment horizontal="center" vertical="center" wrapText="1"/>
    </xf>
    <xf numFmtId="0" fontId="3" fillId="2" borderId="0" xfId="0" applyFont="1" applyFill="1" applyBorder="1" applyAlignment="1">
      <alignment horizontal="center"/>
    </xf>
    <xf numFmtId="10" fontId="3" fillId="2" borderId="0" xfId="1" applyNumberFormat="1" applyFont="1" applyFill="1" applyBorder="1" applyAlignment="1">
      <alignment horizontal="center" vertical="center"/>
    </xf>
    <xf numFmtId="2" fontId="3" fillId="2" borderId="0" xfId="0" applyNumberFormat="1" applyFont="1" applyFill="1" applyBorder="1" applyAlignment="1">
      <alignment horizontal="center" vertical="center"/>
    </xf>
    <xf numFmtId="0" fontId="3" fillId="2" borderId="0" xfId="0" applyFont="1" applyFill="1" applyBorder="1" applyAlignment="1">
      <alignment horizontal="center" vertical="center"/>
    </xf>
    <xf numFmtId="10" fontId="3" fillId="2" borderId="0" xfId="0" applyNumberFormat="1" applyFont="1" applyFill="1" applyBorder="1" applyAlignment="1">
      <alignment horizontal="center" vertical="center"/>
    </xf>
  </cellXfs>
  <cellStyles count="2">
    <cellStyle name="Normal" xfId="0" builtinId="0"/>
    <cellStyle name="Porcentaje" xfId="1" builtinId="5"/>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0</xdr:colOff>
      <xdr:row>17</xdr:row>
      <xdr:rowOff>127000</xdr:rowOff>
    </xdr:from>
    <xdr:to>
      <xdr:col>8</xdr:col>
      <xdr:colOff>40217</xdr:colOff>
      <xdr:row>33</xdr:row>
      <xdr:rowOff>218016</xdr:rowOff>
    </xdr:to>
    <xdr:cxnSp macro="">
      <xdr:nvCxnSpPr>
        <xdr:cNvPr id="6" name="Straight Connector 5">
          <a:extLst>
            <a:ext uri="{FF2B5EF4-FFF2-40B4-BE49-F238E27FC236}">
              <a16:creationId xmlns:a16="http://schemas.microsoft.com/office/drawing/2014/main" id="{A322B7B4-1B92-B636-301D-3948097D2A0D}"/>
            </a:ext>
          </a:extLst>
        </xdr:cNvPr>
        <xdr:cNvCxnSpPr/>
      </xdr:nvCxnSpPr>
      <xdr:spPr>
        <a:xfrm>
          <a:off x="17790583" y="6646333"/>
          <a:ext cx="40217" cy="40386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33870</xdr:colOff>
      <xdr:row>33</xdr:row>
      <xdr:rowOff>224366</xdr:rowOff>
    </xdr:from>
    <xdr:to>
      <xdr:col>15</xdr:col>
      <xdr:colOff>2738438</xdr:colOff>
      <xdr:row>34</xdr:row>
      <xdr:rowOff>0</xdr:rowOff>
    </xdr:to>
    <xdr:cxnSp macro="">
      <xdr:nvCxnSpPr>
        <xdr:cNvPr id="8" name="Straight Connector 7">
          <a:extLst>
            <a:ext uri="{FF2B5EF4-FFF2-40B4-BE49-F238E27FC236}">
              <a16:creationId xmlns:a16="http://schemas.microsoft.com/office/drawing/2014/main" id="{A0EEC462-51D3-43CF-9733-12A5CE6E62EA}"/>
            </a:ext>
          </a:extLst>
        </xdr:cNvPr>
        <xdr:cNvCxnSpPr/>
      </xdr:nvCxnSpPr>
      <xdr:spPr>
        <a:xfrm flipH="1" flipV="1">
          <a:off x="17809901" y="10237522"/>
          <a:ext cx="9038693" cy="185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21167</xdr:colOff>
      <xdr:row>14</xdr:row>
      <xdr:rowOff>169334</xdr:rowOff>
    </xdr:from>
    <xdr:to>
      <xdr:col>16</xdr:col>
      <xdr:colOff>624416</xdr:colOff>
      <xdr:row>36</xdr:row>
      <xdr:rowOff>63500</xdr:rowOff>
    </xdr:to>
    <xdr:sp macro="" textlink="">
      <xdr:nvSpPr>
        <xdr:cNvPr id="21" name="Rectángulo 20">
          <a:extLst>
            <a:ext uri="{FF2B5EF4-FFF2-40B4-BE49-F238E27FC236}">
              <a16:creationId xmlns:a16="http://schemas.microsoft.com/office/drawing/2014/main" id="{437E20A5-D088-4E73-B5C3-3FE4576413B7}"/>
            </a:ext>
          </a:extLst>
        </xdr:cNvPr>
        <xdr:cNvSpPr/>
      </xdr:nvSpPr>
      <xdr:spPr>
        <a:xfrm>
          <a:off x="17049750" y="5990167"/>
          <a:ext cx="10551583" cy="5238750"/>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15</xdr:col>
      <xdr:colOff>392906</xdr:colOff>
      <xdr:row>31</xdr:row>
      <xdr:rowOff>7937</xdr:rowOff>
    </xdr:from>
    <xdr:to>
      <xdr:col>15</xdr:col>
      <xdr:colOff>1476374</xdr:colOff>
      <xdr:row>33</xdr:row>
      <xdr:rowOff>59530</xdr:rowOff>
    </xdr:to>
    <xdr:sp macro="" textlink="">
      <xdr:nvSpPr>
        <xdr:cNvPr id="27" name="CuadroTexto 26">
          <a:extLst>
            <a:ext uri="{FF2B5EF4-FFF2-40B4-BE49-F238E27FC236}">
              <a16:creationId xmlns:a16="http://schemas.microsoft.com/office/drawing/2014/main" id="{67C36088-9757-4DF8-9433-89429B8B4A23}"/>
            </a:ext>
          </a:extLst>
        </xdr:cNvPr>
        <xdr:cNvSpPr txBox="1"/>
      </xdr:nvSpPr>
      <xdr:spPr>
        <a:xfrm>
          <a:off x="28174156" y="9501187"/>
          <a:ext cx="1083468" cy="496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Dm1</a:t>
          </a:r>
        </a:p>
      </xdr:txBody>
    </xdr:sp>
    <xdr:clientData/>
  </xdr:twoCellAnchor>
  <xdr:twoCellAnchor>
    <xdr:from>
      <xdr:col>14</xdr:col>
      <xdr:colOff>529432</xdr:colOff>
      <xdr:row>28</xdr:row>
      <xdr:rowOff>41275</xdr:rowOff>
    </xdr:from>
    <xdr:to>
      <xdr:col>15</xdr:col>
      <xdr:colOff>1104900</xdr:colOff>
      <xdr:row>30</xdr:row>
      <xdr:rowOff>76993</xdr:rowOff>
    </xdr:to>
    <xdr:sp macro="" textlink="">
      <xdr:nvSpPr>
        <xdr:cNvPr id="35" name="CuadroTexto 34">
          <a:extLst>
            <a:ext uri="{FF2B5EF4-FFF2-40B4-BE49-F238E27FC236}">
              <a16:creationId xmlns:a16="http://schemas.microsoft.com/office/drawing/2014/main" id="{1928875F-7CFF-48ED-9BE0-661B2F625942}"/>
            </a:ext>
          </a:extLst>
        </xdr:cNvPr>
        <xdr:cNvSpPr txBox="1"/>
      </xdr:nvSpPr>
      <xdr:spPr>
        <a:xfrm>
          <a:off x="27437557" y="6756400"/>
          <a:ext cx="1448593" cy="496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Dm2</a:t>
          </a:r>
        </a:p>
      </xdr:txBody>
    </xdr:sp>
    <xdr:clientData/>
  </xdr:twoCellAnchor>
  <xdr:twoCellAnchor>
    <xdr:from>
      <xdr:col>15</xdr:col>
      <xdr:colOff>700088</xdr:colOff>
      <xdr:row>34</xdr:row>
      <xdr:rowOff>21431</xdr:rowOff>
    </xdr:from>
    <xdr:to>
      <xdr:col>15</xdr:col>
      <xdr:colOff>1343025</xdr:colOff>
      <xdr:row>36</xdr:row>
      <xdr:rowOff>9524</xdr:rowOff>
    </xdr:to>
    <xdr:sp macro="" textlink="">
      <xdr:nvSpPr>
        <xdr:cNvPr id="37" name="CuadroTexto 36">
          <a:extLst>
            <a:ext uri="{FF2B5EF4-FFF2-40B4-BE49-F238E27FC236}">
              <a16:creationId xmlns:a16="http://schemas.microsoft.com/office/drawing/2014/main" id="{2D3E98E6-101F-4A58-90CB-391D6FB2764D}"/>
            </a:ext>
          </a:extLst>
        </xdr:cNvPr>
        <xdr:cNvSpPr txBox="1"/>
      </xdr:nvSpPr>
      <xdr:spPr>
        <a:xfrm>
          <a:off x="28481338" y="8101806"/>
          <a:ext cx="642937" cy="432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1200</a:t>
          </a:r>
        </a:p>
      </xdr:txBody>
    </xdr:sp>
    <xdr:clientData/>
  </xdr:twoCellAnchor>
  <xdr:twoCellAnchor>
    <xdr:from>
      <xdr:col>8</xdr:col>
      <xdr:colOff>950119</xdr:colOff>
      <xdr:row>25</xdr:row>
      <xdr:rowOff>176214</xdr:rowOff>
    </xdr:from>
    <xdr:to>
      <xdr:col>8</xdr:col>
      <xdr:colOff>1651000</xdr:colOff>
      <xdr:row>27</xdr:row>
      <xdr:rowOff>63500</xdr:rowOff>
    </xdr:to>
    <xdr:sp macro="" textlink="">
      <xdr:nvSpPr>
        <xdr:cNvPr id="40" name="CuadroTexto 39">
          <a:extLst>
            <a:ext uri="{FF2B5EF4-FFF2-40B4-BE49-F238E27FC236}">
              <a16:creationId xmlns:a16="http://schemas.microsoft.com/office/drawing/2014/main" id="{98831D37-EE51-447D-A69F-D544195D90F1}"/>
            </a:ext>
          </a:extLst>
        </xdr:cNvPr>
        <xdr:cNvSpPr txBox="1"/>
      </xdr:nvSpPr>
      <xdr:spPr>
        <a:xfrm>
          <a:off x="21476494" y="6224589"/>
          <a:ext cx="700881" cy="331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Of2</a:t>
          </a:r>
        </a:p>
      </xdr:txBody>
    </xdr:sp>
    <xdr:clientData/>
  </xdr:twoCellAnchor>
  <xdr:twoCellAnchor>
    <xdr:from>
      <xdr:col>15</xdr:col>
      <xdr:colOff>1015207</xdr:colOff>
      <xdr:row>26</xdr:row>
      <xdr:rowOff>19051</xdr:rowOff>
    </xdr:from>
    <xdr:to>
      <xdr:col>15</xdr:col>
      <xdr:colOff>2320925</xdr:colOff>
      <xdr:row>27</xdr:row>
      <xdr:rowOff>95251</xdr:rowOff>
    </xdr:to>
    <xdr:sp macro="" textlink="">
      <xdr:nvSpPr>
        <xdr:cNvPr id="42" name="CuadroTexto 41">
          <a:extLst>
            <a:ext uri="{FF2B5EF4-FFF2-40B4-BE49-F238E27FC236}">
              <a16:creationId xmlns:a16="http://schemas.microsoft.com/office/drawing/2014/main" id="{46512615-EB6D-4285-8715-FB302400A711}"/>
            </a:ext>
          </a:extLst>
        </xdr:cNvPr>
        <xdr:cNvSpPr txBox="1"/>
      </xdr:nvSpPr>
      <xdr:spPr>
        <a:xfrm>
          <a:off x="28796457" y="6289676"/>
          <a:ext cx="1305718" cy="298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Dm3</a:t>
          </a:r>
        </a:p>
      </xdr:txBody>
    </xdr:sp>
    <xdr:clientData/>
  </xdr:twoCellAnchor>
  <xdr:twoCellAnchor>
    <xdr:from>
      <xdr:col>15</xdr:col>
      <xdr:colOff>2596357</xdr:colOff>
      <xdr:row>21</xdr:row>
      <xdr:rowOff>219074</xdr:rowOff>
    </xdr:from>
    <xdr:to>
      <xdr:col>16</xdr:col>
      <xdr:colOff>536575</xdr:colOff>
      <xdr:row>24</xdr:row>
      <xdr:rowOff>28573</xdr:rowOff>
    </xdr:to>
    <xdr:sp macro="" textlink="">
      <xdr:nvSpPr>
        <xdr:cNvPr id="50" name="CuadroTexto 49">
          <a:extLst>
            <a:ext uri="{FF2B5EF4-FFF2-40B4-BE49-F238E27FC236}">
              <a16:creationId xmlns:a16="http://schemas.microsoft.com/office/drawing/2014/main" id="{D6BF5973-D476-40C2-8BA3-1BE483FC2925}"/>
            </a:ext>
          </a:extLst>
        </xdr:cNvPr>
        <xdr:cNvSpPr txBox="1"/>
      </xdr:nvSpPr>
      <xdr:spPr>
        <a:xfrm>
          <a:off x="30377607" y="5362574"/>
          <a:ext cx="1194593" cy="492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Dm4</a:t>
          </a:r>
        </a:p>
      </xdr:txBody>
    </xdr:sp>
    <xdr:clientData/>
  </xdr:twoCellAnchor>
  <xdr:twoCellAnchor>
    <xdr:from>
      <xdr:col>8</xdr:col>
      <xdr:colOff>1681957</xdr:colOff>
      <xdr:row>27</xdr:row>
      <xdr:rowOff>106362</xdr:rowOff>
    </xdr:from>
    <xdr:to>
      <xdr:col>9</xdr:col>
      <xdr:colOff>396875</xdr:colOff>
      <xdr:row>28</xdr:row>
      <xdr:rowOff>174625</xdr:rowOff>
    </xdr:to>
    <xdr:sp macro="" textlink="">
      <xdr:nvSpPr>
        <xdr:cNvPr id="53" name="CuadroTexto 52">
          <a:extLst>
            <a:ext uri="{FF2B5EF4-FFF2-40B4-BE49-F238E27FC236}">
              <a16:creationId xmlns:a16="http://schemas.microsoft.com/office/drawing/2014/main" id="{80BE0E42-4330-4059-8EBF-B9BB59B75892}"/>
            </a:ext>
          </a:extLst>
        </xdr:cNvPr>
        <xdr:cNvSpPr txBox="1"/>
      </xdr:nvSpPr>
      <xdr:spPr>
        <a:xfrm>
          <a:off x="22208332" y="6599237"/>
          <a:ext cx="731043" cy="2905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Of3</a:t>
          </a:r>
        </a:p>
      </xdr:txBody>
    </xdr:sp>
    <xdr:clientData/>
  </xdr:twoCellAnchor>
  <xdr:twoCellAnchor>
    <xdr:from>
      <xdr:col>8</xdr:col>
      <xdr:colOff>1499394</xdr:colOff>
      <xdr:row>29</xdr:row>
      <xdr:rowOff>94457</xdr:rowOff>
    </xdr:from>
    <xdr:to>
      <xdr:col>9</xdr:col>
      <xdr:colOff>126206</xdr:colOff>
      <xdr:row>31</xdr:row>
      <xdr:rowOff>50800</xdr:rowOff>
    </xdr:to>
    <xdr:sp macro="" textlink="">
      <xdr:nvSpPr>
        <xdr:cNvPr id="43" name="CuadroTexto 42">
          <a:extLst>
            <a:ext uri="{FF2B5EF4-FFF2-40B4-BE49-F238E27FC236}">
              <a16:creationId xmlns:a16="http://schemas.microsoft.com/office/drawing/2014/main" id="{81293158-0C19-4940-B7D1-468CDDA6E073}"/>
            </a:ext>
          </a:extLst>
        </xdr:cNvPr>
        <xdr:cNvSpPr txBox="1"/>
      </xdr:nvSpPr>
      <xdr:spPr>
        <a:xfrm>
          <a:off x="22025769" y="9111457"/>
          <a:ext cx="642937" cy="432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Of1</a:t>
          </a:r>
        </a:p>
      </xdr:txBody>
    </xdr:sp>
    <xdr:clientData/>
  </xdr:twoCellAnchor>
  <xdr:twoCellAnchor>
    <xdr:from>
      <xdr:col>10</xdr:col>
      <xdr:colOff>587374</xdr:colOff>
      <xdr:row>29</xdr:row>
      <xdr:rowOff>15874</xdr:rowOff>
    </xdr:from>
    <xdr:to>
      <xdr:col>10</xdr:col>
      <xdr:colOff>666748</xdr:colOff>
      <xdr:row>29</xdr:row>
      <xdr:rowOff>142875</xdr:rowOff>
    </xdr:to>
    <xdr:sp macro="" textlink="">
      <xdr:nvSpPr>
        <xdr:cNvPr id="2" name="Forma libre 1">
          <a:extLst>
            <a:ext uri="{FF2B5EF4-FFF2-40B4-BE49-F238E27FC236}">
              <a16:creationId xmlns:a16="http://schemas.microsoft.com/office/drawing/2014/main" id="{F4400571-4488-E133-441A-0F35065E680B}"/>
            </a:ext>
          </a:extLst>
        </xdr:cNvPr>
        <xdr:cNvSpPr/>
      </xdr:nvSpPr>
      <xdr:spPr>
        <a:xfrm flipH="1">
          <a:off x="24002999" y="6953249"/>
          <a:ext cx="79374" cy="127001"/>
        </a:xfrm>
        <a:custGeom>
          <a:avLst/>
          <a:gdLst>
            <a:gd name="connsiteX0" fmla="*/ 32331 w 145230"/>
            <a:gd name="connsiteY0" fmla="*/ 0 h 127004"/>
            <a:gd name="connsiteX1" fmla="*/ 581 w 145230"/>
            <a:gd name="connsiteY1" fmla="*/ 111125 h 127004"/>
            <a:gd name="connsiteX2" fmla="*/ 48206 w 145230"/>
            <a:gd name="connsiteY2" fmla="*/ 127000 h 127004"/>
            <a:gd name="connsiteX3" fmla="*/ 111706 w 145230"/>
            <a:gd name="connsiteY3" fmla="*/ 111125 h 127004"/>
            <a:gd name="connsiteX4" fmla="*/ 143456 w 145230"/>
            <a:gd name="connsiteY4" fmla="*/ 63500 h 127004"/>
            <a:gd name="connsiteX5" fmla="*/ 64081 w 145230"/>
            <a:gd name="connsiteY5" fmla="*/ 31750 h 127004"/>
            <a:gd name="connsiteX6" fmla="*/ 16456 w 145230"/>
            <a:gd name="connsiteY6" fmla="*/ 47625 h 127004"/>
            <a:gd name="connsiteX7" fmla="*/ 16456 w 145230"/>
            <a:gd name="connsiteY7" fmla="*/ 79375 h 1270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145230" h="127004">
              <a:moveTo>
                <a:pt x="32331" y="0"/>
              </a:moveTo>
              <a:cubicBezTo>
                <a:pt x="21748" y="37042"/>
                <a:pt x="-4197" y="72899"/>
                <a:pt x="581" y="111125"/>
              </a:cubicBezTo>
              <a:cubicBezTo>
                <a:pt x="2657" y="127729"/>
                <a:pt x="31472" y="127000"/>
                <a:pt x="48206" y="127000"/>
              </a:cubicBezTo>
              <a:cubicBezTo>
                <a:pt x="70024" y="127000"/>
                <a:pt x="90539" y="116417"/>
                <a:pt x="111706" y="111125"/>
              </a:cubicBezTo>
              <a:cubicBezTo>
                <a:pt x="122289" y="95250"/>
                <a:pt x="140319" y="82320"/>
                <a:pt x="143456" y="63500"/>
              </a:cubicBezTo>
              <a:cubicBezTo>
                <a:pt x="156169" y="-12779"/>
                <a:pt x="97545" y="22189"/>
                <a:pt x="64081" y="31750"/>
              </a:cubicBezTo>
              <a:cubicBezTo>
                <a:pt x="47991" y="36347"/>
                <a:pt x="28289" y="35792"/>
                <a:pt x="16456" y="47625"/>
              </a:cubicBezTo>
              <a:lnTo>
                <a:pt x="16456" y="79375"/>
              </a:lnTo>
            </a:path>
          </a:pathLst>
        </a:cu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_tradnl" sz="1100" kern="1200"/>
        </a:p>
      </xdr:txBody>
    </xdr:sp>
    <xdr:clientData/>
  </xdr:twoCellAnchor>
  <xdr:twoCellAnchor>
    <xdr:from>
      <xdr:col>11</xdr:col>
      <xdr:colOff>412752</xdr:colOff>
      <xdr:row>25</xdr:row>
      <xdr:rowOff>126998</xdr:rowOff>
    </xdr:from>
    <xdr:to>
      <xdr:col>11</xdr:col>
      <xdr:colOff>619126</xdr:colOff>
      <xdr:row>26</xdr:row>
      <xdr:rowOff>63499</xdr:rowOff>
    </xdr:to>
    <xdr:sp macro="" textlink="">
      <xdr:nvSpPr>
        <xdr:cNvPr id="5" name="Forma libre 4">
          <a:extLst>
            <a:ext uri="{FF2B5EF4-FFF2-40B4-BE49-F238E27FC236}">
              <a16:creationId xmlns:a16="http://schemas.microsoft.com/office/drawing/2014/main" id="{C0FD912E-DBFF-694E-9B6A-B985709830D4}"/>
            </a:ext>
          </a:extLst>
        </xdr:cNvPr>
        <xdr:cNvSpPr/>
      </xdr:nvSpPr>
      <xdr:spPr>
        <a:xfrm flipV="1">
          <a:off x="24701502" y="6175373"/>
          <a:ext cx="206374" cy="158751"/>
        </a:xfrm>
        <a:custGeom>
          <a:avLst/>
          <a:gdLst>
            <a:gd name="connsiteX0" fmla="*/ 32331 w 145230"/>
            <a:gd name="connsiteY0" fmla="*/ 0 h 127004"/>
            <a:gd name="connsiteX1" fmla="*/ 581 w 145230"/>
            <a:gd name="connsiteY1" fmla="*/ 111125 h 127004"/>
            <a:gd name="connsiteX2" fmla="*/ 48206 w 145230"/>
            <a:gd name="connsiteY2" fmla="*/ 127000 h 127004"/>
            <a:gd name="connsiteX3" fmla="*/ 111706 w 145230"/>
            <a:gd name="connsiteY3" fmla="*/ 111125 h 127004"/>
            <a:gd name="connsiteX4" fmla="*/ 143456 w 145230"/>
            <a:gd name="connsiteY4" fmla="*/ 63500 h 127004"/>
            <a:gd name="connsiteX5" fmla="*/ 64081 w 145230"/>
            <a:gd name="connsiteY5" fmla="*/ 31750 h 127004"/>
            <a:gd name="connsiteX6" fmla="*/ 16456 w 145230"/>
            <a:gd name="connsiteY6" fmla="*/ 47625 h 127004"/>
            <a:gd name="connsiteX7" fmla="*/ 16456 w 145230"/>
            <a:gd name="connsiteY7" fmla="*/ 79375 h 1270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145230" h="127004">
              <a:moveTo>
                <a:pt x="32331" y="0"/>
              </a:moveTo>
              <a:cubicBezTo>
                <a:pt x="21748" y="37042"/>
                <a:pt x="-4197" y="72899"/>
                <a:pt x="581" y="111125"/>
              </a:cubicBezTo>
              <a:cubicBezTo>
                <a:pt x="2657" y="127729"/>
                <a:pt x="31472" y="127000"/>
                <a:pt x="48206" y="127000"/>
              </a:cubicBezTo>
              <a:cubicBezTo>
                <a:pt x="70024" y="127000"/>
                <a:pt x="90539" y="116417"/>
                <a:pt x="111706" y="111125"/>
              </a:cubicBezTo>
              <a:cubicBezTo>
                <a:pt x="122289" y="95250"/>
                <a:pt x="140319" y="82320"/>
                <a:pt x="143456" y="63500"/>
              </a:cubicBezTo>
              <a:cubicBezTo>
                <a:pt x="156169" y="-12779"/>
                <a:pt x="97545" y="22189"/>
                <a:pt x="64081" y="31750"/>
              </a:cubicBezTo>
              <a:cubicBezTo>
                <a:pt x="47991" y="36347"/>
                <a:pt x="28289" y="35792"/>
                <a:pt x="16456" y="47625"/>
              </a:cubicBezTo>
              <a:lnTo>
                <a:pt x="16456" y="79375"/>
              </a:lnTo>
            </a:path>
          </a:pathLst>
        </a:cu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_tradnl" sz="1100" kern="1200"/>
        </a:p>
      </xdr:txBody>
    </xdr:sp>
    <xdr:clientData/>
  </xdr:twoCellAnchor>
  <xdr:oneCellAnchor>
    <xdr:from>
      <xdr:col>10</xdr:col>
      <xdr:colOff>396875</xdr:colOff>
      <xdr:row>29</xdr:row>
      <xdr:rowOff>95250</xdr:rowOff>
    </xdr:from>
    <xdr:ext cx="266291" cy="264560"/>
    <xdr:sp macro="" textlink="">
      <xdr:nvSpPr>
        <xdr:cNvPr id="7" name="CuadroTexto 6">
          <a:extLst>
            <a:ext uri="{FF2B5EF4-FFF2-40B4-BE49-F238E27FC236}">
              <a16:creationId xmlns:a16="http://schemas.microsoft.com/office/drawing/2014/main" id="{D87B0ADB-E70E-1939-6F96-1F1D18F27A22}"/>
            </a:ext>
          </a:extLst>
        </xdr:cNvPr>
        <xdr:cNvSpPr txBox="1"/>
      </xdr:nvSpPr>
      <xdr:spPr>
        <a:xfrm>
          <a:off x="23812500" y="7032625"/>
          <a:ext cx="26629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ES_tradnl" sz="1100" kern="1200"/>
            <a:t>A</a:t>
          </a:r>
        </a:p>
      </xdr:txBody>
    </xdr:sp>
    <xdr:clientData/>
  </xdr:oneCellAnchor>
  <xdr:oneCellAnchor>
    <xdr:from>
      <xdr:col>11</xdr:col>
      <xdr:colOff>263525</xdr:colOff>
      <xdr:row>25</xdr:row>
      <xdr:rowOff>200025</xdr:rowOff>
    </xdr:from>
    <xdr:ext cx="261418" cy="264560"/>
    <xdr:sp macro="" textlink="">
      <xdr:nvSpPr>
        <xdr:cNvPr id="9" name="CuadroTexto 8">
          <a:extLst>
            <a:ext uri="{FF2B5EF4-FFF2-40B4-BE49-F238E27FC236}">
              <a16:creationId xmlns:a16="http://schemas.microsoft.com/office/drawing/2014/main" id="{2AFC6C9A-EF2F-4D4D-8EBA-A9BC9602C4BC}"/>
            </a:ext>
          </a:extLst>
        </xdr:cNvPr>
        <xdr:cNvSpPr txBox="1"/>
      </xdr:nvSpPr>
      <xdr:spPr>
        <a:xfrm>
          <a:off x="24552275" y="6248400"/>
          <a:ext cx="26141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ES_tradnl" sz="1100" kern="1200"/>
            <a:t>B</a:t>
          </a:r>
        </a:p>
      </xdr:txBody>
    </xdr:sp>
    <xdr:clientData/>
  </xdr:oneCellAnchor>
  <xdr:twoCellAnchor>
    <xdr:from>
      <xdr:col>10</xdr:col>
      <xdr:colOff>0</xdr:colOff>
      <xdr:row>8</xdr:row>
      <xdr:rowOff>158749</xdr:rowOff>
    </xdr:from>
    <xdr:to>
      <xdr:col>14</xdr:col>
      <xdr:colOff>190499</xdr:colOff>
      <xdr:row>29</xdr:row>
      <xdr:rowOff>47625</xdr:rowOff>
    </xdr:to>
    <xdr:sp macro="" textlink="">
      <xdr:nvSpPr>
        <xdr:cNvPr id="11" name="Arco 10">
          <a:extLst>
            <a:ext uri="{FF2B5EF4-FFF2-40B4-BE49-F238E27FC236}">
              <a16:creationId xmlns:a16="http://schemas.microsoft.com/office/drawing/2014/main" id="{D3D3F455-1C4B-950D-0063-17CEDBCADCD8}"/>
            </a:ext>
          </a:extLst>
        </xdr:cNvPr>
        <xdr:cNvSpPr/>
      </xdr:nvSpPr>
      <xdr:spPr>
        <a:xfrm>
          <a:off x="23415625" y="1936749"/>
          <a:ext cx="3682999" cy="5048251"/>
        </a:xfrm>
        <a:prstGeom prst="arc">
          <a:avLst>
            <a:gd name="adj1" fmla="val 21307499"/>
            <a:gd name="adj2" fmla="val 6112050"/>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s-ES_tradnl" sz="1100" kern="1200"/>
        </a:p>
      </xdr:txBody>
    </xdr:sp>
    <xdr:clientData/>
  </xdr:twoCellAnchor>
  <xdr:twoCellAnchor>
    <xdr:from>
      <xdr:col>9</xdr:col>
      <xdr:colOff>841375</xdr:colOff>
      <xdr:row>17</xdr:row>
      <xdr:rowOff>9524</xdr:rowOff>
    </xdr:from>
    <xdr:to>
      <xdr:col>16</xdr:col>
      <xdr:colOff>1174750</xdr:colOff>
      <xdr:row>33</xdr:row>
      <xdr:rowOff>31749</xdr:rowOff>
    </xdr:to>
    <xdr:sp macro="" textlink="">
      <xdr:nvSpPr>
        <xdr:cNvPr id="12" name="Arco 11">
          <a:extLst>
            <a:ext uri="{FF2B5EF4-FFF2-40B4-BE49-F238E27FC236}">
              <a16:creationId xmlns:a16="http://schemas.microsoft.com/office/drawing/2014/main" id="{29BBEDF5-E1A0-D148-A4EA-8784AE7BD225}"/>
            </a:ext>
          </a:extLst>
        </xdr:cNvPr>
        <xdr:cNvSpPr/>
      </xdr:nvSpPr>
      <xdr:spPr>
        <a:xfrm flipH="1">
          <a:off x="23383875" y="4248149"/>
          <a:ext cx="8826500" cy="3641725"/>
        </a:xfrm>
        <a:prstGeom prst="arc">
          <a:avLst>
            <a:gd name="adj1" fmla="val 21036187"/>
            <a:gd name="adj2" fmla="val 6983609"/>
          </a:avLst>
        </a:prstGeom>
      </xdr:spPr>
      <xdr:style>
        <a:lnRef idx="3">
          <a:schemeClr val="accent5"/>
        </a:lnRef>
        <a:fillRef idx="0">
          <a:schemeClr val="accent5"/>
        </a:fillRef>
        <a:effectRef idx="2">
          <a:schemeClr val="accent5"/>
        </a:effectRef>
        <a:fontRef idx="minor">
          <a:schemeClr val="tx1"/>
        </a:fontRef>
      </xdr:style>
      <xdr:txBody>
        <a:bodyPr vertOverflow="clip" horzOverflow="clip" rtlCol="0" anchor="t"/>
        <a:lstStyle/>
        <a:p>
          <a:pPr algn="l"/>
          <a:endParaRPr lang="es-ES_tradnl" sz="1100" kern="1200"/>
        </a:p>
      </xdr:txBody>
    </xdr:sp>
    <xdr:clientData/>
  </xdr:twoCellAnchor>
  <xdr:twoCellAnchor>
    <xdr:from>
      <xdr:col>13</xdr:col>
      <xdr:colOff>646121</xdr:colOff>
      <xdr:row>22</xdr:row>
      <xdr:rowOff>190500</xdr:rowOff>
    </xdr:from>
    <xdr:to>
      <xdr:col>14</xdr:col>
      <xdr:colOff>15875</xdr:colOff>
      <xdr:row>23</xdr:row>
      <xdr:rowOff>158750</xdr:rowOff>
    </xdr:to>
    <xdr:sp macro="" textlink="">
      <xdr:nvSpPr>
        <xdr:cNvPr id="30" name="Forma libre 29">
          <a:extLst>
            <a:ext uri="{FF2B5EF4-FFF2-40B4-BE49-F238E27FC236}">
              <a16:creationId xmlns:a16="http://schemas.microsoft.com/office/drawing/2014/main" id="{08BFE015-F31D-3374-8C17-609D7F672ABD}"/>
            </a:ext>
          </a:extLst>
        </xdr:cNvPr>
        <xdr:cNvSpPr/>
      </xdr:nvSpPr>
      <xdr:spPr>
        <a:xfrm>
          <a:off x="26681121" y="5572125"/>
          <a:ext cx="242879" cy="190500"/>
        </a:xfrm>
        <a:custGeom>
          <a:avLst/>
          <a:gdLst>
            <a:gd name="connsiteX0" fmla="*/ 115879 w 152269"/>
            <a:gd name="connsiteY0" fmla="*/ 0 h 127000"/>
            <a:gd name="connsiteX1" fmla="*/ 4754 w 152269"/>
            <a:gd name="connsiteY1" fmla="*/ 63500 h 127000"/>
            <a:gd name="connsiteX2" fmla="*/ 84129 w 152269"/>
            <a:gd name="connsiteY2" fmla="*/ 127000 h 127000"/>
            <a:gd name="connsiteX3" fmla="*/ 115879 w 152269"/>
            <a:gd name="connsiteY3" fmla="*/ 47625 h 127000"/>
            <a:gd name="connsiteX4" fmla="*/ 52379 w 152269"/>
            <a:gd name="connsiteY4" fmla="*/ 63500 h 127000"/>
            <a:gd name="connsiteX5" fmla="*/ 68254 w 152269"/>
            <a:gd name="connsiteY5" fmla="*/ 63500 h 127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2269" h="127000">
              <a:moveTo>
                <a:pt x="115879" y="0"/>
              </a:moveTo>
              <a:cubicBezTo>
                <a:pt x="78837" y="21167"/>
                <a:pt x="29551" y="28784"/>
                <a:pt x="4754" y="63500"/>
              </a:cubicBezTo>
              <a:cubicBezTo>
                <a:pt x="-22864" y="102165"/>
                <a:pt x="78614" y="125162"/>
                <a:pt x="84129" y="127000"/>
              </a:cubicBezTo>
              <a:cubicBezTo>
                <a:pt x="96759" y="122790"/>
                <a:pt x="208427" y="103154"/>
                <a:pt x="115879" y="47625"/>
              </a:cubicBezTo>
              <a:cubicBezTo>
                <a:pt x="97170" y="36400"/>
                <a:pt x="73077" y="56601"/>
                <a:pt x="52379" y="63500"/>
              </a:cubicBezTo>
              <a:cubicBezTo>
                <a:pt x="47359" y="65173"/>
                <a:pt x="62962" y="63500"/>
                <a:pt x="68254" y="63500"/>
              </a:cubicBezTo>
            </a:path>
          </a:pathLst>
        </a:cu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_tradnl" sz="1100" kern="1200"/>
        </a:p>
      </xdr:txBody>
    </xdr:sp>
    <xdr:clientData/>
  </xdr:twoCellAnchor>
  <xdr:twoCellAnchor>
    <xdr:from>
      <xdr:col>11</xdr:col>
      <xdr:colOff>152398</xdr:colOff>
      <xdr:row>15</xdr:row>
      <xdr:rowOff>174625</xdr:rowOff>
    </xdr:from>
    <xdr:to>
      <xdr:col>15</xdr:col>
      <xdr:colOff>2301874</xdr:colOff>
      <xdr:row>29</xdr:row>
      <xdr:rowOff>63500</xdr:rowOff>
    </xdr:to>
    <xdr:sp macro="" textlink="">
      <xdr:nvSpPr>
        <xdr:cNvPr id="31" name="Arco 30">
          <a:extLst>
            <a:ext uri="{FF2B5EF4-FFF2-40B4-BE49-F238E27FC236}">
              <a16:creationId xmlns:a16="http://schemas.microsoft.com/office/drawing/2014/main" id="{33C11F76-4D03-7249-B390-1F86F60B9F5B}"/>
            </a:ext>
          </a:extLst>
        </xdr:cNvPr>
        <xdr:cNvSpPr/>
      </xdr:nvSpPr>
      <xdr:spPr>
        <a:xfrm flipH="1">
          <a:off x="24441148" y="3968750"/>
          <a:ext cx="5641976" cy="3032125"/>
        </a:xfrm>
        <a:prstGeom prst="arc">
          <a:avLst>
            <a:gd name="adj1" fmla="val 21307499"/>
            <a:gd name="adj2" fmla="val 6253751"/>
          </a:avLst>
        </a:prstGeom>
      </xdr:spPr>
      <xdr:style>
        <a:lnRef idx="3">
          <a:schemeClr val="accent5"/>
        </a:lnRef>
        <a:fillRef idx="0">
          <a:schemeClr val="accent5"/>
        </a:fillRef>
        <a:effectRef idx="2">
          <a:schemeClr val="accent5"/>
        </a:effectRef>
        <a:fontRef idx="minor">
          <a:schemeClr val="tx1"/>
        </a:fontRef>
      </xdr:style>
      <xdr:txBody>
        <a:bodyPr vertOverflow="clip" horzOverflow="clip" rtlCol="0" anchor="t"/>
        <a:lstStyle/>
        <a:p>
          <a:pPr algn="l"/>
          <a:endParaRPr lang="es-ES_tradnl" sz="1100" kern="1200"/>
        </a:p>
      </xdr:txBody>
    </xdr:sp>
    <xdr:clientData/>
  </xdr:twoCellAnchor>
  <xdr:twoCellAnchor>
    <xdr:from>
      <xdr:col>6</xdr:col>
      <xdr:colOff>819151</xdr:colOff>
      <xdr:row>10</xdr:row>
      <xdr:rowOff>127000</xdr:rowOff>
    </xdr:from>
    <xdr:to>
      <xdr:col>13</xdr:col>
      <xdr:colOff>31750</xdr:colOff>
      <xdr:row>27</xdr:row>
      <xdr:rowOff>142875</xdr:rowOff>
    </xdr:to>
    <xdr:sp macro="" textlink="">
      <xdr:nvSpPr>
        <xdr:cNvPr id="32" name="Arco 31">
          <a:extLst>
            <a:ext uri="{FF2B5EF4-FFF2-40B4-BE49-F238E27FC236}">
              <a16:creationId xmlns:a16="http://schemas.microsoft.com/office/drawing/2014/main" id="{B769E10B-3AB6-284C-ADC4-7F4163B0F990}"/>
            </a:ext>
          </a:extLst>
        </xdr:cNvPr>
        <xdr:cNvSpPr/>
      </xdr:nvSpPr>
      <xdr:spPr>
        <a:xfrm>
          <a:off x="19599276" y="2349500"/>
          <a:ext cx="6467474" cy="4286250"/>
        </a:xfrm>
        <a:prstGeom prst="arc">
          <a:avLst>
            <a:gd name="adj1" fmla="val 21307499"/>
            <a:gd name="adj2" fmla="val 6411007"/>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s-ES_tradnl" sz="1100" kern="1200"/>
        </a:p>
      </xdr:txBody>
    </xdr:sp>
    <xdr:clientData/>
  </xdr:twoCellAnchor>
  <xdr:twoCellAnchor>
    <xdr:from>
      <xdr:col>14</xdr:col>
      <xdr:colOff>415925</xdr:colOff>
      <xdr:row>13</xdr:row>
      <xdr:rowOff>15875</xdr:rowOff>
    </xdr:from>
    <xdr:to>
      <xdr:col>16</xdr:col>
      <xdr:colOff>3222625</xdr:colOff>
      <xdr:row>22</xdr:row>
      <xdr:rowOff>158750</xdr:rowOff>
    </xdr:to>
    <xdr:sp macro="" textlink="">
      <xdr:nvSpPr>
        <xdr:cNvPr id="33" name="Arco 32">
          <a:extLst>
            <a:ext uri="{FF2B5EF4-FFF2-40B4-BE49-F238E27FC236}">
              <a16:creationId xmlns:a16="http://schemas.microsoft.com/office/drawing/2014/main" id="{2C8C34F0-26F4-5846-A16A-D1E442435195}"/>
            </a:ext>
          </a:extLst>
        </xdr:cNvPr>
        <xdr:cNvSpPr/>
      </xdr:nvSpPr>
      <xdr:spPr>
        <a:xfrm flipH="1">
          <a:off x="27324050" y="2905125"/>
          <a:ext cx="6934200" cy="2635250"/>
        </a:xfrm>
        <a:prstGeom prst="arc">
          <a:avLst>
            <a:gd name="adj1" fmla="val 21307499"/>
            <a:gd name="adj2" fmla="val 5007507"/>
          </a:avLst>
        </a:prstGeom>
      </xdr:spPr>
      <xdr:style>
        <a:lnRef idx="3">
          <a:schemeClr val="accent5"/>
        </a:lnRef>
        <a:fillRef idx="0">
          <a:schemeClr val="accent5"/>
        </a:fillRef>
        <a:effectRef idx="2">
          <a:schemeClr val="accent5"/>
        </a:effectRef>
        <a:fontRef idx="minor">
          <a:schemeClr val="tx1"/>
        </a:fontRef>
      </xdr:style>
      <xdr:txBody>
        <a:bodyPr vertOverflow="clip" horzOverflow="clip" rtlCol="0" anchor="t"/>
        <a:lstStyle/>
        <a:p>
          <a:pPr algn="l"/>
          <a:endParaRPr lang="es-ES_tradnl" sz="1100" kern="1200"/>
        </a:p>
      </xdr:txBody>
    </xdr:sp>
    <xdr:clientData/>
  </xdr:twoCellAnchor>
  <xdr:oneCellAnchor>
    <xdr:from>
      <xdr:col>14</xdr:col>
      <xdr:colOff>130175</xdr:colOff>
      <xdr:row>22</xdr:row>
      <xdr:rowOff>177800</xdr:rowOff>
    </xdr:from>
    <xdr:ext cx="259879" cy="264431"/>
    <xdr:sp macro="" textlink="">
      <xdr:nvSpPr>
        <xdr:cNvPr id="34" name="CuadroTexto 33">
          <a:extLst>
            <a:ext uri="{FF2B5EF4-FFF2-40B4-BE49-F238E27FC236}">
              <a16:creationId xmlns:a16="http://schemas.microsoft.com/office/drawing/2014/main" id="{485C7520-60C7-044C-964E-B0F888DAD08C}"/>
            </a:ext>
          </a:extLst>
        </xdr:cNvPr>
        <xdr:cNvSpPr txBox="1"/>
      </xdr:nvSpPr>
      <xdr:spPr>
        <a:xfrm>
          <a:off x="27038300" y="5559425"/>
          <a:ext cx="259879"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ES_tradnl" sz="1100" kern="1200"/>
            <a:t>C</a:t>
          </a:r>
        </a:p>
      </xdr:txBody>
    </xdr:sp>
    <xdr:clientData/>
  </xdr:oneCellAnchor>
  <xdr:twoCellAnchor>
    <xdr:from>
      <xdr:col>15</xdr:col>
      <xdr:colOff>1009649</xdr:colOff>
      <xdr:row>21</xdr:row>
      <xdr:rowOff>120650</xdr:rowOff>
    </xdr:from>
    <xdr:to>
      <xdr:col>15</xdr:col>
      <xdr:colOff>1190625</xdr:colOff>
      <xdr:row>22</xdr:row>
      <xdr:rowOff>47625</xdr:rowOff>
    </xdr:to>
    <xdr:sp macro="" textlink="">
      <xdr:nvSpPr>
        <xdr:cNvPr id="36" name="Forma libre 35">
          <a:extLst>
            <a:ext uri="{FF2B5EF4-FFF2-40B4-BE49-F238E27FC236}">
              <a16:creationId xmlns:a16="http://schemas.microsoft.com/office/drawing/2014/main" id="{568436EA-38A3-8040-8390-4041AD697AA1}"/>
            </a:ext>
          </a:extLst>
        </xdr:cNvPr>
        <xdr:cNvSpPr/>
      </xdr:nvSpPr>
      <xdr:spPr>
        <a:xfrm flipH="1">
          <a:off x="28790899" y="5264150"/>
          <a:ext cx="180976" cy="165100"/>
        </a:xfrm>
        <a:custGeom>
          <a:avLst/>
          <a:gdLst>
            <a:gd name="connsiteX0" fmla="*/ 32331 w 145230"/>
            <a:gd name="connsiteY0" fmla="*/ 0 h 127004"/>
            <a:gd name="connsiteX1" fmla="*/ 581 w 145230"/>
            <a:gd name="connsiteY1" fmla="*/ 111125 h 127004"/>
            <a:gd name="connsiteX2" fmla="*/ 48206 w 145230"/>
            <a:gd name="connsiteY2" fmla="*/ 127000 h 127004"/>
            <a:gd name="connsiteX3" fmla="*/ 111706 w 145230"/>
            <a:gd name="connsiteY3" fmla="*/ 111125 h 127004"/>
            <a:gd name="connsiteX4" fmla="*/ 143456 w 145230"/>
            <a:gd name="connsiteY4" fmla="*/ 63500 h 127004"/>
            <a:gd name="connsiteX5" fmla="*/ 64081 w 145230"/>
            <a:gd name="connsiteY5" fmla="*/ 31750 h 127004"/>
            <a:gd name="connsiteX6" fmla="*/ 16456 w 145230"/>
            <a:gd name="connsiteY6" fmla="*/ 47625 h 127004"/>
            <a:gd name="connsiteX7" fmla="*/ 16456 w 145230"/>
            <a:gd name="connsiteY7" fmla="*/ 79375 h 1270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145230" h="127004">
              <a:moveTo>
                <a:pt x="32331" y="0"/>
              </a:moveTo>
              <a:cubicBezTo>
                <a:pt x="21748" y="37042"/>
                <a:pt x="-4197" y="72899"/>
                <a:pt x="581" y="111125"/>
              </a:cubicBezTo>
              <a:cubicBezTo>
                <a:pt x="2657" y="127729"/>
                <a:pt x="31472" y="127000"/>
                <a:pt x="48206" y="127000"/>
              </a:cubicBezTo>
              <a:cubicBezTo>
                <a:pt x="70024" y="127000"/>
                <a:pt x="90539" y="116417"/>
                <a:pt x="111706" y="111125"/>
              </a:cubicBezTo>
              <a:cubicBezTo>
                <a:pt x="122289" y="95250"/>
                <a:pt x="140319" y="82320"/>
                <a:pt x="143456" y="63500"/>
              </a:cubicBezTo>
              <a:cubicBezTo>
                <a:pt x="156169" y="-12779"/>
                <a:pt x="97545" y="22189"/>
                <a:pt x="64081" y="31750"/>
              </a:cubicBezTo>
              <a:cubicBezTo>
                <a:pt x="47991" y="36347"/>
                <a:pt x="28289" y="35792"/>
                <a:pt x="16456" y="47625"/>
              </a:cubicBezTo>
              <a:lnTo>
                <a:pt x="16456" y="79375"/>
              </a:lnTo>
            </a:path>
          </a:pathLst>
        </a:cu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_tradnl" sz="1100" kern="1200"/>
        </a:p>
      </xdr:txBody>
    </xdr:sp>
    <xdr:clientData/>
  </xdr:twoCellAnchor>
  <xdr:twoCellAnchor>
    <xdr:from>
      <xdr:col>12</xdr:col>
      <xdr:colOff>869950</xdr:colOff>
      <xdr:row>12</xdr:row>
      <xdr:rowOff>190501</xdr:rowOff>
    </xdr:from>
    <xdr:to>
      <xdr:col>16</xdr:col>
      <xdr:colOff>2127250</xdr:colOff>
      <xdr:row>26</xdr:row>
      <xdr:rowOff>47626</xdr:rowOff>
    </xdr:to>
    <xdr:sp macro="" textlink="">
      <xdr:nvSpPr>
        <xdr:cNvPr id="38" name="Arco 37">
          <a:extLst>
            <a:ext uri="{FF2B5EF4-FFF2-40B4-BE49-F238E27FC236}">
              <a16:creationId xmlns:a16="http://schemas.microsoft.com/office/drawing/2014/main" id="{6E2DE80C-695E-BB47-81F6-4CF8A640C8AF}"/>
            </a:ext>
          </a:extLst>
        </xdr:cNvPr>
        <xdr:cNvSpPr/>
      </xdr:nvSpPr>
      <xdr:spPr>
        <a:xfrm flipH="1">
          <a:off x="26031825" y="2857501"/>
          <a:ext cx="7131050" cy="3460750"/>
        </a:xfrm>
        <a:prstGeom prst="arc">
          <a:avLst>
            <a:gd name="adj1" fmla="val 21307499"/>
            <a:gd name="adj2" fmla="val 6324644"/>
          </a:avLst>
        </a:prstGeom>
      </xdr:spPr>
      <xdr:style>
        <a:lnRef idx="3">
          <a:schemeClr val="accent5"/>
        </a:lnRef>
        <a:fillRef idx="0">
          <a:schemeClr val="accent5"/>
        </a:fillRef>
        <a:effectRef idx="2">
          <a:schemeClr val="accent5"/>
        </a:effectRef>
        <a:fontRef idx="minor">
          <a:schemeClr val="tx1"/>
        </a:fontRef>
      </xdr:style>
      <xdr:txBody>
        <a:bodyPr vertOverflow="clip" horzOverflow="clip" rtlCol="0" anchor="t"/>
        <a:lstStyle/>
        <a:p>
          <a:pPr algn="l"/>
          <a:endParaRPr lang="es-ES_tradnl" sz="1100" kern="1200"/>
        </a:p>
      </xdr:txBody>
    </xdr:sp>
    <xdr:clientData/>
  </xdr:twoCellAnchor>
  <xdr:twoCellAnchor>
    <xdr:from>
      <xdr:col>7</xdr:col>
      <xdr:colOff>476250</xdr:colOff>
      <xdr:row>17</xdr:row>
      <xdr:rowOff>158750</xdr:rowOff>
    </xdr:from>
    <xdr:to>
      <xdr:col>16</xdr:col>
      <xdr:colOff>142875</xdr:colOff>
      <xdr:row>18</xdr:row>
      <xdr:rowOff>31750</xdr:rowOff>
    </xdr:to>
    <xdr:cxnSp macro="">
      <xdr:nvCxnSpPr>
        <xdr:cNvPr id="41" name="Conector recto 40">
          <a:extLst>
            <a:ext uri="{FF2B5EF4-FFF2-40B4-BE49-F238E27FC236}">
              <a16:creationId xmlns:a16="http://schemas.microsoft.com/office/drawing/2014/main" id="{EA1C6D18-4868-C88A-6B82-ECAB68CC2280}"/>
            </a:ext>
          </a:extLst>
        </xdr:cNvPr>
        <xdr:cNvCxnSpPr/>
      </xdr:nvCxnSpPr>
      <xdr:spPr>
        <a:xfrm>
          <a:off x="20129500" y="4397375"/>
          <a:ext cx="11049000" cy="95250"/>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oneCellAnchor>
    <xdr:from>
      <xdr:col>15</xdr:col>
      <xdr:colOff>742950</xdr:colOff>
      <xdr:row>21</xdr:row>
      <xdr:rowOff>155575</xdr:rowOff>
    </xdr:from>
    <xdr:ext cx="271485" cy="264431"/>
    <xdr:sp macro="" textlink="">
      <xdr:nvSpPr>
        <xdr:cNvPr id="44" name="CuadroTexto 43">
          <a:extLst>
            <a:ext uri="{FF2B5EF4-FFF2-40B4-BE49-F238E27FC236}">
              <a16:creationId xmlns:a16="http://schemas.microsoft.com/office/drawing/2014/main" id="{DE5FD6AE-7AD4-6146-AC65-09719FF75DE7}"/>
            </a:ext>
          </a:extLst>
        </xdr:cNvPr>
        <xdr:cNvSpPr txBox="1"/>
      </xdr:nvSpPr>
      <xdr:spPr>
        <a:xfrm>
          <a:off x="28524200" y="5299075"/>
          <a:ext cx="271485"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ES_tradnl" sz="1100" kern="1200"/>
            <a:t>D</a:t>
          </a:r>
        </a:p>
      </xdr:txBody>
    </xdr:sp>
    <xdr:clientData/>
  </xdr:oneCellAnchor>
  <xdr:twoCellAnchor>
    <xdr:from>
      <xdr:col>6</xdr:col>
      <xdr:colOff>73025</xdr:colOff>
      <xdr:row>13</xdr:row>
      <xdr:rowOff>190501</xdr:rowOff>
    </xdr:from>
    <xdr:to>
      <xdr:col>13</xdr:col>
      <xdr:colOff>565150</xdr:colOff>
      <xdr:row>29</xdr:row>
      <xdr:rowOff>190502</xdr:rowOff>
    </xdr:to>
    <xdr:sp macro="" textlink="">
      <xdr:nvSpPr>
        <xdr:cNvPr id="45" name="Arco 44">
          <a:extLst>
            <a:ext uri="{FF2B5EF4-FFF2-40B4-BE49-F238E27FC236}">
              <a16:creationId xmlns:a16="http://schemas.microsoft.com/office/drawing/2014/main" id="{9C104DC8-17CF-B947-BE13-7A9DD0C4704C}"/>
            </a:ext>
          </a:extLst>
        </xdr:cNvPr>
        <xdr:cNvSpPr/>
      </xdr:nvSpPr>
      <xdr:spPr>
        <a:xfrm>
          <a:off x="18853150" y="3079751"/>
          <a:ext cx="7747000" cy="4048126"/>
        </a:xfrm>
        <a:prstGeom prst="arc">
          <a:avLst>
            <a:gd name="adj1" fmla="val 21533632"/>
            <a:gd name="adj2" fmla="val 5664914"/>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s-ES_tradnl" sz="1100" kern="1200"/>
        </a:p>
      </xdr:txBody>
    </xdr:sp>
    <xdr:clientData/>
  </xdr:twoCellAnchor>
  <xdr:twoCellAnchor>
    <xdr:from>
      <xdr:col>4</xdr:col>
      <xdr:colOff>5159375</xdr:colOff>
      <xdr:row>9</xdr:row>
      <xdr:rowOff>73024</xdr:rowOff>
    </xdr:from>
    <xdr:to>
      <xdr:col>15</xdr:col>
      <xdr:colOff>1177925</xdr:colOff>
      <xdr:row>32</xdr:row>
      <xdr:rowOff>174624</xdr:rowOff>
    </xdr:to>
    <xdr:sp macro="" textlink="">
      <xdr:nvSpPr>
        <xdr:cNvPr id="10" name="Arco 9">
          <a:extLst>
            <a:ext uri="{FF2B5EF4-FFF2-40B4-BE49-F238E27FC236}">
              <a16:creationId xmlns:a16="http://schemas.microsoft.com/office/drawing/2014/main" id="{5B88B90F-76A3-4048-AC8E-743B735087A8}"/>
            </a:ext>
          </a:extLst>
        </xdr:cNvPr>
        <xdr:cNvSpPr/>
      </xdr:nvSpPr>
      <xdr:spPr>
        <a:xfrm>
          <a:off x="15494000" y="2073274"/>
          <a:ext cx="13465175" cy="5737225"/>
        </a:xfrm>
        <a:prstGeom prst="arc">
          <a:avLst>
            <a:gd name="adj1" fmla="val 21495347"/>
            <a:gd name="adj2" fmla="val 2224245"/>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s-ES_tradnl" sz="1100" kern="1200"/>
        </a:p>
      </xdr:txBody>
    </xdr:sp>
    <xdr:clientData/>
  </xdr:twoCellAnchor>
</xdr:wsDr>
</file>

<file path=xl/persons/person.xml><?xml version="1.0" encoding="utf-8"?>
<personList xmlns="http://schemas.microsoft.com/office/spreadsheetml/2018/threadedcomments" xmlns:x="http://schemas.openxmlformats.org/spreadsheetml/2006/main">
  <person displayName="Sandy Pardo | Orbia (Wavin)" id="{F74C4DD4-FC51-5842-8BA2-05AA7D26535D}" userId="S::sandy.pardo@mexichem.com::e73337d3-944b-44bd-85fe-406a4e174f95"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3" dT="2025-02-07T00:00:32.00" personId="{F74C4DD4-FC51-5842-8BA2-05AA7D26535D}" id="{A913F15E-BE19-394F-8941-4FA6D7158199}">
    <text>estudio de mercado; lo que el mercado puede soportar</text>
  </threadedComment>
  <threadedComment ref="F23" dT="2025-02-07T00:03:27.08" personId="{F74C4DD4-FC51-5842-8BA2-05AA7D26535D}" id="{57635019-8CD3-5D48-89F1-3B93184EDF2C}">
    <text xml:space="preserve">Mayores unidades por aumento de la productividad porque estoy poniendo tecnología y conocimiento
</text>
  </threadedComment>
  <threadedComment ref="C29" dT="2025-02-07T00:12:17.87" personId="{F74C4DD4-FC51-5842-8BA2-05AA7D26535D}" id="{E2C1C0BB-E84E-E04E-B826-46A5E155AC14}">
    <text>Principio de productividad, es donde ajusto los precios pero sin sacrificar la calidad</text>
  </threadedComment>
  <threadedComment ref="C31" dT="2025-02-07T00:08:39.52" personId="{F74C4DD4-FC51-5842-8BA2-05AA7D26535D}" id="{6C3BE577-8195-7844-9C85-39AEE05B5E96}">
    <text>Mantengo el precio del año anterior</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Y43"/>
  <sheetViews>
    <sheetView tabSelected="1" topLeftCell="A19" zoomScale="80" zoomScaleNormal="80" workbookViewId="0">
      <selection activeCell="B44" sqref="B44"/>
    </sheetView>
  </sheetViews>
  <sheetFormatPr baseColWidth="10" defaultColWidth="11.5" defaultRowHeight="18" x14ac:dyDescent="0.2"/>
  <cols>
    <col min="1" max="1" width="11.5" style="2"/>
    <col min="2" max="2" width="85.83203125" style="4" customWidth="1"/>
    <col min="3" max="3" width="21.33203125" style="4" customWidth="1"/>
    <col min="4" max="4" width="17.1640625" style="4" customWidth="1"/>
    <col min="5" max="5" width="87.5" style="2" customWidth="1"/>
    <col min="6" max="6" width="23.33203125" style="2" customWidth="1"/>
    <col min="7" max="8" width="11.5" style="2"/>
    <col min="9" max="9" width="26.5" style="2" customWidth="1"/>
    <col min="10" max="15" width="11.5" style="2"/>
    <col min="16" max="17" width="42.6640625" style="2" customWidth="1"/>
    <col min="18" max="18" width="25.33203125" style="2" customWidth="1"/>
    <col min="19" max="19" width="11.5" style="2"/>
    <col min="20" max="20" width="42.6640625" style="2" customWidth="1"/>
    <col min="21" max="21" width="27.5" style="2" customWidth="1"/>
    <col min="22" max="23" width="11.5" style="2"/>
    <col min="24" max="24" width="34" style="2" customWidth="1"/>
    <col min="25" max="16384" width="11.5" style="2"/>
  </cols>
  <sheetData>
    <row r="1" spans="2:10" x14ac:dyDescent="0.2">
      <c r="B1" s="21" t="s">
        <v>15</v>
      </c>
      <c r="C1" s="21"/>
      <c r="D1" s="21"/>
      <c r="E1" s="21"/>
      <c r="F1" s="21"/>
    </row>
    <row r="2" spans="2:10" x14ac:dyDescent="0.2">
      <c r="B2" s="17" t="s">
        <v>16</v>
      </c>
      <c r="C2" s="17"/>
      <c r="D2" s="17"/>
      <c r="E2" s="17"/>
      <c r="F2" s="17"/>
    </row>
    <row r="3" spans="2:10" x14ac:dyDescent="0.2">
      <c r="B3" s="17" t="s">
        <v>17</v>
      </c>
      <c r="C3" s="17"/>
      <c r="D3" s="17"/>
      <c r="E3" s="17"/>
      <c r="F3" s="17"/>
    </row>
    <row r="4" spans="2:10" x14ac:dyDescent="0.2">
      <c r="B4" s="17" t="s">
        <v>18</v>
      </c>
      <c r="C4" s="17"/>
      <c r="D4" s="17"/>
      <c r="E4" s="17"/>
      <c r="F4" s="17"/>
    </row>
    <row r="5" spans="2:10" x14ac:dyDescent="0.2">
      <c r="B5" s="17" t="s">
        <v>13</v>
      </c>
      <c r="C5" s="17"/>
      <c r="D5" s="17"/>
      <c r="E5" s="17"/>
      <c r="F5" s="17"/>
    </row>
    <row r="6" spans="2:10" x14ac:dyDescent="0.2">
      <c r="B6" s="17"/>
      <c r="C6" s="17"/>
      <c r="D6" s="17"/>
      <c r="E6" s="17"/>
      <c r="F6" s="17"/>
    </row>
    <row r="7" spans="2:10" x14ac:dyDescent="0.2">
      <c r="B7" s="8"/>
      <c r="C7" s="8"/>
      <c r="D7" s="8"/>
      <c r="E7" s="22" t="s">
        <v>27</v>
      </c>
      <c r="F7" s="22"/>
      <c r="G7" s="22"/>
      <c r="H7" s="22"/>
    </row>
    <row r="8" spans="2:10" x14ac:dyDescent="0.2">
      <c r="B8" s="8"/>
      <c r="C8" s="8"/>
      <c r="D8" s="8"/>
      <c r="F8" s="1"/>
    </row>
    <row r="9" spans="2:10" x14ac:dyDescent="0.2">
      <c r="B9" s="8"/>
      <c r="C9" s="8"/>
      <c r="D9" s="8"/>
      <c r="E9" s="8"/>
      <c r="F9" s="8"/>
    </row>
    <row r="10" spans="2:10" ht="18" customHeight="1" x14ac:dyDescent="0.2">
      <c r="B10" s="18" t="s">
        <v>26</v>
      </c>
      <c r="C10" s="19"/>
      <c r="D10" s="19"/>
      <c r="E10" s="19"/>
      <c r="F10" s="19"/>
      <c r="G10" s="19"/>
      <c r="H10" s="19"/>
    </row>
    <row r="11" spans="2:10" x14ac:dyDescent="0.2">
      <c r="B11" s="18"/>
      <c r="C11" s="19"/>
      <c r="D11" s="19"/>
      <c r="E11" s="19"/>
      <c r="F11" s="19"/>
      <c r="G11" s="19"/>
      <c r="H11" s="19"/>
      <c r="I11" s="4"/>
      <c r="J11" s="4"/>
    </row>
    <row r="12" spans="2:10" x14ac:dyDescent="0.2">
      <c r="B12" s="18"/>
      <c r="C12" s="19"/>
      <c r="D12" s="19"/>
      <c r="E12" s="19"/>
      <c r="F12" s="19"/>
      <c r="G12" s="19"/>
      <c r="H12" s="19"/>
    </row>
    <row r="13" spans="2:10" x14ac:dyDescent="0.2">
      <c r="B13" s="18"/>
      <c r="C13" s="19"/>
      <c r="D13" s="19"/>
      <c r="E13" s="19"/>
      <c r="F13" s="19"/>
      <c r="G13" s="19"/>
      <c r="H13" s="19"/>
    </row>
    <row r="14" spans="2:10" ht="54.75" customHeight="1" x14ac:dyDescent="0.2">
      <c r="B14" s="18"/>
      <c r="C14" s="19"/>
      <c r="D14" s="19"/>
      <c r="E14" s="19"/>
      <c r="F14" s="19"/>
      <c r="G14" s="19"/>
      <c r="H14" s="19"/>
    </row>
    <row r="15" spans="2:10" x14ac:dyDescent="0.2">
      <c r="B15" s="3"/>
      <c r="C15" s="3"/>
      <c r="D15" s="3"/>
      <c r="E15" s="3"/>
      <c r="F15" s="3"/>
    </row>
    <row r="16" spans="2:10" x14ac:dyDescent="0.2">
      <c r="B16" s="9" t="s">
        <v>10</v>
      </c>
      <c r="C16" s="2"/>
      <c r="D16" s="9"/>
    </row>
    <row r="17" spans="2:25" x14ac:dyDescent="0.2">
      <c r="I17" s="20" t="s">
        <v>14</v>
      </c>
      <c r="J17" s="20"/>
      <c r="K17" s="20"/>
      <c r="L17" s="20"/>
      <c r="M17" s="20"/>
      <c r="N17" s="20"/>
      <c r="O17" s="20"/>
      <c r="P17" s="20"/>
      <c r="Q17" s="12"/>
      <c r="R17" s="41"/>
      <c r="S17" s="41"/>
      <c r="T17" s="41"/>
      <c r="U17" s="41"/>
      <c r="V17" s="41"/>
      <c r="W17" s="41"/>
      <c r="X17" s="14"/>
      <c r="Y17" s="14"/>
    </row>
    <row r="18" spans="2:25" x14ac:dyDescent="0.2">
      <c r="H18" s="15" t="s">
        <v>9</v>
      </c>
      <c r="R18" s="42"/>
      <c r="S18" s="42"/>
      <c r="T18" s="42"/>
      <c r="U18" s="42"/>
      <c r="V18" s="42"/>
      <c r="W18" s="42"/>
    </row>
    <row r="19" spans="2:25" x14ac:dyDescent="0.2">
      <c r="B19" s="40" t="s">
        <v>6</v>
      </c>
      <c r="C19" s="40"/>
      <c r="D19" s="6"/>
      <c r="E19" s="40" t="s">
        <v>4</v>
      </c>
      <c r="F19" s="40"/>
      <c r="H19" s="7"/>
      <c r="R19" s="42"/>
      <c r="S19" s="42"/>
      <c r="T19" s="42"/>
      <c r="U19" s="42"/>
      <c r="V19" s="42"/>
      <c r="W19" s="42"/>
    </row>
    <row r="20" spans="2:25" x14ac:dyDescent="0.2">
      <c r="B20" s="32" t="s">
        <v>0</v>
      </c>
      <c r="C20" s="33">
        <v>1730285</v>
      </c>
      <c r="D20" s="6"/>
      <c r="E20" s="32" t="s">
        <v>21</v>
      </c>
      <c r="F20" s="33">
        <f>C20*1.05</f>
        <v>1816799.25</v>
      </c>
      <c r="H20" s="7"/>
      <c r="R20" s="42"/>
      <c r="S20" s="42"/>
      <c r="T20" s="42"/>
      <c r="U20" s="42"/>
      <c r="V20" s="42"/>
      <c r="W20" s="42"/>
    </row>
    <row r="21" spans="2:25" ht="19" x14ac:dyDescent="0.2">
      <c r="B21" s="34" t="s">
        <v>19</v>
      </c>
      <c r="C21" s="35">
        <f>C20*0.05</f>
        <v>86514.25</v>
      </c>
      <c r="D21" s="6"/>
      <c r="E21" s="34" t="s">
        <v>22</v>
      </c>
      <c r="F21" s="35">
        <f>F20*0.07</f>
        <v>127175.94750000001</v>
      </c>
      <c r="R21" s="43"/>
      <c r="S21" s="44"/>
      <c r="T21" s="45"/>
      <c r="U21" s="46"/>
      <c r="V21" s="42"/>
      <c r="W21" s="42"/>
    </row>
    <row r="22" spans="2:25" ht="19" x14ac:dyDescent="0.2">
      <c r="B22" s="34" t="s">
        <v>1</v>
      </c>
      <c r="C22" s="36">
        <v>1800000</v>
      </c>
      <c r="D22" s="6"/>
      <c r="E22" s="34" t="s">
        <v>1</v>
      </c>
      <c r="F22" s="36">
        <f>F20+F21</f>
        <v>1943975.1975</v>
      </c>
      <c r="G22" s="5"/>
      <c r="H22" s="2">
        <v>2273000</v>
      </c>
      <c r="R22" s="43"/>
      <c r="S22" s="47"/>
      <c r="T22" s="48"/>
      <c r="U22" s="46"/>
      <c r="V22" s="42"/>
      <c r="W22" s="42"/>
    </row>
    <row r="23" spans="2:25" x14ac:dyDescent="0.2">
      <c r="B23" s="38" t="s">
        <v>11</v>
      </c>
      <c r="C23" s="39">
        <v>510</v>
      </c>
      <c r="D23" s="6"/>
      <c r="E23" s="38" t="s">
        <v>11</v>
      </c>
      <c r="F23" s="39">
        <v>600</v>
      </c>
      <c r="R23" s="43"/>
      <c r="S23" s="47"/>
      <c r="T23" s="48"/>
      <c r="U23" s="46"/>
      <c r="V23" s="42"/>
      <c r="W23" s="42"/>
    </row>
    <row r="24" spans="2:25" x14ac:dyDescent="0.2">
      <c r="B24" s="32" t="s">
        <v>8</v>
      </c>
      <c r="C24" s="36">
        <f>C20*C23</f>
        <v>882445350</v>
      </c>
      <c r="D24" s="6"/>
      <c r="E24" s="32" t="s">
        <v>8</v>
      </c>
      <c r="F24" s="36">
        <f>F20*F23</f>
        <v>1090079550</v>
      </c>
      <c r="R24" s="42"/>
      <c r="S24" s="42"/>
      <c r="T24" s="42"/>
      <c r="U24" s="42"/>
      <c r="V24" s="42"/>
      <c r="W24" s="42"/>
    </row>
    <row r="25" spans="2:25" x14ac:dyDescent="0.2">
      <c r="B25" s="37" t="s">
        <v>2</v>
      </c>
      <c r="C25" s="36">
        <f>C22*C23</f>
        <v>918000000</v>
      </c>
      <c r="E25" s="37" t="s">
        <v>2</v>
      </c>
      <c r="F25" s="36">
        <f>F22*F23</f>
        <v>1166385118.5</v>
      </c>
      <c r="R25" s="42"/>
      <c r="S25" s="42"/>
      <c r="T25" s="42"/>
      <c r="U25" s="42"/>
      <c r="V25" s="42"/>
      <c r="W25" s="42"/>
    </row>
    <row r="26" spans="2:25" x14ac:dyDescent="0.2">
      <c r="B26" s="37" t="s">
        <v>3</v>
      </c>
      <c r="C26" s="36">
        <f>C25-C24</f>
        <v>35554650</v>
      </c>
      <c r="E26" s="37" t="s">
        <v>3</v>
      </c>
      <c r="F26" s="36">
        <f>F25-F24</f>
        <v>76305568.5</v>
      </c>
      <c r="R26" s="43"/>
      <c r="S26" s="44"/>
      <c r="T26" s="45"/>
      <c r="U26" s="46"/>
      <c r="V26" s="42"/>
      <c r="W26" s="42"/>
    </row>
    <row r="27" spans="2:25" x14ac:dyDescent="0.2">
      <c r="R27" s="43"/>
      <c r="S27" s="47"/>
      <c r="T27" s="48"/>
      <c r="U27" s="46"/>
      <c r="V27" s="42"/>
      <c r="W27" s="42"/>
    </row>
    <row r="28" spans="2:25" x14ac:dyDescent="0.2">
      <c r="B28" s="40" t="s">
        <v>7</v>
      </c>
      <c r="C28" s="40"/>
      <c r="D28" s="6"/>
      <c r="E28" s="40" t="s">
        <v>5</v>
      </c>
      <c r="F28" s="40"/>
      <c r="R28" s="43"/>
      <c r="S28" s="47"/>
      <c r="T28" s="48"/>
      <c r="U28" s="46"/>
      <c r="V28" s="42"/>
      <c r="W28" s="42"/>
    </row>
    <row r="29" spans="2:25" x14ac:dyDescent="0.2">
      <c r="B29" s="32" t="s">
        <v>23</v>
      </c>
      <c r="C29" s="33">
        <f>F20*1.007</f>
        <v>1829516.8447499997</v>
      </c>
      <c r="D29" s="6"/>
      <c r="E29" s="32" t="s">
        <v>25</v>
      </c>
      <c r="F29" s="33">
        <f>C29*1.08</f>
        <v>1975878.1923299998</v>
      </c>
      <c r="H29" s="2">
        <v>1800000</v>
      </c>
      <c r="R29" s="42"/>
      <c r="S29" s="42"/>
      <c r="T29" s="42"/>
      <c r="U29" s="42"/>
      <c r="V29" s="42"/>
      <c r="W29" s="42"/>
    </row>
    <row r="30" spans="2:25" ht="19" x14ac:dyDescent="0.2">
      <c r="B30" s="34" t="s">
        <v>24</v>
      </c>
      <c r="C30" s="35">
        <f>C29*0.15</f>
        <v>274427.52671249997</v>
      </c>
      <c r="D30" s="6"/>
      <c r="E30" s="34" t="s">
        <v>20</v>
      </c>
      <c r="F30" s="35">
        <f>F29*0.15</f>
        <v>296381.72884949995</v>
      </c>
      <c r="G30" s="11"/>
      <c r="R30" s="43"/>
      <c r="S30" s="44"/>
      <c r="T30" s="45"/>
      <c r="U30" s="46"/>
      <c r="V30" s="42"/>
      <c r="W30" s="42"/>
    </row>
    <row r="31" spans="2:25" ht="19" x14ac:dyDescent="0.2">
      <c r="B31" s="34" t="s">
        <v>1</v>
      </c>
      <c r="C31" s="36">
        <f>C29+C30</f>
        <v>2103944.3714624997</v>
      </c>
      <c r="D31" s="6"/>
      <c r="E31" s="34" t="s">
        <v>28</v>
      </c>
      <c r="F31" s="36">
        <f>SUM(F29:F30)</f>
        <v>2272259.9211794995</v>
      </c>
      <c r="R31" s="43"/>
      <c r="S31" s="47"/>
      <c r="T31" s="48"/>
      <c r="U31" s="46"/>
      <c r="V31" s="42"/>
      <c r="W31" s="42"/>
    </row>
    <row r="32" spans="2:25" x14ac:dyDescent="0.2">
      <c r="B32" s="38" t="s">
        <v>11</v>
      </c>
      <c r="C32" s="39">
        <v>900</v>
      </c>
      <c r="D32" s="6"/>
      <c r="E32" s="38" t="s">
        <v>11</v>
      </c>
      <c r="F32" s="39">
        <v>1200</v>
      </c>
      <c r="R32" s="43"/>
      <c r="S32" s="47"/>
      <c r="T32" s="48"/>
      <c r="U32" s="46"/>
      <c r="V32" s="42"/>
      <c r="W32" s="42"/>
    </row>
    <row r="33" spans="2:23" x14ac:dyDescent="0.2">
      <c r="B33" s="32" t="s">
        <v>8</v>
      </c>
      <c r="C33" s="36">
        <f>C29*C32</f>
        <v>1646565160.2749996</v>
      </c>
      <c r="D33" s="6"/>
      <c r="E33" s="32" t="s">
        <v>8</v>
      </c>
      <c r="F33" s="36">
        <f>F29*F32</f>
        <v>2371053830.7959995</v>
      </c>
      <c r="I33" s="10"/>
      <c r="R33" s="42"/>
      <c r="S33" s="42"/>
      <c r="T33" s="42"/>
      <c r="U33" s="42"/>
      <c r="V33" s="42"/>
      <c r="W33" s="42"/>
    </row>
    <row r="34" spans="2:23" x14ac:dyDescent="0.2">
      <c r="B34" s="37" t="s">
        <v>2</v>
      </c>
      <c r="C34" s="36">
        <f>C31*C32</f>
        <v>1893549934.3162498</v>
      </c>
      <c r="E34" s="37" t="s">
        <v>2</v>
      </c>
      <c r="F34" s="36">
        <f>F31*F32</f>
        <v>2726711905.4153996</v>
      </c>
      <c r="R34" s="42"/>
      <c r="S34" s="42"/>
      <c r="T34" s="42"/>
      <c r="U34" s="42"/>
      <c r="V34" s="42"/>
      <c r="W34" s="42"/>
    </row>
    <row r="35" spans="2:23" x14ac:dyDescent="0.2">
      <c r="B35" s="37" t="s">
        <v>3</v>
      </c>
      <c r="C35" s="36">
        <f>C34-C33</f>
        <v>246984774.04125023</v>
      </c>
      <c r="E35" s="37" t="s">
        <v>3</v>
      </c>
      <c r="F35" s="36">
        <f>F34-F33</f>
        <v>355658074.61940002</v>
      </c>
      <c r="K35" s="2">
        <v>500</v>
      </c>
      <c r="L35" s="5"/>
      <c r="N35" s="2">
        <v>900</v>
      </c>
      <c r="P35" s="13" t="s">
        <v>12</v>
      </c>
      <c r="R35" s="42"/>
      <c r="S35" s="42"/>
      <c r="T35" s="42"/>
      <c r="U35" s="42"/>
      <c r="V35" s="42"/>
      <c r="W35" s="42"/>
    </row>
    <row r="36" spans="2:23" x14ac:dyDescent="0.2">
      <c r="R36" s="42"/>
      <c r="S36" s="42"/>
      <c r="T36" s="42"/>
      <c r="U36" s="42"/>
      <c r="V36" s="42"/>
      <c r="W36" s="42"/>
    </row>
    <row r="37" spans="2:23" x14ac:dyDescent="0.2">
      <c r="F37" s="16"/>
    </row>
    <row r="38" spans="2:23" ht="19" thickBot="1" x14ac:dyDescent="0.25"/>
    <row r="39" spans="2:23" x14ac:dyDescent="0.2">
      <c r="B39" s="23" t="s">
        <v>29</v>
      </c>
      <c r="C39" s="24"/>
      <c r="D39" s="24"/>
      <c r="E39" s="24"/>
      <c r="F39" s="24"/>
      <c r="G39" s="24"/>
      <c r="H39" s="24"/>
      <c r="I39" s="24"/>
      <c r="J39" s="24"/>
      <c r="K39" s="24"/>
      <c r="L39" s="25"/>
    </row>
    <row r="40" spans="2:23" x14ac:dyDescent="0.2">
      <c r="B40" s="26"/>
      <c r="C40" s="27"/>
      <c r="D40" s="27"/>
      <c r="E40" s="27"/>
      <c r="F40" s="27"/>
      <c r="G40" s="27"/>
      <c r="H40" s="27"/>
      <c r="I40" s="27"/>
      <c r="J40" s="27"/>
      <c r="K40" s="27"/>
      <c r="L40" s="28"/>
    </row>
    <row r="41" spans="2:23" x14ac:dyDescent="0.2">
      <c r="B41" s="26"/>
      <c r="C41" s="27"/>
      <c r="D41" s="27"/>
      <c r="E41" s="27"/>
      <c r="F41" s="27"/>
      <c r="G41" s="27"/>
      <c r="H41" s="27"/>
      <c r="I41" s="27"/>
      <c r="J41" s="27"/>
      <c r="K41" s="27"/>
      <c r="L41" s="28"/>
    </row>
    <row r="42" spans="2:23" ht="102" customHeight="1" x14ac:dyDescent="0.2">
      <c r="B42" s="26"/>
      <c r="C42" s="27"/>
      <c r="D42" s="27"/>
      <c r="E42" s="27"/>
      <c r="F42" s="27"/>
      <c r="G42" s="27"/>
      <c r="H42" s="27"/>
      <c r="I42" s="27"/>
      <c r="J42" s="27"/>
      <c r="K42" s="27"/>
      <c r="L42" s="28"/>
    </row>
    <row r="43" spans="2:23" ht="120" customHeight="1" thickBot="1" x14ac:dyDescent="0.25">
      <c r="B43" s="29"/>
      <c r="C43" s="30"/>
      <c r="D43" s="30"/>
      <c r="E43" s="30"/>
      <c r="F43" s="30"/>
      <c r="G43" s="30"/>
      <c r="H43" s="30"/>
      <c r="I43" s="30"/>
      <c r="J43" s="30"/>
      <c r="K43" s="30"/>
      <c r="L43" s="31"/>
    </row>
  </sheetData>
  <mergeCells count="27">
    <mergeCell ref="R17:W17"/>
    <mergeCell ref="R30:R32"/>
    <mergeCell ref="U30:U32"/>
    <mergeCell ref="S31:S32"/>
    <mergeCell ref="T31:T32"/>
    <mergeCell ref="R21:R23"/>
    <mergeCell ref="U21:U23"/>
    <mergeCell ref="T22:T23"/>
    <mergeCell ref="R26:R28"/>
    <mergeCell ref="U26:U28"/>
    <mergeCell ref="T27:T28"/>
    <mergeCell ref="S27:S28"/>
    <mergeCell ref="S22:S23"/>
    <mergeCell ref="B39:L43"/>
    <mergeCell ref="B19:C19"/>
    <mergeCell ref="E19:F19"/>
    <mergeCell ref="B28:C28"/>
    <mergeCell ref="E28:F28"/>
    <mergeCell ref="B6:F6"/>
    <mergeCell ref="B10:H14"/>
    <mergeCell ref="I17:P17"/>
    <mergeCell ref="B1:F1"/>
    <mergeCell ref="B2:F2"/>
    <mergeCell ref="B3:F3"/>
    <mergeCell ref="B4:F4"/>
    <mergeCell ref="B5:F5"/>
    <mergeCell ref="E7:H7"/>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Taller de la Oferta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CAIDIA</dc:creator>
  <cp:lastModifiedBy>Sandy Pardo | Orbia (Wavin)</cp:lastModifiedBy>
  <dcterms:created xsi:type="dcterms:W3CDTF">2020-03-27T18:56:34Z</dcterms:created>
  <dcterms:modified xsi:type="dcterms:W3CDTF">2025-03-02T00:02:35Z</dcterms:modified>
</cp:coreProperties>
</file>