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AB619A1C-6F00-4F45-8DDA-34345DB2AF6F}"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4" i="11" l="1"/>
  <c r="F34" i="11" s="1"/>
  <c r="E31" i="11"/>
  <c r="F31" i="11" s="1"/>
  <c r="E32" i="11"/>
  <c r="F32" i="11" s="1"/>
  <c r="E3" i="11"/>
  <c r="I5" i="11" s="1"/>
  <c r="H7" i="11"/>
  <c r="E9" i="11" l="1"/>
  <c r="F9" i="11" s="1"/>
  <c r="E10" i="11" s="1"/>
  <c r="F10" i="11" s="1"/>
  <c r="E11" i="11" s="1"/>
  <c r="F11" i="11" s="1"/>
  <c r="E13" i="11" s="1"/>
  <c r="H15" i="11"/>
  <c r="H12" i="11"/>
  <c r="H8" i="11"/>
  <c r="F13" i="11" l="1"/>
  <c r="E14" i="11"/>
  <c r="F14" i="11" s="1"/>
  <c r="E16" i="11" s="1"/>
  <c r="H9" i="11"/>
  <c r="I6" i="11"/>
  <c r="F16" i="11" l="1"/>
  <c r="E22" i="11" s="1"/>
  <c r="F22" i="11" s="1"/>
  <c r="E23" i="11" s="1"/>
  <c r="F23" i="11" s="1"/>
  <c r="E24" i="11" s="1"/>
  <c r="H10" i="11"/>
  <c r="H13" i="11"/>
  <c r="J5" i="11"/>
  <c r="K5" i="11" s="1"/>
  <c r="L5" i="11" s="1"/>
  <c r="M5" i="11" s="1"/>
  <c r="N5" i="11" s="1"/>
  <c r="O5" i="11" s="1"/>
  <c r="P5" i="11" s="1"/>
  <c r="F24" i="11" l="1"/>
  <c r="E26" i="11" s="1"/>
  <c r="F26" i="11" s="1"/>
  <c r="E28" i="11" s="1"/>
  <c r="F28" i="11" s="1"/>
  <c r="E30" i="11" s="1"/>
  <c r="F30" i="11" s="1"/>
  <c r="E35" i="11" s="1"/>
  <c r="F35" i="11" s="1"/>
  <c r="H16" i="11"/>
  <c r="H25" i="11"/>
  <c r="H27" i="11"/>
  <c r="H14" i="11"/>
  <c r="H11" i="11"/>
  <c r="Q5" i="11"/>
  <c r="R5" i="11" s="1"/>
  <c r="S5" i="11" s="1"/>
  <c r="T5" i="11" s="1"/>
  <c r="U5" i="11" s="1"/>
  <c r="V5" i="11" s="1"/>
  <c r="W5" i="11" s="1"/>
  <c r="J6" i="11"/>
  <c r="H26" i="11" l="1"/>
  <c r="E37" i="11"/>
  <c r="F37" i="11" s="1"/>
  <c r="H24" i="11"/>
  <c r="X5" i="11"/>
  <c r="Y5" i="11" s="1"/>
  <c r="Z5" i="11" s="1"/>
  <c r="AA5" i="11" s="1"/>
  <c r="AB5" i="11" s="1"/>
  <c r="AC5" i="11" s="1"/>
  <c r="AD5" i="11" s="1"/>
  <c r="K6" i="11"/>
  <c r="AE5" i="11" l="1"/>
  <c r="AF5" i="11" s="1"/>
  <c r="AG5" i="11" s="1"/>
  <c r="AH5" i="11" s="1"/>
  <c r="AI5" i="11" s="1"/>
  <c r="AJ5" i="11" s="1"/>
  <c r="L6" i="11"/>
  <c r="AK5" i="11" l="1"/>
  <c r="AL5" i="11" s="1"/>
  <c r="AM5" i="11" s="1"/>
  <c r="AN5" i="11" s="1"/>
  <c r="AO5" i="11" s="1"/>
  <c r="AP5" i="11" s="1"/>
  <c r="AQ5" i="11" s="1"/>
  <c r="M6" i="11"/>
  <c r="AR5" i="11" l="1"/>
  <c r="AS5" i="11" s="1"/>
  <c r="N6" i="11"/>
  <c r="AT5" i="11" l="1"/>
  <c r="AS6" i="11"/>
  <c r="O6" i="11"/>
  <c r="AU5" i="11" l="1"/>
  <c r="AT6" i="11"/>
  <c r="AV5" i="11" l="1"/>
  <c r="AU6" i="11"/>
  <c r="P6" i="11"/>
  <c r="Q6" i="11"/>
  <c r="AW5" i="11" l="1"/>
  <c r="AV6" i="11"/>
  <c r="R6" i="11"/>
  <c r="AX5" i="11" l="1"/>
  <c r="AY5" i="11" s="1"/>
  <c r="AW6" i="11"/>
  <c r="S6" i="11"/>
  <c r="AY6" i="11" l="1"/>
  <c r="AZ5" i="11"/>
  <c r="AX6" i="11"/>
  <c r="T6" i="11"/>
  <c r="BA5" i="11" l="1"/>
  <c r="AZ6" i="11"/>
  <c r="U6" i="11"/>
  <c r="BA6" i="11" l="1"/>
  <c r="BB5" i="11"/>
  <c r="V6" i="11"/>
  <c r="BB6" i="11" l="1"/>
  <c r="BC5" i="11"/>
  <c r="W6" i="11"/>
  <c r="BC6" i="11" l="1"/>
  <c r="BD5" i="11"/>
  <c r="X6" i="11"/>
  <c r="BE5" i="11" l="1"/>
  <c r="BD6" i="11"/>
  <c r="Y6" i="11"/>
  <c r="BE6" i="11" l="1"/>
  <c r="BF5" i="11"/>
  <c r="Z6" i="11"/>
  <c r="BF6" i="11" l="1"/>
  <c r="BG5" i="11"/>
  <c r="AA6" i="11"/>
  <c r="BG6" i="11" l="1"/>
  <c r="BH5" i="11"/>
  <c r="AB6" i="11"/>
  <c r="BI5" i="11" l="1"/>
  <c r="BH6" i="11"/>
  <c r="AC6" i="11"/>
  <c r="BJ5" i="11" l="1"/>
  <c r="BI6" i="11"/>
  <c r="AD6" i="11"/>
  <c r="BK5" i="11" l="1"/>
  <c r="BJ6" i="11"/>
  <c r="AE6" i="11"/>
  <c r="BL5" i="11" l="1"/>
  <c r="BM5" i="11" s="1"/>
  <c r="BK6" i="11"/>
  <c r="AF6" i="11"/>
  <c r="BN5" i="11" l="1"/>
  <c r="BM6" i="11"/>
  <c r="BL6" i="11"/>
  <c r="AG6" i="11"/>
  <c r="BN6" i="11" l="1"/>
  <c r="BO5" i="11"/>
  <c r="AH6" i="11"/>
  <c r="BP5" i="11" l="1"/>
  <c r="BO6" i="11"/>
  <c r="AI6" i="11"/>
  <c r="BP6" i="11" l="1"/>
  <c r="BQ5" i="11"/>
  <c r="AJ6" i="11"/>
  <c r="BQ6" i="11" l="1"/>
  <c r="BR5" i="11"/>
  <c r="AK6" i="11"/>
  <c r="BS5" i="11" l="1"/>
  <c r="BR6" i="11"/>
  <c r="AL6" i="11"/>
  <c r="BS6" i="11" l="1"/>
  <c r="BT5" i="11"/>
  <c r="AM6" i="11"/>
  <c r="BT6" i="11" l="1"/>
  <c r="BU5" i="11"/>
  <c r="AN6" i="11"/>
  <c r="BU6" i="11" l="1"/>
  <c r="BV5" i="11"/>
  <c r="AO6" i="11"/>
  <c r="BV6" i="11" l="1"/>
  <c r="BW5" i="11"/>
  <c r="AP6" i="11"/>
  <c r="BW6" i="11" l="1"/>
  <c r="BX5" i="11"/>
  <c r="AQ6" i="11"/>
  <c r="BX6" i="11" l="1"/>
  <c r="BY5" i="11"/>
  <c r="AR6" i="11"/>
  <c r="BY6" i="11" l="1"/>
  <c r="BZ5" i="11"/>
  <c r="BZ6" i="11" l="1"/>
  <c r="CA5" i="11"/>
  <c r="CB5" i="11" l="1"/>
  <c r="CA6" i="11"/>
  <c r="CC5" i="11" l="1"/>
  <c r="CB6" i="11"/>
  <c r="CD5" i="11" l="1"/>
  <c r="CC6" i="11"/>
  <c r="CE5" i="11" l="1"/>
  <c r="CD6" i="11"/>
  <c r="CF5" i="11" l="1"/>
  <c r="CE6" i="11"/>
  <c r="CF6" i="11" l="1"/>
  <c r="CG5" i="11"/>
  <c r="CG6" i="11" l="1"/>
  <c r="CH5" i="11"/>
  <c r="CI5" i="11" l="1"/>
  <c r="CH6" i="11"/>
  <c r="CI6" i="11" l="1"/>
  <c r="CJ5" i="11"/>
  <c r="CK5" i="11" l="1"/>
  <c r="CJ6" i="11"/>
  <c r="CL5" i="11" l="1"/>
  <c r="CK6" i="11"/>
  <c r="CM5" i="11" l="1"/>
  <c r="CL6" i="11"/>
  <c r="CM6" i="11" l="1"/>
  <c r="CN5" i="11"/>
  <c r="CN6" i="11" l="1"/>
  <c r="CO5" i="11"/>
  <c r="CP5" i="11" l="1"/>
  <c r="CO6" i="11"/>
  <c r="CQ5" i="11" l="1"/>
  <c r="CP6" i="11"/>
  <c r="CR5" i="11" l="1"/>
  <c r="CQ6" i="11"/>
  <c r="CS5" i="11" l="1"/>
  <c r="CR6" i="11"/>
  <c r="CT5" i="11" l="1"/>
  <c r="CS6" i="11"/>
  <c r="CU5" i="11" l="1"/>
  <c r="CU6" i="11" s="1"/>
  <c r="CT6" i="11"/>
</calcChain>
</file>

<file path=xl/sharedStrings.xml><?xml version="1.0" encoding="utf-8"?>
<sst xmlns="http://schemas.openxmlformats.org/spreadsheetml/2006/main" count="86" uniqueCount="68">
  <si>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</si>
  <si>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</si>
  <si>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</si>
  <si>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</si>
  <si>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</si>
  <si>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</si>
  <si>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</si>
  <si>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</si>
  <si>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</si>
  <si>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</si>
  <si>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</si>
  <si>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</si>
  <si>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</si>
  <si>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</si>
  <si>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</si>
  <si>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</si>
  <si>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</si>
  <si>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</si>
  <si>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</si>
  <si>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</si>
  <si>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</si>
  <si>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</si>
  <si>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</si>
  <si>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</si>
  <si>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</si>
  <si>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</si>
  <si>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</si>
  <si>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</si>
  <si>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</si>
  <si>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</si>
  <si>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</si>
  <si>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</si>
  <si>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</si>
  <si>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</si>
  <si>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</si>
  <si>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Edema Dectection Using Deep Learning</t>
  </si>
  <si>
    <t xml:space="preserve">Research </t>
  </si>
  <si>
    <t>Research about the disease</t>
  </si>
  <si>
    <t>Research about Deep Learning Algorithms</t>
  </si>
  <si>
    <t>Learn Fundamentals of DL</t>
  </si>
  <si>
    <t>Data Collection and Cleaning</t>
  </si>
  <si>
    <t>Data Collection by Physically visiting Hospitals</t>
  </si>
  <si>
    <t>Data Cleaning and Filteration</t>
  </si>
  <si>
    <t>Train the Model</t>
  </si>
  <si>
    <t>Training the Model on our
Dataset</t>
  </si>
  <si>
    <t>Applicaation Development</t>
  </si>
  <si>
    <t>Structure of Database</t>
  </si>
  <si>
    <t>Imporving the DL Model</t>
  </si>
  <si>
    <t>Improving the Accuracy of our
DL Model</t>
  </si>
  <si>
    <t>Integration of Model with the
backend of Application</t>
  </si>
  <si>
    <t>Testing and Debugging</t>
  </si>
  <si>
    <t>Deployment</t>
  </si>
  <si>
    <t>Deploying the Application</t>
  </si>
  <si>
    <t>FYP Report Writing</t>
  </si>
  <si>
    <t xml:space="preserve"> Ilma, Shayan, Khizran , Rose</t>
  </si>
  <si>
    <t>Ilma, Shayan</t>
  </si>
  <si>
    <t>Shayan</t>
  </si>
  <si>
    <t>Ilma</t>
  </si>
  <si>
    <t>Design &amp; Prototyping</t>
  </si>
  <si>
    <t>Software Wireframe Design</t>
  </si>
  <si>
    <t>Interface Design</t>
  </si>
  <si>
    <t>Enhance UI/UX</t>
  </si>
  <si>
    <t>Develop System Module</t>
  </si>
  <si>
    <t>Integrate Database with Frontend</t>
  </si>
  <si>
    <t>User Testing</t>
  </si>
  <si>
    <t>Unit Testing</t>
  </si>
  <si>
    <t>Final Testing and Debugging of
Application</t>
  </si>
  <si>
    <t>On-Site Installation and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</si>
</sst>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11"/>
      <color rgb="FF000000"/>
      <name val="Calibri"/>
      <family val="2"/>
      <scheme val="minor"/>
    </font>
    <font>
      <sz val="11"/>
      <color rgb="FF000000"/>
      <name val="Calibri"/>
      <family val="2"/>
      <scheme val="minor"/>
    </font>
  </fonts>
  <fills count="1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000000"/>
      </patternFill>
    </fill>
    <fill>
      <patternFill patternType="solid">
        <fgColor rgb="FFDCE6F1"/>
        <bgColor rgb="FF000000"/>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hair">
        <color indexed="64"/>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
      <left/>
      <right/>
      <top style="medium">
        <color rgb="FFD9D9D9"/>
      </top>
      <bottom style="medium">
        <color rgb="FFD9D9D9"/>
      </bottom>
      <diagonal/>
    </border>
    <border>
      <left/>
      <right/>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9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2" borderId="1" xfId="0" applyFont="1" applyFill="1" applyBorder="1" applyAlignment="1">
      <alignment horizontal="center" vertical="center" wrapText="1"/>
    </xf>
    <xf numFmtId="167" fontId="9" fillId="6" borderId="0" xfId="0" applyNumberFormat="1" applyFont="1" applyFill="1" applyAlignment="1">
      <alignment horizontal="center" vertical="center"/>
    </xf>
    <xf numFmtId="167" fontId="9" fillId="6" borderId="6" xfId="0" applyNumberFormat="1" applyFont="1" applyFill="1" applyBorder="1" applyAlignment="1">
      <alignment horizontal="center" vertical="center"/>
    </xf>
    <xf numFmtId="167"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4" fillId="0" borderId="2" xfId="0" applyFont="1" applyBorder="1" applyAlignment="1">
      <alignment horizontal="center" vertical="center"/>
    </xf>
    <xf numFmtId="9" fontId="4" fillId="7" borderId="2" xfId="2" applyFont="1" applyFill="1" applyBorder="1" applyAlignment="1">
      <alignment horizontal="center" vertical="center"/>
    </xf>
    <xf numFmtId="164" fontId="0" fillId="7" borderId="2" xfId="0" applyNumberFormat="1" applyFill="1" applyBorder="1" applyAlignment="1">
      <alignment horizontal="center" vertical="center"/>
    </xf>
    <xf numFmtId="164"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9" fontId="4"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9" fontId="4"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9" fontId="4" fillId="4" borderId="2" xfId="2" applyFont="1" applyFill="1" applyBorder="1" applyAlignment="1">
      <alignment horizontal="center" vertical="center"/>
    </xf>
    <xf numFmtId="164" fontId="0" fillId="4" borderId="2" xfId="0" applyNumberFormat="1" applyFill="1" applyBorder="1" applyAlignment="1">
      <alignment horizontal="center" vertical="center"/>
    </xf>
    <xf numFmtId="164" fontId="4" fillId="4" borderId="2" xfId="0" applyNumberFormat="1"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applyAlignment="1">
      <alignment wrapText="1"/>
    </xf>
    <xf numFmtId="0" fontId="0" fillId="0" borderId="0" xfId="0" applyAlignment="1">
      <alignment wrapText="1"/>
    </xf>
    <xf numFmtId="0" fontId="11" fillId="0" borderId="0" xfId="5" applyAlignment="1">
      <alignment horizontal="left"/>
    </xf>
    <xf numFmtId="164" fontId="7" fillId="2" borderId="2" xfId="10" applyFill="1">
      <alignment horizontal="center" vertical="center"/>
    </xf>
    <xf numFmtId="164" fontId="7" fillId="3" borderId="2" xfId="10" applyFill="1">
      <alignment horizontal="center" vertical="center"/>
    </xf>
    <xf numFmtId="164" fontId="7" fillId="10" borderId="2" xfId="10" applyFill="1">
      <alignment horizontal="center" vertical="center"/>
    </xf>
    <xf numFmtId="164" fontId="7" fillId="9" borderId="2" xfId="10" applyFill="1">
      <alignment horizontal="center" vertical="center"/>
    </xf>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0" fontId="8" fillId="0" borderId="0" xfId="6" applyAlignment="1">
      <alignment wrapText="1"/>
    </xf>
    <xf numFmtId="0" fontId="8" fillId="0" borderId="0" xfId="7" applyAlignment="1">
      <alignment vertical="top" wrapText="1"/>
    </xf>
    <xf numFmtId="0" fontId="0" fillId="0" borderId="10" xfId="0" applyBorder="1" applyAlignment="1">
      <alignment wrapText="1"/>
    </xf>
    <xf numFmtId="0" fontId="6" fillId="12" borderId="1" xfId="0" applyFont="1" applyFill="1" applyBorder="1" applyAlignment="1">
      <alignment horizontal="left" vertical="center" wrapText="1"/>
    </xf>
    <xf numFmtId="0" fontId="5" fillId="7" borderId="2" xfId="0" applyFont="1" applyFill="1" applyBorder="1" applyAlignment="1">
      <alignment horizontal="left" vertical="center" wrapText="1"/>
    </xf>
    <xf numFmtId="0" fontId="7" fillId="2" borderId="2" xfId="12" applyFill="1" applyAlignment="1">
      <alignment horizontal="left" vertical="center" wrapText="1"/>
    </xf>
    <xf numFmtId="0" fontId="5" fillId="8" borderId="2" xfId="0" applyFont="1" applyFill="1" applyBorder="1" applyAlignment="1">
      <alignment horizontal="left" vertical="center" wrapText="1"/>
    </xf>
    <xf numFmtId="0" fontId="7" fillId="3" borderId="2" xfId="12" applyFill="1" applyAlignment="1">
      <alignment horizontal="left" vertical="center" wrapText="1"/>
    </xf>
    <xf numFmtId="0" fontId="5" fillId="5" borderId="2" xfId="0" applyFont="1" applyFill="1" applyBorder="1" applyAlignment="1">
      <alignment horizontal="left" vertical="center" wrapText="1"/>
    </xf>
    <xf numFmtId="0" fontId="7" fillId="10" borderId="2" xfId="12" applyFill="1" applyAlignment="1">
      <alignment horizontal="left" vertical="center" wrapText="1"/>
    </xf>
    <xf numFmtId="0" fontId="5" fillId="4" borderId="2" xfId="0" applyFont="1" applyFill="1" applyBorder="1" applyAlignment="1">
      <alignment horizontal="left" vertical="center" wrapText="1"/>
    </xf>
    <xf numFmtId="0" fontId="7" fillId="9" borderId="2" xfId="12" applyFill="1" applyAlignment="1">
      <alignment horizontal="left" vertical="center" wrapText="1"/>
    </xf>
    <xf numFmtId="0" fontId="0" fillId="0" borderId="12" xfId="0" applyBorder="1" applyAlignment="1">
      <alignment vertical="center"/>
    </xf>
    <xf numFmtId="0" fontId="0" fillId="0" borderId="11" xfId="0" applyBorder="1" applyAlignment="1">
      <alignment vertical="center"/>
    </xf>
    <xf numFmtId="166" fontId="0" fillId="6" borderId="4" xfId="0" applyNumberFormat="1" applyFill="1" applyBorder="1" applyAlignment="1">
      <alignment horizontal="left" vertical="center" wrapText="1" indent="1"/>
    </xf>
    <xf numFmtId="166" fontId="0" fillId="6" borderId="1" xfId="0" applyNumberFormat="1" applyFill="1" applyBorder="1" applyAlignment="1">
      <alignment horizontal="left" vertical="center" wrapText="1" indent="1"/>
    </xf>
    <xf numFmtId="166" fontId="0" fillId="6" borderId="5" xfId="0" applyNumberFormat="1" applyFill="1" applyBorder="1" applyAlignment="1">
      <alignment horizontal="left" vertical="center" wrapText="1" indent="1"/>
    </xf>
    <xf numFmtId="165" fontId="7" fillId="0" borderId="3" xfId="9">
      <alignment horizontal="center" vertical="center"/>
    </xf>
    <xf numFmtId="0" fontId="7" fillId="0" borderId="0" xfId="8">
      <alignment horizontal="right" indent="1"/>
    </xf>
    <xf numFmtId="0" fontId="7" fillId="0" borderId="7" xfId="8" applyBorder="1">
      <alignment horizontal="right" indent="1"/>
    </xf>
    <xf numFmtId="0" fontId="21" fillId="13" borderId="13" xfId="0" applyFont="1" applyFill="1" applyBorder="1" applyAlignment="1">
      <alignment horizontal="left" vertical="center" wrapText="1"/>
    </xf>
    <xf numFmtId="0" fontId="22" fillId="13" borderId="13" xfId="0" applyFont="1" applyFill="1" applyBorder="1" applyAlignment="1">
      <alignment horizontal="center" vertical="center"/>
    </xf>
    <xf numFmtId="9" fontId="4" fillId="13" borderId="13" xfId="0" applyNumberFormat="1" applyFont="1" applyFill="1" applyBorder="1" applyAlignment="1">
      <alignment horizontal="center" vertical="center"/>
    </xf>
    <xf numFmtId="164" fontId="22" fillId="13" borderId="13" xfId="0" applyNumberFormat="1" applyFont="1" applyFill="1" applyBorder="1" applyAlignment="1">
      <alignment horizontal="center" vertical="center"/>
    </xf>
    <xf numFmtId="164" fontId="4" fillId="13" borderId="13" xfId="0" applyNumberFormat="1" applyFont="1" applyFill="1" applyBorder="1" applyAlignment="1">
      <alignment horizontal="center" vertical="center"/>
    </xf>
    <xf numFmtId="0" fontId="22" fillId="14" borderId="14" xfId="0" applyFont="1" applyFill="1" applyBorder="1" applyAlignment="1">
      <alignment horizontal="left" vertical="center" wrapText="1"/>
    </xf>
    <xf numFmtId="0" fontId="22" fillId="14" borderId="14" xfId="0" applyFont="1" applyFill="1" applyBorder="1" applyAlignment="1">
      <alignment horizontal="center" vertical="center"/>
    </xf>
    <xf numFmtId="9" fontId="4" fillId="14" borderId="14" xfId="0" applyNumberFormat="1" applyFont="1" applyFill="1" applyBorder="1" applyAlignment="1">
      <alignment horizontal="center" vertical="center"/>
    </xf>
    <xf numFmtId="164" fontId="22" fillId="14" borderId="14"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7">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6"/>
      <tableStyleElement type="headerRow" dxfId="25"/>
      <tableStyleElement type="totalRow" dxfId="24"/>
      <tableStyleElement type="firstColumn" dxfId="23"/>
      <tableStyleElement type="lastColumn" dxfId="22"/>
      <tableStyleElement type="firstRowStripe" dxfId="21"/>
      <tableStyleElement type="secondRowStripe" dxfId="20"/>
      <tableStyleElement type="firstColumnStripe" dxfId="19"/>
      <tableStyleElement type="secondColumnStripe" dxfId="18"/>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U40"/>
  <sheetViews>
    <sheetView showGridLines="0" tabSelected="1" showRuler="0" zoomScale="36" zoomScaleNormal="61" zoomScalePageLayoutView="70" workbookViewId="0">
      <pane ySplit="6" topLeftCell="A8" activePane="bottomLeft" state="frozen"/>
      <selection pane="bottomLeft" activeCell="B35" sqref="B35"/>
    </sheetView>
  </sheetViews>
  <sheetFormatPr defaultRowHeight="30" customHeight="1" x14ac:dyDescent="0.3"/>
  <cols>
    <col min="1" max="1" width="2.6640625" style="42" customWidth="1"/>
    <col min="2" max="2" width="19.88671875" style="43"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99" width="2.5546875" customWidth="1"/>
  </cols>
  <sheetData>
    <row r="1" spans="1:99" ht="30" customHeight="1" x14ac:dyDescent="0.55000000000000004">
      <c r="A1" s="42" t="s">
        <v>25</v>
      </c>
      <c r="B1" s="44" t="s">
        <v>35</v>
      </c>
      <c r="C1" s="1"/>
      <c r="D1" s="2"/>
      <c r="E1" s="4"/>
      <c r="F1" s="31"/>
      <c r="H1" s="2"/>
      <c r="I1" s="58"/>
    </row>
    <row r="2" spans="1:99" ht="30" customHeight="1" x14ac:dyDescent="0.35">
      <c r="A2" s="42" t="s">
        <v>23</v>
      </c>
      <c r="B2" s="61"/>
      <c r="I2" s="59"/>
    </row>
    <row r="3" spans="1:99" ht="30" customHeight="1" x14ac:dyDescent="0.3">
      <c r="A3" s="42" t="s">
        <v>32</v>
      </c>
      <c r="B3" s="62"/>
      <c r="C3" s="79" t="s">
        <v>0</v>
      </c>
      <c r="D3" s="80"/>
      <c r="E3" s="78">
        <f>DATE(2023,3,20)</f>
        <v>45005</v>
      </c>
      <c r="F3" s="78"/>
    </row>
    <row r="4" spans="1:99" ht="30" customHeight="1" x14ac:dyDescent="0.3">
      <c r="A4" s="42" t="s">
        <v>26</v>
      </c>
      <c r="C4" s="79" t="s">
        <v>7</v>
      </c>
      <c r="D4" s="80"/>
      <c r="E4" s="6">
        <v>1</v>
      </c>
      <c r="I4" s="75">
        <v>44986</v>
      </c>
      <c r="J4" s="76"/>
      <c r="K4" s="76"/>
      <c r="L4" s="76"/>
      <c r="M4" s="76"/>
      <c r="N4" s="76"/>
      <c r="O4" s="77"/>
      <c r="P4" s="75">
        <v>45017</v>
      </c>
      <c r="Q4" s="76"/>
      <c r="R4" s="76"/>
      <c r="S4" s="76"/>
      <c r="T4" s="76"/>
      <c r="U4" s="76"/>
      <c r="V4" s="77"/>
      <c r="W4" s="75">
        <v>45047</v>
      </c>
      <c r="X4" s="76"/>
      <c r="Y4" s="76"/>
      <c r="Z4" s="76"/>
      <c r="AA4" s="76"/>
      <c r="AB4" s="76"/>
      <c r="AC4" s="77"/>
      <c r="AD4" s="75">
        <v>45078</v>
      </c>
      <c r="AE4" s="76"/>
      <c r="AF4" s="76"/>
      <c r="AG4" s="76"/>
      <c r="AH4" s="76"/>
      <c r="AI4" s="76"/>
      <c r="AJ4" s="77"/>
      <c r="AK4" s="75">
        <v>45108</v>
      </c>
      <c r="AL4" s="76"/>
      <c r="AM4" s="76"/>
      <c r="AN4" s="76"/>
      <c r="AO4" s="76"/>
      <c r="AP4" s="76"/>
      <c r="AQ4" s="77"/>
      <c r="AR4" s="75">
        <v>45139</v>
      </c>
      <c r="AS4" s="76"/>
      <c r="AT4" s="76"/>
      <c r="AU4" s="76"/>
      <c r="AV4" s="76"/>
      <c r="AW4" s="76"/>
      <c r="AX4" s="77"/>
      <c r="AY4" s="75">
        <v>45170</v>
      </c>
      <c r="AZ4" s="76"/>
      <c r="BA4" s="76"/>
      <c r="BB4" s="76"/>
      <c r="BC4" s="76"/>
      <c r="BD4" s="76"/>
      <c r="BE4" s="77"/>
      <c r="BF4" s="75">
        <v>45200</v>
      </c>
      <c r="BG4" s="76"/>
      <c r="BH4" s="76"/>
      <c r="BI4" s="76"/>
      <c r="BJ4" s="76"/>
      <c r="BK4" s="76"/>
      <c r="BL4" s="77"/>
      <c r="BM4" s="75">
        <v>45231</v>
      </c>
      <c r="BN4" s="76"/>
      <c r="BO4" s="76"/>
      <c r="BP4" s="76"/>
      <c r="BQ4" s="76"/>
      <c r="BR4" s="76"/>
      <c r="BS4" s="77"/>
      <c r="BT4" s="75">
        <v>45261</v>
      </c>
      <c r="BU4" s="76"/>
      <c r="BV4" s="76"/>
      <c r="BW4" s="76"/>
      <c r="BX4" s="76"/>
      <c r="BY4" s="76"/>
      <c r="BZ4" s="77"/>
      <c r="CA4" s="75">
        <v>45292</v>
      </c>
      <c r="CB4" s="76"/>
      <c r="CC4" s="76"/>
      <c r="CD4" s="76"/>
      <c r="CE4" s="76"/>
      <c r="CF4" s="76"/>
      <c r="CG4" s="77"/>
      <c r="CH4" s="75">
        <v>45323</v>
      </c>
      <c r="CI4" s="76"/>
      <c r="CJ4" s="76"/>
      <c r="CK4" s="76"/>
      <c r="CL4" s="76"/>
      <c r="CM4" s="76"/>
      <c r="CN4" s="77"/>
      <c r="CO4" s="75">
        <v>410594</v>
      </c>
      <c r="CP4" s="76"/>
      <c r="CQ4" s="76"/>
      <c r="CR4" s="76"/>
      <c r="CS4" s="76"/>
      <c r="CT4" s="76"/>
      <c r="CU4" s="77"/>
    </row>
    <row r="5" spans="1:99" ht="15" customHeight="1" x14ac:dyDescent="0.3">
      <c r="A5" s="42" t="s">
        <v>27</v>
      </c>
      <c r="B5" s="63"/>
      <c r="C5" s="57"/>
      <c r="D5" s="57"/>
      <c r="E5" s="57"/>
      <c r="F5" s="57"/>
      <c r="G5" s="57"/>
      <c r="I5" s="9">
        <f>Project_Start-WEEKDAY(Project_Start,1)+2+7*(Display_Week-1)</f>
        <v>45005</v>
      </c>
      <c r="J5" s="8">
        <f>I5+1</f>
        <v>45006</v>
      </c>
      <c r="K5" s="8">
        <f t="shared" ref="K5:AX5" si="0">J5+1</f>
        <v>45007</v>
      </c>
      <c r="L5" s="8">
        <f t="shared" si="0"/>
        <v>45008</v>
      </c>
      <c r="M5" s="8">
        <f t="shared" si="0"/>
        <v>45009</v>
      </c>
      <c r="N5" s="8">
        <f t="shared" si="0"/>
        <v>45010</v>
      </c>
      <c r="O5" s="10">
        <f t="shared" si="0"/>
        <v>45011</v>
      </c>
      <c r="P5" s="9">
        <f>O5+1</f>
        <v>45012</v>
      </c>
      <c r="Q5" s="8">
        <f>P5+1</f>
        <v>45013</v>
      </c>
      <c r="R5" s="8">
        <f t="shared" si="0"/>
        <v>45014</v>
      </c>
      <c r="S5" s="8">
        <f t="shared" si="0"/>
        <v>45015</v>
      </c>
      <c r="T5" s="8">
        <f t="shared" si="0"/>
        <v>45016</v>
      </c>
      <c r="U5" s="8">
        <f t="shared" si="0"/>
        <v>45017</v>
      </c>
      <c r="V5" s="10">
        <f t="shared" si="0"/>
        <v>45018</v>
      </c>
      <c r="W5" s="9">
        <f>V5+1</f>
        <v>45019</v>
      </c>
      <c r="X5" s="8">
        <f>W5+1</f>
        <v>45020</v>
      </c>
      <c r="Y5" s="8">
        <f t="shared" si="0"/>
        <v>45021</v>
      </c>
      <c r="Z5" s="8">
        <f t="shared" si="0"/>
        <v>45022</v>
      </c>
      <c r="AA5" s="8">
        <f t="shared" si="0"/>
        <v>45023</v>
      </c>
      <c r="AB5" s="8">
        <f t="shared" si="0"/>
        <v>45024</v>
      </c>
      <c r="AC5" s="10">
        <f t="shared" si="0"/>
        <v>45025</v>
      </c>
      <c r="AD5" s="9">
        <f>AC5+1</f>
        <v>45026</v>
      </c>
      <c r="AE5" s="8">
        <f>AD5+1</f>
        <v>45027</v>
      </c>
      <c r="AF5" s="8">
        <f t="shared" si="0"/>
        <v>45028</v>
      </c>
      <c r="AG5" s="8">
        <f t="shared" si="0"/>
        <v>45029</v>
      </c>
      <c r="AH5" s="8">
        <f t="shared" si="0"/>
        <v>45030</v>
      </c>
      <c r="AI5" s="8">
        <f t="shared" si="0"/>
        <v>45031</v>
      </c>
      <c r="AJ5" s="10">
        <f t="shared" si="0"/>
        <v>45032</v>
      </c>
      <c r="AK5" s="9">
        <f>AJ5+1</f>
        <v>45033</v>
      </c>
      <c r="AL5" s="8">
        <f>AK5+1</f>
        <v>45034</v>
      </c>
      <c r="AM5" s="8">
        <f t="shared" si="0"/>
        <v>45035</v>
      </c>
      <c r="AN5" s="8">
        <f t="shared" si="0"/>
        <v>45036</v>
      </c>
      <c r="AO5" s="8">
        <f t="shared" si="0"/>
        <v>45037</v>
      </c>
      <c r="AP5" s="8">
        <f t="shared" si="0"/>
        <v>45038</v>
      </c>
      <c r="AQ5" s="10">
        <f t="shared" si="0"/>
        <v>45039</v>
      </c>
      <c r="AR5" s="9">
        <f>AQ5+1</f>
        <v>45040</v>
      </c>
      <c r="AS5" s="8">
        <f>AR5+1</f>
        <v>45041</v>
      </c>
      <c r="AT5" s="8">
        <f t="shared" si="0"/>
        <v>45042</v>
      </c>
      <c r="AU5" s="8">
        <f t="shared" si="0"/>
        <v>45043</v>
      </c>
      <c r="AV5" s="8">
        <f t="shared" si="0"/>
        <v>45044</v>
      </c>
      <c r="AW5" s="8">
        <f t="shared" si="0"/>
        <v>45045</v>
      </c>
      <c r="AX5" s="10">
        <f t="shared" si="0"/>
        <v>45046</v>
      </c>
      <c r="AY5" s="9">
        <f>AX5+1</f>
        <v>45047</v>
      </c>
      <c r="AZ5" s="8">
        <f>AY5+1</f>
        <v>45048</v>
      </c>
      <c r="BA5" s="8">
        <f t="shared" ref="BA5:BE5" si="1">AZ5+1</f>
        <v>45049</v>
      </c>
      <c r="BB5" s="8">
        <f t="shared" si="1"/>
        <v>45050</v>
      </c>
      <c r="BC5" s="8">
        <f t="shared" si="1"/>
        <v>45051</v>
      </c>
      <c r="BD5" s="8">
        <f t="shared" si="1"/>
        <v>45052</v>
      </c>
      <c r="BE5" s="10">
        <f t="shared" si="1"/>
        <v>45053</v>
      </c>
      <c r="BF5" s="9">
        <f>BE5+1</f>
        <v>45054</v>
      </c>
      <c r="BG5" s="8">
        <f>BF5+1</f>
        <v>45055</v>
      </c>
      <c r="BH5" s="8">
        <f t="shared" ref="BH5:BL5" si="2">BG5+1</f>
        <v>45056</v>
      </c>
      <c r="BI5" s="8">
        <f t="shared" si="2"/>
        <v>45057</v>
      </c>
      <c r="BJ5" s="8">
        <f t="shared" si="2"/>
        <v>45058</v>
      </c>
      <c r="BK5" s="8">
        <f t="shared" si="2"/>
        <v>45059</v>
      </c>
      <c r="BL5" s="10">
        <f t="shared" si="2"/>
        <v>45060</v>
      </c>
      <c r="BM5" s="9">
        <f>BL5+1</f>
        <v>45061</v>
      </c>
      <c r="BN5" s="8">
        <f>BM5+1</f>
        <v>45062</v>
      </c>
      <c r="BO5" s="8">
        <f t="shared" ref="BO5" si="3">BN5+1</f>
        <v>45063</v>
      </c>
      <c r="BP5" s="8">
        <f t="shared" ref="BP5" si="4">BO5+1</f>
        <v>45064</v>
      </c>
      <c r="BQ5" s="8">
        <f t="shared" ref="BQ5" si="5">BP5+1</f>
        <v>45065</v>
      </c>
      <c r="BR5" s="8">
        <f t="shared" ref="BR5" si="6">BQ5+1</f>
        <v>45066</v>
      </c>
      <c r="BS5" s="10">
        <f t="shared" ref="BS5" si="7">BR5+1</f>
        <v>45067</v>
      </c>
      <c r="BT5" s="9">
        <f>BS5+1</f>
        <v>45068</v>
      </c>
      <c r="BU5" s="8">
        <f>BT5+1</f>
        <v>45069</v>
      </c>
      <c r="BV5" s="8">
        <f t="shared" ref="BV5" si="8">BU5+1</f>
        <v>45070</v>
      </c>
      <c r="BW5" s="8">
        <f t="shared" ref="BW5" si="9">BV5+1</f>
        <v>45071</v>
      </c>
      <c r="BX5" s="8">
        <f t="shared" ref="BX5" si="10">BW5+1</f>
        <v>45072</v>
      </c>
      <c r="BY5" s="8">
        <f t="shared" ref="BY5" si="11">BX5+1</f>
        <v>45073</v>
      </c>
      <c r="BZ5" s="10">
        <f t="shared" ref="BZ5" si="12">BY5+1</f>
        <v>45074</v>
      </c>
      <c r="CA5" s="9">
        <f>BZ5+1</f>
        <v>45075</v>
      </c>
      <c r="CB5" s="8">
        <f>CA5+1</f>
        <v>45076</v>
      </c>
      <c r="CC5" s="8">
        <f t="shared" ref="CC5" si="13">CB5+1</f>
        <v>45077</v>
      </c>
      <c r="CD5" s="8">
        <f t="shared" ref="CD5" si="14">CC5+1</f>
        <v>45078</v>
      </c>
      <c r="CE5" s="8">
        <f t="shared" ref="CE5" si="15">CD5+1</f>
        <v>45079</v>
      </c>
      <c r="CF5" s="8">
        <f t="shared" ref="CF5" si="16">CE5+1</f>
        <v>45080</v>
      </c>
      <c r="CG5" s="10">
        <f t="shared" ref="CG5" si="17">CF5+1</f>
        <v>45081</v>
      </c>
      <c r="CH5" s="9">
        <f>CG5+1</f>
        <v>45082</v>
      </c>
      <c r="CI5" s="8">
        <f>CH5+1</f>
        <v>45083</v>
      </c>
      <c r="CJ5" s="8">
        <f t="shared" ref="CJ5" si="18">CI5+1</f>
        <v>45084</v>
      </c>
      <c r="CK5" s="8">
        <f t="shared" ref="CK5" si="19">CJ5+1</f>
        <v>45085</v>
      </c>
      <c r="CL5" s="8">
        <f t="shared" ref="CL5" si="20">CK5+1</f>
        <v>45086</v>
      </c>
      <c r="CM5" s="8">
        <f t="shared" ref="CM5" si="21">CL5+1</f>
        <v>45087</v>
      </c>
      <c r="CN5" s="10">
        <f t="shared" ref="CN5" si="22">CM5+1</f>
        <v>45088</v>
      </c>
      <c r="CO5" s="9">
        <f>CN5+1</f>
        <v>45089</v>
      </c>
      <c r="CP5" s="8">
        <f>CO5+1</f>
        <v>45090</v>
      </c>
      <c r="CQ5" s="8">
        <f t="shared" ref="CQ5" si="23">CP5+1</f>
        <v>45091</v>
      </c>
      <c r="CR5" s="8">
        <f t="shared" ref="CR5" si="24">CQ5+1</f>
        <v>45092</v>
      </c>
      <c r="CS5" s="8">
        <f t="shared" ref="CS5" si="25">CR5+1</f>
        <v>45093</v>
      </c>
      <c r="CT5" s="8">
        <f t="shared" ref="CT5" si="26">CS5+1</f>
        <v>45094</v>
      </c>
      <c r="CU5" s="10">
        <f t="shared" ref="CU5" si="27">CT5+1</f>
        <v>45095</v>
      </c>
    </row>
    <row r="6" spans="1:99" ht="30" customHeight="1" thickBot="1" x14ac:dyDescent="0.35">
      <c r="A6" s="42" t="s">
        <v>28</v>
      </c>
      <c r="B6" s="64" t="s">
        <v>8</v>
      </c>
      <c r="C6" s="7" t="s">
        <v>2</v>
      </c>
      <c r="D6" s="7" t="s">
        <v>1</v>
      </c>
      <c r="E6" s="7" t="s">
        <v>4</v>
      </c>
      <c r="F6" s="7" t="s">
        <v>5</v>
      </c>
      <c r="G6" s="7"/>
      <c r="H6" s="7" t="s">
        <v>6</v>
      </c>
      <c r="I6" s="11" t="str">
        <f t="shared" ref="I6" si="28">LEFT(TEXT(I5,"ddd"),1)</f>
        <v>M</v>
      </c>
      <c r="J6" s="11" t="str">
        <f t="shared" ref="J6:AR6" si="29">LEFT(TEXT(J5,"ddd"),1)</f>
        <v>T</v>
      </c>
      <c r="K6" s="11" t="str">
        <f t="shared" si="29"/>
        <v>W</v>
      </c>
      <c r="L6" s="11" t="str">
        <f t="shared" si="29"/>
        <v>T</v>
      </c>
      <c r="M6" s="11" t="str">
        <f t="shared" si="29"/>
        <v>F</v>
      </c>
      <c r="N6" s="11" t="str">
        <f t="shared" si="29"/>
        <v>S</v>
      </c>
      <c r="O6" s="11" t="str">
        <f t="shared" si="29"/>
        <v>S</v>
      </c>
      <c r="P6" s="11" t="str">
        <f t="shared" si="29"/>
        <v>M</v>
      </c>
      <c r="Q6" s="11" t="str">
        <f t="shared" si="29"/>
        <v>T</v>
      </c>
      <c r="R6" s="11" t="str">
        <f t="shared" si="29"/>
        <v>W</v>
      </c>
      <c r="S6" s="11" t="str">
        <f t="shared" si="29"/>
        <v>T</v>
      </c>
      <c r="T6" s="11" t="str">
        <f t="shared" si="29"/>
        <v>F</v>
      </c>
      <c r="U6" s="11" t="str">
        <f t="shared" si="29"/>
        <v>S</v>
      </c>
      <c r="V6" s="11" t="str">
        <f t="shared" si="29"/>
        <v>S</v>
      </c>
      <c r="W6" s="11" t="str">
        <f t="shared" si="29"/>
        <v>M</v>
      </c>
      <c r="X6" s="11" t="str">
        <f t="shared" si="29"/>
        <v>T</v>
      </c>
      <c r="Y6" s="11" t="str">
        <f t="shared" si="29"/>
        <v>W</v>
      </c>
      <c r="Z6" s="11" t="str">
        <f t="shared" si="29"/>
        <v>T</v>
      </c>
      <c r="AA6" s="11" t="str">
        <f t="shared" si="29"/>
        <v>F</v>
      </c>
      <c r="AB6" s="11" t="str">
        <f t="shared" si="29"/>
        <v>S</v>
      </c>
      <c r="AC6" s="11" t="str">
        <f t="shared" si="29"/>
        <v>S</v>
      </c>
      <c r="AD6" s="11" t="str">
        <f t="shared" si="29"/>
        <v>M</v>
      </c>
      <c r="AE6" s="11" t="str">
        <f t="shared" si="29"/>
        <v>T</v>
      </c>
      <c r="AF6" s="11" t="str">
        <f t="shared" si="29"/>
        <v>W</v>
      </c>
      <c r="AG6" s="11" t="str">
        <f t="shared" si="29"/>
        <v>T</v>
      </c>
      <c r="AH6" s="11" t="str">
        <f t="shared" si="29"/>
        <v>F</v>
      </c>
      <c r="AI6" s="11" t="str">
        <f t="shared" si="29"/>
        <v>S</v>
      </c>
      <c r="AJ6" s="11" t="str">
        <f t="shared" si="29"/>
        <v>S</v>
      </c>
      <c r="AK6" s="11" t="str">
        <f t="shared" si="29"/>
        <v>M</v>
      </c>
      <c r="AL6" s="11" t="str">
        <f t="shared" si="29"/>
        <v>T</v>
      </c>
      <c r="AM6" s="11" t="str">
        <f t="shared" si="29"/>
        <v>W</v>
      </c>
      <c r="AN6" s="11" t="str">
        <f t="shared" si="29"/>
        <v>T</v>
      </c>
      <c r="AO6" s="11" t="str">
        <f t="shared" si="29"/>
        <v>F</v>
      </c>
      <c r="AP6" s="11" t="str">
        <f t="shared" si="29"/>
        <v>S</v>
      </c>
      <c r="AQ6" s="11" t="str">
        <f t="shared" si="29"/>
        <v>S</v>
      </c>
      <c r="AR6" s="11" t="str">
        <f t="shared" si="29"/>
        <v>M</v>
      </c>
      <c r="AS6" s="11" t="str">
        <f t="shared" ref="AS6:BL6" si="30">LEFT(TEXT(AS5,"ddd"),1)</f>
        <v>T</v>
      </c>
      <c r="AT6" s="11" t="str">
        <f t="shared" si="30"/>
        <v>W</v>
      </c>
      <c r="AU6" s="11" t="str">
        <f t="shared" si="30"/>
        <v>T</v>
      </c>
      <c r="AV6" s="11" t="str">
        <f t="shared" si="30"/>
        <v>F</v>
      </c>
      <c r="AW6" s="11" t="str">
        <f t="shared" si="30"/>
        <v>S</v>
      </c>
      <c r="AX6" s="11" t="str">
        <f t="shared" si="30"/>
        <v>S</v>
      </c>
      <c r="AY6" s="11" t="str">
        <f t="shared" si="30"/>
        <v>M</v>
      </c>
      <c r="AZ6" s="11" t="str">
        <f t="shared" si="30"/>
        <v>T</v>
      </c>
      <c r="BA6" s="11" t="str">
        <f t="shared" si="30"/>
        <v>W</v>
      </c>
      <c r="BB6" s="11" t="str">
        <f t="shared" si="30"/>
        <v>T</v>
      </c>
      <c r="BC6" s="11" t="str">
        <f t="shared" si="30"/>
        <v>F</v>
      </c>
      <c r="BD6" s="11" t="str">
        <f t="shared" si="30"/>
        <v>S</v>
      </c>
      <c r="BE6" s="11" t="str">
        <f t="shared" si="30"/>
        <v>S</v>
      </c>
      <c r="BF6" s="11" t="str">
        <f t="shared" si="30"/>
        <v>M</v>
      </c>
      <c r="BG6" s="11" t="str">
        <f t="shared" si="30"/>
        <v>T</v>
      </c>
      <c r="BH6" s="11" t="str">
        <f t="shared" si="30"/>
        <v>W</v>
      </c>
      <c r="BI6" s="11" t="str">
        <f t="shared" si="30"/>
        <v>T</v>
      </c>
      <c r="BJ6" s="11" t="str">
        <f t="shared" si="30"/>
        <v>F</v>
      </c>
      <c r="BK6" s="11" t="str">
        <f t="shared" si="30"/>
        <v>S</v>
      </c>
      <c r="BL6" s="11" t="str">
        <f t="shared" si="30"/>
        <v>S</v>
      </c>
      <c r="BM6" s="11" t="str">
        <f t="shared" ref="BM6:BS6" si="31">LEFT(TEXT(BM5,"ddd"),1)</f>
        <v>M</v>
      </c>
      <c r="BN6" s="11" t="str">
        <f t="shared" si="31"/>
        <v>T</v>
      </c>
      <c r="BO6" s="11" t="str">
        <f t="shared" si="31"/>
        <v>W</v>
      </c>
      <c r="BP6" s="11" t="str">
        <f t="shared" si="31"/>
        <v>T</v>
      </c>
      <c r="BQ6" s="11" t="str">
        <f t="shared" si="31"/>
        <v>F</v>
      </c>
      <c r="BR6" s="11" t="str">
        <f t="shared" si="31"/>
        <v>S</v>
      </c>
      <c r="BS6" s="11" t="str">
        <f t="shared" si="31"/>
        <v>S</v>
      </c>
      <c r="BT6" s="11" t="str">
        <f t="shared" ref="BT6:BZ6" si="32">LEFT(TEXT(BT5,"ddd"),1)</f>
        <v>M</v>
      </c>
      <c r="BU6" s="11" t="str">
        <f t="shared" si="32"/>
        <v>T</v>
      </c>
      <c r="BV6" s="11" t="str">
        <f t="shared" si="32"/>
        <v>W</v>
      </c>
      <c r="BW6" s="11" t="str">
        <f t="shared" si="32"/>
        <v>T</v>
      </c>
      <c r="BX6" s="11" t="str">
        <f t="shared" si="32"/>
        <v>F</v>
      </c>
      <c r="BY6" s="11" t="str">
        <f t="shared" si="32"/>
        <v>S</v>
      </c>
      <c r="BZ6" s="11" t="str">
        <f t="shared" si="32"/>
        <v>S</v>
      </c>
      <c r="CA6" s="11" t="str">
        <f t="shared" ref="CA6:CG6" si="33">LEFT(TEXT(CA5,"ddd"),1)</f>
        <v>M</v>
      </c>
      <c r="CB6" s="11" t="str">
        <f t="shared" si="33"/>
        <v>T</v>
      </c>
      <c r="CC6" s="11" t="str">
        <f t="shared" si="33"/>
        <v>W</v>
      </c>
      <c r="CD6" s="11" t="str">
        <f t="shared" si="33"/>
        <v>T</v>
      </c>
      <c r="CE6" s="11" t="str">
        <f t="shared" si="33"/>
        <v>F</v>
      </c>
      <c r="CF6" s="11" t="str">
        <f t="shared" si="33"/>
        <v>S</v>
      </c>
      <c r="CG6" s="11" t="str">
        <f t="shared" si="33"/>
        <v>S</v>
      </c>
      <c r="CH6" s="11" t="str">
        <f t="shared" ref="CH6:CN6" si="34">LEFT(TEXT(CH5,"ddd"),1)</f>
        <v>M</v>
      </c>
      <c r="CI6" s="11" t="str">
        <f t="shared" si="34"/>
        <v>T</v>
      </c>
      <c r="CJ6" s="11" t="str">
        <f t="shared" si="34"/>
        <v>W</v>
      </c>
      <c r="CK6" s="11" t="str">
        <f t="shared" si="34"/>
        <v>T</v>
      </c>
      <c r="CL6" s="11" t="str">
        <f t="shared" si="34"/>
        <v>F</v>
      </c>
      <c r="CM6" s="11" t="str">
        <f t="shared" si="34"/>
        <v>S</v>
      </c>
      <c r="CN6" s="11" t="str">
        <f t="shared" si="34"/>
        <v>S</v>
      </c>
      <c r="CO6" s="11" t="str">
        <f t="shared" ref="CO6:CU6" si="35">LEFT(TEXT(CO5,"ddd"),1)</f>
        <v>M</v>
      </c>
      <c r="CP6" s="11" t="str">
        <f t="shared" si="35"/>
        <v>T</v>
      </c>
      <c r="CQ6" s="11" t="str">
        <f t="shared" si="35"/>
        <v>W</v>
      </c>
      <c r="CR6" s="11" t="str">
        <f t="shared" si="35"/>
        <v>T</v>
      </c>
      <c r="CS6" s="11" t="str">
        <f t="shared" si="35"/>
        <v>F</v>
      </c>
      <c r="CT6" s="11" t="str">
        <f t="shared" si="35"/>
        <v>S</v>
      </c>
      <c r="CU6" s="11" t="str">
        <f t="shared" si="35"/>
        <v>S</v>
      </c>
    </row>
    <row r="7" spans="1:99" ht="30" hidden="1" customHeight="1" thickBot="1" x14ac:dyDescent="0.35">
      <c r="A7" s="42" t="s">
        <v>33</v>
      </c>
      <c r="C7" s="43"/>
      <c r="E7"/>
      <c r="H7" t="str">
        <f>IF(OR(ISBLANK(task_start),ISBLANK(task_end)),"",task_end-task_start+1)</f>
        <v/>
      </c>
      <c r="I7" s="29"/>
      <c r="J7" s="29"/>
      <c r="K7" s="29"/>
      <c r="L7" s="29"/>
      <c r="M7" s="29"/>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row>
    <row r="8" spans="1:99" s="3" customFormat="1" ht="30" customHeight="1" thickBot="1" x14ac:dyDescent="0.35">
      <c r="A8" s="42" t="s">
        <v>29</v>
      </c>
      <c r="B8" s="65" t="s">
        <v>36</v>
      </c>
      <c r="C8" s="49"/>
      <c r="D8" s="13"/>
      <c r="E8" s="14"/>
      <c r="F8" s="15"/>
      <c r="G8" s="12"/>
      <c r="H8" s="12" t="str">
        <f t="shared" ref="H8:H27" si="36">IF(OR(ISBLANK(task_start),ISBLANK(task_end)),"",task_end-task_start+1)</f>
        <v/>
      </c>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row>
    <row r="9" spans="1:99" s="3" customFormat="1" ht="58.2" customHeight="1" thickBot="1" x14ac:dyDescent="0.35">
      <c r="A9" s="42" t="s">
        <v>34</v>
      </c>
      <c r="B9" s="66" t="s">
        <v>37</v>
      </c>
      <c r="C9" s="50" t="s">
        <v>54</v>
      </c>
      <c r="D9" s="16">
        <v>1</v>
      </c>
      <c r="E9" s="45">
        <f>Project_Start</f>
        <v>45005</v>
      </c>
      <c r="F9" s="45">
        <f>E9+10</f>
        <v>45015</v>
      </c>
      <c r="G9" s="12"/>
      <c r="H9" s="12">
        <f t="shared" si="36"/>
        <v>11</v>
      </c>
      <c r="I9" s="29"/>
      <c r="J9" s="29"/>
      <c r="K9" s="29"/>
      <c r="L9" s="29"/>
      <c r="M9" s="29"/>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row>
    <row r="10" spans="1:99" s="3" customFormat="1" ht="65.400000000000006" customHeight="1" thickBot="1" x14ac:dyDescent="0.35">
      <c r="A10" s="42" t="s">
        <v>30</v>
      </c>
      <c r="B10" s="66" t="s">
        <v>38</v>
      </c>
      <c r="C10" s="50" t="s">
        <v>55</v>
      </c>
      <c r="D10" s="16">
        <v>0.6</v>
      </c>
      <c r="E10" s="45">
        <f>F9</f>
        <v>45015</v>
      </c>
      <c r="F10" s="45">
        <f>E10+10</f>
        <v>45025</v>
      </c>
      <c r="G10" s="12"/>
      <c r="H10" s="12">
        <f t="shared" si="36"/>
        <v>11</v>
      </c>
      <c r="I10" s="29"/>
      <c r="J10" s="29"/>
      <c r="K10" s="29"/>
      <c r="L10" s="29"/>
      <c r="M10" s="29"/>
      <c r="N10" s="29"/>
      <c r="O10" s="29"/>
      <c r="P10" s="29"/>
      <c r="Q10" s="29"/>
      <c r="R10" s="29"/>
      <c r="S10" s="29"/>
      <c r="T10" s="29"/>
      <c r="U10" s="30"/>
      <c r="V10" s="30"/>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row>
    <row r="11" spans="1:99" s="3" customFormat="1" ht="70.2" customHeight="1" thickBot="1" x14ac:dyDescent="0.35">
      <c r="A11" s="42"/>
      <c r="B11" s="66" t="s">
        <v>39</v>
      </c>
      <c r="C11" s="50" t="s">
        <v>55</v>
      </c>
      <c r="D11" s="16">
        <v>0.5</v>
      </c>
      <c r="E11" s="45">
        <f>F10</f>
        <v>45025</v>
      </c>
      <c r="F11" s="45">
        <f>E11+10</f>
        <v>45035</v>
      </c>
      <c r="G11" s="12"/>
      <c r="H11" s="12">
        <f t="shared" si="36"/>
        <v>11</v>
      </c>
      <c r="I11" s="29"/>
      <c r="J11" s="29"/>
      <c r="K11" s="29"/>
      <c r="L11" s="29"/>
      <c r="M11" s="29"/>
      <c r="N11" s="29"/>
      <c r="O11" s="29"/>
      <c r="P11" s="29"/>
      <c r="Q11" s="74"/>
      <c r="R11" s="73"/>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row>
    <row r="12" spans="1:99" s="3" customFormat="1" ht="30" customHeight="1" thickBot="1" x14ac:dyDescent="0.35">
      <c r="A12" s="42"/>
      <c r="B12" s="67" t="s">
        <v>40</v>
      </c>
      <c r="C12" s="51"/>
      <c r="D12" s="17"/>
      <c r="E12" s="18"/>
      <c r="F12" s="19"/>
      <c r="G12" s="12"/>
      <c r="H12" s="12" t="str">
        <f t="shared" si="36"/>
        <v/>
      </c>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row>
    <row r="13" spans="1:99" s="3" customFormat="1" ht="67.2" customHeight="1" thickBot="1" x14ac:dyDescent="0.35">
      <c r="A13" s="42"/>
      <c r="B13" s="68" t="s">
        <v>41</v>
      </c>
      <c r="C13" s="52" t="s">
        <v>54</v>
      </c>
      <c r="D13" s="20">
        <v>0.7</v>
      </c>
      <c r="E13" s="46">
        <f>F11+10</f>
        <v>45045</v>
      </c>
      <c r="F13" s="46">
        <f>E13+10</f>
        <v>45055</v>
      </c>
      <c r="G13" s="12"/>
      <c r="H13" s="12">
        <f t="shared" si="36"/>
        <v>11</v>
      </c>
      <c r="I13" s="29"/>
      <c r="J13" s="29"/>
      <c r="K13" s="29"/>
      <c r="L13" s="29"/>
      <c r="M13" s="29"/>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row>
    <row r="14" spans="1:99" s="3" customFormat="1" ht="63.6" customHeight="1" thickBot="1" x14ac:dyDescent="0.35">
      <c r="A14" s="42" t="s">
        <v>31</v>
      </c>
      <c r="B14" s="68" t="s">
        <v>42</v>
      </c>
      <c r="C14" s="52" t="s">
        <v>55</v>
      </c>
      <c r="D14" s="20">
        <v>0.1</v>
      </c>
      <c r="E14" s="46">
        <f>E13+5</f>
        <v>45050</v>
      </c>
      <c r="F14" s="46">
        <f>E14+20</f>
        <v>45070</v>
      </c>
      <c r="G14" s="12"/>
      <c r="H14" s="12">
        <f t="shared" si="36"/>
        <v>21</v>
      </c>
      <c r="I14" s="29"/>
      <c r="J14" s="29"/>
      <c r="K14" s="29"/>
      <c r="L14" s="29"/>
      <c r="M14" s="29"/>
      <c r="N14" s="29"/>
      <c r="O14" s="29"/>
      <c r="P14" s="29"/>
      <c r="Q14" s="29"/>
      <c r="R14" s="29"/>
      <c r="S14" s="29"/>
      <c r="T14" s="29"/>
      <c r="U14" s="30"/>
      <c r="V14" s="30"/>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row>
    <row r="15" spans="1:99" s="3" customFormat="1" ht="30" customHeight="1" thickBot="1" x14ac:dyDescent="0.35">
      <c r="A15" s="42"/>
      <c r="B15" s="69" t="s">
        <v>43</v>
      </c>
      <c r="C15" s="53"/>
      <c r="D15" s="21"/>
      <c r="E15" s="22"/>
      <c r="F15" s="23"/>
      <c r="G15" s="12"/>
      <c r="H15" s="12" t="str">
        <f t="shared" si="36"/>
        <v/>
      </c>
      <c r="I15" s="29"/>
      <c r="J15" s="29"/>
      <c r="K15" s="29"/>
      <c r="L15" s="29"/>
      <c r="M15" s="29"/>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row>
    <row r="16" spans="1:99" s="3" customFormat="1" ht="66.599999999999994" customHeight="1" thickBot="1" x14ac:dyDescent="0.35">
      <c r="A16" s="42"/>
      <c r="B16" s="70" t="s">
        <v>44</v>
      </c>
      <c r="C16" s="54" t="s">
        <v>55</v>
      </c>
      <c r="D16" s="24">
        <v>0</v>
      </c>
      <c r="E16" s="47">
        <f>F14</f>
        <v>45070</v>
      </c>
      <c r="F16" s="47">
        <f>E16+20</f>
        <v>45090</v>
      </c>
      <c r="G16" s="12"/>
      <c r="H16" s="12">
        <f t="shared" si="36"/>
        <v>21</v>
      </c>
      <c r="I16" s="29"/>
      <c r="J16" s="29"/>
      <c r="K16" s="29"/>
      <c r="L16" s="29"/>
      <c r="M16" s="29"/>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row>
    <row r="17" spans="1:99" s="3" customFormat="1" ht="66.599999999999994" customHeight="1" thickBot="1" x14ac:dyDescent="0.35">
      <c r="A17" s="42"/>
      <c r="B17" s="81" t="s">
        <v>58</v>
      </c>
      <c r="C17" s="82"/>
      <c r="D17" s="83"/>
      <c r="E17" s="84"/>
      <c r="F17" s="85"/>
      <c r="G17" s="12"/>
      <c r="H17" s="12"/>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29"/>
      <c r="AJ17" s="29"/>
      <c r="AK17" s="29"/>
      <c r="AL17" s="29"/>
      <c r="AM17" s="29"/>
      <c r="AN17" s="29"/>
      <c r="AO17" s="29"/>
      <c r="AP17" s="29"/>
      <c r="AQ17" s="29"/>
      <c r="AR17" s="29"/>
      <c r="AS17" s="29"/>
      <c r="AT17" s="29"/>
      <c r="AU17" s="29"/>
      <c r="AV17" s="29"/>
      <c r="AW17" s="29"/>
      <c r="AX17" s="29"/>
      <c r="AY17" s="29"/>
      <c r="AZ17" s="29"/>
      <c r="BA17" s="29"/>
      <c r="BB17" s="29"/>
      <c r="BC17" s="29"/>
      <c r="BD17" s="29"/>
      <c r="BE17" s="29"/>
      <c r="BF17" s="29"/>
      <c r="BG17" s="29"/>
      <c r="BH17" s="29"/>
      <c r="BI17" s="29"/>
      <c r="BJ17" s="29"/>
      <c r="BK17" s="29"/>
      <c r="BL17" s="29"/>
      <c r="BM17" s="29"/>
      <c r="BN17" s="29"/>
      <c r="BO17" s="29"/>
      <c r="BP17" s="29"/>
      <c r="BQ17" s="29"/>
      <c r="BR17" s="29"/>
      <c r="BS17" s="29"/>
      <c r="BT17" s="29"/>
      <c r="BU17" s="29"/>
      <c r="BV17" s="29"/>
      <c r="BW17" s="29"/>
      <c r="BX17" s="29"/>
      <c r="BY17" s="29"/>
      <c r="BZ17" s="29"/>
      <c r="CA17" s="29"/>
      <c r="CB17" s="29"/>
      <c r="CC17" s="29"/>
      <c r="CD17" s="29"/>
      <c r="CE17" s="29"/>
      <c r="CF17" s="29"/>
      <c r="CG17" s="29"/>
      <c r="CH17" s="29"/>
      <c r="CI17" s="29"/>
      <c r="CJ17" s="29"/>
      <c r="CK17" s="29"/>
      <c r="CL17" s="29"/>
      <c r="CM17" s="29"/>
      <c r="CN17" s="29"/>
      <c r="CO17" s="29"/>
      <c r="CP17" s="29"/>
      <c r="CQ17" s="29"/>
      <c r="CR17" s="29"/>
      <c r="CS17" s="29"/>
      <c r="CT17" s="29"/>
      <c r="CU17" s="29"/>
    </row>
    <row r="18" spans="1:99" s="3" customFormat="1" ht="66.599999999999994" customHeight="1" thickBot="1" x14ac:dyDescent="0.35">
      <c r="A18" s="42"/>
      <c r="B18" s="86" t="s">
        <v>59</v>
      </c>
      <c r="C18" s="87" t="s">
        <v>54</v>
      </c>
      <c r="D18" s="88">
        <v>0.1</v>
      </c>
      <c r="E18" s="89">
        <v>45340</v>
      </c>
      <c r="F18" s="89">
        <v>45347</v>
      </c>
      <c r="G18" s="12"/>
      <c r="H18" s="12"/>
      <c r="I18" s="29"/>
      <c r="J18" s="29"/>
      <c r="K18" s="29"/>
      <c r="L18" s="29"/>
      <c r="M18" s="29"/>
      <c r="N18" s="29"/>
      <c r="O18" s="29"/>
      <c r="P18" s="29"/>
      <c r="Q18" s="29"/>
      <c r="R18" s="29"/>
      <c r="S18" s="29"/>
      <c r="T18" s="29"/>
      <c r="U18" s="29"/>
      <c r="V18" s="29"/>
      <c r="W18" s="29"/>
      <c r="X18" s="29"/>
      <c r="Y18" s="29"/>
      <c r="Z18" s="29"/>
      <c r="AA18" s="29"/>
      <c r="AB18" s="29"/>
      <c r="AC18" s="29"/>
      <c r="AD18" s="29"/>
      <c r="AE18" s="29"/>
      <c r="AF18" s="29"/>
      <c r="AG18" s="29"/>
      <c r="AH18" s="29"/>
      <c r="AI18" s="29"/>
      <c r="AJ18" s="29"/>
      <c r="AK18" s="29"/>
      <c r="AL18" s="29"/>
      <c r="AM18" s="29"/>
      <c r="AN18" s="29"/>
      <c r="AO18" s="29"/>
      <c r="AP18" s="29"/>
      <c r="AQ18" s="29"/>
      <c r="AR18" s="29"/>
      <c r="AS18" s="29"/>
      <c r="AT18" s="29"/>
      <c r="AU18" s="29"/>
      <c r="AV18" s="29"/>
      <c r="AW18" s="29"/>
      <c r="AX18" s="29"/>
      <c r="AY18" s="29"/>
      <c r="AZ18" s="29"/>
      <c r="BA18" s="29"/>
      <c r="BB18" s="29"/>
      <c r="BC18" s="29"/>
      <c r="BD18" s="29"/>
      <c r="BE18" s="29"/>
      <c r="BF18" s="29"/>
      <c r="BG18" s="29"/>
      <c r="BH18" s="29"/>
      <c r="BI18" s="29"/>
      <c r="BJ18" s="29"/>
      <c r="BK18" s="29"/>
      <c r="BL18" s="29"/>
      <c r="BM18" s="29"/>
      <c r="BN18" s="29"/>
      <c r="BO18" s="29"/>
      <c r="BP18" s="29"/>
      <c r="BQ18" s="29"/>
      <c r="BR18" s="29"/>
      <c r="BS18" s="29"/>
      <c r="BT18" s="29"/>
      <c r="BU18" s="29"/>
      <c r="BV18" s="29"/>
      <c r="BW18" s="29"/>
      <c r="BX18" s="29"/>
      <c r="BY18" s="29"/>
      <c r="BZ18" s="29"/>
      <c r="CA18" s="29"/>
      <c r="CB18" s="29"/>
      <c r="CC18" s="29"/>
      <c r="CD18" s="29"/>
      <c r="CE18" s="29"/>
      <c r="CF18" s="29"/>
      <c r="CG18" s="29"/>
      <c r="CH18" s="29"/>
      <c r="CI18" s="29"/>
      <c r="CJ18" s="29"/>
      <c r="CK18" s="29"/>
      <c r="CL18" s="29"/>
      <c r="CM18" s="29"/>
      <c r="CN18" s="29"/>
      <c r="CO18" s="29"/>
      <c r="CP18" s="29"/>
      <c r="CQ18" s="29"/>
      <c r="CR18" s="29"/>
      <c r="CS18" s="29"/>
      <c r="CT18" s="29"/>
      <c r="CU18" s="29"/>
    </row>
    <row r="19" spans="1:99" s="3" customFormat="1" ht="66.599999999999994" customHeight="1" thickBot="1" x14ac:dyDescent="0.35">
      <c r="A19" s="42"/>
      <c r="B19" s="86" t="s">
        <v>60</v>
      </c>
      <c r="C19" s="87" t="s">
        <v>54</v>
      </c>
      <c r="D19" s="88">
        <v>0.1</v>
      </c>
      <c r="E19" s="89">
        <v>45340</v>
      </c>
      <c r="F19" s="89">
        <v>45347</v>
      </c>
      <c r="G19" s="12"/>
      <c r="H19" s="12"/>
      <c r="I19" s="29"/>
      <c r="J19" s="29"/>
      <c r="K19" s="29"/>
      <c r="L19" s="29"/>
      <c r="M19" s="29"/>
      <c r="N19" s="29"/>
      <c r="O19" s="29"/>
      <c r="P19" s="29"/>
      <c r="Q19" s="29"/>
      <c r="R19" s="29"/>
      <c r="S19" s="29"/>
      <c r="T19" s="29"/>
      <c r="U19" s="29"/>
      <c r="V19" s="29"/>
      <c r="W19" s="29"/>
      <c r="X19" s="29"/>
      <c r="Y19" s="29"/>
      <c r="Z19" s="29"/>
      <c r="AA19" s="29"/>
      <c r="AB19" s="29"/>
      <c r="AC19" s="29"/>
      <c r="AD19" s="29"/>
      <c r="AE19" s="29"/>
      <c r="AF19" s="29"/>
      <c r="AG19" s="29"/>
      <c r="AH19" s="29"/>
      <c r="AI19" s="29"/>
      <c r="AJ19" s="29"/>
      <c r="AK19" s="29"/>
      <c r="AL19" s="29"/>
      <c r="AM19" s="29"/>
      <c r="AN19" s="29"/>
      <c r="AO19" s="29"/>
      <c r="AP19" s="29"/>
      <c r="AQ19" s="29"/>
      <c r="AR19" s="29"/>
      <c r="AS19" s="29"/>
      <c r="AT19" s="29"/>
      <c r="AU19" s="29"/>
      <c r="AV19" s="29"/>
      <c r="AW19" s="29"/>
      <c r="AX19" s="29"/>
      <c r="AY19" s="29"/>
      <c r="AZ19" s="29"/>
      <c r="BA19" s="29"/>
      <c r="BB19" s="29"/>
      <c r="BC19" s="29"/>
      <c r="BD19" s="29"/>
      <c r="BE19" s="29"/>
      <c r="BF19" s="29"/>
      <c r="BG19" s="29"/>
      <c r="BH19" s="29"/>
      <c r="BI19" s="29"/>
      <c r="BJ19" s="29"/>
      <c r="BK19" s="29"/>
      <c r="BL19" s="29"/>
      <c r="BM19" s="29"/>
      <c r="BN19" s="29"/>
      <c r="BO19" s="29"/>
      <c r="BP19" s="29"/>
      <c r="BQ19" s="29"/>
      <c r="BR19" s="29"/>
      <c r="BS19" s="29"/>
      <c r="BT19" s="29"/>
      <c r="BU19" s="29"/>
      <c r="BV19" s="29"/>
      <c r="BW19" s="29"/>
      <c r="BX19" s="29"/>
      <c r="BY19" s="29"/>
      <c r="BZ19" s="29"/>
      <c r="CA19" s="29"/>
      <c r="CB19" s="29"/>
      <c r="CC19" s="29"/>
      <c r="CD19" s="29"/>
      <c r="CE19" s="29"/>
      <c r="CF19" s="29"/>
      <c r="CG19" s="29"/>
      <c r="CH19" s="29"/>
      <c r="CI19" s="29"/>
      <c r="CJ19" s="29"/>
      <c r="CK19" s="29"/>
      <c r="CL19" s="29"/>
      <c r="CM19" s="29"/>
      <c r="CN19" s="29"/>
      <c r="CO19" s="29"/>
      <c r="CP19" s="29"/>
      <c r="CQ19" s="29"/>
      <c r="CR19" s="29"/>
      <c r="CS19" s="29"/>
      <c r="CT19" s="29"/>
      <c r="CU19" s="29"/>
    </row>
    <row r="20" spans="1:99" s="3" customFormat="1" ht="66.599999999999994" customHeight="1" thickBot="1" x14ac:dyDescent="0.35">
      <c r="A20" s="42"/>
      <c r="B20" s="86" t="s">
        <v>61</v>
      </c>
      <c r="C20" s="87" t="s">
        <v>54</v>
      </c>
      <c r="D20" s="88">
        <v>0.1</v>
      </c>
      <c r="E20" s="89">
        <v>45340</v>
      </c>
      <c r="F20" s="89">
        <v>45347</v>
      </c>
      <c r="G20" s="12"/>
      <c r="H20" s="12"/>
      <c r="I20" s="29"/>
      <c r="J20" s="29"/>
      <c r="K20" s="29"/>
      <c r="L20" s="29"/>
      <c r="M20" s="29"/>
      <c r="N20" s="29"/>
      <c r="O20" s="29"/>
      <c r="P20" s="29"/>
      <c r="Q20" s="29"/>
      <c r="R20" s="29"/>
      <c r="S20" s="29"/>
      <c r="T20" s="29"/>
      <c r="U20" s="29"/>
      <c r="V20" s="29"/>
      <c r="W20" s="29"/>
      <c r="X20" s="29"/>
      <c r="Y20" s="29"/>
      <c r="Z20" s="29"/>
      <c r="AA20" s="29"/>
      <c r="AB20" s="29"/>
      <c r="AC20" s="29"/>
      <c r="AD20" s="29"/>
      <c r="AE20" s="29"/>
      <c r="AF20" s="29"/>
      <c r="AG20" s="29"/>
      <c r="AH20" s="29"/>
      <c r="AI20" s="29"/>
      <c r="AJ20" s="29"/>
      <c r="AK20" s="29"/>
      <c r="AL20" s="29"/>
      <c r="AM20" s="29"/>
      <c r="AN20" s="29"/>
      <c r="AO20" s="29"/>
      <c r="AP20" s="29"/>
      <c r="AQ20" s="29"/>
      <c r="AR20" s="29"/>
      <c r="AS20" s="29"/>
      <c r="AT20" s="29"/>
      <c r="AU20" s="29"/>
      <c r="AV20" s="29"/>
      <c r="AW20" s="29"/>
      <c r="AX20" s="29"/>
      <c r="AY20" s="29"/>
      <c r="AZ20" s="29"/>
      <c r="BA20" s="29"/>
      <c r="BB20" s="29"/>
      <c r="BC20" s="29"/>
      <c r="BD20" s="29"/>
      <c r="BE20" s="29"/>
      <c r="BF20" s="29"/>
      <c r="BG20" s="29"/>
      <c r="BH20" s="29"/>
      <c r="BI20" s="29"/>
      <c r="BJ20" s="29"/>
      <c r="BK20" s="29"/>
      <c r="BL20" s="29"/>
      <c r="BM20" s="29"/>
      <c r="BN20" s="29"/>
      <c r="BO20" s="29"/>
      <c r="BP20" s="29"/>
      <c r="BQ20" s="29"/>
      <c r="BR20" s="29"/>
      <c r="BS20" s="29"/>
      <c r="BT20" s="29"/>
      <c r="BU20" s="29"/>
      <c r="BV20" s="29"/>
      <c r="BW20" s="29"/>
      <c r="BX20" s="29"/>
      <c r="BY20" s="29"/>
      <c r="BZ20" s="29"/>
      <c r="CA20" s="29"/>
      <c r="CB20" s="29"/>
      <c r="CC20" s="29"/>
      <c r="CD20" s="29"/>
      <c r="CE20" s="29"/>
      <c r="CF20" s="29"/>
      <c r="CG20" s="29"/>
      <c r="CH20" s="29"/>
      <c r="CI20" s="29"/>
      <c r="CJ20" s="29"/>
      <c r="CK20" s="29"/>
      <c r="CL20" s="29"/>
      <c r="CM20" s="29"/>
      <c r="CN20" s="29"/>
      <c r="CO20" s="29"/>
      <c r="CP20" s="29"/>
      <c r="CQ20" s="29"/>
      <c r="CR20" s="29"/>
      <c r="CS20" s="29"/>
      <c r="CT20" s="29"/>
      <c r="CU20" s="29"/>
    </row>
    <row r="21" spans="1:99" s="3" customFormat="1" ht="66.599999999999994" customHeight="1" thickBot="1" x14ac:dyDescent="0.35">
      <c r="A21" s="42"/>
      <c r="B21" s="71" t="s">
        <v>45</v>
      </c>
      <c r="C21" s="55"/>
      <c r="D21" s="25"/>
      <c r="E21" s="26"/>
      <c r="F21" s="27"/>
      <c r="G21" s="12"/>
      <c r="H21" s="12"/>
      <c r="I21" s="29"/>
      <c r="J21" s="29"/>
      <c r="K21" s="29"/>
      <c r="L21" s="29"/>
      <c r="M21" s="29"/>
      <c r="N21" s="29"/>
      <c r="O21" s="29"/>
      <c r="P21" s="29"/>
      <c r="Q21" s="29"/>
      <c r="R21" s="29"/>
      <c r="S21" s="29"/>
      <c r="T21" s="29"/>
      <c r="U21" s="29"/>
      <c r="V21" s="29"/>
      <c r="W21" s="29"/>
      <c r="X21" s="29"/>
      <c r="Y21" s="29"/>
      <c r="Z21" s="29"/>
      <c r="AA21" s="29"/>
      <c r="AB21" s="29"/>
      <c r="AC21" s="29"/>
      <c r="AD21" s="29"/>
      <c r="AE21" s="29"/>
      <c r="AF21" s="29"/>
      <c r="AG21" s="29"/>
      <c r="AH21" s="29"/>
      <c r="AI21" s="29"/>
      <c r="AJ21" s="29"/>
      <c r="AK21" s="29"/>
      <c r="AL21" s="29"/>
      <c r="AM21" s="29"/>
      <c r="AN21" s="29"/>
      <c r="AO21" s="29"/>
      <c r="AP21" s="29"/>
      <c r="AQ21" s="29"/>
      <c r="AR21" s="29"/>
      <c r="AS21" s="29"/>
      <c r="AT21" s="29"/>
      <c r="AU21" s="29"/>
      <c r="AV21" s="29"/>
      <c r="AW21" s="29"/>
      <c r="AX21" s="29"/>
      <c r="AY21" s="29"/>
      <c r="AZ21" s="29"/>
      <c r="BA21" s="29"/>
      <c r="BB21" s="29"/>
      <c r="BC21" s="29"/>
      <c r="BD21" s="29"/>
      <c r="BE21" s="29"/>
      <c r="BF21" s="29"/>
      <c r="BG21" s="29"/>
      <c r="BH21" s="29"/>
      <c r="BI21" s="29"/>
      <c r="BJ21" s="29"/>
      <c r="BK21" s="29"/>
      <c r="BL21" s="29"/>
      <c r="BM21" s="29"/>
      <c r="BN21" s="29"/>
      <c r="BO21" s="29"/>
      <c r="BP21" s="29"/>
      <c r="BQ21" s="29"/>
      <c r="BR21" s="29"/>
      <c r="BS21" s="29"/>
      <c r="BT21" s="29"/>
      <c r="BU21" s="29"/>
      <c r="BV21" s="29"/>
      <c r="BW21" s="29"/>
      <c r="BX21" s="29"/>
      <c r="BY21" s="29"/>
      <c r="BZ21" s="29"/>
      <c r="CA21" s="29"/>
      <c r="CB21" s="29"/>
      <c r="CC21" s="29"/>
      <c r="CD21" s="29"/>
      <c r="CE21" s="29"/>
      <c r="CF21" s="29"/>
      <c r="CG21" s="29"/>
      <c r="CH21" s="29"/>
      <c r="CI21" s="29"/>
      <c r="CJ21" s="29"/>
      <c r="CK21" s="29"/>
      <c r="CL21" s="29"/>
      <c r="CM21" s="29"/>
      <c r="CN21" s="29"/>
      <c r="CO21" s="29"/>
      <c r="CP21" s="29"/>
      <c r="CQ21" s="29"/>
      <c r="CR21" s="29"/>
      <c r="CS21" s="29"/>
      <c r="CT21" s="29"/>
      <c r="CU21" s="29"/>
    </row>
    <row r="22" spans="1:99" s="3" customFormat="1" ht="66.599999999999994" customHeight="1" thickBot="1" x14ac:dyDescent="0.35">
      <c r="A22" s="42"/>
      <c r="B22" s="72" t="s">
        <v>62</v>
      </c>
      <c r="C22" s="56" t="s">
        <v>54</v>
      </c>
      <c r="D22" s="28">
        <v>0.3</v>
      </c>
      <c r="E22" s="48">
        <f>F16+10</f>
        <v>45100</v>
      </c>
      <c r="F22" s="48">
        <f>E22+5</f>
        <v>45105</v>
      </c>
      <c r="G22" s="12"/>
      <c r="H22" s="12"/>
      <c r="I22" s="29"/>
      <c r="J22" s="29"/>
      <c r="K22" s="29"/>
      <c r="L22" s="29"/>
      <c r="M22" s="29"/>
      <c r="N22" s="29"/>
      <c r="O22" s="29"/>
      <c r="P22" s="29"/>
      <c r="Q22" s="29"/>
      <c r="R22" s="29"/>
      <c r="S22" s="29"/>
      <c r="T22" s="29"/>
      <c r="U22" s="29"/>
      <c r="V22" s="29"/>
      <c r="W22" s="29"/>
      <c r="X22" s="29"/>
      <c r="Y22" s="29"/>
      <c r="Z22" s="29"/>
      <c r="AA22" s="29"/>
      <c r="AB22" s="29"/>
      <c r="AC22" s="29"/>
      <c r="AD22" s="29"/>
      <c r="AE22" s="29"/>
      <c r="AF22" s="29"/>
      <c r="AG22" s="29"/>
      <c r="AH22" s="29"/>
      <c r="AI22" s="29"/>
      <c r="AJ22" s="29"/>
      <c r="AK22" s="29"/>
      <c r="AL22" s="29"/>
      <c r="AM22" s="29"/>
      <c r="AN22" s="29"/>
      <c r="AO22" s="29"/>
      <c r="AP22" s="29"/>
      <c r="AQ22" s="29"/>
      <c r="AR22" s="29"/>
      <c r="AS22" s="29"/>
      <c r="AT22" s="29"/>
      <c r="AU22" s="29"/>
      <c r="AV22" s="29"/>
      <c r="AW22" s="29"/>
      <c r="AX22" s="29"/>
      <c r="AY22" s="29"/>
      <c r="AZ22" s="29"/>
      <c r="BA22" s="29"/>
      <c r="BB22" s="29"/>
      <c r="BC22" s="29"/>
      <c r="BD22" s="29"/>
      <c r="BE22" s="29"/>
      <c r="BF22" s="29"/>
      <c r="BG22" s="29"/>
      <c r="BH22" s="29"/>
      <c r="BI22" s="29"/>
      <c r="BJ22" s="29"/>
      <c r="BK22" s="29"/>
      <c r="BL22" s="29"/>
      <c r="BM22" s="29"/>
      <c r="BN22" s="29"/>
      <c r="BO22" s="29"/>
      <c r="BP22" s="29"/>
      <c r="BQ22" s="29"/>
      <c r="BR22" s="29"/>
      <c r="BS22" s="29"/>
      <c r="BT22" s="29"/>
      <c r="BU22" s="29"/>
      <c r="BV22" s="29"/>
      <c r="BW22" s="29"/>
      <c r="BX22" s="29"/>
      <c r="BY22" s="29"/>
      <c r="BZ22" s="29"/>
      <c r="CA22" s="29"/>
      <c r="CB22" s="29"/>
      <c r="CC22" s="29"/>
      <c r="CD22" s="29"/>
      <c r="CE22" s="29"/>
      <c r="CF22" s="29"/>
      <c r="CG22" s="29"/>
      <c r="CH22" s="29"/>
      <c r="CI22" s="29"/>
      <c r="CJ22" s="29"/>
      <c r="CK22" s="29"/>
      <c r="CL22" s="29"/>
      <c r="CM22" s="29"/>
      <c r="CN22" s="29"/>
      <c r="CO22" s="29"/>
      <c r="CP22" s="29"/>
      <c r="CQ22" s="29"/>
      <c r="CR22" s="29"/>
      <c r="CS22" s="29"/>
      <c r="CT22" s="29"/>
      <c r="CU22" s="29"/>
    </row>
    <row r="23" spans="1:99" s="3" customFormat="1" ht="66.599999999999994" customHeight="1" thickBot="1" x14ac:dyDescent="0.35">
      <c r="A23" s="42"/>
      <c r="B23" s="72" t="s">
        <v>46</v>
      </c>
      <c r="C23" s="56" t="s">
        <v>57</v>
      </c>
      <c r="D23" s="28">
        <v>0</v>
      </c>
      <c r="E23" s="48">
        <f>F22+5</f>
        <v>45110</v>
      </c>
      <c r="F23" s="48">
        <f>E23+20</f>
        <v>45130</v>
      </c>
      <c r="G23" s="12"/>
      <c r="H23" s="12"/>
      <c r="I23" s="29"/>
      <c r="J23" s="29"/>
      <c r="K23" s="29"/>
      <c r="L23" s="29"/>
      <c r="M23" s="29"/>
      <c r="N23" s="29"/>
      <c r="O23" s="29"/>
      <c r="P23" s="29"/>
      <c r="Q23" s="29"/>
      <c r="R23" s="29"/>
      <c r="S23" s="29"/>
      <c r="T23" s="29"/>
      <c r="U23" s="29"/>
      <c r="V23" s="29"/>
      <c r="W23" s="29"/>
      <c r="X23" s="29"/>
      <c r="Y23" s="29"/>
      <c r="Z23" s="29"/>
      <c r="AA23" s="29"/>
      <c r="AB23" s="29"/>
      <c r="AC23" s="29"/>
      <c r="AD23" s="29"/>
      <c r="AE23" s="29"/>
      <c r="AF23" s="29"/>
      <c r="AG23" s="29"/>
      <c r="AH23" s="29"/>
      <c r="AI23" s="29"/>
      <c r="AJ23" s="29"/>
      <c r="AK23" s="29"/>
      <c r="AL23" s="29"/>
      <c r="AM23" s="29"/>
      <c r="AN23" s="29"/>
      <c r="AO23" s="29"/>
      <c r="AP23" s="29"/>
      <c r="AQ23" s="29"/>
      <c r="AR23" s="29"/>
      <c r="AS23" s="29"/>
      <c r="AT23" s="29"/>
      <c r="AU23" s="29"/>
      <c r="AV23" s="29"/>
      <c r="AW23" s="29"/>
      <c r="AX23" s="29"/>
      <c r="AY23" s="29"/>
      <c r="AZ23" s="29"/>
      <c r="BA23" s="29"/>
      <c r="BB23" s="29"/>
      <c r="BC23" s="29"/>
      <c r="BD23" s="29"/>
      <c r="BE23" s="29"/>
      <c r="BF23" s="29"/>
      <c r="BG23" s="29"/>
      <c r="BH23" s="29"/>
      <c r="BI23" s="29"/>
      <c r="BJ23" s="29"/>
      <c r="BK23" s="29"/>
      <c r="BL23" s="29"/>
      <c r="BM23" s="29"/>
      <c r="BN23" s="29"/>
      <c r="BO23" s="29"/>
      <c r="BP23" s="29"/>
      <c r="BQ23" s="29"/>
      <c r="BR23" s="29"/>
      <c r="BS23" s="29"/>
      <c r="BT23" s="29"/>
      <c r="BU23" s="29"/>
      <c r="BV23" s="29"/>
      <c r="BW23" s="29"/>
      <c r="BX23" s="29"/>
      <c r="BY23" s="29"/>
      <c r="BZ23" s="29"/>
      <c r="CA23" s="29"/>
      <c r="CB23" s="29"/>
      <c r="CC23" s="29"/>
      <c r="CD23" s="29"/>
      <c r="CE23" s="29"/>
      <c r="CF23" s="29"/>
      <c r="CG23" s="29"/>
      <c r="CH23" s="29"/>
      <c r="CI23" s="29"/>
      <c r="CJ23" s="29"/>
      <c r="CK23" s="29"/>
      <c r="CL23" s="29"/>
      <c r="CM23" s="29"/>
      <c r="CN23" s="29"/>
      <c r="CO23" s="29"/>
      <c r="CP23" s="29"/>
      <c r="CQ23" s="29"/>
      <c r="CR23" s="29"/>
      <c r="CS23" s="29"/>
      <c r="CT23" s="29"/>
      <c r="CU23" s="29"/>
    </row>
    <row r="24" spans="1:99" s="3" customFormat="1" ht="49.8" customHeight="1" thickBot="1" x14ac:dyDescent="0.35">
      <c r="A24" s="42" t="s">
        <v>24</v>
      </c>
      <c r="B24" s="72" t="s">
        <v>63</v>
      </c>
      <c r="C24" s="56" t="s">
        <v>54</v>
      </c>
      <c r="D24" s="28">
        <v>0</v>
      </c>
      <c r="E24" s="48">
        <f>F23</f>
        <v>45130</v>
      </c>
      <c r="F24" s="48">
        <f>E24+10</f>
        <v>45140</v>
      </c>
      <c r="G24" s="12"/>
      <c r="H24" s="12">
        <f t="shared" si="36"/>
        <v>11</v>
      </c>
      <c r="I24" s="29"/>
      <c r="J24" s="29"/>
      <c r="K24" s="29"/>
      <c r="L24" s="29"/>
      <c r="M24" s="29"/>
      <c r="N24" s="29"/>
      <c r="O24" s="29"/>
      <c r="P24" s="29"/>
      <c r="Q24" s="29"/>
      <c r="R24" s="29"/>
      <c r="S24" s="29"/>
      <c r="T24" s="29"/>
      <c r="U24" s="29"/>
      <c r="V24" s="29"/>
      <c r="W24" s="29"/>
      <c r="X24" s="29"/>
      <c r="Y24" s="29"/>
      <c r="Z24" s="29"/>
      <c r="AA24" s="29"/>
      <c r="AB24" s="29"/>
      <c r="AC24" s="29"/>
      <c r="AD24" s="29"/>
      <c r="AE24" s="29"/>
      <c r="AF24" s="29"/>
      <c r="AG24" s="29"/>
      <c r="AH24" s="29"/>
      <c r="AI24" s="29"/>
      <c r="AJ24" s="29"/>
      <c r="AK24" s="29"/>
      <c r="AL24" s="29"/>
      <c r="AM24" s="29"/>
      <c r="AN24" s="29"/>
      <c r="AO24" s="29"/>
      <c r="AP24" s="29"/>
      <c r="AQ24" s="29"/>
      <c r="AR24" s="29"/>
      <c r="AS24" s="29"/>
      <c r="AT24" s="29"/>
      <c r="AU24" s="29"/>
      <c r="AV24" s="29"/>
      <c r="AW24" s="29"/>
      <c r="AX24" s="29"/>
      <c r="AY24" s="29"/>
      <c r="AZ24" s="29"/>
      <c r="BA24" s="29"/>
      <c r="BB24" s="29"/>
      <c r="BC24" s="29"/>
      <c r="BD24" s="29"/>
      <c r="BE24" s="29"/>
      <c r="BF24" s="29"/>
      <c r="BG24" s="29"/>
      <c r="BH24" s="29"/>
      <c r="BI24" s="29"/>
      <c r="BJ24" s="29"/>
      <c r="BK24" s="29"/>
      <c r="BL24" s="29"/>
      <c r="BM24" s="29"/>
      <c r="BN24" s="29"/>
      <c r="BO24" s="29"/>
      <c r="BP24" s="29"/>
      <c r="BQ24" s="29"/>
      <c r="BR24" s="29"/>
      <c r="BS24" s="29"/>
      <c r="BT24" s="29"/>
      <c r="BU24" s="29"/>
      <c r="BV24" s="29"/>
      <c r="BW24" s="29"/>
      <c r="BX24" s="29"/>
      <c r="BY24" s="29"/>
      <c r="BZ24" s="29"/>
      <c r="CA24" s="29"/>
      <c r="CB24" s="29"/>
      <c r="CC24" s="29"/>
      <c r="CD24" s="29"/>
      <c r="CE24" s="29"/>
      <c r="CF24" s="29"/>
      <c r="CG24" s="29"/>
      <c r="CH24" s="29"/>
      <c r="CI24" s="29"/>
      <c r="CJ24" s="29"/>
      <c r="CK24" s="29"/>
      <c r="CL24" s="29"/>
      <c r="CM24" s="29"/>
      <c r="CN24" s="29"/>
      <c r="CO24" s="29"/>
      <c r="CP24" s="29"/>
      <c r="CQ24" s="29"/>
      <c r="CR24" s="29"/>
      <c r="CS24" s="29"/>
      <c r="CT24" s="29"/>
      <c r="CU24" s="29"/>
    </row>
    <row r="25" spans="1:99" s="3" customFormat="1" ht="37.799999999999997" customHeight="1" thickBot="1" x14ac:dyDescent="0.35">
      <c r="A25" s="42"/>
      <c r="B25" s="65" t="s">
        <v>47</v>
      </c>
      <c r="C25" s="49"/>
      <c r="D25" s="13"/>
      <c r="E25" s="14"/>
      <c r="F25" s="15"/>
      <c r="G25" s="12"/>
      <c r="H25" s="12" t="str">
        <f t="shared" si="36"/>
        <v/>
      </c>
      <c r="I25" s="29"/>
      <c r="J25" s="29"/>
      <c r="K25" s="29"/>
      <c r="L25" s="29"/>
      <c r="M25" s="29"/>
      <c r="N25" s="29"/>
      <c r="O25" s="29"/>
      <c r="P25" s="29"/>
      <c r="Q25" s="29"/>
      <c r="R25" s="29"/>
      <c r="S25" s="29"/>
      <c r="T25" s="29"/>
      <c r="U25" s="29"/>
      <c r="V25" s="29"/>
      <c r="W25" s="29"/>
      <c r="X25" s="29"/>
      <c r="Y25" s="29"/>
      <c r="Z25" s="29"/>
      <c r="AA25" s="29"/>
      <c r="AB25" s="29"/>
      <c r="AC25" s="29"/>
      <c r="AD25" s="29"/>
      <c r="AE25" s="29"/>
      <c r="AF25" s="29"/>
      <c r="AG25" s="29"/>
      <c r="AH25" s="29"/>
      <c r="AI25" s="29"/>
      <c r="AJ25" s="29"/>
      <c r="AK25" s="29"/>
      <c r="AL25" s="29"/>
      <c r="AM25" s="29"/>
      <c r="AN25" s="29"/>
      <c r="AO25" s="29"/>
      <c r="AP25" s="29"/>
      <c r="AQ25" s="29"/>
      <c r="AR25" s="29"/>
      <c r="AS25" s="29"/>
      <c r="AT25" s="29"/>
      <c r="AU25" s="29"/>
      <c r="AV25" s="29"/>
      <c r="AW25" s="29"/>
      <c r="AX25" s="29"/>
      <c r="AY25" s="29"/>
      <c r="AZ25" s="29"/>
      <c r="BA25" s="29"/>
      <c r="BB25" s="29"/>
      <c r="BC25" s="29"/>
      <c r="BD25" s="29"/>
      <c r="BE25" s="29"/>
      <c r="BF25" s="29"/>
      <c r="BG25" s="29"/>
      <c r="BH25" s="29"/>
      <c r="BI25" s="29"/>
      <c r="BJ25" s="29"/>
      <c r="BK25" s="29"/>
      <c r="BL25" s="29"/>
      <c r="BM25" s="29"/>
      <c r="BN25" s="29"/>
      <c r="BO25" s="29"/>
      <c r="BP25" s="29"/>
      <c r="BQ25" s="29"/>
      <c r="BR25" s="29"/>
      <c r="BS25" s="29"/>
      <c r="BT25" s="29"/>
      <c r="BU25" s="29"/>
      <c r="BV25" s="29"/>
      <c r="BW25" s="29"/>
      <c r="BX25" s="29"/>
      <c r="BY25" s="29"/>
      <c r="BZ25" s="29"/>
      <c r="CA25" s="29"/>
      <c r="CB25" s="29"/>
      <c r="CC25" s="29"/>
      <c r="CD25" s="29"/>
      <c r="CE25" s="29"/>
      <c r="CF25" s="29"/>
      <c r="CG25" s="29"/>
      <c r="CH25" s="29"/>
      <c r="CI25" s="29"/>
      <c r="CJ25" s="29"/>
      <c r="CK25" s="29"/>
      <c r="CL25" s="29"/>
      <c r="CM25" s="29"/>
      <c r="CN25" s="29"/>
      <c r="CO25" s="29"/>
      <c r="CP25" s="29"/>
      <c r="CQ25" s="29"/>
      <c r="CR25" s="29"/>
      <c r="CS25" s="29"/>
      <c r="CT25" s="29"/>
      <c r="CU25" s="29"/>
    </row>
    <row r="26" spans="1:99" s="3" customFormat="1" ht="53.4" customHeight="1" thickBot="1" x14ac:dyDescent="0.35">
      <c r="A26" s="42"/>
      <c r="B26" s="66" t="s">
        <v>48</v>
      </c>
      <c r="C26" s="50" t="s">
        <v>56</v>
      </c>
      <c r="D26" s="16">
        <v>0</v>
      </c>
      <c r="E26" s="45">
        <f>F24+20</f>
        <v>45160</v>
      </c>
      <c r="F26" s="45">
        <f>E26+30</f>
        <v>45190</v>
      </c>
      <c r="G26" s="12"/>
      <c r="H26" s="12">
        <f t="shared" si="36"/>
        <v>31</v>
      </c>
      <c r="I26" s="29"/>
      <c r="J26" s="29"/>
      <c r="K26" s="29"/>
      <c r="L26" s="29"/>
      <c r="M26" s="29"/>
      <c r="N26" s="29"/>
      <c r="O26" s="29"/>
      <c r="P26" s="29"/>
      <c r="Q26" s="29"/>
      <c r="R26" s="29"/>
      <c r="S26" s="29"/>
      <c r="T26" s="29"/>
      <c r="U26" s="29"/>
      <c r="V26" s="29"/>
      <c r="W26" s="29"/>
      <c r="X26" s="29"/>
      <c r="Y26" s="29"/>
      <c r="Z26" s="29"/>
      <c r="AA26" s="29"/>
      <c r="AB26" s="29"/>
      <c r="AC26" s="29"/>
      <c r="AD26" s="29"/>
      <c r="AE26" s="29"/>
      <c r="AF26" s="29"/>
      <c r="AG26" s="29"/>
      <c r="AH26" s="29"/>
      <c r="AI26" s="29"/>
      <c r="AJ26" s="29"/>
      <c r="AK26" s="29"/>
      <c r="AL26" s="29"/>
      <c r="AM26" s="29"/>
      <c r="AN26" s="29"/>
      <c r="AO26" s="29"/>
      <c r="AP26" s="29"/>
      <c r="AQ26" s="29"/>
      <c r="AR26" s="29"/>
      <c r="AS26" s="29"/>
      <c r="AT26" s="29"/>
      <c r="AU26" s="29"/>
      <c r="AV26" s="29"/>
      <c r="AW26" s="29"/>
      <c r="AX26" s="29"/>
      <c r="AY26" s="29"/>
      <c r="AZ26" s="29"/>
      <c r="BA26" s="29"/>
      <c r="BB26" s="29"/>
      <c r="BC26" s="29"/>
      <c r="BD26" s="29"/>
      <c r="BE26" s="29"/>
      <c r="BF26" s="29"/>
      <c r="BG26" s="29"/>
      <c r="BH26" s="29"/>
      <c r="BI26" s="29"/>
      <c r="BJ26" s="29"/>
      <c r="BK26" s="29"/>
      <c r="BL26" s="29"/>
      <c r="BM26" s="29"/>
      <c r="BN26" s="29"/>
      <c r="BO26" s="29"/>
      <c r="BP26" s="29"/>
      <c r="BQ26" s="29"/>
      <c r="BR26" s="29"/>
      <c r="BS26" s="29"/>
      <c r="BT26" s="29"/>
      <c r="BU26" s="29"/>
      <c r="BV26" s="29"/>
      <c r="BW26" s="29"/>
      <c r="BX26" s="29"/>
      <c r="BY26" s="29"/>
      <c r="BZ26" s="29"/>
      <c r="CA26" s="29"/>
      <c r="CB26" s="29"/>
      <c r="CC26" s="29"/>
      <c r="CD26" s="29"/>
      <c r="CE26" s="29"/>
      <c r="CF26" s="29"/>
      <c r="CG26" s="29"/>
      <c r="CH26" s="29"/>
      <c r="CI26" s="29"/>
      <c r="CJ26" s="29"/>
      <c r="CK26" s="29"/>
      <c r="CL26" s="29"/>
      <c r="CM26" s="29"/>
      <c r="CN26" s="29"/>
      <c r="CO26" s="29"/>
      <c r="CP26" s="29"/>
      <c r="CQ26" s="29"/>
      <c r="CR26" s="29"/>
      <c r="CS26" s="29"/>
      <c r="CT26" s="29"/>
      <c r="CU26" s="29"/>
    </row>
    <row r="27" spans="1:99" s="3" customFormat="1" ht="45" customHeight="1" thickBot="1" x14ac:dyDescent="0.35">
      <c r="A27" s="42"/>
      <c r="B27" s="67" t="s">
        <v>40</v>
      </c>
      <c r="C27" s="51"/>
      <c r="D27" s="17"/>
      <c r="E27" s="18"/>
      <c r="F27" s="19"/>
      <c r="G27" s="12"/>
      <c r="H27" s="12" t="str">
        <f t="shared" si="36"/>
        <v/>
      </c>
      <c r="I27" s="29"/>
      <c r="J27" s="29"/>
      <c r="K27" s="29"/>
      <c r="L27" s="29"/>
      <c r="M27" s="29"/>
      <c r="N27" s="29"/>
      <c r="O27" s="29"/>
      <c r="P27" s="29"/>
      <c r="Q27" s="29"/>
      <c r="R27" s="29"/>
      <c r="S27" s="29"/>
      <c r="T27" s="29"/>
      <c r="U27" s="29"/>
      <c r="V27" s="29"/>
      <c r="W27" s="29"/>
      <c r="X27" s="29"/>
      <c r="Y27" s="29"/>
      <c r="Z27" s="29"/>
      <c r="AA27" s="29"/>
      <c r="AB27" s="29"/>
      <c r="AC27" s="29"/>
      <c r="AD27" s="29"/>
      <c r="AE27" s="29"/>
      <c r="AF27" s="29"/>
      <c r="AG27" s="29"/>
      <c r="AH27" s="29"/>
      <c r="AI27" s="29"/>
      <c r="AJ27" s="29"/>
      <c r="AK27" s="29"/>
      <c r="AL27" s="29"/>
      <c r="AM27" s="29"/>
      <c r="AN27" s="29"/>
      <c r="AO27" s="29"/>
      <c r="AP27" s="29"/>
      <c r="AQ27" s="29"/>
      <c r="AR27" s="29"/>
      <c r="AS27" s="29"/>
      <c r="AT27" s="29"/>
      <c r="AU27" s="29"/>
      <c r="AV27" s="29"/>
      <c r="AW27" s="29"/>
      <c r="AX27" s="29"/>
      <c r="AY27" s="29"/>
      <c r="AZ27" s="29"/>
      <c r="BA27" s="29"/>
      <c r="BB27" s="29"/>
      <c r="BC27" s="29"/>
      <c r="BD27" s="29"/>
      <c r="BE27" s="29"/>
      <c r="BF27" s="29"/>
      <c r="BG27" s="29"/>
      <c r="BH27" s="29"/>
      <c r="BI27" s="29"/>
      <c r="BJ27" s="29"/>
      <c r="BK27" s="29"/>
      <c r="BL27" s="29"/>
      <c r="BM27" s="29"/>
      <c r="BN27" s="29"/>
      <c r="BO27" s="29"/>
      <c r="BP27" s="29"/>
      <c r="BQ27" s="29"/>
      <c r="BR27" s="29"/>
      <c r="BS27" s="29"/>
      <c r="BT27" s="29"/>
      <c r="BU27" s="29"/>
      <c r="BV27" s="29"/>
      <c r="BW27" s="29"/>
      <c r="BX27" s="29"/>
      <c r="BY27" s="29"/>
      <c r="BZ27" s="29"/>
      <c r="CA27" s="29"/>
      <c r="CB27" s="29"/>
      <c r="CC27" s="29"/>
      <c r="CD27" s="29"/>
      <c r="CE27" s="29"/>
      <c r="CF27" s="29"/>
      <c r="CG27" s="29"/>
      <c r="CH27" s="29"/>
      <c r="CI27" s="29"/>
      <c r="CJ27" s="29"/>
      <c r="CK27" s="29"/>
      <c r="CL27" s="29"/>
      <c r="CM27" s="29"/>
      <c r="CN27" s="29"/>
      <c r="CO27" s="29"/>
      <c r="CP27" s="29"/>
      <c r="CQ27" s="29"/>
      <c r="CR27" s="29"/>
      <c r="CS27" s="29"/>
      <c r="CT27" s="29"/>
      <c r="CU27" s="29"/>
    </row>
    <row r="28" spans="1:99" s="3" customFormat="1" ht="57.6" customHeight="1" thickBot="1" x14ac:dyDescent="0.35">
      <c r="A28" s="42"/>
      <c r="B28" s="68" t="s">
        <v>49</v>
      </c>
      <c r="C28" s="52" t="s">
        <v>54</v>
      </c>
      <c r="D28" s="20">
        <v>0</v>
      </c>
      <c r="E28" s="46">
        <f>F26+40</f>
        <v>45230</v>
      </c>
      <c r="F28" s="46">
        <f>E28+50</f>
        <v>45280</v>
      </c>
      <c r="G28" s="12"/>
      <c r="H28" s="12"/>
      <c r="I28" s="29"/>
      <c r="J28" s="29"/>
      <c r="K28" s="29"/>
      <c r="L28" s="29"/>
      <c r="M28" s="29"/>
      <c r="N28" s="29"/>
      <c r="O28" s="29"/>
      <c r="P28" s="29"/>
      <c r="Q28" s="29"/>
      <c r="R28" s="29"/>
      <c r="S28" s="29"/>
      <c r="T28" s="29"/>
      <c r="U28" s="29"/>
      <c r="V28" s="29"/>
      <c r="W28" s="29"/>
      <c r="X28" s="29"/>
      <c r="Y28" s="29"/>
      <c r="Z28" s="29"/>
      <c r="AA28" s="29"/>
      <c r="AB28" s="29"/>
      <c r="AC28" s="29"/>
      <c r="AD28" s="29"/>
      <c r="AE28" s="29"/>
      <c r="AF28" s="29"/>
      <c r="AG28" s="29"/>
      <c r="AH28" s="29"/>
      <c r="AI28" s="29"/>
      <c r="AJ28" s="29"/>
      <c r="AK28" s="29"/>
      <c r="AL28" s="29"/>
      <c r="AM28" s="29"/>
      <c r="AN28" s="29"/>
      <c r="AO28" s="29"/>
      <c r="AP28" s="29"/>
      <c r="AQ28" s="29"/>
      <c r="AR28" s="29"/>
      <c r="AS28" s="29"/>
      <c r="AT28" s="29"/>
      <c r="AU28" s="29"/>
      <c r="AV28" s="29"/>
      <c r="AW28" s="29"/>
      <c r="AX28" s="29"/>
      <c r="AY28" s="29"/>
      <c r="AZ28" s="29"/>
      <c r="BA28" s="29"/>
      <c r="BB28" s="29"/>
      <c r="BC28" s="29"/>
      <c r="BD28" s="29"/>
      <c r="BE28" s="29"/>
      <c r="BF28" s="29"/>
      <c r="BG28" s="29"/>
      <c r="BH28" s="29"/>
      <c r="BI28" s="29"/>
      <c r="BJ28" s="29"/>
      <c r="BK28" s="29"/>
      <c r="BL28" s="29"/>
      <c r="BM28" s="29"/>
      <c r="BN28" s="29"/>
      <c r="BO28" s="29"/>
      <c r="BP28" s="29"/>
      <c r="BQ28" s="29"/>
      <c r="BR28" s="29"/>
      <c r="BS28" s="29"/>
      <c r="BT28" s="29"/>
      <c r="BU28" s="29"/>
      <c r="BV28" s="29"/>
      <c r="BW28" s="29"/>
      <c r="BX28" s="29"/>
      <c r="BY28" s="29"/>
      <c r="BZ28" s="29"/>
      <c r="CA28" s="29"/>
      <c r="CB28" s="29"/>
      <c r="CC28" s="29"/>
      <c r="CD28" s="29"/>
      <c r="CE28" s="29"/>
      <c r="CF28" s="29"/>
      <c r="CG28" s="29"/>
      <c r="CH28" s="29"/>
      <c r="CI28" s="29"/>
      <c r="CJ28" s="29"/>
      <c r="CK28" s="29"/>
      <c r="CL28" s="29"/>
      <c r="CM28" s="29"/>
      <c r="CN28" s="29"/>
      <c r="CO28" s="29"/>
      <c r="CP28" s="29"/>
      <c r="CQ28" s="29"/>
      <c r="CR28" s="29"/>
      <c r="CS28" s="29"/>
      <c r="CT28" s="29"/>
      <c r="CU28" s="29"/>
    </row>
    <row r="29" spans="1:99" s="3" customFormat="1" ht="67.2" customHeight="1" thickBot="1" x14ac:dyDescent="0.35">
      <c r="A29" s="42"/>
      <c r="B29" s="69" t="s">
        <v>50</v>
      </c>
      <c r="C29" s="53"/>
      <c r="D29" s="21"/>
      <c r="E29" s="22"/>
      <c r="F29" s="23"/>
      <c r="G29" s="12"/>
      <c r="H29" s="12"/>
      <c r="I29" s="29"/>
      <c r="J29" s="29"/>
      <c r="K29" s="29"/>
      <c r="L29" s="29"/>
      <c r="M29" s="29"/>
      <c r="N29" s="29"/>
      <c r="O29" s="29"/>
      <c r="P29" s="29"/>
      <c r="Q29" s="29"/>
      <c r="R29" s="29"/>
      <c r="S29" s="29"/>
      <c r="T29" s="29"/>
      <c r="U29" s="29"/>
      <c r="V29" s="29"/>
      <c r="W29" s="29"/>
      <c r="X29" s="29"/>
      <c r="Y29" s="29"/>
      <c r="Z29" s="29"/>
      <c r="AA29" s="29"/>
      <c r="AB29" s="29"/>
      <c r="AC29" s="29"/>
      <c r="AD29" s="29"/>
      <c r="AE29" s="29"/>
      <c r="AF29" s="29"/>
      <c r="AG29" s="29"/>
      <c r="AH29" s="29"/>
      <c r="AI29" s="29"/>
      <c r="AJ29" s="29"/>
      <c r="AK29" s="29"/>
      <c r="AL29" s="29"/>
      <c r="AM29" s="29"/>
      <c r="AN29" s="29"/>
      <c r="AO29" s="29"/>
      <c r="AP29" s="29"/>
      <c r="AQ29" s="29"/>
      <c r="AR29" s="29"/>
      <c r="AS29" s="29"/>
      <c r="AT29" s="29"/>
      <c r="AU29" s="29"/>
      <c r="AV29" s="29"/>
      <c r="AW29" s="29"/>
      <c r="AX29" s="29"/>
      <c r="AY29" s="29"/>
      <c r="AZ29" s="29"/>
      <c r="BA29" s="29"/>
      <c r="BB29" s="29"/>
      <c r="BC29" s="29"/>
      <c r="BD29" s="29"/>
      <c r="BE29" s="29"/>
      <c r="BF29" s="29"/>
      <c r="BG29" s="29"/>
      <c r="BH29" s="29"/>
      <c r="BI29" s="29"/>
      <c r="BJ29" s="29"/>
      <c r="BK29" s="29"/>
      <c r="BL29" s="29"/>
      <c r="BM29" s="29"/>
      <c r="BN29" s="29"/>
      <c r="BO29" s="29"/>
      <c r="BP29" s="29"/>
      <c r="BQ29" s="29"/>
      <c r="BR29" s="29"/>
      <c r="BS29" s="29"/>
      <c r="BT29" s="29"/>
      <c r="BU29" s="29"/>
      <c r="BV29" s="29"/>
      <c r="BW29" s="29"/>
      <c r="BX29" s="29"/>
      <c r="BY29" s="29"/>
      <c r="BZ29" s="29"/>
      <c r="CA29" s="29"/>
      <c r="CB29" s="29"/>
      <c r="CC29" s="29"/>
      <c r="CD29" s="29"/>
      <c r="CE29" s="29"/>
      <c r="CF29" s="29"/>
      <c r="CG29" s="29"/>
      <c r="CH29" s="29"/>
      <c r="CI29" s="29"/>
      <c r="CJ29" s="29"/>
      <c r="CK29" s="29"/>
      <c r="CL29" s="29"/>
      <c r="CM29" s="29"/>
      <c r="CN29" s="29"/>
      <c r="CO29" s="29"/>
      <c r="CP29" s="29"/>
      <c r="CQ29" s="29"/>
      <c r="CR29" s="29"/>
      <c r="CS29" s="29"/>
      <c r="CT29" s="29"/>
      <c r="CU29" s="29"/>
    </row>
    <row r="30" spans="1:99" s="3" customFormat="1" ht="67.2" customHeight="1" thickBot="1" x14ac:dyDescent="0.35">
      <c r="A30" s="42"/>
      <c r="B30" s="70" t="s">
        <v>64</v>
      </c>
      <c r="C30" s="54" t="s">
        <v>54</v>
      </c>
      <c r="D30" s="24">
        <v>0</v>
      </c>
      <c r="E30" s="47">
        <f>F28+10</f>
        <v>45290</v>
      </c>
      <c r="F30" s="47">
        <f>E30+20</f>
        <v>45310</v>
      </c>
      <c r="G30" s="12"/>
      <c r="H30" s="12"/>
      <c r="I30" s="29"/>
      <c r="J30" s="29"/>
      <c r="K30" s="29"/>
      <c r="L30" s="29"/>
      <c r="M30" s="29"/>
      <c r="N30" s="29"/>
      <c r="O30" s="29"/>
      <c r="P30" s="29"/>
      <c r="Q30" s="29"/>
      <c r="R30" s="29"/>
      <c r="S30" s="29"/>
      <c r="T30" s="29"/>
      <c r="U30" s="29"/>
      <c r="V30" s="29"/>
      <c r="W30" s="29"/>
      <c r="X30" s="29"/>
      <c r="Y30" s="29"/>
      <c r="Z30" s="29"/>
      <c r="AA30" s="29"/>
      <c r="AB30" s="29"/>
      <c r="AC30" s="29"/>
      <c r="AD30" s="29"/>
      <c r="AE30" s="29"/>
      <c r="AF30" s="29"/>
      <c r="AG30" s="29"/>
      <c r="AH30" s="29"/>
      <c r="AI30" s="29"/>
      <c r="AJ30" s="29"/>
      <c r="AK30" s="29"/>
      <c r="AL30" s="29"/>
      <c r="AM30" s="29"/>
      <c r="AN30" s="29"/>
      <c r="AO30" s="29"/>
      <c r="AP30" s="29"/>
      <c r="AQ30" s="29"/>
      <c r="AR30" s="29"/>
      <c r="AS30" s="29"/>
      <c r="AT30" s="29"/>
      <c r="AU30" s="29"/>
      <c r="AV30" s="29"/>
      <c r="AW30" s="29"/>
      <c r="AX30" s="29"/>
      <c r="AY30" s="29"/>
      <c r="AZ30" s="29"/>
      <c r="BA30" s="29"/>
      <c r="BB30" s="29"/>
      <c r="BC30" s="29"/>
      <c r="BD30" s="29"/>
      <c r="BE30" s="29"/>
      <c r="BF30" s="29"/>
      <c r="BG30" s="29"/>
      <c r="BH30" s="29"/>
      <c r="BI30" s="29"/>
      <c r="BJ30" s="29"/>
      <c r="BK30" s="29"/>
      <c r="BL30" s="29"/>
      <c r="BM30" s="29"/>
      <c r="BN30" s="29"/>
      <c r="BO30" s="29"/>
      <c r="BP30" s="29"/>
      <c r="BQ30" s="29"/>
      <c r="BR30" s="29"/>
      <c r="BS30" s="29"/>
      <c r="BT30" s="29"/>
      <c r="BU30" s="29"/>
      <c r="BV30" s="29"/>
      <c r="BW30" s="29"/>
      <c r="BX30" s="29"/>
      <c r="BY30" s="29"/>
      <c r="BZ30" s="29"/>
      <c r="CA30" s="29"/>
      <c r="CB30" s="29"/>
      <c r="CC30" s="29"/>
      <c r="CD30" s="29"/>
      <c r="CE30" s="29"/>
      <c r="CF30" s="29"/>
      <c r="CG30" s="29"/>
      <c r="CH30" s="29"/>
      <c r="CI30" s="29"/>
      <c r="CJ30" s="29"/>
      <c r="CK30" s="29"/>
      <c r="CL30" s="29"/>
      <c r="CM30" s="29"/>
      <c r="CN30" s="29"/>
      <c r="CO30" s="29"/>
      <c r="CP30" s="29"/>
      <c r="CQ30" s="29"/>
      <c r="CR30" s="29"/>
      <c r="CS30" s="29"/>
      <c r="CT30" s="29"/>
      <c r="CU30" s="29"/>
    </row>
    <row r="31" spans="1:99" s="3" customFormat="1" ht="67.2" customHeight="1" thickBot="1" x14ac:dyDescent="0.35">
      <c r="A31" s="42"/>
      <c r="B31" s="70" t="s">
        <v>65</v>
      </c>
      <c r="C31" s="54" t="s">
        <v>54</v>
      </c>
      <c r="D31" s="24">
        <v>0</v>
      </c>
      <c r="E31" s="47">
        <f>F29+10</f>
        <v>10</v>
      </c>
      <c r="F31" s="47">
        <f>E31+20</f>
        <v>30</v>
      </c>
      <c r="G31" s="12"/>
      <c r="H31" s="12"/>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c r="BA31" s="29"/>
      <c r="BB31" s="29"/>
      <c r="BC31" s="29"/>
      <c r="BD31" s="29"/>
      <c r="BE31" s="29"/>
      <c r="BF31" s="29"/>
      <c r="BG31" s="29"/>
      <c r="BH31" s="29"/>
      <c r="BI31" s="29"/>
      <c r="BJ31" s="29"/>
      <c r="BK31" s="29"/>
      <c r="BL31" s="29"/>
      <c r="BM31" s="29"/>
      <c r="BN31" s="29"/>
      <c r="BO31" s="29"/>
      <c r="BP31" s="29"/>
      <c r="BQ31" s="29"/>
      <c r="BR31" s="29"/>
      <c r="BS31" s="29"/>
      <c r="BT31" s="29"/>
      <c r="BU31" s="29"/>
      <c r="BV31" s="29"/>
      <c r="BW31" s="29"/>
      <c r="BX31" s="29"/>
      <c r="BY31" s="29"/>
      <c r="BZ31" s="29"/>
      <c r="CA31" s="29"/>
      <c r="CB31" s="29"/>
      <c r="CC31" s="29"/>
      <c r="CD31" s="29"/>
      <c r="CE31" s="29"/>
      <c r="CF31" s="29"/>
      <c r="CG31" s="29"/>
      <c r="CH31" s="29"/>
      <c r="CI31" s="29"/>
      <c r="CJ31" s="29"/>
      <c r="CK31" s="29"/>
      <c r="CL31" s="29"/>
      <c r="CM31" s="29"/>
      <c r="CN31" s="29"/>
      <c r="CO31" s="29"/>
      <c r="CP31" s="29"/>
      <c r="CQ31" s="29"/>
      <c r="CR31" s="29"/>
      <c r="CS31" s="29"/>
      <c r="CT31" s="29"/>
      <c r="CU31" s="29"/>
    </row>
    <row r="32" spans="1:99" s="3" customFormat="1" ht="63.6" customHeight="1" thickBot="1" x14ac:dyDescent="0.35">
      <c r="A32" s="42"/>
      <c r="B32" s="70" t="s">
        <v>66</v>
      </c>
      <c r="C32" s="54" t="s">
        <v>54</v>
      </c>
      <c r="D32" s="24">
        <v>0</v>
      </c>
      <c r="E32" s="47">
        <f>F29+10</f>
        <v>10</v>
      </c>
      <c r="F32" s="47">
        <f>E32+20</f>
        <v>30</v>
      </c>
      <c r="G32" s="12"/>
      <c r="H32" s="12"/>
      <c r="I32" s="29"/>
      <c r="J32" s="29"/>
      <c r="K32" s="29"/>
      <c r="L32" s="29"/>
      <c r="M32" s="29"/>
      <c r="N32" s="29"/>
      <c r="O32" s="29"/>
      <c r="P32" s="29"/>
      <c r="Q32" s="29"/>
      <c r="R32" s="29"/>
      <c r="S32" s="29"/>
      <c r="T32" s="29"/>
      <c r="U32" s="29"/>
      <c r="V32" s="29"/>
      <c r="W32" s="29"/>
      <c r="X32" s="29"/>
      <c r="Y32" s="29"/>
      <c r="Z32" s="29"/>
      <c r="AA32" s="29"/>
      <c r="AB32" s="29"/>
      <c r="AC32" s="29"/>
      <c r="AD32" s="29"/>
      <c r="AE32" s="29"/>
      <c r="AF32" s="29"/>
      <c r="AG32" s="29"/>
      <c r="AH32" s="29"/>
      <c r="AI32" s="29"/>
      <c r="AJ32" s="29"/>
      <c r="AK32" s="29"/>
      <c r="AL32" s="29"/>
      <c r="AM32" s="29"/>
      <c r="AN32" s="29"/>
      <c r="AO32" s="29"/>
      <c r="AP32" s="29"/>
      <c r="AQ32" s="29"/>
      <c r="AR32" s="29"/>
      <c r="AS32" s="29"/>
      <c r="AT32" s="29"/>
      <c r="AU32" s="29"/>
      <c r="AV32" s="29"/>
      <c r="AW32" s="29"/>
      <c r="AX32" s="29"/>
      <c r="AY32" s="29"/>
      <c r="AZ32" s="29"/>
      <c r="BA32" s="29"/>
      <c r="BB32" s="29"/>
      <c r="BC32" s="29"/>
      <c r="BD32" s="29"/>
      <c r="BE32" s="29"/>
      <c r="BF32" s="29"/>
      <c r="BG32" s="29"/>
      <c r="BH32" s="29"/>
      <c r="BI32" s="29"/>
      <c r="BJ32" s="29"/>
      <c r="BK32" s="29"/>
      <c r="BL32" s="29"/>
      <c r="BM32" s="29"/>
      <c r="BN32" s="29"/>
      <c r="BO32" s="29"/>
      <c r="BP32" s="29"/>
      <c r="BQ32" s="29"/>
      <c r="BR32" s="29"/>
      <c r="BS32" s="29"/>
      <c r="BT32" s="29"/>
      <c r="BU32" s="29"/>
      <c r="BV32" s="29"/>
      <c r="BW32" s="29"/>
      <c r="BX32" s="29"/>
      <c r="BY32" s="29"/>
      <c r="BZ32" s="29"/>
      <c r="CA32" s="29"/>
      <c r="CB32" s="29"/>
      <c r="CC32" s="29"/>
      <c r="CD32" s="29"/>
      <c r="CE32" s="29"/>
      <c r="CF32" s="29"/>
      <c r="CG32" s="29"/>
      <c r="CH32" s="29"/>
      <c r="CI32" s="29"/>
      <c r="CJ32" s="29"/>
      <c r="CK32" s="29"/>
      <c r="CL32" s="29"/>
      <c r="CM32" s="29"/>
      <c r="CN32" s="29"/>
      <c r="CO32" s="29"/>
      <c r="CP32" s="29"/>
      <c r="CQ32" s="29"/>
      <c r="CR32" s="29"/>
      <c r="CS32" s="29"/>
      <c r="CT32" s="29"/>
      <c r="CU32" s="29"/>
    </row>
    <row r="33" spans="1:99" s="3" customFormat="1" ht="75" customHeight="1" thickBot="1" x14ac:dyDescent="0.35">
      <c r="A33" s="42"/>
      <c r="B33" s="71" t="s">
        <v>51</v>
      </c>
      <c r="C33" s="55"/>
      <c r="D33" s="25"/>
      <c r="E33" s="26"/>
      <c r="F33" s="27"/>
      <c r="G33" s="12"/>
      <c r="H33" s="12"/>
      <c r="I33" s="29"/>
      <c r="J33" s="29"/>
      <c r="K33" s="29"/>
      <c r="L33" s="29"/>
      <c r="M33" s="29"/>
      <c r="N33" s="29"/>
      <c r="O33" s="29"/>
      <c r="P33" s="29"/>
      <c r="Q33" s="29"/>
      <c r="R33" s="29"/>
      <c r="S33" s="29"/>
      <c r="T33" s="29"/>
      <c r="U33" s="29"/>
      <c r="V33" s="29"/>
      <c r="W33" s="29"/>
      <c r="X33" s="29"/>
      <c r="Y33" s="29"/>
      <c r="Z33" s="29"/>
      <c r="AA33" s="29"/>
      <c r="AB33" s="29"/>
      <c r="AC33" s="29"/>
      <c r="AD33" s="29"/>
      <c r="AE33" s="29"/>
      <c r="AF33" s="29"/>
      <c r="AG33" s="29"/>
      <c r="AH33" s="29"/>
      <c r="AI33" s="29"/>
      <c r="AJ33" s="29"/>
      <c r="AK33" s="29"/>
      <c r="AL33" s="29"/>
      <c r="AM33" s="29"/>
      <c r="AN33" s="29"/>
      <c r="AO33" s="29"/>
      <c r="AP33" s="29"/>
      <c r="AQ33" s="29"/>
      <c r="AR33" s="29"/>
      <c r="AS33" s="29"/>
      <c r="AT33" s="29"/>
      <c r="AU33" s="29"/>
      <c r="AV33" s="29"/>
      <c r="AW33" s="29"/>
      <c r="AX33" s="29"/>
      <c r="AY33" s="29"/>
      <c r="AZ33" s="29"/>
      <c r="BA33" s="29"/>
      <c r="BB33" s="29"/>
      <c r="BC33" s="29"/>
      <c r="BD33" s="29"/>
      <c r="BE33" s="29"/>
      <c r="BF33" s="29"/>
      <c r="BG33" s="29"/>
      <c r="BH33" s="29"/>
      <c r="BI33" s="29"/>
      <c r="BJ33" s="29"/>
      <c r="BK33" s="29"/>
      <c r="BL33" s="29"/>
      <c r="BM33" s="29"/>
      <c r="BN33" s="29"/>
      <c r="BO33" s="29"/>
      <c r="BP33" s="29"/>
      <c r="BQ33" s="29"/>
      <c r="BR33" s="29"/>
      <c r="BS33" s="29"/>
      <c r="BT33" s="29"/>
      <c r="BU33" s="29"/>
      <c r="BV33" s="29"/>
      <c r="BW33" s="29"/>
      <c r="BX33" s="29"/>
      <c r="BY33" s="29"/>
      <c r="BZ33" s="29"/>
      <c r="CA33" s="29"/>
      <c r="CB33" s="29"/>
      <c r="CC33" s="29"/>
      <c r="CD33" s="29"/>
      <c r="CE33" s="29"/>
      <c r="CF33" s="29"/>
      <c r="CG33" s="29"/>
      <c r="CH33" s="29"/>
      <c r="CI33" s="29"/>
      <c r="CJ33" s="29"/>
      <c r="CK33" s="29"/>
      <c r="CL33" s="29"/>
      <c r="CM33" s="29"/>
      <c r="CN33" s="29"/>
      <c r="CO33" s="29"/>
      <c r="CP33" s="29"/>
      <c r="CQ33" s="29"/>
      <c r="CR33" s="29"/>
      <c r="CS33" s="29"/>
      <c r="CT33" s="29"/>
      <c r="CU33" s="29"/>
    </row>
    <row r="34" spans="1:99" s="3" customFormat="1" ht="75" customHeight="1" thickBot="1" x14ac:dyDescent="0.35">
      <c r="A34" s="42"/>
      <c r="B34" s="72" t="s">
        <v>67</v>
      </c>
      <c r="C34" s="56" t="s">
        <v>54</v>
      </c>
      <c r="D34" s="28">
        <v>0</v>
      </c>
      <c r="E34" s="48">
        <f>F29</f>
        <v>0</v>
      </c>
      <c r="F34" s="48">
        <f>E34+20</f>
        <v>20</v>
      </c>
      <c r="G34" s="12"/>
      <c r="H34" s="12"/>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c r="BA34" s="29"/>
      <c r="BB34" s="29"/>
      <c r="BC34" s="29"/>
      <c r="BD34" s="29"/>
      <c r="BE34" s="29"/>
      <c r="BF34" s="29"/>
      <c r="BG34" s="29"/>
      <c r="BH34" s="29"/>
      <c r="BI34" s="29"/>
      <c r="BJ34" s="29"/>
      <c r="BK34" s="29"/>
      <c r="BL34" s="29"/>
      <c r="BM34" s="29"/>
      <c r="BN34" s="29"/>
      <c r="BO34" s="29"/>
      <c r="BP34" s="29"/>
      <c r="BQ34" s="29"/>
      <c r="BR34" s="29"/>
      <c r="BS34" s="29"/>
      <c r="BT34" s="29"/>
      <c r="BU34" s="29"/>
      <c r="BV34" s="29"/>
      <c r="BW34" s="29"/>
      <c r="BX34" s="29"/>
      <c r="BY34" s="29"/>
      <c r="BZ34" s="29"/>
      <c r="CA34" s="29"/>
      <c r="CB34" s="29"/>
      <c r="CC34" s="29"/>
      <c r="CD34" s="29"/>
      <c r="CE34" s="29"/>
      <c r="CF34" s="29"/>
      <c r="CG34" s="29"/>
      <c r="CH34" s="29"/>
      <c r="CI34" s="29"/>
      <c r="CJ34" s="29"/>
      <c r="CK34" s="29"/>
      <c r="CL34" s="29"/>
      <c r="CM34" s="29"/>
      <c r="CN34" s="29"/>
      <c r="CO34" s="29"/>
      <c r="CP34" s="29"/>
      <c r="CQ34" s="29"/>
      <c r="CR34" s="29"/>
      <c r="CS34" s="29"/>
      <c r="CT34" s="29"/>
      <c r="CU34" s="29"/>
    </row>
    <row r="35" spans="1:99" s="3" customFormat="1" ht="42.6" customHeight="1" thickBot="1" x14ac:dyDescent="0.35">
      <c r="A35" s="42"/>
      <c r="B35" s="72" t="s">
        <v>52</v>
      </c>
      <c r="C35" s="56" t="s">
        <v>54</v>
      </c>
      <c r="D35" s="28">
        <v>0</v>
      </c>
      <c r="E35" s="48">
        <f>F30</f>
        <v>45310</v>
      </c>
      <c r="F35" s="48">
        <f>E35+20</f>
        <v>45330</v>
      </c>
      <c r="G35" s="12"/>
      <c r="H35" s="12"/>
      <c r="I35" s="29"/>
      <c r="J35" s="29"/>
      <c r="K35" s="29"/>
      <c r="L35" s="29"/>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c r="BA35" s="29"/>
      <c r="BB35" s="29"/>
      <c r="BC35" s="29"/>
      <c r="BD35" s="29"/>
      <c r="BE35" s="29"/>
      <c r="BF35" s="29"/>
      <c r="BG35" s="29"/>
      <c r="BH35" s="29"/>
      <c r="BI35" s="29"/>
      <c r="BJ35" s="29"/>
      <c r="BK35" s="29"/>
      <c r="BL35" s="29"/>
      <c r="BM35" s="29"/>
      <c r="BN35" s="29"/>
      <c r="BO35" s="29"/>
      <c r="BP35" s="29"/>
      <c r="BQ35" s="29"/>
      <c r="BR35" s="29"/>
      <c r="BS35" s="29"/>
      <c r="BT35" s="29"/>
      <c r="BU35" s="29"/>
      <c r="BV35" s="29"/>
      <c r="BW35" s="29"/>
      <c r="BX35" s="29"/>
      <c r="BY35" s="29"/>
      <c r="BZ35" s="29"/>
      <c r="CA35" s="29"/>
      <c r="CB35" s="29"/>
      <c r="CC35" s="29"/>
      <c r="CD35" s="29"/>
      <c r="CE35" s="29"/>
      <c r="CF35" s="29"/>
      <c r="CG35" s="29"/>
      <c r="CH35" s="29"/>
      <c r="CI35" s="29"/>
      <c r="CJ35" s="29"/>
      <c r="CK35" s="29"/>
      <c r="CL35" s="29"/>
      <c r="CM35" s="29"/>
      <c r="CN35" s="29"/>
      <c r="CO35" s="29"/>
      <c r="CP35" s="29"/>
      <c r="CQ35" s="29"/>
      <c r="CR35" s="29"/>
      <c r="CS35" s="29"/>
      <c r="CT35" s="29"/>
      <c r="CU35" s="29"/>
    </row>
    <row r="36" spans="1:99" s="3" customFormat="1" ht="61.8" customHeight="1" thickBot="1" x14ac:dyDescent="0.35">
      <c r="A36" s="42"/>
      <c r="B36" s="65" t="s">
        <v>53</v>
      </c>
      <c r="C36" s="49"/>
      <c r="D36" s="13"/>
      <c r="E36" s="14"/>
      <c r="F36" s="15"/>
      <c r="G36" s="12"/>
      <c r="H36" s="12"/>
      <c r="I36" s="29"/>
      <c r="J36" s="29"/>
      <c r="K36" s="29"/>
      <c r="L36" s="29"/>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c r="BA36" s="29"/>
      <c r="BB36" s="29"/>
      <c r="BC36" s="29"/>
      <c r="BD36" s="29"/>
      <c r="BE36" s="29"/>
      <c r="BF36" s="29"/>
      <c r="BG36" s="29"/>
      <c r="BH36" s="29"/>
      <c r="BI36" s="29"/>
      <c r="BJ36" s="29"/>
      <c r="BK36" s="29"/>
      <c r="BL36" s="29"/>
      <c r="BM36" s="29"/>
      <c r="BN36" s="29"/>
      <c r="BO36" s="29"/>
      <c r="BP36" s="29"/>
      <c r="BQ36" s="29"/>
      <c r="BR36" s="29"/>
      <c r="BS36" s="29"/>
      <c r="BT36" s="29"/>
      <c r="BU36" s="29"/>
      <c r="BV36" s="29"/>
      <c r="BW36" s="29"/>
      <c r="BX36" s="29"/>
      <c r="BY36" s="29"/>
      <c r="BZ36" s="29"/>
      <c r="CA36" s="29"/>
      <c r="CB36" s="29"/>
      <c r="CC36" s="29"/>
      <c r="CD36" s="29"/>
      <c r="CE36" s="29"/>
      <c r="CF36" s="29"/>
      <c r="CG36" s="29"/>
      <c r="CH36" s="29"/>
      <c r="CI36" s="29"/>
      <c r="CJ36" s="29"/>
      <c r="CK36" s="29"/>
      <c r="CL36" s="29"/>
      <c r="CM36" s="29"/>
      <c r="CN36" s="29"/>
      <c r="CO36" s="29"/>
      <c r="CP36" s="29"/>
      <c r="CQ36" s="29"/>
      <c r="CR36" s="29"/>
      <c r="CS36" s="29"/>
      <c r="CT36" s="29"/>
      <c r="CU36" s="29"/>
    </row>
    <row r="37" spans="1:99" s="3" customFormat="1" ht="36.6" customHeight="1" thickBot="1" x14ac:dyDescent="0.35">
      <c r="A37" s="42"/>
      <c r="B37" s="66" t="s">
        <v>53</v>
      </c>
      <c r="C37" s="50" t="s">
        <v>54</v>
      </c>
      <c r="D37" s="16">
        <v>0.1</v>
      </c>
      <c r="E37" s="45">
        <f>F30+30</f>
        <v>45340</v>
      </c>
      <c r="F37" s="45">
        <f>E37+7</f>
        <v>45347</v>
      </c>
      <c r="G37" s="12"/>
      <c r="H37" s="12"/>
      <c r="I37" s="29"/>
      <c r="J37" s="29"/>
      <c r="K37" s="29"/>
      <c r="L37" s="29"/>
      <c r="M37" s="29"/>
      <c r="N37" s="29"/>
      <c r="O37" s="29"/>
      <c r="P37" s="29"/>
      <c r="Q37" s="29"/>
      <c r="R37" s="29"/>
      <c r="S37" s="29"/>
      <c r="T37" s="29"/>
      <c r="U37" s="29"/>
      <c r="V37" s="29"/>
      <c r="W37" s="29"/>
      <c r="X37" s="29"/>
      <c r="Y37" s="29"/>
      <c r="Z37" s="29"/>
      <c r="AA37" s="29"/>
      <c r="AB37" s="29"/>
      <c r="AC37" s="29"/>
      <c r="AD37" s="29"/>
      <c r="AE37" s="29"/>
      <c r="AF37" s="29"/>
      <c r="AG37" s="29"/>
      <c r="AH37" s="29"/>
      <c r="AI37" s="29"/>
      <c r="AJ37" s="29"/>
      <c r="AK37" s="29"/>
      <c r="AL37" s="29"/>
      <c r="AM37" s="29"/>
      <c r="AN37" s="29"/>
      <c r="AO37" s="29"/>
      <c r="AP37" s="29"/>
      <c r="AQ37" s="29"/>
      <c r="AR37" s="29"/>
      <c r="AS37" s="29"/>
      <c r="AT37" s="29"/>
      <c r="AU37" s="29"/>
      <c r="AV37" s="29"/>
      <c r="AW37" s="29"/>
      <c r="AX37" s="29"/>
      <c r="AY37" s="29"/>
      <c r="AZ37" s="29"/>
      <c r="BA37" s="29"/>
      <c r="BB37" s="29"/>
      <c r="BC37" s="29"/>
      <c r="BD37" s="29"/>
      <c r="BE37" s="29"/>
      <c r="BF37" s="29"/>
      <c r="BG37" s="29"/>
      <c r="BH37" s="29"/>
      <c r="BI37" s="29"/>
      <c r="BJ37" s="29"/>
      <c r="BK37" s="29"/>
      <c r="BL37" s="29"/>
      <c r="BM37" s="29"/>
      <c r="BN37" s="29"/>
      <c r="BO37" s="29"/>
      <c r="BP37" s="29"/>
      <c r="BQ37" s="29"/>
      <c r="BR37" s="29"/>
      <c r="BS37" s="29"/>
      <c r="BT37" s="29"/>
      <c r="BU37" s="29"/>
      <c r="BV37" s="29"/>
      <c r="BW37" s="29"/>
      <c r="BX37" s="29"/>
      <c r="BY37" s="29"/>
      <c r="BZ37" s="29"/>
      <c r="CA37" s="29"/>
      <c r="CB37" s="29"/>
      <c r="CC37" s="29"/>
      <c r="CD37" s="29"/>
      <c r="CE37" s="29"/>
      <c r="CF37" s="29"/>
      <c r="CG37" s="29"/>
      <c r="CH37" s="29"/>
      <c r="CI37" s="29"/>
      <c r="CJ37" s="29"/>
      <c r="CK37" s="29"/>
      <c r="CL37" s="29"/>
      <c r="CM37" s="29"/>
      <c r="CN37" s="29"/>
      <c r="CO37" s="29"/>
      <c r="CP37" s="29"/>
      <c r="CQ37" s="29"/>
      <c r="CR37" s="29"/>
      <c r="CS37" s="29"/>
      <c r="CT37" s="29"/>
      <c r="CU37" s="29"/>
    </row>
    <row r="38" spans="1:99" s="3" customFormat="1" ht="42.6" customHeight="1" thickBot="1" x14ac:dyDescent="0.35">
      <c r="A38" s="42"/>
      <c r="B38" s="43"/>
      <c r="C38"/>
      <c r="D38"/>
      <c r="E38" s="5"/>
      <c r="F38"/>
      <c r="G38" s="12"/>
      <c r="H38" s="12"/>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c r="AJ38" s="29"/>
      <c r="AK38" s="29"/>
      <c r="AL38" s="29"/>
      <c r="AM38" s="29"/>
      <c r="AN38" s="29"/>
      <c r="AO38" s="29"/>
      <c r="AP38" s="29"/>
      <c r="AQ38" s="29"/>
      <c r="AR38" s="29"/>
      <c r="AS38" s="29"/>
      <c r="AT38" s="29"/>
      <c r="AU38" s="29"/>
      <c r="AV38" s="29"/>
      <c r="AW38" s="29"/>
      <c r="AX38" s="29"/>
      <c r="AY38" s="29"/>
      <c r="AZ38" s="29"/>
      <c r="BA38" s="29"/>
      <c r="BB38" s="29"/>
      <c r="BC38" s="29"/>
      <c r="BD38" s="29"/>
      <c r="BE38" s="29"/>
      <c r="BF38" s="29"/>
      <c r="BG38" s="29"/>
      <c r="BH38" s="29"/>
      <c r="BI38" s="29"/>
      <c r="BJ38" s="29"/>
      <c r="BK38" s="29"/>
      <c r="BL38" s="29"/>
      <c r="BM38" s="29"/>
      <c r="BN38" s="29"/>
      <c r="BO38" s="29"/>
      <c r="BP38" s="29"/>
      <c r="BQ38" s="29"/>
      <c r="BR38" s="29"/>
      <c r="BS38" s="29"/>
      <c r="BT38" s="29"/>
      <c r="BU38" s="29"/>
      <c r="BV38" s="29"/>
      <c r="BW38" s="29"/>
      <c r="BX38" s="29"/>
      <c r="BY38" s="29"/>
      <c r="BZ38" s="29"/>
      <c r="CA38" s="29"/>
      <c r="CB38" s="29"/>
      <c r="CC38" s="29"/>
      <c r="CD38" s="29"/>
      <c r="CE38" s="29"/>
      <c r="CF38" s="29"/>
      <c r="CG38" s="29"/>
      <c r="CH38" s="29"/>
      <c r="CI38" s="29"/>
      <c r="CJ38" s="29"/>
      <c r="CK38" s="29"/>
      <c r="CL38" s="29"/>
      <c r="CM38" s="29"/>
      <c r="CN38" s="29"/>
      <c r="CO38" s="29"/>
      <c r="CP38" s="29"/>
      <c r="CQ38" s="29"/>
      <c r="CR38" s="29"/>
      <c r="CS38" s="29"/>
      <c r="CT38" s="29"/>
      <c r="CU38" s="29"/>
    </row>
    <row r="39" spans="1:99" s="3" customFormat="1" ht="40.799999999999997" customHeight="1" thickBot="1" x14ac:dyDescent="0.35">
      <c r="A39" s="42"/>
      <c r="B39" s="43"/>
      <c r="C39"/>
      <c r="D39"/>
      <c r="E39" s="5"/>
      <c r="F39"/>
      <c r="G39" s="12"/>
      <c r="H39" s="12"/>
      <c r="I39" s="29"/>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c r="BA39" s="29"/>
      <c r="BB39" s="29"/>
      <c r="BC39" s="29"/>
      <c r="BD39" s="29"/>
      <c r="BE39" s="29"/>
      <c r="BF39" s="29"/>
      <c r="BG39" s="29"/>
      <c r="BH39" s="29"/>
      <c r="BI39" s="29"/>
      <c r="BJ39" s="29"/>
      <c r="BK39" s="29"/>
      <c r="BL39" s="29"/>
      <c r="BM39" s="29"/>
      <c r="BN39" s="29"/>
      <c r="BO39" s="29"/>
      <c r="BP39" s="29"/>
      <c r="BQ39" s="29"/>
      <c r="BR39" s="29"/>
      <c r="BS39" s="29"/>
      <c r="BT39" s="29"/>
      <c r="BU39" s="29"/>
      <c r="BV39" s="29"/>
      <c r="BW39" s="29"/>
      <c r="BX39" s="29"/>
      <c r="BY39" s="29"/>
      <c r="BZ39" s="29"/>
      <c r="CA39" s="29"/>
      <c r="CB39" s="29"/>
      <c r="CC39" s="29"/>
      <c r="CD39" s="29"/>
      <c r="CE39" s="29"/>
      <c r="CF39" s="29"/>
      <c r="CG39" s="29"/>
      <c r="CH39" s="29"/>
      <c r="CI39" s="29"/>
      <c r="CJ39" s="29"/>
      <c r="CK39" s="29"/>
      <c r="CL39" s="29"/>
      <c r="CM39" s="29"/>
      <c r="CN39" s="29"/>
      <c r="CO39" s="29"/>
      <c r="CP39" s="29"/>
      <c r="CQ39" s="29"/>
      <c r="CR39" s="29"/>
      <c r="CS39" s="29"/>
      <c r="CT39" s="29"/>
      <c r="CU39" s="29"/>
    </row>
    <row r="40" spans="1:99" s="3" customFormat="1" ht="45.6" customHeight="1" thickBot="1" x14ac:dyDescent="0.35">
      <c r="A40" s="42"/>
      <c r="B40" s="43"/>
      <c r="C40"/>
      <c r="D40"/>
      <c r="E40" s="5"/>
      <c r="F40"/>
      <c r="G40" s="12"/>
      <c r="H40" s="12"/>
      <c r="I40" s="29"/>
      <c r="J40" s="29"/>
      <c r="K40" s="29"/>
      <c r="L40" s="29"/>
      <c r="M40" s="29"/>
      <c r="N40" s="29"/>
      <c r="O40" s="29"/>
      <c r="P40" s="29"/>
      <c r="Q40" s="29"/>
      <c r="R40" s="29"/>
      <c r="S40" s="29"/>
      <c r="T40" s="29"/>
      <c r="U40" s="29"/>
      <c r="V40" s="29"/>
      <c r="W40" s="29"/>
      <c r="X40" s="29"/>
      <c r="Y40" s="29"/>
      <c r="Z40" s="29"/>
      <c r="AA40" s="29"/>
      <c r="AB40" s="29"/>
      <c r="AC40" s="29"/>
      <c r="AD40" s="29"/>
      <c r="AE40" s="29"/>
      <c r="AF40" s="29"/>
      <c r="AG40" s="29"/>
      <c r="AH40" s="29"/>
      <c r="AI40" s="29"/>
      <c r="AJ40" s="29"/>
      <c r="AK40" s="29"/>
      <c r="AL40" s="29"/>
      <c r="AM40" s="29"/>
      <c r="AN40" s="29"/>
      <c r="AO40" s="29"/>
      <c r="AP40" s="29"/>
      <c r="AQ40" s="29"/>
      <c r="AR40" s="29"/>
      <c r="AS40" s="29"/>
      <c r="AT40" s="29"/>
      <c r="AU40" s="29"/>
      <c r="AV40" s="29"/>
      <c r="AW40" s="29"/>
      <c r="AX40" s="29"/>
      <c r="AY40" s="29"/>
      <c r="AZ40" s="29"/>
      <c r="BA40" s="29"/>
      <c r="BB40" s="29"/>
      <c r="BC40" s="29"/>
      <c r="BD40" s="29"/>
      <c r="BE40" s="29"/>
      <c r="BF40" s="29"/>
      <c r="BG40" s="29"/>
      <c r="BH40" s="29"/>
      <c r="BI40" s="29"/>
      <c r="BJ40" s="29"/>
      <c r="BK40" s="29"/>
      <c r="BL40" s="29"/>
      <c r="BM40" s="29"/>
      <c r="BN40" s="29"/>
      <c r="BO40" s="29"/>
      <c r="BP40" s="29"/>
      <c r="BQ40" s="29"/>
      <c r="BR40" s="29"/>
      <c r="BS40" s="29"/>
      <c r="BT40" s="29"/>
      <c r="BU40" s="29"/>
      <c r="BV40" s="29"/>
      <c r="BW40" s="29"/>
      <c r="BX40" s="29"/>
      <c r="BY40" s="29"/>
      <c r="BZ40" s="29"/>
      <c r="CA40" s="29"/>
      <c r="CB40" s="29"/>
      <c r="CC40" s="29"/>
      <c r="CD40" s="29"/>
      <c r="CE40" s="29"/>
      <c r="CF40" s="29"/>
      <c r="CG40" s="29"/>
      <c r="CH40" s="29"/>
      <c r="CI40" s="29"/>
      <c r="CJ40" s="29"/>
      <c r="CK40" s="29"/>
      <c r="CL40" s="29"/>
      <c r="CM40" s="29"/>
      <c r="CN40" s="29"/>
      <c r="CO40" s="29"/>
      <c r="CP40" s="29"/>
      <c r="CQ40" s="29"/>
      <c r="CR40" s="29"/>
      <c r="CS40" s="29"/>
      <c r="CT40" s="29"/>
      <c r="CU40" s="29"/>
    </row>
  </sheetData>
  <mergeCells count="16">
    <mergeCell ref="C3:D3"/>
    <mergeCell ref="C4:D4"/>
    <mergeCell ref="AK4:AQ4"/>
    <mergeCell ref="AR4:AX4"/>
    <mergeCell ref="AY4:BE4"/>
    <mergeCell ref="BF4:BL4"/>
    <mergeCell ref="E3:F3"/>
    <mergeCell ref="I4:O4"/>
    <mergeCell ref="P4:V4"/>
    <mergeCell ref="W4:AC4"/>
    <mergeCell ref="AD4:AJ4"/>
    <mergeCell ref="CO4:CU4"/>
    <mergeCell ref="BM4:BS4"/>
    <mergeCell ref="BT4:BZ4"/>
    <mergeCell ref="CA4:CG4"/>
    <mergeCell ref="CH4:CN4"/>
  </mergeCells>
  <conditionalFormatting sqref="D7:D16 D21:D37">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17" priority="48">
      <formula>AND(TODAY()&gt;=I$5,TODAY()&lt;J$5)</formula>
    </cfRule>
  </conditionalFormatting>
  <conditionalFormatting sqref="I7:BL40">
    <cfRule type="expression" dxfId="16" priority="42">
      <formula>AND(task_start&lt;=I$5,ROUNDDOWN((task_end-task_start+1)*task_progress,0)+task_start-1&gt;=I$5)</formula>
    </cfRule>
    <cfRule type="expression" dxfId="15" priority="43" stopIfTrue="1">
      <formula>AND(task_end&gt;=I$5,task_start&lt;J$5)</formula>
    </cfRule>
  </conditionalFormatting>
  <conditionalFormatting sqref="BM5:BS40">
    <cfRule type="expression" dxfId="14" priority="15">
      <formula>AND(TODAY()&gt;=BM$5,TODAY()&lt;BN$5)</formula>
    </cfRule>
  </conditionalFormatting>
  <conditionalFormatting sqref="BM7:BS40">
    <cfRule type="expression" dxfId="13" priority="13">
      <formula>AND(task_start&lt;=BM$5,ROUNDDOWN((task_end-task_start+1)*task_progress,0)+task_start-1&gt;=BM$5)</formula>
    </cfRule>
    <cfRule type="expression" dxfId="12" priority="14" stopIfTrue="1">
      <formula>AND(task_end&gt;=BM$5,task_start&lt;BN$5)</formula>
    </cfRule>
  </conditionalFormatting>
  <conditionalFormatting sqref="BT5:BZ40">
    <cfRule type="expression" dxfId="11" priority="12">
      <formula>AND(TODAY()&gt;=BT$5,TODAY()&lt;BU$5)</formula>
    </cfRule>
  </conditionalFormatting>
  <conditionalFormatting sqref="BT7:BZ40">
    <cfRule type="expression" dxfId="10" priority="10">
      <formula>AND(task_start&lt;=BT$5,ROUNDDOWN((task_end-task_start+1)*task_progress,0)+task_start-1&gt;=BT$5)</formula>
    </cfRule>
    <cfRule type="expression" dxfId="9" priority="11" stopIfTrue="1">
      <formula>AND(task_end&gt;=BT$5,task_start&lt;BU$5)</formula>
    </cfRule>
  </conditionalFormatting>
  <conditionalFormatting sqref="CA5:CG40">
    <cfRule type="expression" dxfId="8" priority="9">
      <formula>AND(TODAY()&gt;=CA$5,TODAY()&lt;CB$5)</formula>
    </cfRule>
  </conditionalFormatting>
  <conditionalFormatting sqref="CA7:CG40">
    <cfRule type="expression" dxfId="7" priority="7">
      <formula>AND(task_start&lt;=CA$5,ROUNDDOWN((task_end-task_start+1)*task_progress,0)+task_start-1&gt;=CA$5)</formula>
    </cfRule>
    <cfRule type="expression" dxfId="6" priority="8" stopIfTrue="1">
      <formula>AND(task_end&gt;=CA$5,task_start&lt;CB$5)</formula>
    </cfRule>
  </conditionalFormatting>
  <conditionalFormatting sqref="CH5:CN40">
    <cfRule type="expression" dxfId="5" priority="6">
      <formula>AND(TODAY()&gt;=CH$5,TODAY()&lt;CI$5)</formula>
    </cfRule>
  </conditionalFormatting>
  <conditionalFormatting sqref="CH7:CN40">
    <cfRule type="expression" dxfId="4" priority="4">
      <formula>AND(task_start&lt;=CH$5,ROUNDDOWN((task_end-task_start+1)*task_progress,0)+task_start-1&gt;=CH$5)</formula>
    </cfRule>
    <cfRule type="expression" dxfId="3" priority="5" stopIfTrue="1">
      <formula>AND(task_end&gt;=CH$5,task_start&lt;CI$5)</formula>
    </cfRule>
  </conditionalFormatting>
  <conditionalFormatting sqref="CO5:CU40">
    <cfRule type="expression" dxfId="2" priority="3">
      <formula>AND(TODAY()&gt;=CO$5,TODAY()&lt;CP$5)</formula>
    </cfRule>
  </conditionalFormatting>
  <conditionalFormatting sqref="CO7:CU40">
    <cfRule type="expression" dxfId="1" priority="1">
      <formula>AND(task_start&lt;=CO$5,ROUNDDOWN((task_end-task_start+1)*task_progress,0)+task_start-1&gt;=CO$5)</formula>
    </cfRule>
    <cfRule type="expression" dxfId="0" priority="2" stopIfTrue="1">
      <formula>AND(task_end&gt;=CO$5,task_start&lt;CP$5)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41"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D7:D16 D21:D37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32" customWidth="1"/>
    <col min="2" max="16384" width="9.109375" style="2"/>
  </cols>
  <sheetData>
    <row r="1" spans="1:2" ht="46.5" customHeight="1" x14ac:dyDescent="0.3"/>
    <row r="2" spans="1:2" s="34" customFormat="1" ht="15.6" x14ac:dyDescent="0.3">
      <c r="A2" s="33" t="s">
        <v>11</v>
      </c>
      <c r="B2" s="33"/>
    </row>
    <row r="3" spans="1:2" s="38" customFormat="1" ht="27" customHeight="1" x14ac:dyDescent="0.3">
      <c r="A3" s="60" t="s">
        <v>16</v>
      </c>
      <c r="B3" s="39"/>
    </row>
    <row r="4" spans="1:2" s="35" customFormat="1" ht="25.8" x14ac:dyDescent="0.5">
      <c r="A4" s="36" t="s">
        <v>10</v>
      </c>
    </row>
    <row r="5" spans="1:2" ht="74.099999999999994" customHeight="1" x14ac:dyDescent="0.3">
      <c r="A5" s="37" t="s">
        <v>19</v>
      </c>
    </row>
    <row r="6" spans="1:2" ht="26.25" customHeight="1" x14ac:dyDescent="0.3">
      <c r="A6" s="36" t="s">
        <v>22</v>
      </c>
    </row>
    <row r="7" spans="1:2" s="32" customFormat="1" ht="204.9" customHeight="1" x14ac:dyDescent="0.3">
      <c r="A7" s="41" t="s">
        <v>21</v>
      </c>
    </row>
    <row r="8" spans="1:2" s="35" customFormat="1" ht="25.8" x14ac:dyDescent="0.5">
      <c r="A8" s="36" t="s">
        <v>12</v>
      </c>
    </row>
    <row r="9" spans="1:2" ht="57.6" x14ac:dyDescent="0.3">
      <c r="A9" s="37" t="s">
        <v>20</v>
      </c>
    </row>
    <row r="10" spans="1:2" s="32" customFormat="1" ht="27.9" customHeight="1" x14ac:dyDescent="0.3">
      <c r="A10" s="40" t="s">
        <v>18</v>
      </c>
    </row>
    <row r="11" spans="1:2" s="35" customFormat="1" ht="25.8" x14ac:dyDescent="0.5">
      <c r="A11" s="36" t="s">
        <v>9</v>
      </c>
    </row>
    <row r="12" spans="1:2" ht="28.8" x14ac:dyDescent="0.3">
      <c r="A12" s="37" t="s">
        <v>17</v>
      </c>
    </row>
    <row r="13" spans="1:2" s="32" customFormat="1" ht="27.9" customHeight="1" x14ac:dyDescent="0.3">
      <c r="A13" s="40" t="s">
        <v>3</v>
      </c>
    </row>
    <row r="14" spans="1:2" s="35" customFormat="1" ht="25.8" x14ac:dyDescent="0.5">
      <c r="A14" s="36" t="s">
        <v>13</v>
      </c>
    </row>
    <row r="15" spans="1:2" ht="75" customHeight="1" x14ac:dyDescent="0.3">
      <c r="A15" s="37" t="s">
        <v>14</v>
      </c>
    </row>
    <row r="16" spans="1:2" ht="72" x14ac:dyDescent="0.3">
      <c r="A16" s="37" t="s">
        <v>15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2023-05-15T14:16:29Z</dcterms:modified>
</cp:coreProperties>
</file>