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will350\Downloads\"/>
    </mc:Choice>
  </mc:AlternateContent>
  <xr:revisionPtr revIDLastSave="0" documentId="8_{42D840F0-35C0-4C19-9856-20BD7D4EA70E}" xr6:coauthVersionLast="47" xr6:coauthVersionMax="47" xr10:uidLastSave="{00000000-0000-0000-0000-000000000000}"/>
  <bookViews>
    <workbookView xWindow="-110" yWindow="-110" windowWidth="19420" windowHeight="11500" firstSheet="1" activeTab="6" xr2:uid="{00000000-000D-0000-FFFF-FFFF00000000}"/>
  </bookViews>
  <sheets>
    <sheet name="Sheet1" sheetId="18" r:id="rId1"/>
    <sheet name="orders" sheetId="17" r:id="rId2"/>
    <sheet name="customers" sheetId="13" r:id="rId3"/>
    <sheet name="Sheet1 (3)" sheetId="20" r:id="rId4"/>
    <sheet name="products" sheetId="2" r:id="rId5"/>
    <sheet name="Sheet1 (2)" sheetId="19" r:id="rId6"/>
    <sheet name="Dashboard" sheetId="21" r:id="rId7"/>
  </sheets>
  <definedNames>
    <definedName name="_xlnm._FilterDatabase" localSheetId="1"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7" i="17"/>
  <c r="O146" i="17"/>
  <c r="O215" i="17"/>
  <c r="O359" i="17"/>
  <c r="O389" i="17"/>
  <c r="O413" i="17"/>
  <c r="O417" i="17"/>
  <c r="O449" i="17"/>
  <c r="O461" i="17"/>
  <c r="O509" i="17"/>
  <c r="O521" i="17"/>
  <c r="O554" i="17"/>
  <c r="O605" i="17"/>
  <c r="O641" i="17"/>
  <c r="O674" i="17"/>
  <c r="O722" i="17"/>
  <c r="O758" i="17"/>
  <c r="O759" i="17"/>
  <c r="O760" i="17"/>
  <c r="O761" i="17"/>
  <c r="O809" i="17"/>
  <c r="O833" i="17"/>
  <c r="O878" i="17"/>
  <c r="O917" i="17"/>
  <c r="O923" i="17"/>
  <c r="O929" i="17"/>
  <c r="O950" i="17"/>
  <c r="O951" i="17"/>
  <c r="N3" i="17"/>
  <c r="N8" i="17"/>
  <c r="N23" i="17"/>
  <c r="N32" i="17"/>
  <c r="N77" i="17"/>
  <c r="N78" i="17"/>
  <c r="N113" i="17"/>
  <c r="N137" i="17"/>
  <c r="N138" i="17"/>
  <c r="N152" i="17"/>
  <c r="N185" i="17"/>
  <c r="N191" i="17"/>
  <c r="N197" i="17"/>
  <c r="N227" i="17"/>
  <c r="N233" i="17"/>
  <c r="N234" i="17"/>
  <c r="N235" i="17"/>
  <c r="N236" i="17"/>
  <c r="N275" i="17"/>
  <c r="N284" i="17"/>
  <c r="N302" i="17"/>
  <c r="N326" i="17"/>
  <c r="N331" i="17"/>
  <c r="N332" i="17"/>
  <c r="N365" i="17"/>
  <c r="N368" i="17"/>
  <c r="N374" i="17"/>
  <c r="N398" i="17"/>
  <c r="N399" i="17"/>
  <c r="N404" i="17"/>
  <c r="N416" i="17"/>
  <c r="N434" i="17"/>
  <c r="N435" i="17"/>
  <c r="N437" i="17"/>
  <c r="N452" i="17"/>
  <c r="N470" i="17"/>
  <c r="N482" i="17"/>
  <c r="N483" i="17"/>
  <c r="N491" i="17"/>
  <c r="N495" i="17"/>
  <c r="N506" i="17"/>
  <c r="N512" i="17"/>
  <c r="N521" i="17"/>
  <c r="N539" i="17"/>
  <c r="N542" i="17"/>
  <c r="N551" i="17"/>
  <c r="N554" i="17"/>
  <c r="N557" i="17"/>
  <c r="N578" i="17"/>
  <c r="N581" i="17"/>
  <c r="N585" i="17"/>
  <c r="N596" i="17"/>
  <c r="N611" i="17"/>
  <c r="N614" i="17"/>
  <c r="N620" i="17"/>
  <c r="N629" i="17"/>
  <c r="N650" i="17"/>
  <c r="N654" i="17"/>
  <c r="N655" i="17"/>
  <c r="N656" i="17"/>
  <c r="N665" i="17"/>
  <c r="N686" i="17"/>
  <c r="N692" i="17"/>
  <c r="N695" i="17"/>
  <c r="N713" i="17"/>
  <c r="N714" i="17"/>
  <c r="N723" i="17"/>
  <c r="N725" i="17"/>
  <c r="N728" i="17"/>
  <c r="N752" i="17"/>
  <c r="N764" i="17"/>
  <c r="N770" i="17"/>
  <c r="N785" i="17"/>
  <c r="N794" i="17"/>
  <c r="N800" i="17"/>
  <c r="N815" i="17"/>
  <c r="N822" i="17"/>
  <c r="N824" i="17"/>
  <c r="N826" i="17"/>
  <c r="N827" i="17"/>
  <c r="N830" i="17"/>
  <c r="N839" i="17"/>
  <c r="N863" i="17"/>
  <c r="N866" i="17"/>
  <c r="N869" i="17"/>
  <c r="N897" i="17"/>
  <c r="N899" i="17"/>
  <c r="N902" i="17"/>
  <c r="N923" i="17"/>
  <c r="N926" i="17"/>
  <c r="N938" i="17"/>
  <c r="N956" i="17"/>
  <c r="N959" i="17"/>
  <c r="N974" i="17"/>
  <c r="N989" i="17"/>
  <c r="N994" i="17"/>
  <c r="N998" i="17"/>
  <c r="N1001" i="17"/>
  <c r="M11" i="17"/>
  <c r="M38" i="17"/>
  <c r="M40" i="17"/>
  <c r="M41" i="17"/>
  <c r="M58" i="17"/>
  <c r="M59" i="17"/>
  <c r="M65" i="17"/>
  <c r="M71" i="17"/>
  <c r="M86" i="17"/>
  <c r="M89" i="17"/>
  <c r="M98" i="17"/>
  <c r="M110" i="17"/>
  <c r="M138" i="17"/>
  <c r="M142" i="17"/>
  <c r="M143" i="17"/>
  <c r="M146" i="17"/>
  <c r="M161" i="17"/>
  <c r="M167" i="17"/>
  <c r="M170" i="17"/>
  <c r="M172" i="17"/>
  <c r="M184" i="17"/>
  <c r="M190" i="17"/>
  <c r="M191" i="17"/>
  <c r="M192" i="17"/>
  <c r="M209" i="17"/>
  <c r="M212" i="17"/>
  <c r="M227" i="17"/>
  <c r="M236" i="17"/>
  <c r="M248" i="17"/>
  <c r="M250" i="17"/>
  <c r="M252" i="17"/>
  <c r="M255" i="17"/>
  <c r="M257" i="17"/>
  <c r="M272" i="17"/>
  <c r="M292" i="17"/>
  <c r="M293" i="17"/>
  <c r="M295" i="17"/>
  <c r="M296" i="17"/>
  <c r="M297" i="17"/>
  <c r="M311" i="17"/>
  <c r="M317" i="17"/>
  <c r="M329" i="17"/>
  <c r="M331" i="17"/>
  <c r="M335" i="17"/>
  <c r="M347" i="17"/>
  <c r="M348" i="17"/>
  <c r="M351" i="17"/>
  <c r="M352" i="17"/>
  <c r="M353" i="17"/>
  <c r="M365" i="17"/>
  <c r="M368" i="17"/>
  <c r="M380" i="17"/>
  <c r="M382" i="17"/>
  <c r="M383" i="17"/>
  <c r="M387" i="17"/>
  <c r="M395" i="17"/>
  <c r="M401" i="17"/>
  <c r="M413" i="17"/>
  <c r="M419" i="17"/>
  <c r="M431" i="17"/>
  <c r="M436" i="17"/>
  <c r="M437" i="17"/>
  <c r="M438" i="17"/>
  <c r="M439" i="17"/>
  <c r="M449" i="17"/>
  <c r="M452" i="17"/>
  <c r="M455" i="17"/>
  <c r="M467" i="17"/>
  <c r="M472" i="17"/>
  <c r="M473" i="17"/>
  <c r="M483" i="17"/>
  <c r="M485" i="17"/>
  <c r="M491" i="17"/>
  <c r="M500" i="17"/>
  <c r="M503" i="17"/>
  <c r="M509" i="17"/>
  <c r="M515" i="17"/>
  <c r="M521" i="17"/>
  <c r="M523" i="17"/>
  <c r="M524" i="17"/>
  <c r="M525" i="17"/>
  <c r="M535" i="17"/>
  <c r="M536" i="17"/>
  <c r="M539" i="17"/>
  <c r="M551" i="17"/>
  <c r="M557" i="17"/>
  <c r="M559" i="17"/>
  <c r="M569" i="17"/>
  <c r="M570" i="17"/>
  <c r="M572" i="17"/>
  <c r="M575" i="17"/>
  <c r="M587" i="17"/>
  <c r="M593" i="17"/>
  <c r="M595" i="17"/>
  <c r="M605" i="17"/>
  <c r="M608" i="17"/>
  <c r="M610" i="17"/>
  <c r="M611" i="17"/>
  <c r="M621" i="17"/>
  <c r="M623" i="17"/>
  <c r="M629" i="17"/>
  <c r="M641" i="17"/>
  <c r="M643" i="17"/>
  <c r="M644" i="17"/>
  <c r="M655" i="17"/>
  <c r="M656" i="17"/>
  <c r="M657" i="17"/>
  <c r="M659" i="17"/>
  <c r="M665" i="17"/>
  <c r="M671" i="17"/>
  <c r="M677" i="17"/>
  <c r="M679" i="17"/>
  <c r="M680" i="17"/>
  <c r="M689" i="17"/>
  <c r="M695" i="17"/>
  <c r="M699" i="17"/>
  <c r="M705" i="17"/>
  <c r="M707" i="17"/>
  <c r="M713" i="17"/>
  <c r="M719" i="17"/>
  <c r="M725" i="17"/>
  <c r="M727" i="17"/>
  <c r="M735" i="17"/>
  <c r="M736" i="17"/>
  <c r="M737" i="17"/>
  <c r="M740" i="17"/>
  <c r="M749" i="17"/>
  <c r="M752" i="17"/>
  <c r="M754" i="17"/>
  <c r="M755" i="17"/>
  <c r="M764" i="17"/>
  <c r="M767" i="17"/>
  <c r="M777" i="17"/>
  <c r="M778" i="17"/>
  <c r="M779" i="17"/>
  <c r="M785" i="17"/>
  <c r="M791" i="17"/>
  <c r="M797" i="17"/>
  <c r="M799" i="17"/>
  <c r="M808" i="17"/>
  <c r="M809" i="17"/>
  <c r="M811" i="17"/>
  <c r="M812" i="17"/>
  <c r="M821" i="17"/>
  <c r="M824" i="17"/>
  <c r="M827" i="17"/>
  <c r="M835" i="17"/>
  <c r="M836" i="17"/>
  <c r="M839" i="17"/>
  <c r="M850" i="17"/>
  <c r="M851" i="17"/>
  <c r="M857" i="17"/>
  <c r="M863" i="17"/>
  <c r="M869" i="17"/>
  <c r="M871" i="17"/>
  <c r="M880" i="17"/>
  <c r="M881" i="17"/>
  <c r="M882" i="17"/>
  <c r="M884" i="17"/>
  <c r="M893" i="17"/>
  <c r="M896" i="17"/>
  <c r="M899" i="17"/>
  <c r="M908" i="17"/>
  <c r="M910" i="17"/>
  <c r="M911" i="17"/>
  <c r="M920" i="17"/>
  <c r="M921" i="17"/>
  <c r="M922" i="17"/>
  <c r="M923" i="17"/>
  <c r="M932" i="17"/>
  <c r="M935" i="17"/>
  <c r="M944" i="17"/>
  <c r="M946" i="17"/>
  <c r="M947" i="17"/>
  <c r="M949" i="17"/>
  <c r="M956" i="17"/>
  <c r="M959" i="17"/>
  <c r="M968" i="17"/>
  <c r="M971" i="17"/>
  <c r="M980" i="17"/>
  <c r="M982" i="17"/>
  <c r="M983" i="17"/>
  <c r="M984" i="17"/>
  <c r="M992" i="17"/>
  <c r="M995"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J137" i="17"/>
  <c r="K137" i="17"/>
  <c r="L137" i="17"/>
  <c r="M137" i="17" s="1"/>
  <c r="I138" i="17"/>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J191" i="17"/>
  <c r="O191" i="17" s="1"/>
  <c r="K191" i="17"/>
  <c r="L191" i="17"/>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J331" i="17"/>
  <c r="O331" i="17" s="1"/>
  <c r="K331" i="17"/>
  <c r="L331" i="17"/>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I366" i="17"/>
  <c r="N366" i="17" s="1"/>
  <c r="J366" i="17"/>
  <c r="O366" i="17" s="1"/>
  <c r="K366" i="17"/>
  <c r="L366" i="17"/>
  <c r="M366" i="17" s="1"/>
  <c r="I367" i="17"/>
  <c r="N367" i="17" s="1"/>
  <c r="J367" i="17"/>
  <c r="O367" i="17" s="1"/>
  <c r="K367" i="17"/>
  <c r="L367" i="17"/>
  <c r="M367" i="17" s="1"/>
  <c r="I368" i="17"/>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K413" i="17"/>
  <c r="L413" i="17"/>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N417" i="17" s="1"/>
  <c r="J417" i="17"/>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J434" i="17"/>
  <c r="O434" i="17" s="1"/>
  <c r="K434" i="17"/>
  <c r="L434" i="17"/>
  <c r="M434" i="17" s="1"/>
  <c r="I435" i="17"/>
  <c r="J435" i="17"/>
  <c r="O435" i="17" s="1"/>
  <c r="K435" i="17"/>
  <c r="L435" i="17"/>
  <c r="M435" i="17" s="1"/>
  <c r="I436" i="17"/>
  <c r="N436" i="17" s="1"/>
  <c r="J436" i="17"/>
  <c r="O436" i="17" s="1"/>
  <c r="K436" i="17"/>
  <c r="L436" i="17"/>
  <c r="I437" i="17"/>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K449" i="17"/>
  <c r="L449" i="17"/>
  <c r="I450" i="17"/>
  <c r="N450" i="17" s="1"/>
  <c r="J450" i="17"/>
  <c r="O450" i="17" s="1"/>
  <c r="K450" i="17"/>
  <c r="L450" i="17"/>
  <c r="M450" i="17" s="1"/>
  <c r="I451" i="17"/>
  <c r="N451" i="17" s="1"/>
  <c r="J451" i="17"/>
  <c r="O451" i="17" s="1"/>
  <c r="K451" i="17"/>
  <c r="L451" i="17"/>
  <c r="M451" i="17" s="1"/>
  <c r="I452" i="17"/>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K509" i="17"/>
  <c r="L509" i="17"/>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K521" i="17"/>
  <c r="L521" i="17"/>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J539" i="17"/>
  <c r="O539" i="17" s="1"/>
  <c r="K539" i="17"/>
  <c r="L539" i="17"/>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I552" i="17"/>
  <c r="N552" i="17" s="1"/>
  <c r="J552" i="17"/>
  <c r="O552" i="17" s="1"/>
  <c r="K552" i="17"/>
  <c r="L552" i="17"/>
  <c r="M552" i="17" s="1"/>
  <c r="I553" i="17"/>
  <c r="N553" i="17" s="1"/>
  <c r="J553" i="17"/>
  <c r="O553" i="17" s="1"/>
  <c r="K553" i="17"/>
  <c r="L553" i="17"/>
  <c r="M553" i="17" s="1"/>
  <c r="I554" i="17"/>
  <c r="J554" i="17"/>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I611" i="17"/>
  <c r="J611" i="17"/>
  <c r="O611" i="17" s="1"/>
  <c r="K611" i="17"/>
  <c r="L611" i="17"/>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K641" i="17"/>
  <c r="L641" i="17"/>
  <c r="I642" i="17"/>
  <c r="N642" i="17" s="1"/>
  <c r="J642" i="17"/>
  <c r="O642" i="17" s="1"/>
  <c r="K642" i="17"/>
  <c r="L642" i="17"/>
  <c r="M642" i="17" s="1"/>
  <c r="I643" i="17"/>
  <c r="N643" i="17" s="1"/>
  <c r="J643" i="17"/>
  <c r="O643" i="17" s="1"/>
  <c r="K643" i="17"/>
  <c r="L643" i="17"/>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J655" i="17"/>
  <c r="O655" i="17" s="1"/>
  <c r="K655" i="17"/>
  <c r="L655" i="17"/>
  <c r="I656" i="17"/>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J723" i="17"/>
  <c r="O723" i="17" s="1"/>
  <c r="K723" i="17"/>
  <c r="L723" i="17"/>
  <c r="M723" i="17" s="1"/>
  <c r="I724" i="17"/>
  <c r="N724" i="17" s="1"/>
  <c r="J724" i="17"/>
  <c r="O724" i="17" s="1"/>
  <c r="K724" i="17"/>
  <c r="L724" i="17"/>
  <c r="M724" i="17" s="1"/>
  <c r="I725" i="17"/>
  <c r="J725" i="17"/>
  <c r="O725" i="17" s="1"/>
  <c r="K725" i="17"/>
  <c r="L725" i="17"/>
  <c r="I726" i="17"/>
  <c r="N726" i="17" s="1"/>
  <c r="J726" i="17"/>
  <c r="O726" i="17" s="1"/>
  <c r="K726" i="17"/>
  <c r="L726" i="17"/>
  <c r="M726" i="17" s="1"/>
  <c r="I727" i="17"/>
  <c r="N727" i="17" s="1"/>
  <c r="J727" i="17"/>
  <c r="O727" i="17" s="1"/>
  <c r="K727" i="17"/>
  <c r="L727" i="17"/>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J752" i="17"/>
  <c r="O752" i="17" s="1"/>
  <c r="K752" i="17"/>
  <c r="L752" i="17"/>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K809" i="17"/>
  <c r="L809" i="17"/>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J822" i="17"/>
  <c r="O822" i="17" s="1"/>
  <c r="K822" i="17"/>
  <c r="L822" i="17"/>
  <c r="M822" i="17" s="1"/>
  <c r="I823" i="17"/>
  <c r="N823" i="17" s="1"/>
  <c r="J823" i="17"/>
  <c r="O823" i="17" s="1"/>
  <c r="K823" i="17"/>
  <c r="L823" i="17"/>
  <c r="M823" i="17" s="1"/>
  <c r="I824" i="17"/>
  <c r="J824" i="17"/>
  <c r="O824" i="17" s="1"/>
  <c r="K824" i="17"/>
  <c r="L824" i="17"/>
  <c r="I825" i="17"/>
  <c r="N825" i="17" s="1"/>
  <c r="J825" i="17"/>
  <c r="O825" i="17" s="1"/>
  <c r="K825" i="17"/>
  <c r="L825" i="17"/>
  <c r="M825" i="17" s="1"/>
  <c r="I826" i="17"/>
  <c r="J826" i="17"/>
  <c r="O826" i="17" s="1"/>
  <c r="K826" i="17"/>
  <c r="L826" i="17"/>
  <c r="M826" i="17" s="1"/>
  <c r="I827" i="17"/>
  <c r="J827" i="17"/>
  <c r="O827" i="17" s="1"/>
  <c r="K827" i="17"/>
  <c r="L827" i="17"/>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J897" i="17"/>
  <c r="O897" i="17" s="1"/>
  <c r="K897" i="17"/>
  <c r="L897" i="17"/>
  <c r="M897" i="17" s="1"/>
  <c r="I898" i="17"/>
  <c r="N898" i="17" s="1"/>
  <c r="J898" i="17"/>
  <c r="O898" i="17" s="1"/>
  <c r="K898" i="17"/>
  <c r="L898" i="17"/>
  <c r="M898" i="17" s="1"/>
  <c r="I899" i="17"/>
  <c r="J899" i="17"/>
  <c r="O899" i="17" s="1"/>
  <c r="K899" i="17"/>
  <c r="L899" i="17"/>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I922" i="17"/>
  <c r="N922" i="17" s="1"/>
  <c r="J922" i="17"/>
  <c r="O922" i="17" s="1"/>
  <c r="K922" i="17"/>
  <c r="L922" i="17"/>
  <c r="I923" i="17"/>
  <c r="J923" i="17"/>
  <c r="K923" i="17"/>
  <c r="L923" i="17"/>
  <c r="I924" i="17"/>
  <c r="N924" i="17" s="1"/>
  <c r="J924" i="17"/>
  <c r="O924" i="17" s="1"/>
  <c r="K924" i="17"/>
  <c r="L924" i="17"/>
  <c r="M924" i="17" s="1"/>
  <c r="I925" i="17"/>
  <c r="N925" i="17" s="1"/>
  <c r="J925" i="17"/>
  <c r="O925" i="17" s="1"/>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I957" i="17"/>
  <c r="N957" i="17" s="1"/>
  <c r="J957" i="17"/>
  <c r="O957" i="17" s="1"/>
  <c r="K957" i="17"/>
  <c r="L957" i="17"/>
  <c r="M957" i="17" s="1"/>
  <c r="I958" i="17"/>
  <c r="N958" i="17" s="1"/>
  <c r="J958" i="17"/>
  <c r="O958" i="17" s="1"/>
  <c r="K958" i="17"/>
  <c r="L958" i="17"/>
  <c r="M958" i="17" s="1"/>
  <c r="I959" i="17"/>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<sst xmlns="http://schemas.openxmlformats.org/spreadsheetml/2006/main" count="11090" uniqueCount="6214">
  <si>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</si>
  <si>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</si>
  <si>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</si>
  <si>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</si>
  <si>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</si>
  <si>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</si>
  <si>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</si>
  <si>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</si>
  <si>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</si>
  <si>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</si>
  <si>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</si>
  <si>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</si>
  <si>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</si>
  <si>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</si>
  <si>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</si>
  <si>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</si>
  <si>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</si>
  <si>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</si>
  <si>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</si>
  <si>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</si>
  <si>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</si>
  <si>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</si>
  <si>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</si>
  <si>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</si>
  <si>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</si>
  <si>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</si>
  <si>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</si>
  <si>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</si>
  <si>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</si>
  <si>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</si>
  <si>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</si>
  <si>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</si>
  <si>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</si>
  <si>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</si>
  <si>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</si>
  <si>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</si>
  <si>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</si>
  <si>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</si>
  <si>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</si>
  <si>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</si>
  <si>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</si>
  <si>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</si>
  <si>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</si>
  <si>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</si>
  <si>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</si>
  <si>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</si>
  <si>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</si>
  <si>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</si>
  <si>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</si>
  <si>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</si>
  <si>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</si>
  <si>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</si>
  <si>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</si>
  <si>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</si>
  <si>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</si>
  <si>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</si>
  <si>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</si>
  <si>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</si>
  <si>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</si>
  <si>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</si>
  <si>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</si>
  <si>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</si>
  <si>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</si>
  <si>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</si>
  <si>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</si>
  <si>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</si>
  <si>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</si>
  <si>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</si>
  <si>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</si>
  <si>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</si>
  <si>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</si>
  <si>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</si>
  <si>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</si>
  <si>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</si>
  <si>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</si>
  <si>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</si>
  <si>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</si>
  <si>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</si>
  <si>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</si>
  <si>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</si>
  <si>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</si>
  <si>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</si>
  <si>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</si>
  <si>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</si>
  <si>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</si>
  <si>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</si>
  <si>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</si>
  <si>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</si>
  <si>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</si>
  <si>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</si>
  <si>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</si>
  <si>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</si>
  <si>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</si>
  <si>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</si>
  <si>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</si>
  <si>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</si>
  <si>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</si>
  <si>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</si>
  <si>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</si>
  <si>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</si>
  <si>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</si>
  <si>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</si>
  <si>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</si>
  <si>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</si>
  <si>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</si>
  <si>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</si>
  <si>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</si>
  <si>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</si>
  <si>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</si>
  <si>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</si>
  <si>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</si>
  <si>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</si>
  <si>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</si>
  <si>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</si>
  <si>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</si>
  <si>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</si>
  <si>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</si>
  <si>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</si>
  <si>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</si>
  <si>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</si>
  <si>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</si>
  <si>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</si>
  <si>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</si>
  <si>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</si>
  <si>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</si>
  <si>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</si>
  <si>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</si>
  <si>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</si>
  <si>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</si>
  <si>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</si>
  <si>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</si>
  <si>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</si>
  <si>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</si>
  <si>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</si>
  <si>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</si>
  <si>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</si>
  <si>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</si>
  <si>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</si>
  <si>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</si>
  <si>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</si>
  <si>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</si>
  <si>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</si>
  <si>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</si>
  <si>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</si>
  <si>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</si>
  <si>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</si>
  <si>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</si>
  <si>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</si>
  <si>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</si>
  <si>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</si>
  <si>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</si>
  <si>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</si>
  <si>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</si>
  <si>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</si>
  <si>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</si>
  <si>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</si>
  <si>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</si>
  <si>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</si>
  <si>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</si>
  <si>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</si>
  <si>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</si>
  <si>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</si>
  <si>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</si>
  <si>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</si>
  <si>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</si>
  <si>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</si>
  <si>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</si>
  <si>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</si>
  <si>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</si>
  <si>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</si>
  <si>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</si>
  <si>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</si>
  <si>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</si>
  <si>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</si>
  <si>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</si>
  <si>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</si>
  <si>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</si>
  <si>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</si>
  <si>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</si>
  <si>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</si>
  <si>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</si>
  <si>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</si>
  <si>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</si>
  <si>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</si>
  <si>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</si>
  <si>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</si>
  <si>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</si>
  <si>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</si>
  <si>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</si>
  <si>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</si>
  <si>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</si>
  <si>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</si>
  <si>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</si>
  <si>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</si>
  <si>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</si>
  <si>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</si>
  <si>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</si>
  <si>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</si>
  <si>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</si>
  <si>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</si>
  <si>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</si>
  <si>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</si>
  <si>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</si>
  <si>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</si>
  <si>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</si>
  <si>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</si>
  <si>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</si>
  <si>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</si>
  <si>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</si>
  <si>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</si>
  <si>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</si>
  <si>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</si>
  <si>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</si>
  <si>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</si>
  <si>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</si>
  <si>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</si>
  <si>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</si>
  <si>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</si>
  <si>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</si>
  <si>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</si>
  <si>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</si>
  <si>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</si>
  <si>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</si>
  <si>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</si>
  <si>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</si>
  <si>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</si>
  <si>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</si>
  <si>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</si>
  <si>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</si>
  <si>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</si>
  <si>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</si>
  <si>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</si>
  <si>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</si>
  <si>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</si>
  <si>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</si>
  <si>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</si>
  <si>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</si>
  <si>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</si>
  <si>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</si>
  <si>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</si>
  <si>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</si>
  <si>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</si>
  <si>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</si>
  <si>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</si>
  <si>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</si>
  <si>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</si>
  <si>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</si>
  <si>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</si>
  <si>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</si>
  <si>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</si>
  <si>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</si>
  <si>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</si>
  <si>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</si>
  <si>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</si>
  <si>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</si>
  <si>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</si>
  <si>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</si>
  <si>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</si>
  <si>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</si>
  <si>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</si>
  <si>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</si>
  <si>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</si>
  <si>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</si>
  <si>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</si>
  <si>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</si>
  <si>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</si>
  <si>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</si>
  <si>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</si>
  <si>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</si>
  <si>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</si>
  <si>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</si>
  <si>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</si>
  <si>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</si>
  <si>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</si>
  <si>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</si>
  <si>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</si>
  <si>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</si>
  <si>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</si>
  <si>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</si>
  <si>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</si>
  <si>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</si>
  <si>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</si>
  <si>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</si>
  <si>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</si>
  <si>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</si>
  <si>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</si>
  <si>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</si>
  <si>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</si>
  <si>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</si>
  <si>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</si>
  <si>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</si>
  <si>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</si>
  <si>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</si>
  <si>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</si>
  <si>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</si>
  <si>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</si>
  <si>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</si>
  <si>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</si>
  <si>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</si>
  <si>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</si>
  <si>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</si>
  <si>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</si>
  <si>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</si>
  <si>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</si>
  <si>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</si>
  <si>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</si>
  <si>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</si>
  <si>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</si>
  <si>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</si>
  <si>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</si>
  <si>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</si>
  <si>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</si>
  <si>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</si>
  <si>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</si>
  <si>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</si>
  <si>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</si>
  <si>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</si>
  <si>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</si>
  <si>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</si>
  <si>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</si>
  <si>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</si>
  <si>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</si>
  <si>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</si>
  <si>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</si>
  <si>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</si>
  <si>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</si>
  <si>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</si>
  <si>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</si>
  <si>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</si>
  <si>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</si>
  <si>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</si>
  <si>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</si>
  <si>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</si>
  <si>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</si>
  <si>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</si>
  <si>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</si>
  <si>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</si>
  <si>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</si>
  <si>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</si>
  <si>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</si>
  <si>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</si>
  <si>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</si>
  <si>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</si>
  <si>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</si>
  <si>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</si>
  <si>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</si>
  <si>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</si>
  <si>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</si>
  <si>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</si>
  <si>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</si>
  <si>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</si>
  <si>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</si>
  <si>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</si>
  <si>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</si>
  <si>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</si>
  <si>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</si>
  <si>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</si>
  <si>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</si>
  <si>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</si>
  <si>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</si>
  <si>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</si>
  <si>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</si>
  <si>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</si>
  <si>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</si>
  <si>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</si>
  <si>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</si>
  <si>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</si>
  <si>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</si>
  <si>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</si>
  <si>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</si>
  <si>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</si>
  <si>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</si>
  <si>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</si>
  <si>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</si>
  <si>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</si>
  <si>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</si>
  <si>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</si>
  <si>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</si>
  <si>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</si>
  <si>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</si>
  <si>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</si>
  <si>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</si>
  <si>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</si>
  <si>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</si>
  <si>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</si>
  <si>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</si>
  <si>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</si>
  <si>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</si>
  <si>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</si>
  <si>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</si>
  <si>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</si>
  <si>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</si>
  <si>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</si>
  <si>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</si>
  <si>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</si>
  <si>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</si>
  <si>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</si>
  <si>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</si>
  <si>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</si>
  <si>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</si>
  <si>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</si>
  <si>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</si>
  <si>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</si>
  <si>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</si>
  <si>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</si>
  <si>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</si>
  <si>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</si>
  <si>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</si>
  <si>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</si>
  <si>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</si>
  <si>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</si>
  <si>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</si>
  <si>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</si>
  <si>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</si>
  <si>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</si>
  <si>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</si>
  <si>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</si>
  <si>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</si>
  <si>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</si>
  <si>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</si>
  <si>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</si>
  <si>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</si>
  <si>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</si>
  <si>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</si>
  <si>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</si>
  <si>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</si>
  <si>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</si>
  <si>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</si>
  <si>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</si>
  <si>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</si>
  <si>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</si>
  <si>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</si>
  <si>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</si>
  <si>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</si>
  <si>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</si>
  <si>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</si>
  <si>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</si>
  <si>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</si>
  <si>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</si>
  <si>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</si>
  <si>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</si>
  <si>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</si>
  <si>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</si>
  <si>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</si>
  <si>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</si>
  <si>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</si>
  <si>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</si>
  <si>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</si>
  <si>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</si>
  <si>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</si>
  <si>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</si>
  <si>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</si>
  <si>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</si>
  <si>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</si>
  <si>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</si>
  <si>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</si>
  <si>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</si>
  <si>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</si>
  <si>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</si>
  <si>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</si>
  <si>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</si>
  <si>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</si>
  <si>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</si>
  <si>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</si>
  <si>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</si>
  <si>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</si>
  <si>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</si>
  <si>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</si>
  <si>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</si>
  <si>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</si>
  <si>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</si>
  <si>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</si>
  <si>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</si>
  <si>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</si>
  <si>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</si>
  <si>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</si>
  <si>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</si>
  <si>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</si>
  <si>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</si>
  <si>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</si>
  <si>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</si>
  <si>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</si>
  <si>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</si>
  <si>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</si>
  <si>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</si>
  <si>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</si>
  <si>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</si>
  <si>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</si>
  <si>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</si>
  <si>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</si>
  <si>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</si>
  <si>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</si>
  <si>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</si>
  <si>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</si>
  <si>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</si>
  <si>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</si>
  <si>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</si>
  <si>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</si>
  <si>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</si>
  <si>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</si>
  <si>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</si>
  <si>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</si>
  <si>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</si>
  <si>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</si>
  <si>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</si>
  <si>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</si>
  <si>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</si>
  <si>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</si>
  <si>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</si>
  <si>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</si>
  <si>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</si>
  <si>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</si>
  <si>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</si>
  <si>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</si>
  <si>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</si>
  <si>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</si>
  <si>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</si>
  <si>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</si>
  <si>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</si>
  <si>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</si>
  <si>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</si>
  <si>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</si>
  <si>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</si>
  <si>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</si>
  <si>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</si>
  <si>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</si>
  <si>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</si>
  <si>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</si>
  <si>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</si>
  <si>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</si>
  <si>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</si>
  <si>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</si>
  <si>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</si>
  <si>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</si>
  <si>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</si>
  <si>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</si>
  <si>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</si>
  <si>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</si>
  <si>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</si>
  <si>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</si>
  <si>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</si>
  <si>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</si>
  <si>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</si>
  <si>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</si>
  <si>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</si>
  <si>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</si>
  <si>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</si>
  <si>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</si>
  <si>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</si>
  <si>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</si>
  <si>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</si>
  <si>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</si>
  <si>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</si>
  <si>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</si>
  <si>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</si>
  <si>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</si>
  <si>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</si>
  <si>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</si>
  <si>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</si>
  <si>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</si>
  <si>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</si>
  <si>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</si>
  <si>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</si>
  <si>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</si>
  <si>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</si>
  <si>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</si>
  <si>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</si>
  <si>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</si>
  <si>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</si>
  <si>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</si>
  <si>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</si>
  <si>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</si>
  <si>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</si>
  <si>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</si>
  <si>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</si>
  <si>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</si>
  <si>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</si>
  <si>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</si>
  <si>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</si>
  <si>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</si>
  <si>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</si>
  <si>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</si>
  <si>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</si>
  <si>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</si>
  <si>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</si>
  <si>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</si>
  <si>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</si>
  <si>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</si>
  <si>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</si>
  <si>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</si>
  <si>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</si>
  <si>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</si>
  <si>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</si>
  <si>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</si>
  <si>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</si>
  <si>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</si>
  <si>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</si>
  <si>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</si>
  <si>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</si>
  <si>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</si>
  <si>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</si>
  <si>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</si>
  <si>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</si>
  <si>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</si>
  <si>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</si>
  <si>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</si>
  <si>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</si>
  <si>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</si>
  <si>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</si>
  <si>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</si>
  <si>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</si>
  <si>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</si>
  <si>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</si>
  <si>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</si>
  <si>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</si>
  <si>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</si>
  <si>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</si>
  <si>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</si>
  <si>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</si>
  <si>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</si>
  <si>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</si>
  <si>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</si>
  <si>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</si>
  <si>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</si>
  <si>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</si>
  <si>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</si>
  <si>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</si>
  <si>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</si>
  <si>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</si>
  <si>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</si>
  <si>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</si>
  <si>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</si>
  <si>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</si>
  <si>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</si>
  <si>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</si>
  <si>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</si>
  <si>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</si>
  <si>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</si>
  <si>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</si>
  <si>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</si>
  <si>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</si>
  <si>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</si>
  <si>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</si>
  <si>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</si>
  <si>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</si>
  <si>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</si>
  <si>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</si>
  <si>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</si>
  <si>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</si>
  <si>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</si>
  <si>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</si>
  <si>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</si>
  <si>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</si>
  <si>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</si>
  <si>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</si>
  <si>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</si>
  <si>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</si>
  <si>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</si>
  <si>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</si>
  <si>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</si>
  <si>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</si>
  <si>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</si>
  <si>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</si>
  <si>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</si>
  <si>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</si>
  <si>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</si>
  <si>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</si>
  <si>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</si>
  <si>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</si>
  <si>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</si>
  <si>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</si>
  <si>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</si>
  <si>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</si>
  <si>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</si>
  <si>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</si>
  <si>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</si>
  <si>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</si>
  <si>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</si>
  <si>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</si>
  <si>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</si>
  <si>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</si>
  <si>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</si>
  <si>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</si>
  <si>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</si>
  <si>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</si>
  <si>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</si>
  <si>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</si>
  <si>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</si>
  <si>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</si>
  <si>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</si>
  <si>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</si>
  <si>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</si>
  <si>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</si>
  <si>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</si>
  <si>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</si>
  <si>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</si>
  <si>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</si>
  <si>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</si>
  <si>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</si>
  <si>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</si>
  <si>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</si>
  <si>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</si>
  <si>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</si>
  <si>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</si>
  <si>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</si>
  <si>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</si>
  <si>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</si>
  <si>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</si>
  <si>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</si>
  <si>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</si>
  <si>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</si>
  <si>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</si>
  <si>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</si>
  <si>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</si>
  <si>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</si>
  <si>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</si>
  <si>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</si>
  <si>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</si>
  <si>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</si>
  <si>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</si>
  <si>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</si>
  <si>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</si>
  <si>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</si>
  <si>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</si>
  <si>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</si>
  <si>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</si>
  <si>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</si>
  <si>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</si>
  <si>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</si>
  <si>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</si>
  <si>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</si>
  <si>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</si>
  <si>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</si>
  <si>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</si>
  <si>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</si>
  <si>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</si>
  <si>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</si>
  <si>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</si>
  <si>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</si>
  <si>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</si>
  <si>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</si>
  <si>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</si>
  <si>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</si>
  <si>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</si>
  <si>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</si>
  <si>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</si>
  <si>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</si>
  <si>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</si>
  <si>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</si>
  <si>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</si>
  <si>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</si>
  <si>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</si>
  <si>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</si>
  <si>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</si>
  <si>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</si>
  <si>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</si>
  <si>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</si>
  <si>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</si>
  <si>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</si>
  <si>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</si>
  <si>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</si>
  <si>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</si>
  <si>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</si>
  <si>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</si>
  <si>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</si>
  <si>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</si>
  <si>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</si>
  <si>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</si>
  <si>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</si>
  <si>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</si>
  <si>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</si>
  <si>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</si>
  <si>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</si>
  <si>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</si>
  <si>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</si>
  <si>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</si>
  <si>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</si>
  <si>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</si>
  <si>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</si>
  <si>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</si>
  <si>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</si>
  <si>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</si>
  <si>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</si>
  <si>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</si>
  <si>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</si>
  <si>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</si>
  <si>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</si>
  <si>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</si>
  <si>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</si>
  <si>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</si>
  <si>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</si>
  <si>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</si>
  <si>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</si>
  <si>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</si>
  <si>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</si>
  <si>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</si>
  <si>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</si>
  <si>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</si>
  <si>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</si>
  <si>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</si>
  <si>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</si>
  <si>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</si>
  <si>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</si>
  <si>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</si>
  <si>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</si>
  <si>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</si>
  <si>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</si>
  <si>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</si>
  <si>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</si>
  <si>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</si>
  <si>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</si>
  <si>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</si>
  <si>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</si>
  <si>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</si>
  <si>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</si>
  <si>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</si>
  <si>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</si>
  <si>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</si>
  <si>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</si>
  <si>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</si>
  <si>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</si>
  <si>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</si>
  <si>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</si>
  <si>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</si>
  <si>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</si>
  <si>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</si>
  <si>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</si>
  <si>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</si>
  <si>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</si>
  <si>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</si>
  <si>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</si>
  <si>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</si>
  <si>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</si>
  <si>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</si>
  <si>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</si>
  <si>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</si>
  <si>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</si>
  <si>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</si>
  <si>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</si>
  <si>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</si>
  <si>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</si>
  <si>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</si>
  <si>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</si>
  <si>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</si>
  <si>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</si>
  <si>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</si>
  <si>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</si>
  <si>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</si>
  <si>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</si>
  <si>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</si>
  <si>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</si>
  <si>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</si>
  <si>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</si>
  <si>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</si>
  <si>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</si>
  <si>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</si>
  <si>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</si>
  <si>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</si>
  <si>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</si>
  <si>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</si>
  <si>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</si>
  <si>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</si>
  <si>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</si>
  <si>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</si>
  <si>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</si>
  <si>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</si>
  <si>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</si>
  <si>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</si>
  <si>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</si>
  <si>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</si>
  <si>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</si>
  <si>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</si>
  <si>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</si>
  <si>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</si>
  <si>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</si>
  <si>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</si>
  <si>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</si>
  <si>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</si>
  <si>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</si>
  <si>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</si>
  <si>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</si>
  <si>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</si>
  <si>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</si>
  <si>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</si>
  <si>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</si>
  <si>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</si>
  <si>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</si>
  <si>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</si>
  <si>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</si>
  <si>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</si>
  <si>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</si>
  <si>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</si>
  <si>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</si>
  <si>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</si>
  <si>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</si>
  <si>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</si>
  <si>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</si>
  <si>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</si>
  <si>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</si>
  <si>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</si>
  <si>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</si>
  <si>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</si>
  <si>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</si>
  <si>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</si>
  <si>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</si>
  <si>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</si>
  <si>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</si>
  <si>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</si>
  <si>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</si>
  <si>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</si>
  <si>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</si>
  <si>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</si>
  <si>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</si>
  <si>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</si>
  <si>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</si>
  <si>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</si>
  <si>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</si>
  <si>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</si>
  <si>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</si>
  <si>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</si>
  <si>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</si>
  <si>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</si>
  <si>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</si>
  <si>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</si>
  <si>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</si>
  <si>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</si>
  <si>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</si>
  <si>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</si>
  <si>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</si>
  <si>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</si>
  <si>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</si>
  <si>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</si>
  <si>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</si>
  <si>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</si>
  <si>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</si>
  <si>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</si>
  <si>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</si>
  <si>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</si>
  <si>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</si>
  <si>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</si>
  <si>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</si>
  <si>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</si>
  <si>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</si>
  <si>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</si>
  <si>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</si>
  <si>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</si>
  <si>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</si>
  <si>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</si>
  <si>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</si>
  <si>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</si>
  <si>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</si>
  <si>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</si>
  <si>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</si>
  <si>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</si>
  <si>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</si>
  <si>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</si>
  <si>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</si>
  <si>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</si>
  <si>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</si>
  <si>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</si>
  <si>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</si>
  <si>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</si>
  <si>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</si>
  <si>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</si>
  <si>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</si>
  <si>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</si>
  <si>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</si>
  <si>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</si>
  <si>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</si>
  <si>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</si>
  <si>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</si>
  <si>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</si>
  <si>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</si>
  <si>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</si>
  <si>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</si>
  <si>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</si>
  <si>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</si>
  <si>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</si>
  <si>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</si>
  <si>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</si>
  <si>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</si>
  <si>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</si>
  <si>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</si>
  <si>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</si>
  <si>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</si>
  <si>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</si>
  <si>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</si>
  <si>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</si>
  <si>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</si>
  <si>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</si>
  <si>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</si>
  <si>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</si>
  <si>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</si>
  <si>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</si>
  <si>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</si>
  <si>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</si>
  <si>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</si>
  <si>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</si>
  <si>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</si>
  <si>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</si>
  <si>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</si>
  <si>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</si>
  <si>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</si>
  <si>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</si>
  <si>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</si>
  <si>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</si>
  <si>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</si>
  <si>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</si>
  <si>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</si>
  <si>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</si>
  <si>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</si>
  <si>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</si>
  <si>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</si>
  <si>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</si>
  <si>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</si>
  <si>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</si>
  <si>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</si>
  <si>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</si>
  <si>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</si>
  <si>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</si>
  <si>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</si>
  <si>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</si>
  <si>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</si>
  <si>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</si>
  <si>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</si>
  <si>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</si>
  <si>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</si>
  <si>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</si>
  <si>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</si>
  <si>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</si>
  <si>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</si>
  <si>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</si>
  <si>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</si>
  <si>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</si>
  <si>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</si>
  <si>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</si>
  <si>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</si>
  <si>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</si>
  <si>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</si>
  <si>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</si>
  <si>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</si>
  <si>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</si>
  <si>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</si>
  <si>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</si>
  <si>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</si>
  <si>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</si>
  <si>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</si>
  <si>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</si>
  <si>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</si>
  <si>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</si>
  <si>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</si>
  <si>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</si>
  <si>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</si>
  <si>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</si>
  <si>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</si>
  <si>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</si>
  <si>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</si>
  <si>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</si>
  <si>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</si>
  <si>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</si>
  <si>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</si>
  <si>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</si>
  <si>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</si>
  <si>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</si>
  <si>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</si>
  <si>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</si>
  <si>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</si>
  <si>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</si>
  <si>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</si>
  <si>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</si>
  <si>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</si>
  <si>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</si>
  <si>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</si>
  <si>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</si>
  <si>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</si>
  <si>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</si>
  <si>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</si>
  <si>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</si>
  <si>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</si>
  <si>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</si>
  <si>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</si>
  <si>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</si>
  <si>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</si>
  <si>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</si>
  <si>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</si>
  <si>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</si>
  <si>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</si>
  <si>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</si>
  <si>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</si>
  <si>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</si>
  <si>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</si>
  <si>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</si>
  <si>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</si>
  <si>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</si>
  <si>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</si>
  <si>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</si>
  <si>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</si>
  <si>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</si>
  <si>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</si>
  <si>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</si>
  <si>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</si>
  <si>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</si>
  <si>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</si>
  <si>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</si>
  <si>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</si>
  <si>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</si>
  <si>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</si>
  <si>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</si>
  <si>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</si>
  <si>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</si>
  <si>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</si>
  <si>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</si>
  <si>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</si>
  <si>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</si>
  <si>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</si>
  <si>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</si>
  <si>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</si>
  <si>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</si>
  <si>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</si>
  <si>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</si>
  <si>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</si>
  <si>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</si>
  <si>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</si>
  <si>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</si>
  <si>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</si>
  <si>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</si>
  <si>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</si>
  <si>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</si>
  <si>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</si>
  <si>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</si>
  <si>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</si>
  <si>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</si>
  <si>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</si>
  <si>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</si>
  <si>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</si>
  <si>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</si>
  <si>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</si>
  <si>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</si>
  <si>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</si>
  <si>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</si>
  <si>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</si>
  <si>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</si>
  <si>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</si>
  <si>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</si>
  <si>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</si>
  <si>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</si>
  <si>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</si>
  <si>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</si>
  <si>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</si>
  <si>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</si>
  <si>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</si>
  <si>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</si>
  <si>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</si>
  <si>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</si>
  <si>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</si>
  <si>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</si>
  <si>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</si>
  <si>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</si>
  <si>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</si>
  <si>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</si>
  <si>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</si>
  <si>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</si>
  <si>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</si>
  <si>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</si>
  <si>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</si>
  <si>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</si>
  <si>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</si>
  <si>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</si>
  <si>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</si>
  <si>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</si>
  <si>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</si>
  <si>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</si>
  <si>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</si>
  <si>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</si>
  <si>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</si>
  <si>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</si>
  <si>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</si>
  <si>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</si>
  <si>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</si>
  <si>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</si>
  <si>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</si>
  <si>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</si>
  <si>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</si>
  <si>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</si>
  <si>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</si>
  <si>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</si>
  <si>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</si>
  <si>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</si>
  <si>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</si>
  <si>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</si>
  <si>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</si>
  <si>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</si>
  <si>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</si>
  <si>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</si>
  <si>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</si>
  <si>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</si>
  <si>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</si>
  <si>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</si>
  <si>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</si>
  <si>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</si>
  <si>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</si>
  <si>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</si>
  <si>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</si>
  <si>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</si>
  <si>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</si>
  <si>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</si>
  <si>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</si>
  <si>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</si>
  <si>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</si>
  <si>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</si>
  <si>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</si>
  <si>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</si>
  <si>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</si>
  <si>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</si>
  <si>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</si>
  <si>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</si>
  <si>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</si>
  <si>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</si>
  <si>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</si>
  <si>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</si>
  <si>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</si>
  <si>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</si>
  <si>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</si>
  <si>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</si>
  <si>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</si>
  <si>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</si>
  <si>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</si>
  <si>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</si>
  <si>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</si>
  <si>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</si>
  <si>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</si>
  <si>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</si>
  <si>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</si>
  <si>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</si>
  <si>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</si>
  <si>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</si>
  <si>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</si>
  <si>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</si>
  <si>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</si>
  <si>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</si>
  <si>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</si>
  <si>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</si>
  <si>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</si>
  <si>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</si>
  <si>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</si>
  <si>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</si>
  <si>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</si>
  <si>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</si>
  <si>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</si>
  <si>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</si>
  <si>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</si>
  <si>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</si>
  <si>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</si>
  <si>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</si>
  <si>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</si>
  <si>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</si>
  <si>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</si>
  <si>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</si>
  <si>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</si>
  <si>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</si>
  <si>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</si>
  <si>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</si>
  <si>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</si>
  <si>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</si>
  <si>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</si>
  <si>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</si>
  <si>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</si>
  <si>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</si>
  <si>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</si>
  <si>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</si>
  <si>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</si>
  <si>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</si>
  <si>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</si>
  <si>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</si>
  <si>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</si>
  <si>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</si>
  <si>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</si>
  <si>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</si>
  <si>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</si>
  <si>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</si>
  <si>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</si>
  <si>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</si>
  <si>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</si>
  <si>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</si>
  <si>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</si>
  <si>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</si>
  <si>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</si>
  <si>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</si>
  <si>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</si>
  <si>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</si>
  <si>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</si>
  <si>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</si>
  <si>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</si>
  <si>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</si>
  <si>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</si>
  <si>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</si>
  <si>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</si>
  <si>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</si>
  <si>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</si>
  <si>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</si>
  <si>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</si>
  <si>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</si>
  <si>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</si>
  <si>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</si>
  <si>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</si>
  <si>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</si>
  <si>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</si>
  <si>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</si>
  <si>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</si>
  <si>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</si>
  <si>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</si>
  <si>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</si>
  <si>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</si>
  <si>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</si>
  <si>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</si>
  <si>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</si>
  <si>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</si>
  <si>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</si>
  <si>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</si>
  <si>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</si>
  <si>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</si>
  <si>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</si>
  <si>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</si>
  <si>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</si>
  <si>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</si>
  <si>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</si>
  <si>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</si>
  <si>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</si>
  <si>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</si>
  <si>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</si>
  <si>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</si>
  <si>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</si>
  <si>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</si>
  <si>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</si>
  <si>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</si>
  <si>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</si>
  <si>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</si>
  <si>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</si>
  <si>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</si>
  <si>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</si>
  <si>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</si>
  <si>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</si>
  <si>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</si>
  <si>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</si>
  <si>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</si>
  <si>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</si>
  <si>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</si>
  <si>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</si>
  <si>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</si>
  <si>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</si>
  <si>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</si>
  <si>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</si>
  <si>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</si>
  <si>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</si>
  <si>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</si>
  <si>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</si>
  <si>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</si>
  <si>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</si>
  <si>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</si>
  <si>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</si>
  <si>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</si>
  <si>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</si>
  <si>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</si>
  <si>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</si>
  <si>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</si>
  <si>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</si>
  <si>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</si>
  <si>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</si>
  <si>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</si>
  <si>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</si>
  <si>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</si>
  <si>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</si>
  <si>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</si>
  <si>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</si>
  <si>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</si>
  <si>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</si>
  <si>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</si>
  <si>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</si>
  <si>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</si>
  <si>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</si>
  <si>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</si>
  <si>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</si>
  <si>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</si>
  <si>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</si>
  <si>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</si>
  <si>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</si>
  <si>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</si>
  <si>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</si>
  <si>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</si>
  <si>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</si>
  <si>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</si>
  <si>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</si>
  <si>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</si>
  <si>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</si>
  <si>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</si>
  <si>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</si>
  <si>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</si>
  <si>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</si>
  <si>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</si>
  <si>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</si>
  <si>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</si>
  <si>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</si>
  <si>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</si>
  <si>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</si>
  <si>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</si>
  <si>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</si>
  <si>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</si>
  <si>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</si>
  <si>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</si>
  <si>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</si>
  <si>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</si>
  <si>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</si>
  <si>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</si>
  <si>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</si>
  <si>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</si>
  <si>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</si>
  <si>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</si>
  <si>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</si>
  <si>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</si>
  <si>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</si>
  <si>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</si>
  <si>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</si>
  <si>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</si>
  <si>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</si>
  <si>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</si>
  <si>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</si>
  <si>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</si>
  <si>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</si>
  <si>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</si>
  <si>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</si>
  <si>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</si>
  <si>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</si>
  <si>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</si>
  <si>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</si>
  <si>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</si>
  <si>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</si>
  <si>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</si>
  <si>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</si>
  <si>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</si>
  <si>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</si>
  <si>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</si>
  <si>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</si>
  <si>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</si>
  <si>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</si>
  <si>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</si>
  <si>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</si>
  <si>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</si>
  <si>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</si>
  <si>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</si>
  <si>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</si>
  <si>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</si>
  <si>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</si>
  <si>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</si>
  <si>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</si>
  <si>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</si>
  <si>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</si>
  <si>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</si>
  <si>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</si>
  <si>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</si>
  <si>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</si>
  <si>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</si>
  <si>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</si>
  <si>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</si>
  <si>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</si>
  <si>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</si>
  <si>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</si>
  <si>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</si>
  <si>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</si>
  <si>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</si>
  <si>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</si>
  <si>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</si>
  <si>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</si>
  <si>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</si>
  <si>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</si>
  <si>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</si>
  <si>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</si>
  <si>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</si>
  <si>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</si>
  <si>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</si>
  <si>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</si>
  <si>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</si>
  <si>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</si>
  <si>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</si>
  <si>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</si>
  <si>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</si>
  <si>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</si>
  <si>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</si>
  <si>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</si>
  <si>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</si>
  <si>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</si>
  <si>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</si>
  <si>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</si>
  <si>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</si>
  <si>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</si>
  <si>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</si>
  <si>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</si>
  <si>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</si>
  <si>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</si>
  <si>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</si>
  <si>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</si>
  <si>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</si>
  <si>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</si>
  <si>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</si>
  <si>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</si>
  <si>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</si>
  <si>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</si>
  <si>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</si>
  <si>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</si>
  <si>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</si>
  <si>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</si>
  <si>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</si>
  <si>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</si>
  <si>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</si>
  <si>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</si>
  <si>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</si>
  <si>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</si>
  <si>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</si>
  <si>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</si>
  <si>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</si>
  <si>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</si>
  <si>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</si>
  <si>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</si>
  <si>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</si>
  <si>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</si>
  <si>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</si>
  <si>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</si>
  <si>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</si>
  <si>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</si>
  <si>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</si>
  <si>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</si>
  <si>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</si>
  <si>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</si>
  <si>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</si>
  <si>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</si>
  <si>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</si>
  <si>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</si>
  <si>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</si>
  <si>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</si>
  <si>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</si>
  <si>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</si>
  <si>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</si>
  <si>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</si>
  <si>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</si>
  <si>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</si>
  <si>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</si>
  <si>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</si>
  <si>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</si>
  <si>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</si>
  <si>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</si>
  <si>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</si>
  <si>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</si>
  <si>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</si>
  <si>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</si>
  <si>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</si>
  <si>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</si>
  <si>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</si>
  <si>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</si>
  <si>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</si>
  <si>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</si>
  <si>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</si>
  <si>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</si>
  <si>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</si>
  <si>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</si>
  <si>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</si>
  <si>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</si>
  <si>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</si>
  <si>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</si>
  <si>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</si>
  <si>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</si>
  <si>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</si>
  <si>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</si>
  <si>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</si>
  <si>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</si>
  <si>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</si>
  <si>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</si>
  <si>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</si>
  <si>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</si>
  <si>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</si>
  <si>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</si>
  <si>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</si>
  <si>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</si>
  <si>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</si>
  <si>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</si>
  <si>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</si>
  <si>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</si>
  <si>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</si>
  <si>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</si>
  <si>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</si>
  <si>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</si>
  <si>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</si>
  <si>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</si>
  <si>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</si>
  <si>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</si>
  <si>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</si>
  <si>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</si>
  <si>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</si>
  <si>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</si>
  <si>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</si>
  <si>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</si>
  <si>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</si>
  <si>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</si>
  <si>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</si>
  <si>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</si>
  <si>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</si>
  <si>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</si>
  <si>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</si>
  <si>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</si>
  <si>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</si>
  <si>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</si>
  <si>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</si>
  <si>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</si>
  <si>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</si>
  <si>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</si>
  <si>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</si>
  <si>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</si>
  <si>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</si>
  <si>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</si>
  <si>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</si>
  <si>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</si>
  <si>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</si>
  <si>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</si>
  <si>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</si>
  <si>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</si>
  <si>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</si>
  <si>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</si>
  <si>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</si>
  <si>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</si>
  <si>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</si>
  <si>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</si>
  <si>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</si>
  <si>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</si>
  <si>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</si>
  <si>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</si>
  <si>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</si>
  <si>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</si>
  <si>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</si>
  <si>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</si>
  <si>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</si>
  <si>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</si>
  <si>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</si>
  <si>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</si>
  <si>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</si>
  <si>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</si>
  <si>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</si>
  <si>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</si>
  <si>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</si>
  <si>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</si>
  <si>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</si>
  <si>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</si>
  <si>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</si>
  <si>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</si>
  <si>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</si>
  <si>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</si>
  <si>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</si>
  <si>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</si>
  <si>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</si>
  <si>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</si>
  <si>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</si>
  <si>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</si>
  <si>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</si>
  <si>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</si>
  <si>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</si>
  <si>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</si>
  <si>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</si>
  <si>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</si>
  <si>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</si>
  <si>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</si>
  <si>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</si>
  <si>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</si>
  <si>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</si>
  <si>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</si>
  <si>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</si>
  <si>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</si>
  <si>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</si>
  <si>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</si>
  <si>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</si>
  <si>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</si>
  <si>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</si>
  <si>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</si>
  <si>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</si>
  <si>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</si>
  <si>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</si>
  <si>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</si>
  <si>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</si>
  <si>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</si>
  <si>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</si>
  <si>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</si>
  <si>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</si>
  <si>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</si>
  <si>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</si>
  <si>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</si>
  <si>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</si>
  <si>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</si>
  <si>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</si>
  <si>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</si>
  <si>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</si>
  <si>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</si>
  <si>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</si>
  <si>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</si>
  <si>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</si>
  <si>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</si>
  <si>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</si>
  <si>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</si>
  <si>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</si>
  <si>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</si>
  <si>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</si>
  <si>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</si>
  <si>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</si>
  <si>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</si>
  <si>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</si>
  <si>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</si>
  <si>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</si>
  <si>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</si>
  <si>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</si>
  <si>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</si>
  <si>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</si>
  <si>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</si>
  <si>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</si>
  <si>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</si>
  <si>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</si>
  <si>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</si>
  <si>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</si>
  <si>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</si>
  <si>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</si>
  <si>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</si>
  <si>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</si>
  <si>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</si>
  <si>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</si>
  <si>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</si>
  <si>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</si>
  <si>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</si>
  <si>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</si>
  <si>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</si>
  <si>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</si>
  <si>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</si>
  <si>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</si>
  <si>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</si>
  <si>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</si>
  <si>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</si>
  <si>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</si>
  <si>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</si>
  <si>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</si>
  <si>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</si>
  <si>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</si>
  <si>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</si>
  <si>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</si>
  <si>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</si>
  <si>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</si>
  <si>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</si>
  <si>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</si>
  <si>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</si>
  <si>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</si>
  <si>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</si>
  <si>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</si>
  <si>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</si>
  <si>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</si>
  <si>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</si>
  <si>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</si>
  <si>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</si>
  <si>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</si>
  <si>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</si>
  <si>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</si>
  <si>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</si>
  <si>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</si>
  <si>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</si>
  <si>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</si>
  <si>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</si>
  <si>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</si>
  <si>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</si>
  <si>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</si>
  <si>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</si>
  <si>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</si>
  <si>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</si>
  <si>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</si>
  <si>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</si>
  <si>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</si>
  <si>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</si>
  <si>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</si>
  <si>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</si>
  <si>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</si>
  <si>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</si>
  <si>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</si>
  <si>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</si>
  <si>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</si>
  <si>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</si>
  <si>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</si>
  <si>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</si>
  <si>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</si>
  <si>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</si>
  <si>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</si>
  <si>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</si>
  <si>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</si>
  <si>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</si>
  <si>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</si>
  <si>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</si>
  <si>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</si>
  <si>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</si>
  <si>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</si>
  <si>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</si>
  <si>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</si>
  <si>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</si>
  <si>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</si>
  <si>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</si>
  <si>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</si>
  <si>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</si>
  <si>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</si>
  <si>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</si>
  <si>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</si>
  <si>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</si>
  <si>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</si>
  <si>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</si>
  <si>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</si>
  <si>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</si>
  <si>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</si>
  <si>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</si>
  <si>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</si>
  <si>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</si>
  <si>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</si>
  <si>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</si>
  <si>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</si>
  <si>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</si>
  <si>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</si>
  <si>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</si>
  <si>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</si>
  <si>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</si>
  <si>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</si>
  <si>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</si>
  <si>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</si>
  <si>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</si>
  <si>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</si>
  <si>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</si>
  <si>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</si>
  <si>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</si>
  <si>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</si>
  <si>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</si>
  <si>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</si>
  <si>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</si>
  <si>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</si>
  <si>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</si>
  <si>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</si>
  <si>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</si>
  <si>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</si>
  <si>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</si>
  <si>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</si>
  <si>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</si>
  <si>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</si>
  <si>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</si>
  <si>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</si>
  <si>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</si>
  <si>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</si>
  <si>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</si>
  <si>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</si>
  <si>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</si>
  <si>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</si>
  <si>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</si>
  <si>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</si>
  <si>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</si>
  <si>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</si>
  <si>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</si>
  <si>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</si>
  <si>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</si>
  <si>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</si>
  <si>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</si>
  <si>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</si>
  <si>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</si>
  <si>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</si>
  <si>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</si>
  <si>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</si>
  <si>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</si>
  <si>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</si>
  <si>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</si>
  <si>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</si>
  <si>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</si>
  <si>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</si>
  <si>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</si>
  <si>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</si>
  <si>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</si>
  <si>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</si>
  <si>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</si>
  <si>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</si>
  <si>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</si>
  <si>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</si>
  <si>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</si>
  <si>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</si>
  <si>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</si>
  <si>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</si>
  <si>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</si>
  <si>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</si>
  <si>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</si>
  <si>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</si>
  <si>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</si>
  <si>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</si>
  <si>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</si>
  <si>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</si>
  <si>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</si>
  <si>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</si>
  <si>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</si>
  <si>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</si>
  <si>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</si>
  <si>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</si>
  <si>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</si>
  <si>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</si>
  <si>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</si>
  <si>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</si>
  <si>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</si>
  <si>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</si>
  <si>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</si>
  <si>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</si>
  <si>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</si>
  <si>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</si>
  <si>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</si>
  <si>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</si>
  <si>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</si>
  <si>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</si>
  <si>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</si>
  <si>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</si>
  <si>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</si>
  <si>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</si>
  <si>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</si>
  <si>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</si>
  <si>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</si>
  <si>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</si>
  <si>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</si>
  <si>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</si>
  <si>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</si>
  <si>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</si>
  <si>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</si>
  <si>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</si>
  <si>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</si>
  <si>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</si>
  <si>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</si>
  <si>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</si>
  <si>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</si>
  <si>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</si>
  <si>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</si>
  <si>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</si>
  <si>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</si>
  <si>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</si>
  <si>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</si>
  <si>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</si>
  <si>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</si>
  <si>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</si>
  <si>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</si>
  <si>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</si>
  <si>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</si>
  <si>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</si>
  <si>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</si>
  <si>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</si>
  <si>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</si>
  <si>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</si>
  <si>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</si>
  <si>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</si>
  <si>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</si>
  <si>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</si>
  <si>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</si>
  <si>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</si>
  <si>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</si>
  <si>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</si>
  <si>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</si>
  <si>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</si>
  <si>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</si>
  <si>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</si>
  <si>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</si>
  <si>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</si>
  <si>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</si>
  <si>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</si>
  <si>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</si>
  <si>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</si>
  <si>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</si>
  <si>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</si>
  <si>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</si>
  <si>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</si>
  <si>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</si>
  <si>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</si>
  <si>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</si>
  <si>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</si>
  <si>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</si>
  <si>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</si>
  <si>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</si>
  <si>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</si>
  <si>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</si>
  <si>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</si>
  <si>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</si>
  <si>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</si>
  <si>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</si>
  <si>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</si>
  <si>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</si>
  <si>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</si>
  <si>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</si>
  <si>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</si>
  <si>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</si>
  <si>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</si>
  <si>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</si>
  <si>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</si>
  <si>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</si>
  <si>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</si>
  <si>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</si>
  <si>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</si>
  <si>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</si>
  <si>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</si>
  <si>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</si>
  <si>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</si>
  <si>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</si>
  <si>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</si>
  <si>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</si>
  <si>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</si>
  <si>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</si>
  <si>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</si>
  <si>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</si>
  <si>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</si>
  <si>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</si>
  <si>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</si>
  <si>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</si>
  <si>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</si>
  <si>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</si>
  <si>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</si>
  <si>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</si>
  <si>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</si>
  <si>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</si>
  <si>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</si>
  <si>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</si>
  <si>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</si>
  <si>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</si>
  <si>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</si>
  <si>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</si>
  <si>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</si>
  <si>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</si>
  <si>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</si>
  <si>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</si>
  <si>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</si>
  <si>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</si>
  <si>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</si>
  <si>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</si>
  <si>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</si>
  <si>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</si>
  <si>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</si>
  <si>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</si>
  <si>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</si>
  <si>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</si>
  <si>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</si>
  <si>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</si>
  <si>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</si>
  <si>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</si>
  <si>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</si>
  <si>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</si>
  <si>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</si>
  <si>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</si>
  <si>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</si>
  <si>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</si>
  <si>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</si>
  <si>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</si>
  <si>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</si>
  <si>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</si>
  <si>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</si>
  <si>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</si>
  <si>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</si>
  <si>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</si>
  <si>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</si>
  <si>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</si>
  <si>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</si>
  <si>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</si>
  <si>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</si>
  <si>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</si>
  <si>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</si>
  <si>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</si>
  <si>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</si>
  <si>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</si>
  <si>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</si>
  <si>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</si>
  <si>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</si>
  <si>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</si>
  <si>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</si>
  <si>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</si>
  <si>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</si>
  <si>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</si>
  <si>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</si>
  <si>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</si>
  <si>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</si>
  <si>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</si>
  <si>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</si>
  <si>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</si>
  <si>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</si>
  <si>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</si>
  <si>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</si>
  <si>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</si>
  <si>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</si>
  <si>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</si>
  <si>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</si>
  <si>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</si>
  <si>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</si>
  <si>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</si>
  <si>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</si>
  <si>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</si>
  <si>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</si>
  <si>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</si>
  <si>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</si>
  <si>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</si>
  <si>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</si>
  <si>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</si>
  <si>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</si>
  <si>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</si>
  <si>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</si>
  <si>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</si>
  <si>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</si>
  <si>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</si>
  <si>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</si>
  <si>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</si>
  <si>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</si>
  <si>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</si>
  <si>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</si>
  <si>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</si>
  <si>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</si>
  <si>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</si>
  <si>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</si>
  <si>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</si>
  <si>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</si>
  <si>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</si>
  <si>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</si>
  <si>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</si>
  <si>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</si>
  <si>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</si>
  <si>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</si>
  <si>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</si>
  <si>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</si>
  <si>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</si>
  <si>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</si>
  <si>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</si>
  <si>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</si>
  <si>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</si>
  <si>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</si>
  <si>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</si>
  <si>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</si>
  <si>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</si>
  <si>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</si>
  <si>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</si>
  <si>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</si>
  <si>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</si>
  <si>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</si>
  <si>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</si>
  <si>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</si>
  <si>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</si>
  <si>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</si>
  <si>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</si>
  <si>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</si>
  <si>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</si>
  <si>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</si>
  <si>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</si>
  <si>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</si>
  <si>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</si>
  <si>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</si>
  <si>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</si>
  <si>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</si>
  <si>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</si>
  <si>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</si>
  <si>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</si>
  <si>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</si>
  <si>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</si>
  <si>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</si>
  <si>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</si>
  <si>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</si>
  <si>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</si>
  <si>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</si>
  <si>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</si>
  <si>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</si>
  <si>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</si>
  <si>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</si>
  <si>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</si>
  <si>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</si>
  <si>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</si>
  <si>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</si>
  <si>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</si>
  <si>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</si>
  <si>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</si>
  <si>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</si>
  <si>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</si>
  <si>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</si>
  <si>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</si>
  <si>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</si>
  <si>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</si>
  <si>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</si>
  <si>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</si>
  <si>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</si>
  <si>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</si>
  <si>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</si>
  <si>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</si>
  <si>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</si>
  <si>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</si>
  <si>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</si>
  <si>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</si>
  <si>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</si>
  <si>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</si>
  <si>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</si>
  <si>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</si>
  <si>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</si>
  <si>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</si>
  <si>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</si>
  <si>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</si>
  <si>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</si>
  <si>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</si>
  <si>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</si>
  <si>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</si>
  <si>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</si>
  <si>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</si>
  <si>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</si>
  <si>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</si>
  <si>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</si>
  <si>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</si>
  <si>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</si>
  <si>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</si>
  <si>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</si>
  <si>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</si>
  <si>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</si>
  <si>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</si>
  <si>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</si>
  <si>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</si>
  <si>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</si>
  <si>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</si>
  <si>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</si>
  <si>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</si>
  <si>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</si>
  <si>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</si>
  <si>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</si>
  <si>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</si>
  <si>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</si>
  <si>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</si>
  <si>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</si>
  <si>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</si>
  <si>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</si>
  <si>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</si>
  <si>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</si>
  <si>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</si>
  <si>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</si>
  <si>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</si>
  <si>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</si>
  <si>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</si>
  <si>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</si>
  <si>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</si>
  <si>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</si>
  <si>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</si>
  <si>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</si>
  <si>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</si>
  <si>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</si>
  <si>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</si>
  <si>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</si>
  <si>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</si>
  <si>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</si>
  <si>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</si>
  <si>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</si>
  <si>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</si>
  <si>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</si>
  <si>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</si>
  <si>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</si>
  <si>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</si>
  <si>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</si>
  <si>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</si>
  <si>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</si>
  <si>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</si>
  <si>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</si>
  <si>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</si>
  <si>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</si>
  <si>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</si>
  <si>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</si>
  <si>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</si>
  <si>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</si>
  <si>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</si>
  <si>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</si>
  <si>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</si>
  <si>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</si>
  <si>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</si>
  <si>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</si>
  <si>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</si>
  <si>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</si>
  <si>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</si>
  <si>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</si>
  <si>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</si>
  <si>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</si>
  <si>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</si>
  <si>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</si>
  <si>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</si>
  <si>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</si>
  <si>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</si>
  <si>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</si>
  <si>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</si>
  <si>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</si>
  <si>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</si>
  <si>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</si>
  <si>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</si>
  <si>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</si>
  <si>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</si>
  <si>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</si>
  <si>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</si>
  <si>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</si>
  <si>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</si>
  <si>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</si>
  <si>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</si>
  <si>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</si>
  <si>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</si>
  <si>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</si>
  <si>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</si>
  <si>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</si>
  <si>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</si>
  <si>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</si>
  <si>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</si>
  <si>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</si>
  <si>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</si>
  <si>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</si>
  <si>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</si>
  <si>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</si>
  <si>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</si>
  <si>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</si>
  <si>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</si>
  <si>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</si>
  <si>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</si>
  <si>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</si>
  <si>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</si>
  <si>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</si>
  <si>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</si>
  <si>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</si>
  <si>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</si>
  <si>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</si>
  <si>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</si>
  <si>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</si>
  <si>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</si>
  <si>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</si>
  <si>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</si>
  <si>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</si>
  <si>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</si>
  <si>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</si>
  <si>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</si>
  <si>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</si>
  <si>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</si>
  <si>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</si>
  <si>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</si>
  <si>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</si>
  <si>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</si>
  <si>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</si>
  <si>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</si>
  <si>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</si>
  <si>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</si>
  <si>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</si>
  <si>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</si>
  <si>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</si>
  <si>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</si>
  <si>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</si>
  <si>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</si>
  <si>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</si>
  <si>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</si>
  <si>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</si>
  <si>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</si>
  <si>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</si>
  <si>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</si>
  <si>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</si>
  <si>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</si>
  <si>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</si>
  <si>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</si>
  <si>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</si>
  <si>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</si>
  <si>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</si>
  <si>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</si>
  <si>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</si>
  <si>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</si>
  <si>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</si>
  <si>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</si>
  <si>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</si>
  <si>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</si>
  <si>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</si>
  <si>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</si>
  <si>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</si>
  <si>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</si>
  <si>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</si>
  <si>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</si>
  <si>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</si>
  <si>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</si>
  <si>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</si>
  <si>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</si>
  <si>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</si>
  <si>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</si>
  <si>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</si>
  <si>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</si>
  <si>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</si>
  <si>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</si>
  <si>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</si>
  <si>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</si>
  <si>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</si>
  <si>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</si>
  <si>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</si>
  <si>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</si>
  <si>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</si>
  <si>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</si>
  <si>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</si>
  <si>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</si>
  <si>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</si>
  <si>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</si>
  <si>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</si>
  <si>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</si>
  <si>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</si>
  <si>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</si>
  <si>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</si>
  <si>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</si>
  <si>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</si>
  <si>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</si>
  <si>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</si>
  <si>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</si>
  <si>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</si>
  <si>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</si>
  <si>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</si>
  <si>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</si>
  <si>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</si>
  <si>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</si>
  <si>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</si>
  <si>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</si>
  <si>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</si>
  <si>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</si>
  <si>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</si>
  <si>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</si>
  <si>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</si>
  <si>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</si>
  <si>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</si>
  <si>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</si>
  <si>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</si>
  <si>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</si>
  <si>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</si>
  <si>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</si>
  <si>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</si>
  <si>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</si>
  <si>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</si>
  <si>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</si>
  <si>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</si>
  <si>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</si>
  <si>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</si>
  <si>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</si>
  <si>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</si>
  <si>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</si>
  <si>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</si>
  <si>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</si>
  <si>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</si>
  <si>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</si>
  <si>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</si>
  <si>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</si>
  <si>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</si>
  <si>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</si>
  <si>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</si>
  <si>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</si>
  <si>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</si>
  <si>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</si>
  <si>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</si>
  <si>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</si>
  <si>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</si>
  <si>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</si>
  <si>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</si>
  <si>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</si>
  <si>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</si>
  <si>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</si>
  <si>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</si>
  <si>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</si>
  <si>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</si>
  <si>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</si>
  <si>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</si>
  <si>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</si>
  <si>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</si>
  <si>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</si>
  <si>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</si>
  <si>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</si>
  <si>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</si>
  <si>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</si>
  <si>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</si>
  <si>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</si>
  <si>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</si>
  <si>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</si>
  <si>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</si>
  <si>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</si>
  <si>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</si>
  <si>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</si>
  <si>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</si>
  <si>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</si>
  <si>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</si>
  <si>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</si>
  <si>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</si>
  <si>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</si>
  <si>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</si>
  <si>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</si>
  <si>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</si>
  <si>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</si>
  <si>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</si>
  <si>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</si>
  <si>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</si>
  <si>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</si>
  <si>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</si>
  <si>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</si>
  <si>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</si>
  <si>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</si>
  <si>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</si>
  <si>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</si>
  <si>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</si>
  <si>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</si>
  <si>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</si>
  <si>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</si>
  <si>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</si>
  <si>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</si>
  <si>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</si>
  <si>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</si>
  <si>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</si>
  <si>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</si>
  <si>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</si>
  <si>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</si>
  <si>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</si>
  <si>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</si>
  <si>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</si>
  <si>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</si>
  <si>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</si>
  <si>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</si>
  <si>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</si>
  <si>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</si>
  <si>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</si>
  <si>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</si>
  <si>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</si>
  <si>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</si>
  <si>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</si>
  <si>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</si>
  <si>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</si>
  <si>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</si>
  <si>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</si>
  <si>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</si>
  <si>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</si>
  <si>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</si>
  <si>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</si>
  <si>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</si>
  <si>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</si>
  <si>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</si>
  <si>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</si>
  <si>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</si>
  <si>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</si>
  <si>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</si>
  <si>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</si>
  <si>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</si>
  <si>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</si>
  <si>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</si>
  <si>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</si>
  <si>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</si>
  <si>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</si>
  <si>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</si>
  <si>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</si>
  <si>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</si>
  <si>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</si>
  <si>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</si>
  <si>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</si>
  <si>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</si>
  <si>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</si>
  <si>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</si>
  <si>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</si>
  <si>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</si>
  <si>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</si>
  <si>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</si>
  <si>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</si>
  <si>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</si>
  <si>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</si>
  <si>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</si>
  <si>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</si>
  <si>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</si>
  <si>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</si>
  <si>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</si>
  <si>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</si>
  <si>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</si>
  <si>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</si>
  <si>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</si>
  <si>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</si>
  <si>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</si>
  <si>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</si>
  <si>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</si>
  <si>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</si>
  <si>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</si>
  <si>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</si>
  <si>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</si>
  <si>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</si>
  <si>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</si>
  <si>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</si>
  <si>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</si>
  <si>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</si>
  <si>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</si>
  <si>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</si>
  <si>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</si>
  <si>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</si>
  <si>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</si>
  <si>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</si>
  <si>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</si>
  <si>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</si>
  <si>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</si>
  <si>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</si>
  <si>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</si>
  <si>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</si>
  <si>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</si>
  <si>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</si>
  <si>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</si>
  <si>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</si>
  <si>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</si>
  <si>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</si>
  <si>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</si>
  <si>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</si>
  <si>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</si>
  <si>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</si>
  <si>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</si>
  <si>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</si>
  <si>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</si>
  <si>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</si>
  <si>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</si>
  <si>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</si>
  <si>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</si>
  <si>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</si>
  <si>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</si>
  <si>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</si>
  <si>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</si>
  <si>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</si>
  <si>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</si>
  <si>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</si>
  <si>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</si>
  <si>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</si>
  <si>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</si>
  <si>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</si>
  <si>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</si>
  <si>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</si>
  <si>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</si>
  <si>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</si>
  <si>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</si>
  <si>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</si>
  <si>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</si>
  <si>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</si>
  <si>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</si>
  <si>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</si>
  <si>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</si>
  <si>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</si>
  <si>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</si>
  <si>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</si>
  <si>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</si>
  <si>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</si>
  <si>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</si>
  <si>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</si>
  <si>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</si>
  <si>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</si>
  <si>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</si>
  <si>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</si>
  <si>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</si>
  <si>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</si>
  <si>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</si>
  <si>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</si>
  <si>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</si>
  <si>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</si>
  <si>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</si>
  <si>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</si>
  <si>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</si>
  <si>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</si>
  <si>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</si>
  <si>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</si>
  <si>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</si>
  <si>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</si>
  <si>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</si>
  <si>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</si>
  <si>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</si>
  <si>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</si>
  <si>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</si>
  <si>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</si>
  <si>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</si>
  <si>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</si>
  <si>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</si>
  <si>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</si>
  <si>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</si>
  <si>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</si>
  <si>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</si>
  <si>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</si>
  <si>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</si>
  <si>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</si>
  <si>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</si>
  <si>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</si>
  <si>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</si>
  <si>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</si>
  <si>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</si>
  <si>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</si>
  <si>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</si>
  <si>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</si>
  <si>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</si>
  <si>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</si>
  <si>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</si>
  <si>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</si>
  <si>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</si>
  <si>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</si>
  <si>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</si>
  <si>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</si>
  <si>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</si>
  <si>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</si>
  <si>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</si>
  <si>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</si>
  <si>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</si>
  <si>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</si>
  <si>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</si>
  <si>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</si>
  <si>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</si>
  <si>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</si>
  <si>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</si>
  <si>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</si>
  <si>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</si>
  <si>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</si>
  <si>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</si>
  <si>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</si>
  <si>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</si>
  <si>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</si>
  <si>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</si>
  <si>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</si>
  <si>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</si>
  <si>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</si>
  <si>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</si>
  <si>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</si>
  <si>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</si>
  <si>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</si>
  <si>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</si>
  <si>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</si>
  <si>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</si>
  <si>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</si>
  <si>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</si>
  <si>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</si>
  <si>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</si>
  <si>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</si>
  <si>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</si>
  <si>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</si>
  <si>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</si>
  <si>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</si>
  <si>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</si>
  <si>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</si>
  <si>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</si>
  <si>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</si>
  <si>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</si>
  <si>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</si>
  <si>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</si>
  <si>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</si>
  <si>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</si>
  <si>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</si>
  <si>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</si>
  <si>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</si>
  <si>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</si>
  <si>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</si>
  <si>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</si>
  <si>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</si>
  <si>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</si>
  <si>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</si>
  <si>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</si>
  <si>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</si>
  <si>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</si>
  <si>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</si>
  <si>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</si>
  <si>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</si>
  <si>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</si>
  <si>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</si>
  <si>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</si>
  <si>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</si>
  <si>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</si>
  <si>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</si>
  <si>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</si>
  <si>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</si>
  <si>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</si>
  <si>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</si>
  <si>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</si>
  <si>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</si>
  <si>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</si>
  <si>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</si>
  <si>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</si>
  <si>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</si>
  <si>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</si>
  <si>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</si>
  <si>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</si>
  <si>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</si>
  <si>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</si>
  <si>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</si>
  <si>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</si>
  <si>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</si>
  <si>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</si>
  <si>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</si>
  <si>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</si>
  <si>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</si>
  <si>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</si>
  <si>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</si>
  <si>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</si>
  <si>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</si>
  <si>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</si>
  <si>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</si>
  <si>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</si>
  <si>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</si>
  <si>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</si>
  <si>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</si>
  <si>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</si>
  <si>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</si>
  <si>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</si>
  <si>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</si>
  <si>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</si>
  <si>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</si>
  <si>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</si>
  <si>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</si>
  <si>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</si>
  <si>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</si>
  <si>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</si>
  <si>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</si>
  <si>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</si>
  <si>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</si>
  <si>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</si>
  <si>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</si>
  <si>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</si>
  <si>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</si>
  <si>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</si>
  <si>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</si>
  <si>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</si>
  <si>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</si>
  <si>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</si>
  <si>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</si>
  <si>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</si>
  <si>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</si>
  <si>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</si>
  <si>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</si>
  <si>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</si>
  <si>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</si>
  <si>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</si>
  <si>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</si>
  <si>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</si>
  <si>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</si>
  <si>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</si>
  <si>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</si>
  <si>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</si>
  <si>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</si>
  <si>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</si>
  <si>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</si>
  <si>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</si>
  <si>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</si>
  <si>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</si>
  <si>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</si>
  <si>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</si>
  <si>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</si>
  <si>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</si>
  <si>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</si>
  <si>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</si>
  <si>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</si>
  <si>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</si>
  <si>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</si>
  <si>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</si>
  <si>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</si>
  <si>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</si>
  <si>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</si>
  <si>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</si>
  <si>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</si>
  <si>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</si>
  <si>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</si>
  <si>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</si>
  <si>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</si>
  <si>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</si>
  <si>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</si>
  <si>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</si>
  <si>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</si>
  <si>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</si>
  <si>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</si>
  <si>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</si>
  <si>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</si>
  <si>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</si>
  <si>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</si>
  <si>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</si>
  <si>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</si>
  <si>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</si>
  <si>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</si>
  <si>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</si>
  <si>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</si>
  <si>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</si>
  <si>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</si>
  <si>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</si>
  <si>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</si>
  <si>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</si>
  <si>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</si>
  <si>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</si>
  <si>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</si>
  <si>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</si>
  <si>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</si>
  <si>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</si>
  <si>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</si>
  <si>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</si>
  <si>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</si>
  <si>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</si>
  <si>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</si>
  <si>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</si>
  <si>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</si>
  <si>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</si>
  <si>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</si>
  <si>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</si>
  <si>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</si>
  <si>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</si>
  <si>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</si>
  <si>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</si>
  <si>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</si>
  <si>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</si>
  <si>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</si>
  <si>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</si>
  <si>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</si>
  <si>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</si>
  <si>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</si>
  <si>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</si>
  <si>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</si>
  <si>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</si>
  <si>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</si>
  <si>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</si>
  <si>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</si>
  <si>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</si>
  <si>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</si>
  <si>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</si>
  <si>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</si>
  <si>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</si>
  <si>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</si>
  <si>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</si>
  <si>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</si>
  <si>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</si>
  <si>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</si>
  <si>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</si>
  <si>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</si>
  <si>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</si>
  <si>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</si>
  <si>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</si>
  <si>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</si>
  <si>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</si>
  <si>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</si>
  <si>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</si>
  <si>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</si>
  <si>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</si>
  <si>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</si>
  <si>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</si>
  <si>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</si>
  <si>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</si>
  <si>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</si>
  <si>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</si>
  <si>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</si>
  <si>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</si>
  <si>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</si>
  <si>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</si>
  <si>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</si>
  <si>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</si>
  <si>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</si>
  <si>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</si>
  <si>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</si>
  <si>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</si>
  <si>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</si>
  <si>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</si>
  <si>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</si>
  <si>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</si>
  <si>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</si>
  <si>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</si>
  <si>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</si>
  <si>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</si>
  <si>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</si>
  <si>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</si>
  <si>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</si>
  <si>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</si>
  <si>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</si>
  <si>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</si>
  <si>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</si>
  <si>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</si>
  <si>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</si>
  <si>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</si>
  <si>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</si>
  <si>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</si>
  <si>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</si>
  <si>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</si>
  <si>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</si>
  <si>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</si>
  <si>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</si>
  <si>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</si>
  <si>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</si>
  <si>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</si>
  <si>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</si>
  <si>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</si>
  <si>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</si>
  <si>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</si>
  <si>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</si>
  <si>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</si>
  <si>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</si>
  <si>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</si>
  <si>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</si>
  <si>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</si>
  <si>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</si>
  <si>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</si>
  <si>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</si>
  <si>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</si>
  <si>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</si>
  <si>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</si>
  <si>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</si>
  <si>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</si>
  <si>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</si>
  <si>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</si>
  <si>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</si>
  <si>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</si>
  <si>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</si>
  <si>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</si>
  <si>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</si>
  <si>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</si>
  <si>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</si>
  <si>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</si>
  <si>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</si>
  <si>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</si>
  <si>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</si>
  <si>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</si>
  <si>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</si>
  <si>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</si>
  <si>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</si>
  <si>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</si>
  <si>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</si>
  <si>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</si>
  <si>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</si>
  <si>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</si>
  <si>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</si>
  <si>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</si>
  <si>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</si>
  <si>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</si>
  <si>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</si>
  <si>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</si>
  <si>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</si>
  <si>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</si>
  <si>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</si>
  <si>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</si>
  <si>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</si>
  <si>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</si>
  <si>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</si>
  <si>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</si>
  <si>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</si>
  <si>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</si>
  <si>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</si>
  <si>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</si>
  <si>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</si>
  <si>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</si>
  <si>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</si>
  <si>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</si>
  <si>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</si>
  <si>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</si>
  <si>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</si>
  <si>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</si>
  <si>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</si>
  <si>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</si>
  <si>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</si>
  <si>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</si>
  <si>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</si>
  <si>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</si>
  <si>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</si>
  <si>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</si>
  <si>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</si>
  <si>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</si>
  <si>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</si>
  <si>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</si>
  <si>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</si>
  <si>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</si>
  <si>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</si>
  <si>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</si>
  <si>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</si>
  <si>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</si>
  <si>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</si>
  <si>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</si>
  <si>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</si>
  <si>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</si>
  <si>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</si>
  <si>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</si>
  <si>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</si>
  <si>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</si>
  <si>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</si>
  <si>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</si>
  <si>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</si>
  <si>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</si>
  <si>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</si>
  <si>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</si>
  <si>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</si>
  <si>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</si>
  <si>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</si>
  <si>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</si>
  <si>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</si>
  <si>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</si>
  <si>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</si>
  <si>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</si>
  <si>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</si>
  <si>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</si>
  <si>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</si>
  <si>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</si>
  <si>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</si>
  <si>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</si>
  <si>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</si>
  <si>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</si>
  <si>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</si>
  <si>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</si>
  <si>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</si>
  <si>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</si>
  <si>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</si>
  <si>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</si>
  <si>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</si>
  <si>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</si>
  <si>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</si>
  <si>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</si>
  <si>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</si>
  <si>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</si>
  <si>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</si>
  <si>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</si>
  <si>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</si>
  <si>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</si>
  <si>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</si>
  <si>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</si>
  <si>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</si>
  <si>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</si>
  <si>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</si>
  <si>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</si>
  <si>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</si>
  <si>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</si>
  <si>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</si>
  <si>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</si>
  <si>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</si>
  <si>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</si>
  <si>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</si>
  <si>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</si>
  <si>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</si>
  <si>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</si>
  <si>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</si>
  <si>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</si>
  <si>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</si>
  <si>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</si>
  <si>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</si>
  <si>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</si>
  <si>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</si>
  <si>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</si>
  <si>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</si>
  <si>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</si>
  <si>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</si>
  <si>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</si>
  <si>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</si>
  <si>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</si>
  <si>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</si>
  <si>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</si>
  <si>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</si>
  <si>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</si>
  <si>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</si>
  <si>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</si>
  <si>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</si>
  <si>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</si>
  <si>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</si>
  <si>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</si>
  <si>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</si>
  <si>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</si>
  <si>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</si>
  <si>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</si>
  <si>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</si>
  <si>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</si>
  <si>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</si>
  <si>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</si>
  <si>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</si>
  <si>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</si>
  <si>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</si>
  <si>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</si>
  <si>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</si>
  <si>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</si>
  <si>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</si>
  <si>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</si>
  <si>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</si>
  <si>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</si>
  <si>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</si>
  <si>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</si>
  <si>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</si>
  <si>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</si>
  <si>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</si>
  <si>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</si>
  <si>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</si>
  <si>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</si>
  <si>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</si>
  <si>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</si>
  <si>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</si>
  <si>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</si>
  <si>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</si>
  <si>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</si>
  <si>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</si>
  <si>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</si>
  <si>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</si>
  <si>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</si>
  <si>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</si>
  <si>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</si>
  <si>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</si>
  <si>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</si>
  <si>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</si>
  <si>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</si>
  <si>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</si>
  <si>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</si>
  <si>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</si>
  <si>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</si>
  <si>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</si>
  <si>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</si>
  <si>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</si>
  <si>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</si>
  <si>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</si>
  <si>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</si>
  <si>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</si>
  <si>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</si>
  <si>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</si>
  <si>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</si>
  <si>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</si>
  <si>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</si>
  <si>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</si>
  <si>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</si>
  <si>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</si>
  <si>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</si>
  <si>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</si>
  <si>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</si>
  <si>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</si>
  <si>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</si>
  <si>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</si>
  <si>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</si>
  <si>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</si>
  <si>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</si>
  <si>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</si>
  <si>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</si>
  <si>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</si>
  <si>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</si>
  <si>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</si>
  <si>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</si>
  <si>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</si>
  <si>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</si>
  <si>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</si>
  <si>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</si>
  <si>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</si>
  <si>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</si>
  <si>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</si>
  <si>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</si>
  <si>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</si>
  <si>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</si>
  <si>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</si>
  <si>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</si>
  <si>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</si>
  <si>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</si>
  <si>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</si>
  <si>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</si>
  <si>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</si>
  <si>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</si>
  <si>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</si>
  <si>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</si>
  <si>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</si>
  <si>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</si>
  <si>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</si>
  <si>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</si>
  <si>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</si>
  <si>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</si>
  <si>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</si>
  <si>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</si>
  <si>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</si>
  <si>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</si>
  <si>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</si>
  <si>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</si>
  <si>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</si>
  <si>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</si>
  <si>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</si>
  <si>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</si>
  <si>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</si>
  <si>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</si>
  <si>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</si>
  <si>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</si>
  <si>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</si>
  <si>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</si>
  <si>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</si>
  <si>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</si>
  <si>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</si>
  <si>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</si>
  <si>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</si>
  <si>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</si>
  <si>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</si>
  <si>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</si>
  <si>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</si>
  <si>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</si>
  <si>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</si>
  <si>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</si>
  <si>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</si>
  <si>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</si>
  <si>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</si>
  <si>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</si>
  <si>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</si>
  <si>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</si>
  <si>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</si>
  <si>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</si>
  <si>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</si>
  <si>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</si>
  <si>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</si>
  <si>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</si>
  <si>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</si>
  <si>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</si>
  <si>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</si>
  <si>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</si>
  <si>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</si>
  <si>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</si>
  <si>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</si>
  <si>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</si>
  <si>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</si>
  <si>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</si>
  <si>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</si>
  <si>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</si>
  <si>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</si>
  <si>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</si>
  <si>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</si>
  <si>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</si>
  <si>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</si>
  <si>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</si>
  <si>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</si>
  <si>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</si>
  <si>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</si>
  <si>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</si>
  <si>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</si>
  <si>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</si>
  <si>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</si>
  <si>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</si>
  <si>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</si>
  <si>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</si>
  <si>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</si>
  <si>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</si>
  <si>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</si>
  <si>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</si>
  <si>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</si>
  <si>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</si>
  <si>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</si>
  <si>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</si>
  <si>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</si>
  <si>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</si>
  <si>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</si>
  <si>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</si>
  <si>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</si>
  <si>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</si>
  <si>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</si>
  <si>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</si>
  <si>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</si>
  <si>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</si>
  <si>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</si>
  <si>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</si>
  <si>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</si>
  <si>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</si>
  <si>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</si>
  <si>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</si>
  <si>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</si>
  <si>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</si>
  <si>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</si>
  <si>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</si>
  <si>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</si>
  <si>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</si>
  <si>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</si>
  <si>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</si>
  <si>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</si>
  <si>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</si>
  <si>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</si>
  <si>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</si>
  <si>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</si>
  <si>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</si>
  <si>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</si>
  <si>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</si>
  <si>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</si>
  <si>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</si>
  <si>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</si>
  <si>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</si>
  <si>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</si>
  <si>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</si>
  <si>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</si>
  <si>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</si>
  <si>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</si>
  <si>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</si>
  <si>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</si>
  <si>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</si>
  <si>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</si>
  <si>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</si>
  <si>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</si>
  <si>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</si>
  <si>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</si>
  <si>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</si>
  <si>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</si>
  <si>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</si>
  <si>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</si>
  <si>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</si>
  <si>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</si>
  <si>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</si>
  <si>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</si>
  <si>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</si>
  <si>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</si>
  <si>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</si>
  <si>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</si>
  <si>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</si>
  <si>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</si>
  <si>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</si>
  <si>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</si>
  <si>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</si>
  <si>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</si>
  <si>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</si>
  <si>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</si>
  <si>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</si>
  <si>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</si>
  <si>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</si>
  <si>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</si>
  <si>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</si>
  <si>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</si>
  <si>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</si>
  <si>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</si>
  <si>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</si>
  <si>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</si>
  <si>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</si>
  <si>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</si>
  <si>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</si>
  <si>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</si>
  <si>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</si>
  <si>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</si>
  <si>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</si>
  <si>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</si>
  <si>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</si>
  <si>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</si>
  <si>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</si>
  <si>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</si>
  <si>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</si>
  <si>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</si>
  <si>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</si>
  <si>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</si>
  <si>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</si>
  <si>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</si>
  <si>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</si>
  <si>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</si>
  <si>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</si>
  <si>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</si>
  <si>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</si>
  <si>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</si>
  <si>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</si>
  <si>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</si>
  <si>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</si>
  <si>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</si>
  <si>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</si>
  <si>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</si>
  <si>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</si>
  <si>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</si>
  <si>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</si>
  <si>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</si>
  <si>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</si>
  <si>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</si>
  <si>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</si>
  <si>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</si>
  <si>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</si>
  <si>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</si>
  <si>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</si>
  <si>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</si>
  <si>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</si>
  <si>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</si>
  <si>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</si>
  <si>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</si>
  <si>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</si>
  <si>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</si>
  <si>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</si>
  <si>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</si>
  <si>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</si>
  <si>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</si>
  <si>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</si>
  <si>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</si>
  <si>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</si>
  <si>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</si>
  <si>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</si>
  <si>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</si>
  <si>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</si>
  <si>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</si>
  <si>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</si>
  <si>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</si>
  <si>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</si>
  <si>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</si>
  <si>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</si>
  <si>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</si>
  <si>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</si>
  <si>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</si>
  <si>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</si>
  <si>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</si>
  <si>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</si>
  <si>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</si>
  <si>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</si>
  <si>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</si>
  <si>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</si>
  <si>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</si>
  <si>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</si>
  <si>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</si>
  <si>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</si>
  <si>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</si>
  <si>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</si>
  <si>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</si>
  <si>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</si>
  <si>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</si>
  <si>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</si>
  <si>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</si>
  <si>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</si>
  <si>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</si>
  <si>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</si>
  <si>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</si>
  <si>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</si>
  <si>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</si>
  <si>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</si>
  <si>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</si>
  <si>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</si>
  <si>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</si>
  <si>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</si>
  <si>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</si>
  <si>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</si>
  <si>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</si>
  <si>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</si>
  <si>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</si>
  <si>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</si>
  <si>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</si>
  <si>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</si>
  <si>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</si>
  <si>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</si>
  <si>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</si>
  <si>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</si>
  <si>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</si>
  <si>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</si>
  <si>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</si>
  <si>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</si>
  <si>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</si>
  <si>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</si>
  <si>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</si>
  <si>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</si>
  <si>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</si>
  <si>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</si>
  <si>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</si>
  <si>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</si>
  <si>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</si>
  <si>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</si>
  <si>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</si>
  <si>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</si>
  <si>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</si>
  <si>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</si>
  <si>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</si>
  <si>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</si>
  <si>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</si>
  <si>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</si>
  <si>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</si>
  <si>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</si>
  <si>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</si>
  <si>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</si>
  <si>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</si>
  <si>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</si>
  <si>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</si>
  <si>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</si>
  <si>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</si>
  <si>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</si>
  <si>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</si>
  <si>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</si>
  <si>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</si>
  <si>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</si>
  <si>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</si>
  <si>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</si>
  <si>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</si>
  <si>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</si>
  <si>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</si>
  <si>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</si>
  <si>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</si>
  <si>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</si>
  <si>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</si>
  <si>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</si>
  <si>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</si>
  <si>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</si>
  <si>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</si>
  <si>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</si>
  <si>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</si>
  <si>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</si>
  <si>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</si>
  <si>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</si>
  <si>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</si>
  <si>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</si>
  <si>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</si>
  <si>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</si>
  <si>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</si>
  <si>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</si>
  <si>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</si>
  <si>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</si>
  <si>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</si>
  <si>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</si>
  <si>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</si>
  <si>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</si>
  <si>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</si>
  <si>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</si>
  <si>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</si>
  <si>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</si>
  <si>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</si>
  <si>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</si>
  <si>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</si>
  <si>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</si>
  <si>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</si>
  <si>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</si>
  <si>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</si>
  <si>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</si>
  <si>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</si>
  <si>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</si>
  <si>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</si>
  <si>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</si>
  <si>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</si>
  <si>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</si>
  <si>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</si>
  <si>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</si>
  <si>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</si>
  <si>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</si>
  <si>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</si>
  <si>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</si>
  <si>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</si>
  <si>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</si>
  <si>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</si>
  <si>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</si>
  <si>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</si>
  <si>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</si>
  <si>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</si>
  <si>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</si>
  <si>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</si>
  <si>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</si>
  <si>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</si>
  <si>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</si>
  <si>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</si>
  <si>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</si>
  <si>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</si>
  <si>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</si>
  <si>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</si>
  <si>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</si>
  <si>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</si>
  <si>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</si>
  <si>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</si>
  <si>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</si>
  <si>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</si>
  <si>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</si>
  <si>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</si>
  <si>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</si>
  <si>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</si>
  <si>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</si>
  <si>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</si>
  <si>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</si>
  <si>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</si>
  <si>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</si>
  <si>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</si>
  <si>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</si>
  <si>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</si>
  <si>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</si>
  <si>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</si>
  <si>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</si>
  <si>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</si>
  <si>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</si>
  <si>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</si>
  <si>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</si>
  <si>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</si>
  <si>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</si>
  <si>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</si>
  <si>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</si>
  <si>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</si>
  <si>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</si>
  <si>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</si>
  <si>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</si>
  <si>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</si>
  <si>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</si>
  <si>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</si>
  <si>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</si>
  <si>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</si>
  <si>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</si>
  <si>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</si>
  <si>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</si>
  <si>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</si>
  <si>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</si>
  <si>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</si>
  <si>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</si>
  <si>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</si>
  <si>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</si>
  <si>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</si>
  <si>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</si>
  <si>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</si>
  <si>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</si>
  <si>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</si>
  <si>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</si>
  <si>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</si>
  <si>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</si>
  <si>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</si>
  <si>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</si>
  <si>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</si>
  <si>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</si>
  <si>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</si>
  <si>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</si>
  <si>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</si>
  <si>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</si>
  <si>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</si>
  <si>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</si>
  <si>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</si>
  <si>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</si>
  <si>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</si>
  <si>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</si>
  <si>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</si>
  <si>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</si>
  <si>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</si>
  <si>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</si>
  <si>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</si>
  <si>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</si>
  <si>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</si>
  <si>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</si>
  <si>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</si>
  <si>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</si>
  <si>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</si>
  <si>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</si>
  <si>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</si>
  <si>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</si>
  <si>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</si>
  <si>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</si>
  <si>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</si>
  <si>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</si>
  <si>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</si>
  <si>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</si>
  <si>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</si>
  <si>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</si>
  <si>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</si>
  <si>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</si>
  <si>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</si>
  <si>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</si>
  <si>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</si>
  <si>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</si>
  <si>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</si>
  <si>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</si>
  <si>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</si>
  <si>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</si>
  <si>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</si>
  <si>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</si>
  <si>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</si>
  <si>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</si>
  <si>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</si>
  <si>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</si>
  <si>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</si>
  <si>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</si>
  <si>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</si>
  <si>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</si>
  <si>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</si>
  <si>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</si>
  <si>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</si>
  <si>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</si>
  <si>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</si>
  <si>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</si>
  <si>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</si>
  <si>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</si>
  <si>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</si>
  <si>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</si>
  <si>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</si>
  <si>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</si>
  <si>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</si>
  <si>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</si>
  <si>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</si>
  <si>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</si>
  <si>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</si>
  <si>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</si>
  <si>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</si>
  <si>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</si>
  <si>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</si>
  <si>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</si>
  <si>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</si>
  <si>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</si>
  <si>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</si>
  <si>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</si>
  <si>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</si>
  <si>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</si>
  <si>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</si>
  <si>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</si>
  <si>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</si>
  <si>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</si>
  <si>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</si>
  <si>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</si>
  <si>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</si>
  <si>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</si>
  <si>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</si>
  <si>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</si>
  <si>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</si>
  <si>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</si>
  <si>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</si>
  <si>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</si>
  <si>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</si>
  <si>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</si>
  <si>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</si>
  <si>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</si>
  <si>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</si>
  <si>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</si>
  <si>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</si>
  <si>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</si>
  <si>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</si>
  <si>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</si>
  <si>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</si>
  <si>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</si>
  <si>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</si>
  <si>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</si>
  <si>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</si>
  <si>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</si>
  <si>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</si>
  <si>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</si>
  <si>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</si>
  <si>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</si>
  <si>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</si>
  <si>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</si>
  <si>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</si>
  <si>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</si>
  <si>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</si>
  <si>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</si>
  <si>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</si>
  <si>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</si>
  <si>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</si>
  <si>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</si>
  <si>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</si>
  <si>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</si>
  <si>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</si>
  <si>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</si>
  <si>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</si>
  <si>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</si>
  <si>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</si>
  <si>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</si>
  <si>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</si>
  <si>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</si>
  <si>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</si>
  <si>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</si>
  <si>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</si>
  <si>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</si>
  <si>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</si>
  <si>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</si>
  <si>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</si>
  <si>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</si>
  <si>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</si>
  <si>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</si>
  <si>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</si>
  <si>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</si>
  <si>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</si>
  <si>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</si>
  <si>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</si>
  <si>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</si>
  <si>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</si>
  <si>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</si>
  <si>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</si>
  <si>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</si>
  <si>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</si>
  <si>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</si>
  <si>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</si>
  <si>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</si>
  <si>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</si>
  <si>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</si>
  <si>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</si>
  <si>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</si>
  <si>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</si>
  <si>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</si>
  <si>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</si>
  <si>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</si>
  <si>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</si>
  <si>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</si>
  <si>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</si>
  <si>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</si>
  <si>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</si>
  <si>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</si>
  <si>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</si>
  <si>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</si>
  <si>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</si>
  <si>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</si>
  <si>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</si>
  <si>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</si>
  <si>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</si>
  <si>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</si>
  <si>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</si>
  <si>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</si>
  <si>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</si>
  <si>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</si>
  <si>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</si>
  <si>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</si>
  <si>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</si>
  <si>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</si>
  <si>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</si>
  <si>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</si>
  <si>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</si>
  <si>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</si>
  <si>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</si>
  <si>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</si>
  <si>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</si>
  <si>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</si>
  <si>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</si>
  <si>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</si>
  <si>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</si>
  <si>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</si>
  <si>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</si>
  <si>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</si>
  <si>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</si>
  <si>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</si>
  <si>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</si>
  <si>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</si>
  <si>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</si>
  <si>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</si>
  <si>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</si>
  <si>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</si>
  <si>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</si>
  <si>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</si>
  <si>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</si>
  <si>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</si>
  <si>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</si>
  <si>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</si>
  <si>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</si>
  <si>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</si>
  <si>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</si>
  <si>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</si>
  <si>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</si>
  <si>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</si>
  <si>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</si>
  <si>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</si>
  <si>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</si>
  <si>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</si>
  <si>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</si>
  <si>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</si>
  <si>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</si>
  <si>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</si>
  <si>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</si>
  <si>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</si>
  <si>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</si>
  <si>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</si>
  <si>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</si>
  <si>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</si>
  <si>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</si>
  <si>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</si>
  <si>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</si>
  <si>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</si>
  <si>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</si>
  <si>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</si>
  <si>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</si>
  <si>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</si>
  <si>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</si>
  <si>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</si>
  <si>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</si>
  <si>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</si>
  <si>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</si>
  <si>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</si>
  <si>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</si>
  <si>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</si>
  <si>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</si>
  <si>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</si>
  <si>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</si>
  <si>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</si>
  <si>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</si>
  <si>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</si>
  <si>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</si>
  <si>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</si>
  <si>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</si>
  <si>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</si>
  <si>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</si>
  <si>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</si>
  <si>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</si>
  <si>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</si>
  <si>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</si>
  <si>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</si>
  <si>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</si>
  <si>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</si>
  <si>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</si>
  <si>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</si>
  <si>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</si>
  <si>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</si>
  <si>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</si>
  <si>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</si>
  <si>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</si>
  <si>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</si>
  <si>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</si>
  <si>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</si>
  <si>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</si>
  <si>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</si>
  <si>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</si>
  <si>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</si>
  <si>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</si>
  <si>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</si>
  <si>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</si>
  <si>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</si>
  <si>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</si>
  <si>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</si>
  <si>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</si>
  <si>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</si>
  <si>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</si>
  <si>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</si>
  <si>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</si>
  <si>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</si>
  <si>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</si>
  <si>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</si>
  <si>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</si>
  <si>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</si>
  <si>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</si>
  <si>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</si>
  <si>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</si>
  <si>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</si>
  <si>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</si>
  <si>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</si>
  <si>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</si>
  <si>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</si>
  <si>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</si>
  <si>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</si>
  <si>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</si>
  <si>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</si>
  <si>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</si>
  <si>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</si>
  <si>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</si>
  <si>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</si>
  <si>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</si>
  <si>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</si>
  <si>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</si>
  <si>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</si>
  <si>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</si>
  <si>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</si>
  <si>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</si>
  <si>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</si>
  <si>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</si>
  <si>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</si>
  <si>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</si>
  <si>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</si>
  <si>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</si>
  <si>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</si>
  <si>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</si>
  <si>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</si>
  <si>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</si>
  <si>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</si>
  <si>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</si>
  <si>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</si>
  <si>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</si>
  <si>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</si>
  <si>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</si>
  <si>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</si>
  <si>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</si>
  <si>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</si>
  <si>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</si>
  <si>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</si>
  <si>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</si>
  <si>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</si>
  <si>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</si>
  <si>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</si>
  <si>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</si>
  <si>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</si>
  <si>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</si>
  <si>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</si>
  <si>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</si>
  <si>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</si>
  <si>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</si>
  <si>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</si>
  <si>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</si>
  <si>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</si>
  <si>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</si>
  <si>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</si>
  <si>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</si>
  <si>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</si>
  <si>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</si>
  <si>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</si>
  <si>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</si>
  <si>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</si>
  <si>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</si>
  <si>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</si>
  <si>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</si>
  <si>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</si>
  <si>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</si>
  <si>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</si>
  <si>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</si>
  <si>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</si>
  <si>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</si>
  <si>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</si>
  <si>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</si>
  <si>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</si>
  <si>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</si>
  <si>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</si>
  <si>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</si>
  <si>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</si>
  <si>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</si>
  <si>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</si>
  <si>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</si>
  <si>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</si>
  <si>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</si>
  <si>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</si>
  <si>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</si>
  <si>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</si>
  <si>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</si>
  <si>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</si>
  <si>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</si>
  <si>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</si>
  <si>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</si>
  <si>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</si>
  <si>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</si>
  <si>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</si>
  <si>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</si>
  <si>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</si>
  <si>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</si>
  <si>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</si>
  <si>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</si>
  <si>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</si>
  <si>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</si>
  <si>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</si>
  <si>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</si>
  <si>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</si>
  <si>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</si>
  <si>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</si>
  <si>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</si>
  <si>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</si>
  <si>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</si>
  <si>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</si>
  <si>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</si>
  <si>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</si>
  <si>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</si>
  <si>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</si>
  <si>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</si>
  <si>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</si>
  <si>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</si>
  <si>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</si>
  <si>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</si>
  <si>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</si>
  <si>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</si>
  <si>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</si>
  <si>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</si>
  <si>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</si>
  <si>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</si>
  <si>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</si>
  <si>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</si>
  <si>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</si>
  <si>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</si>
  <si>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</si>
  <si>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</si>
  <si>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</si>
  <si>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</si>
  <si>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</si>
  <si>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</si>
  <si>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</si>
  <si>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</si>
  <si>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</si>
  <si>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</si>
  <si>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</si>
  <si>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</si>
  <si>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</si>
  <si>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</si>
  <si>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</si>
  <si>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</si>
  <si>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</si>
  <si>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</si>
  <si>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</si>
  <si>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</si>
  <si>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</si>
  <si>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</si>
  <si>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</si>
  <si>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</si>
  <si>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</si>
  <si>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</si>
  <si>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</si>
  <si>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</si>
  <si>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</si>
  <si>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</si>
  <si>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</si>
  <si>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</si>
  <si>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</si>
  <si>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</si>
  <si>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</si>
  <si>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</si>
  <si>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</si>
  <si>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</si>
  <si>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</si>
  <si>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</si>
  <si>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</si>
  <si>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</si>
  <si>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</si>
  <si>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</si>
  <si>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</si>
  <si>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</si>
  <si>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</si>
  <si>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</si>
  <si>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</si>
  <si>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</si>
  <si>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</si>
  <si>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</si>
  <si>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</si>
  <si>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</si>
  <si>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</si>
  <si>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</si>
  <si>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</si>
  <si>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</si>
  <si>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</si>
  <si>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</si>
  <si>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</si>
  <si>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</si>
  <si>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</si>
  <si>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</si>
  <si>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</si>
  <si>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</si>
  <si>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</si>
  <si>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</si>
  <si>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</si>
  <si>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</si>
  <si>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</si>
  <si>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</si>
  <si>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</si>
  <si>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</si>
  <si>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</si>
  <si>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</si>
  <si>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</si>
  <si>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</si>
  <si>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</si>
  <si>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</si>
  <si>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</si>
  <si>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</si>
  <si>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</si>
  <si>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</si>
  <si>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</si>
  <si>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</si>
  <si>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</si>
  <si>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</si>
  <si>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</si>
  <si>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</si>
  <si>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</si>
  <si>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</si>
  <si>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</si>
  <si>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</si>
  <si>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</si>
  <si>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</si>
  <si>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</si>
  <si>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</si>
  <si>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</si>
  <si>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</si>
  <si>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</si>
  <si>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</si>
  <si>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</si>
  <si>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</si>
  <si>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</si>
  <si>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</si>
  <si>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</si>
  <si>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</si>
  <si>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</si>
  <si>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</si>
  <si>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</si>
  <si>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</si>
  <si>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</si>
  <si>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</si>
  <si>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</si>
  <si>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</si>
  <si>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</si>
  <si>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</si>
  <si>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</si>
  <si>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</si>
  <si>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</si>
  <si>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</si>
  <si>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</si>
  <si>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</si>
  <si>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</si>
  <si>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</si>
  <si>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</si>
  <si>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</si>
  <si>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</si>
  <si>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</si>
  <si>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</si>
  <si>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</si>
  <si>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</si>
  <si>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</si>
  <si>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</si>
  <si>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</si>
  <si>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</si>
  <si>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</si>
  <si>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</si>
  <si>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</si>
  <si>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</si>
  <si>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</si>
  <si>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</si>
  <si>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</si>
  <si>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</si>
  <si>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</si>
  <si>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</si>
  <si>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</si>
  <si>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</si>
  <si>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</si>
  <si>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</si>
  <si>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</si>
  <si>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</si>
  <si>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</si>
  <si>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</si>
  <si>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</si>
  <si>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</si>
  <si>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</si>
  <si>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</si>
  <si>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</si>
  <si>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</si>
  <si>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</si>
  <si>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</si>
  <si>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</si>
  <si>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</si>
  <si>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</si>
  <si>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</si>
  <si>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</si>
  <si>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</si>
  <si>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</si>
  <si>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</si>
  <si>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</si>
  <si>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</si>
  <si>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</si>
  <si>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</si>
  <si>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</si>
  <si>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</si>
  <si>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</si>
  <si>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</si>
  <si>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</si>
  <si>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</si>
  <si>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</si>
  <si>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</si>
  <si>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</si>
  <si>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</si>
  <si>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</si>
  <si>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</si>
  <si>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</si>
  <si>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</si>
  <si>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</si>
  <si>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</si>
  <si>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</si>
  <si>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</si>
  <si>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</si>
  <si>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</si>
  <si>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</si>
  <si>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</si>
  <si>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</si>
  <si>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</si>
  <si>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</si>
  <si>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</si>
  <si>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</si>
  <si>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</si>
  <si>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</si>
  <si>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</si>
  <si>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</si>
  <si>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</si>
  <si>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</si>
  <si>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</si>
  <si>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</si>
  <si>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</si>
  <si>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</si>
  <si>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</si>
  <si>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</si>
  <si>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</si>
  <si>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</si>
  <si>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</si>
  <si>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</si>
  <si>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</si>
  <si>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</si>
  <si>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</si>
  <si>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</si>
  <si>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</si>
  <si>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</si>
  <si>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</si>
  <si>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</si>
  <si>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</si>
  <si>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</si>
  <si>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</si>
  <si>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</si>
  <si>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</si>
  <si>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</si>
  <si>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</si>
  <si>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</si>
  <si>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</si>
  <si>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</si>
  <si>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</si>
  <si>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</si>
  <si>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</si>
  <si>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</si>
  <si>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</si>
  <si>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</si>
  <si>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</si>
  <si>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</si>
  <si>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</si>
  <si>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</si>
  <si>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</si>
  <si>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</si>
  <si>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</si>
  <si>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</si>
  <si>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</si>
  <si>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</si>
  <si>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</si>
  <si>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</si>
  <si>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</si>
  <si>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</si>
  <si>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</si>
  <si>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</si>
  <si>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</si>
  <si>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</si>
  <si>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</si>
  <si>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</si>
  <si>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</si>
  <si>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</si>
  <si>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</si>
  <si>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</si>
  <si>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</si>
  <si>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</si>
  <si>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</si>
  <si>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</si>
  <si>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</si>
  <si>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</si>
  <si>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</si>
  <si>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</si>
  <si>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</si>
  <si>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</si>
  <si>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</si>
  <si>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</si>
  <si>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</si>
  <si>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</si>
  <si>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</si>
  <si>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</si>
  <si>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</si>
  <si>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</si>
  <si>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</si>
  <si>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</si>
  <si>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</si>
  <si>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</si>
  <si>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</si>
  <si>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</si>
  <si>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</si>
  <si>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</si>
  <si>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</si>
  <si>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</si>
  <si>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</si>
  <si>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</si>
  <si>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</si>
  <si>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</si>
  <si>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</si>
  <si>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</si>
  <si>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</si>
  <si>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</si>
  <si>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</si>
  <si>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</si>
  <si>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</si>
  <si>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</si>
  <si>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</si>
  <si>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</si>
  <si>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</si>
  <si>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</si>
  <si>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</si>
  <si>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</si>
  <si>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</si>
  <si>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</si>
  <si>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</si>
  <si>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</si>
  <si>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</si>
  <si>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</si>
  <si>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</si>
  <si>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</si>
  <si>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</si>
  <si>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</si>
  <si>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</si>
  <si>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</si>
  <si>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</si>
  <si>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</si>
  <si>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</si>
  <si>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</si>
  <si>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</si>
  <si>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</si>
  <si>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</si>
  <si>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</si>
  <si>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</si>
  <si>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</si>
  <si>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</si>
  <si>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</si>
  <si>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</si>
  <si>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</si>
  <si>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</si>
  <si>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</si>
  <si>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</si>
  <si>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</si>
  <si>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</si>
  <si>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</si>
  <si>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</si>
  <si>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</si>
  <si>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</si>
  <si>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</si>
  <si>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</si>
  <si>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</si>
  <si>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</si>
  <si>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</si>
  <si>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</si>
  <si>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</si>
  <si>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</si>
  <si>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</si>
  <si>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</si>
  <si>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</si>
  <si>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</si>
  <si>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</si>
  <si>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</si>
  <si>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</si>
  <si>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</si>
  <si>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</si>
  <si>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</si>
  <si>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</si>
  <si>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</si>
  <si>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</si>
  <si>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</si>
  <si>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</si>
  <si>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</si>
  <si>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</si>
  <si>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</si>
  <si>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</si>
  <si>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</si>
  <si>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</si>
  <si>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</si>
  <si>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</si>
  <si>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</si>
  <si>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</si>
  <si>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</si>
  <si>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</si>
  <si>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</si>
  <si>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</si>
  <si>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</si>
  <si>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</si>
  <si>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</si>
  <si>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</si>
  <si>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</si>
  <si>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</si>
  <si>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</si>
  <si>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</si>
  <si>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</si>
  <si>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</si>
  <si>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</si>
  <si>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</si>
  <si>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</si>
  <si>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</si>
  <si>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</si>
  <si>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</si>
  <si>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</si>
  <si>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</si>
  <si>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</si>
  <si>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</si>
  <si>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</si>
  <si>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</si>
  <si>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</si>
  <si>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</si>
  <si>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</si>
  <si>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</si>
  <si>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</si>
  <si>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</si>
  <si>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</si>
  <si>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</si>
  <si>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</si>
  <si>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</si>
  <si>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</si>
  <si>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</si>
  <si>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</si>
  <si>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</si>
  <si>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</si>
  <si>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</si>
  <si>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</si>
  <si>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</si>
  <si>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</si>
  <si>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</si>
  <si>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</si>
  <si>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</si>
  <si>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</si>
  <si>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</si>
  <si>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</si>
  <si>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</si>
  <si>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</si>
  <si>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</si>
  <si>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</si>
  <si>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</si>
  <si>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</si>
  <si>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</si>
  <si>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</si>
  <si>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</si>
  <si>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</si>
  <si>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</si>
  <si>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</si>
  <si>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</si>
  <si>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</si>
  <si>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</si>
  <si>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</si>
  <si>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</si>
  <si>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</si>
  <si>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</si>
  <si>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</si>
  <si>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</si>
  <si>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</si>
  <si>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</si>
  <si>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</si>
  <si>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</si>
  <si>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</si>
  <si>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</si>
  <si>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</si>
  <si>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</si>
  <si>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</si>
  <si>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</si>
  <si>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</si>
  <si>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</si>
  <si>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</si>
  <si>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</si>
  <si>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</si>
  <si>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</si>
  <si>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</si>
  <si>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</si>
  <si>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</si>
  <si>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</si>
  <si>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</si>
  <si>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</si>
  <si>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</si>
  <si>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</si>
  <si>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</si>
  <si>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</si>
  <si>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</si>
  <si>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</si>
  <si>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</si>
  <si>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</si>
  <si>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</si>
  <si>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</si>
  <si>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</si>
  <si>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</si>
  <si>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</si>
  <si>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</si>
  <si>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</si>
  <si>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</si>
  <si>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</si>
  <si>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</si>
  <si>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</si>
  <si>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</si>
  <si>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</si>
  <si>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</si>
  <si>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</si>
  <si>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</si>
  <si>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</si>
  <si>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</si>
  <si>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</si>
  <si>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</si>
  <si>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</si>
  <si>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</si>
  <si>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</si>
  <si>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</si>
  <si>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</si>
  <si>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</si>
  <si>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</si>
  <si>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</si>
  <si>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</si>
  <si>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</si>
  <si>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</si>
  <si>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</si>
  <si>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</si>
  <si>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</si>
  <si>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</si>
  <si>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</si>
  <si>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</si>
  <si>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</si>
  <si>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</si>
  <si>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</si>
  <si>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</si>
  <si>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</si>
  <si>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</si>
  <si>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</si>
  <si>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</si>
  <si>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</si>
  <si>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</si>
  <si>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</si>
  <si>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</si>
  <si>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</si>
  <si>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</si>
  <si>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</si>
  <si>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</si>
  <si>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</si>
  <si>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</si>
  <si>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</si>
  <si>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</si>
  <si>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</si>
  <si>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</si>
  <si>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</si>
  <si>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</si>
  <si>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</si>
  <si>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</si>
  <si>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</si>
  <si>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</si>
  <si>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</si>
  <si>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</si>
  <si>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</si>
  <si>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</si>
  <si>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</si>
  <si>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</si>
  <si>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</si>
  <si>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</si>
  <si>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</si>
  <si>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</si>
  <si>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</si>
  <si>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</si>
  <si>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</si>
  <si>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</si>
  <si>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</si>
  <si>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</si>
  <si>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</si>
  <si>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</si>
  <si>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</si>
  <si>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</si>
  <si>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</si>
  <si>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</si>
  <si>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</si>
  <si>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</si>
  <si>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</si>
  <si>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</si>
  <si>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</si>
  <si>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</si>
  <si>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</si>
  <si>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</si>
  <si>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</si>
  <si>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</si>
  <si>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</si>
  <si>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</si>
  <si>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</si>
  <si>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</si>
  <si>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</si>
  <si>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</si>
  <si>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</si>
  <si>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</si>
  <si>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</si>
  <si>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</si>
  <si>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</si>
  <si>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</si>
  <si>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</si>
  <si>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</si>
  <si>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</si>
  <si>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</si>
  <si>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</si>
  <si>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</si>
  <si>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</si>
  <si>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</si>
  <si>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</si>
  <si>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</si>
  <si>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</si>
  <si>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</si>
  <si>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</si>
  <si>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</si>
  <si>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</si>
  <si>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</si>
  <si>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</si>
  <si>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</si>
  <si>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</si>
  <si>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</si>
  <si>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</si>
  <si>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</si>
  <si>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</si>
  <si>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</si>
  <si>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</si>
  <si>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</si>
  <si>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</si>
  <si>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</si>
  <si>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</si>
  <si>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</si>
  <si>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</si>
  <si>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</si>
  <si>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</si>
  <si>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</si>
  <si>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</si>
  <si>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</si>
  <si>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</si>
  <si>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</si>
  <si>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</si>
  <si>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</si>
  <si>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</si>
  <si>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</si>
  <si>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</si>
  <si>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</si>
  <si>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</si>
  <si>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</si>
  <si>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</si>
  <si>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</si>
  <si>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</si>
  <si>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</si>
  <si>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</si>
  <si>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</si>
  <si>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</si>
  <si>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</si>
  <si>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</si>
  <si>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</si>
  <si>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</si>
  <si>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</si>
  <si>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</si>
  <si>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</si>
  <si>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</si>
  <si>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</si>
  <si>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</si>
  <si>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</si>
  <si>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</si>
  <si>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</si>
  <si>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</si>
  <si>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</si>
  <si>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</si>
  <si>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</si>
  <si>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</si>
  <si>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</si>
  <si>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</si>
  <si>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</si>
  <si>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</si>
  <si>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</si>
  <si>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</si>
  <si>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</si>
  <si>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</si>
  <si>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</si>
  <si>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</si>
  <si>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</si>
  <si>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</si>
  <si>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</si>
  <si>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</si>
  <si>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</si>
  <si>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</si>
  <si>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</si>
  <si>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</si>
  <si>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</si>
  <si>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</si>
  <si>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</si>
  <si>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</si>
  <si>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</si>
  <si>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</si>
  <si>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</si>
  <si>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</si>
  <si>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</si>
  <si>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</si>
  <si>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</si>
  <si>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</si>
  <si>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</si>
  <si>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</si>
  <si>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</si>
  <si>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</si>
  <si>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</si>
  <si>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</si>
  <si>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</si>
  <si>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</si>
  <si>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</si>
  <si>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</si>
  <si>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</si>
  <si>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</si>
  <si>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</si>
  <si>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</si>
  <si>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</si>
  <si>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</si>
  <si>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</si>
  <si>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</si>
  <si>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</si>
  <si>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</si>
  <si>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</si>
  <si>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</si>
  <si>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</si>
  <si>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</si>
  <si>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</si>
  <si>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</si>
  <si>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</si>
  <si>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</si>
  <si>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</si>
  <si>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</si>
  <si>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</si>
  <si>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</si>
  <si>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</si>
  <si>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</si>
  <si>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</si>
  <si>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</si>
  <si>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</si>
  <si>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</si>
  <si>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</si>
  <si>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</si>
  <si>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</si>
  <si>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</si>
  <si>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</si>
  <si>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</si>
  <si>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</si>
  <si>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</si>
  <si>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</si>
  <si>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</si>
  <si>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</si>
  <si>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</si>
  <si>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</si>
  <si>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</si>
  <si>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</si>
  <si>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</si>
  <si>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</si>
  <si>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</si>
  <si>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</si>
  <si>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</si>
  <si>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</si>
  <si>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</si>
  <si>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</si>
  <si>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</si>
  <si>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</si>
  <si>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</si>
  <si>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</si>
  <si>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</si>
  <si>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</si>
  <si>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</si>
  <si>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</si>
  <si>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</si>
  <si>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</si>
  <si>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</si>
  <si>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</si>
  <si>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</si>
  <si>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</si>
  <si>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</si>
  <si>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</si>
  <si>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</si>
  <si>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</si>
  <si>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</si>
  <si>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</si>
  <si>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</si>
  <si>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</si>
  <si>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</si>
  <si>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</si>
  <si>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</si>
  <si>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</si>
  <si>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</si>
  <si>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</si>
  <si>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</si>
  <si>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</si>
  <si>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</si>
  <si>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</si>
  <si>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</si>
  <si>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</si>
  <si>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</si>
  <si>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</si>
  <si>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</si>
  <si>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</si>
  <si>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</si>
  <si>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</si>
  <si>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</si>
  <si>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</si>
  <si>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</si>
  <si>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</si>
  <si>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</si>
  <si>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</si>
  <si>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</si>
  <si>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</si>
  <si>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</si>
  <si>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</si>
  <si>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</si>
  <si>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</si>
  <si>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</si>
  <si>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</si>
  <si>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</si>
  <si>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</si>
  <si>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</si>
  <si>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</si>
  <si>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</si>
  <si>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</si>
  <si>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</si>
  <si>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</si>
  <si>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</si>
  <si>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</si>
  <si>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</si>
  <si>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</si>
  <si>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</si>
  <si>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</si>
  <si>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</si>
  <si>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</si>
  <si>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</si>
  <si>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</si>
  <si>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</si>
  <si>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</si>
  <si>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</si>
  <si>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</si>
  <si>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</si>
  <si>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</si>
  <si>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</si>
  <si>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</si>
  <si>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</si>
  <si>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</si>
  <si>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</si>
  <si>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</si>
  <si>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</si>
  <si>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</si>
  <si>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</si>
  <si>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</si>
  <si>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</si>
  <si>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</si>
  <si>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</si>
  <si>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</si>
  <si>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</si>
  <si>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</si>
  <si>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</si>
  <si>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</si>
  <si>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</si>
  <si>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</si>
  <si>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</si>
  <si>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</si>
  <si>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</si>
  <si>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</si>
  <si>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</si>
  <si>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</si>
  <si>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</si>
  <si>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</si>
  <si>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</si>
  <si>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</si>
  <si>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</si>
  <si>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</si>
  <si>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</si>
  <si>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</si>
  <si>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</si>
  <si>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</si>
  <si>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</si>
  <si>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</si>
  <si>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</si>
  <si>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</si>
  <si>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</si>
  <si>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</si>
  <si>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</si>
  <si>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</si>
  <si>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</si>
  <si>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</si>
  <si>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</si>
  <si>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</si>
  <si>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</si>
  <si>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</si>
  <si>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</si>
  <si>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</si>
  <si>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</si>
  <si>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</si>
  <si>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</si>
  <si>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</si>
  <si>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</si>
  <si>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</si>
  <si>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</si>
  <si>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</si>
  <si>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</si>
  <si>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</si>
  <si>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</si>
  <si>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</si>
  <si>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</si>
  <si>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</si>
  <si>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</si>
  <si>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</si>
  <si>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</si>
  <si>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</si>
  <si>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</si>
  <si>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</si>
  <si>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</si>
  <si>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</si>
  <si>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</si>
  <si>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</si>
  <si>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</si>
  <si>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</si>
  <si>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</si>
  <si>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</si>
  <si>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</si>
  <si>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</si>
  <si>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</si>
  <si>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</si>
  <si>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</si>
  <si>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</si>
  <si>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</si>
  <si>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</si>
  <si>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</si>
  <si>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</si>
  <si>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</si>
  <si>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</si>
  <si>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</si>
  <si>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</si>
  <si>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</si>
  <si>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</si>
  <si>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</si>
  <si>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</si>
  <si>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</si>
  <si>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</si>
  <si>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</si>
  <si>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</si>
  <si>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</si>
  <si>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</si>
  <si>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</si>
  <si>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</si>
  <si>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</si>
  <si>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</si>
  <si>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</si>
  <si>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</si>
  <si>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</si>
  <si>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</si>
  <si>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</si>
  <si>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</si>
  <si>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</si>
  <si>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</si>
  <si>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</si>
  <si>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</si>
  <si>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</si>
  <si>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</si>
  <si>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</si>
  <si>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</si>
  <si>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</si>
  <si>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</si>
  <si>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</si>
  <si>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</si>
  <si>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</si>
  <si>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</si>
  <si>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</si>
  <si>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</si>
  <si>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</si>
  <si>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</si>
  <si>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</si>
  <si>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</si>
  <si>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</si>
  <si>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</si>
  <si>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</si>
  <si>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</si>
  <si>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</si>
  <si>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</si>
  <si>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</si>
  <si>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</si>
  <si>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</si>
  <si>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</si>
  <si>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</si>
  <si>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</si>
  <si>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</si>
  <si>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</si>
  <si>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</si>
  <si>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</si>
  <si>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</si>
  <si>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</si>
  <si>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</si>
  <si>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</si>
  <si>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</si>
  <si>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</si>
  <si>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</si>
  <si>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</si>
  <si>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</si>
  <si>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</si>
  <si>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</si>
  <si>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</si>
  <si>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</si>
  <si>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</si>
  <si>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</si>
  <si>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</si>
  <si>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</si>
  <si>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</si>
  <si>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</si>
  <si>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</si>
  <si>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</si>
  <si>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</si>
  <si>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</si>
  <si>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</si>
  <si>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</si>
  <si>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</si>
  <si>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</si>
  <si>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</si>
  <si>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</si>
  <si>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</si>
  <si>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</si>
  <si>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</si>
  <si>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</si>
  <si>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</si>
  <si>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</si>
  <si>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</si>
  <si>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</si>
  <si>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</si>
  <si>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</si>
  <si>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</si>
  <si>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</si>
  <si>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</si>
  <si>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</si>
  <si>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</si>
  <si>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</si>
  <si>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</si>
  <si>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</si>
  <si>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</si>
  <si>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</si>
  <si>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</si>
  <si>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</si>
  <si>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</si>
  <si>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</si>
  <si>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</si>
  <si>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</si>
  <si>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</si>
  <si>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</si>
  <si>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</si>
  <si>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</si>
  <si>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</si>
  <si>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</si>
  <si>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</si>
  <si>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</si>
  <si>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</si>
  <si>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</si>
  <si>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</si>
  <si>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</si>
  <si>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</si>
  <si>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</si>
  <si>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</si>
  <si>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</si>
  <si>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</si>
  <si>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</si>
  <si>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</si>
  <si>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</si>
  <si>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</si>
  <si>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</si>
  <si>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</si>
  <si>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</si>
  <si>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</si>
  <si>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</si>
  <si>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</si>
  <si>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</si>
  <si>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</si>
  <si>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</si>
  <si>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</si>
  <si>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</si>
  <si>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</si>
  <si>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</si>
  <si>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</si>
  <si>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</si>
  <si>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</si>
  <si>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</si>
  <si>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</si>
  <si>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</si>
  <si>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</si>
  <si>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</si>
  <si>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</si>
  <si>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</si>
  <si>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</si>
  <si>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</si>
  <si>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</si>
  <si>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</si>
  <si>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</si>
  <si>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</si>
  <si>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</si>
  <si>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</si>
  <si>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</si>
  <si>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</si>
  <si>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</si>
  <si>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</si>
  <si>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</si>
  <si>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</si>
  <si>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</si>
  <si>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</si>
  <si>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</si>
  <si>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</si>
  <si>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</si>
  <si>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</si>
  <si>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</si>
  <si>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</si>
  <si>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</si>
  <si>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</si>
  <si>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</si>
  <si>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</si>
  <si>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</si>
  <si>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</si>
  <si>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</si>
  <si>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</si>
  <si>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</si>
  <si>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</si>
  <si>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</si>
  <si>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</si>
  <si>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</si>
  <si>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</si>
  <si>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</si>
  <si>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</si>
  <si>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</si>
  <si>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</si>
  <si>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</si>
  <si>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</si>
  <si>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</si>
  <si>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</si>
  <si>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</si>
  <si>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</si>
  <si>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</si>
  <si>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</si>
  <si>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</si>
  <si>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</si>
  <si>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</si>
  <si>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</si>
  <si>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</si>
  <si>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</si>
  <si>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</si>
  <si>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</si>
  <si>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</si>
  <si>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</si>
  <si>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</si>
  <si>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</si>
  <si>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</si>
  <si>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</si>
  <si>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</si>
  <si>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</si>
  <si>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</si>
  <si>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</si>
  <si>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</si>
  <si>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</si>
  <si>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</si>
  <si>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</si>
  <si>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</si>
  <si>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</si>
  <si>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</si>
  <si>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</si>
  <si>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</si>
  <si>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</si>
  <si>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</si>
  <si>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</si>
  <si>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</si>
  <si>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</si>
  <si>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</si>
  <si>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</si>
  <si>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</si>
  <si>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</si>
  <si>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</si>
  <si>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</si>
  <si>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</si>
  <si>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</si>
  <si>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</si>
  <si>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</si>
  <si>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</si>
  <si>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</si>
  <si>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</si>
  <si>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</si>
  <si>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</si>
  <si>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</si>
  <si>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</si>
  <si>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</si>
  <si>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</si>
  <si>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</si>
  <si>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</si>
  <si>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</si>
  <si>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</si>
  <si>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</si>
  <si>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</si>
  <si>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</si>
  <si>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</si>
  <si>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</si>
  <si>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</si>
  <si>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</si>
  <si>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</si>
  <si>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</si>
  <si>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</si>
  <si>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</si>
  <si>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</si>
  <si>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</si>
  <si>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</si>
  <si>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</si>
  <si>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</si>
  <si>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</si>
  <si>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</si>
  <si>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</si>
  <si>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</si>
  <si>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</si>
  <si>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</si>
  <si>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</si>
  <si>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</si>
  <si>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</si>
  <si>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</si>
  <si>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</si>
  <si>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</si>
  <si>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</si>
  <si>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</si>
  <si>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</si>
  <si>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</si>
  <si>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</si>
  <si>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</si>
  <si>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</si>
  <si>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</si>
  <si>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</si>
  <si>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</si>
  <si>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</si>
  <si>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</si>
  <si>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</si>
  <si>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</si>
  <si>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</si>
  <si>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</si>
  <si>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</si>
  <si>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</si>
  <si>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</si>
  <si>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</si>
  <si>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</si>
  <si>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</si>
  <si>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</si>
  <si>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</si>
  <si>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</si>
  <si>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</si>
  <si>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</si>
  <si>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</si>
  <si>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</si>
  <si>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</si>
  <si>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</si>
  <si>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</si>
  <si>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</si>
  <si>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</si>
  <si>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</si>
  <si>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</si>
  <si>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</si>
  <si>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</si>
  <si>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</si>
  <si>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</si>
  <si>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</si>
  <si>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</si>
  <si>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</si>
  <si>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</si>
  <si>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</si>
  <si>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</si>
  <si>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</si>
  <si>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</si>
  <si>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</si>
  <si>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</si>
  <si>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</si>
  <si>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</si>
  <si>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</si>
  <si>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</si>
  <si>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</si>
  <si>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</si>
  <si>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</si>
  <si>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</si>
  <si>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</si>
  <si>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</si>
  <si>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</si>
  <si>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</si>
  <si>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</si>
  <si>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</si>
  <si>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</si>
  <si>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</si>
  <si>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</si>
  <si>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</si>
  <si>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</si>
  <si>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</si>
  <si>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</si>
  <si>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</si>
  <si>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</si>
  <si>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</si>
  <si>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</si>
  <si>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</si>
  <si>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</si>
  <si>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</si>
  <si>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</si>
  <si>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</si>
  <si>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</si>
  <si>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</si>
  <si>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</si>
  <si>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</si>
  <si>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</si>
  <si>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</si>
  <si>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</si>
  <si>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</si>
  <si>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</si>
  <si>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</si>
  <si>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</si>
  <si>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</si>
  <si>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</si>
  <si>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</si>
  <si>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</si>
  <si>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</si>
  <si>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</si>
  <si>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</si>
  <si>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</si>
  <si>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</si>
  <si>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</si>
  <si>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</si>
  <si>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</si>
  <si>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</si>
  <si>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</si>
  <si>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</si>
  <si>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</si>
  <si>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</si>
  <si>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</si>
  <si>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</si>
  <si>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</si>
  <si>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</si>
  <si>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</si>
  <si>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</si>
  <si>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</si>
  <si>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</si>
  <si>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</si>
  <si>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</si>
  <si>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</si>
  <si>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</si>
  <si>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</si>
  <si>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</si>
  <si>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</si>
  <si>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</si>
  <si>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</si>
  <si>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</si>
  <si>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</si>
  <si>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</si>
  <si>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</si>
  <si>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</si>
  <si>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</si>
  <si>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</si>
  <si>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</si>
  <si>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</si>
  <si>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</si>
  <si>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</si>
  <si>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</si>
  <si>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</si>
  <si>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</si>
  <si>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</si>
  <si>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</si>
  <si>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</si>
  <si>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</si>
  <si>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</si>
  <si>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</si>
  <si>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</si>
  <si>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</si>
  <si>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</si>
  <si>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</si>
  <si>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</si>
  <si>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</si>
  <si>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</si>
  <si>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</si>
  <si>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</si>
  <si>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</si>
  <si>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</si>
  <si>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</si>
  <si>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</si>
  <si>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</si>
  <si>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</si>
  <si>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</si>
  <si>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</si>
  <si>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</si>
  <si>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</si>
  <si>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</si>
  <si>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</si>
  <si>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</si>
  <si>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</si>
  <si>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</si>
  <si>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</si>
  <si>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</si>
  <si>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</si>
  <si>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</si>
  <si>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</si>
  <si>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</si>
  <si>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</si>
  <si>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</si>
  <si>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</si>
  <si>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</si>
  <si>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</si>
  <si>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</si>
  <si>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</si>
  <si>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</si>
  <si>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</si>
  <si>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</si>
  <si>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</si>
  <si>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</si>
  <si>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</si>
  <si>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</si>
  <si>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</si>
  <si>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</si>
  <si>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</si>
  <si>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</si>
  <si>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</si>
  <si>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</si>
  <si>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</si>
  <si>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</si>
  <si>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</si>
  <si>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</si>
  <si>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</si>
  <si>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</si>
  <si>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</si>
  <si>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</si>
  <si>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</si>
  <si>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</si>
  <si>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</si>
  <si>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</si>
  <si>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</si>
  <si>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</si>
  <si>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</si>
  <si>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</si>
  <si>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</si>
  <si>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</si>
  <si>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</si>
  <si>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</si>
  <si>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</si>
  <si>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</si>
  <si>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</si>
  <si>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</si>
  <si>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</si>
  <si>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</si>
  <si>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</si>
  <si>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</si>
  <si>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</si>
  <si>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</si>
  <si>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</si>
  <si>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</si>
  <si>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</si>
  <si>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</si>
  <si>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</si>
  <si>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</si>
  <si>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</si>
  <si>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</si>
  <si>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</si>
  <si>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</si>
  <si>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</si>
  <si>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</si>
  <si>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</si>
  <si>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</si>
  <si>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</si>
  <si>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</si>
  <si>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</si>
  <si>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</si>
  <si>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</si>
  <si>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</si>
  <si>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</si>
  <si>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</si>
  <si>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</si>
  <si>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</si>
  <si>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</si>
  <si>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</si>
  <si>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</si>
  <si>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</si>
  <si>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</si>
  <si>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</si>
  <si>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</si>
  <si>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</si>
  <si>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</si>
  <si>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</si>
  <si>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</si>
  <si>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</si>
  <si>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</si>
  <si>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</si>
  <si>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</si>
  <si>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</si>
  <si>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</si>
  <si>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</si>
  <si>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</si>
  <si>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</si>
  <si>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</si>
  <si>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</si>
  <si>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</si>
  <si>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</si>
  <si>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</si>
  <si>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</si>
  <si>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</si>
  <si>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</si>
  <si>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</si>
  <si>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</si>
  <si>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</si>
  <si>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</si>
  <si>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</si>
  <si>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</si>
  <si>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</si>
  <si>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</si>
  <si>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</si>
  <si>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</si>
  <si>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</si>
  <si>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</si>
  <si>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</si>
  <si>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</si>
  <si>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</si>
  <si>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</si>
  <si>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</si>
  <si>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</si>
  <si>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</si>
  <si>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</si>
  <si>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</si>
  <si>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</si>
  <si>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</si>
  <si>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</si>
  <si>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</si>
  <si>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</si>
  <si>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</si>
  <si>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</si>
  <si>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</si>
  <si>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</si>
  <si>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</si>
  <si>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</si>
  <si>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</si>
  <si>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</si>
  <si>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</si>
  <si>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</si>
  <si>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</si>
  <si>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</si>
  <si>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</si>
  <si>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</si>
  <si>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</si>
  <si>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</si>
  <si>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</si>
  <si>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</si>
  <si>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</si>
  <si>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</si>
  <si>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</si>
  <si>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</si>
  <si>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</si>
  <si>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</si>
  <si>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</si>
  <si>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</si>
  <si>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</si>
  <si>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</si>
  <si>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</si>
  <si>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</si>
  <si>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</si>
  <si>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</si>
  <si>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</si>
  <si>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</si>
  <si>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</si>
  <si>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</si>
  <si>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</si>
  <si>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</si>
  <si>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</si>
  <si>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</si>
  <si>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</si>
  <si>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</si>
  <si>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</si>
  <si>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</si>
  <si>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</si>
  <si>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</si>
  <si>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</si>
  <si>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</si>
  <si>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</si>
  <si>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</si>
  <si>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</si>
  <si>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</si>
  <si>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</si>
  <si>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</si>
  <si>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</si>
  <si>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</si>
  <si>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</si>
  <si>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</si>
  <si>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</si>
  <si>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</si>
  <si>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</si>
  <si>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</si>
  <si>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</si>
  <si>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</si>
  <si>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</si>
  <si>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</si>
  <si>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</si>
  <si>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</si>
  <si>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</si>
  <si>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</si>
  <si>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</si>
  <si>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</si>
  <si>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</si>
  <si>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</si>
  <si>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</si>
  <si>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</si>
  <si>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</si>
  <si>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</si>
  <si>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</si>
  <si>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</si>
  <si>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</si>
  <si>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</si>
  <si>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</si>
  <si>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</si>
  <si>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</si>
  <si>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</si>
  <si>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</si>
  <si>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</si>
  <si>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</si>
  <si>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</si>
  <si>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</si>
  <si>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</si>
  <si>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</si>
  <si>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</si>
  <si>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</si>
  <si>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</si>
  <si>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</si>
  <si>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</si>
  <si>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</si>
  <si>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</si>
  <si>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</si>
  <si>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</si>
  <si>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</si>
  <si>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</si>
  <si>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</si>
  <si>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</si>
  <si>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</si>
  <si>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</si>
  <si>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</si>
  <si>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</si>
  <si>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</si>
  <si>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</si>
  <si>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</si>
  <si>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</si>
  <si>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</si>
  <si>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</si>
  <si>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</si>
  <si>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</si>
  <si>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</si>
  <si>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</si>
  <si>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</si>
  <si>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</si>
  <si>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</si>
  <si>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</si>
  <si>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</si>
  <si>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</si>
  <si>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</si>
  <si>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</si>
  <si>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</si>
  <si>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</si>
  <si>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</si>
  <si>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</si>
  <si>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</si>
  <si>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</si>
  <si>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</si>
  <si>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</si>
  <si>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</si>
  <si>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</si>
  <si>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</si>
  <si>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</si>
  <si>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</si>
  <si>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</si>
  <si>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</si>
  <si>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</si>
  <si>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</si>
  <si>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</si>
  <si>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</si>
  <si>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</si>
  <si>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</si>
  <si>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</si>
  <si>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</si>
  <si>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</si>
  <si>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</si>
  <si>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</si>
  <si>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</si>
  <si>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</si>
  <si>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</si>
  <si>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</si>
  <si>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</si>
  <si>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</si>
  <si>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</si>
  <si>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</si>
  <si>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</si>
  <si>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</si>
  <si>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</si>
  <si>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</si>
  <si>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</si>
  <si>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</si>
  <si>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</si>
  <si>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</si>
  <si>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</si>
  <si>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</si>
  <si>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</si>
  <si>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</si>
  <si>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</si>
  <si>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</si>
  <si>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</si>
  <si>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</si>
  <si>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</si>
  <si>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</si>
  <si>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</si>
  <si>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</si>
  <si>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</si>
  <si>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</si>
  <si>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</si>
  <si>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</si>
  <si>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</si>
  <si>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</si>
  <si>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</si>
  <si>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</si>
  <si>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</si>
  <si>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</si>
  <si>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</si>
  <si>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</si>
  <si>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</si>
  <si>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</si>
  <si>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</si>
  <si>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</si>
  <si>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</si>
  <si>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</si>
  <si>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</si>
  <si>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</si>
  <si>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</si>
  <si>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</si>
  <si>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</si>
  <si>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</si>
  <si>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</si>
  <si>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</si>
  <si>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</si>
  <si>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</si>
  <si>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</si>
  <si>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</si>
  <si>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</si>
  <si>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</si>
  <si>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</si>
  <si>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</si>
  <si>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</si>
  <si>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</si>
  <si>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</si>
  <si>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</si>
  <si>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</si>
  <si>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</si>
  <si>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</si>
  <si>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</si>
  <si>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</si>
  <si>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</si>
  <si>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</si>
  <si>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</si>
  <si>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</si>
  <si>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</si>
  <si>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</si>
  <si>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</si>
  <si>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</si>
  <si>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</si>
  <si>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</si>
  <si>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</si>
  <si>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</si>
  <si>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</si>
  <si>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</si>
  <si>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</si>
  <si>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</si>
  <si>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</si>
  <si>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</si>
  <si>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</si>
  <si>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</si>
  <si>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</si>
  <si>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</si>
  <si>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</si>
  <si>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</si>
  <si>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</si>
  <si>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</si>
  <si>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</si>
  <si>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</si>
  <si>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</si>
  <si>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</si>
  <si>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</si>
  <si>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</si>
  <si>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</si>
  <si>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</si>
  <si>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</si>
  <si>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</si>
  <si>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</si>
  <si>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</si>
  <si>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</si>
  <si>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</si>
  <si>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</si>
  <si>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</si>
  <si>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</si>
  <si>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</si>
  <si>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</si>
  <si>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</si>
  <si>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</si>
  <si>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</si>
  <si>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</si>
  <si>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</si>
  <si>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</si>
  <si>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</si>
  <si>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</si>
  <si>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</si>
  <si>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</si>
  <si>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</si>
  <si>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</si>
  <si>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</si>
  <si>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</si>
  <si>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</si>
  <si>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</si>
  <si>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</si>
  <si>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</si>
  <si>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</si>
  <si>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</si>
  <si>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</si>
  <si>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</si>
  <si>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</si>
  <si>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</si>
  <si>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</si>
  <si>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</si>
  <si>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</si>
  <si>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</si>
  <si>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</si>
  <si>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</si>
  <si>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</si>
  <si>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</si>
  <si>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</si>
  <si>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</si>
  <si>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</si>
  <si>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</si>
  <si>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</si>
  <si>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</si>
  <si>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</si>
  <si>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</si>
  <si>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</si>
  <si>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</si>
  <si>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</si>
  <si>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</si>
  <si>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</si>
  <si>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</si>
  <si>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</si>
  <si>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</si>
  <si>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</si>
  <si>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</si>
  <si>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</si>
  <si>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</si>
  <si>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</si>
  <si>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</si>
  <si>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</si>
  <si>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</si>
  <si>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</si>
  <si>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</si>
  <si>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</si>
  <si>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</si>
  <si>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</si>
  <si>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</si>
  <si>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</si>
  <si>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</si>
  <si>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</si>
  <si>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</si>
  <si>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</si>
  <si>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</si>
  <si>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</si>
  <si>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</si>
  <si>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</si>
  <si>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</si>
  <si>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</si>
  <si>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</si>
  <si>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</si>
  <si>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</si>
  <si>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</si>
  <si>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</si>
  <si>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</si>
  <si>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</si>
  <si>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</si>
  <si>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</si>
  <si>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</si>
  <si>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</si>
  <si>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</si>
  <si>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</si>
  <si>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</si>
  <si>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</si>
  <si>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</si>
  <si>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</si>
  <si>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</si>
  <si>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</si>
  <si>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</si>
  <si>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</si>
  <si>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</si>
  <si>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</si>
  <si>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</si>
  <si>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</si>
  <si>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</si>
  <si>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</si>
  <si>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</si>
  <si>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</si>
  <si>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</si>
  <si>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</si>
  <si>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</si>
  <si>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</si>
  <si>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</si>
  <si>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</si>
  <si>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</si>
  <si>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</si>
  <si>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</si>
  <si>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</si>
  <si>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</si>
  <si>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</si>
  <si>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</si>
  <si>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</si>
  <si>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</si>
  <si>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</si>
  <si>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</si>
  <si>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</si>
  <si>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</si>
  <si>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</si>
  <si>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</si>
  <si>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</si>
  <si>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</si>
  <si>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</si>
  <si>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</si>
  <si>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</si>
  <si>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</si>
  <si>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</si>
  <si>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</si>
  <si>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</si>
  <si>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</si>
  <si>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</si>
  <si>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</si>
  <si>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</si>
  <si>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</si>
  <si>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</si>
  <si>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</si>
  <si>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</si>
  <si>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</si>
  <si>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</si>
  <si>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</si>
  <si>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</si>
  <si>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</si>
  <si>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</si>
  <si>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</si>
  <si>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</si>
  <si>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</si>
  <si>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</si>
  <si>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</si>
  <si>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</si>
  <si>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</si>
  <si>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</si>
  <si>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</si>
  <si>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</si>
  <si>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</si>
  <si>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</si>
  <si>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</si>
  <si>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</si>
  <si>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</si>
  <si>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</si>
  <si>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</si>
  <si>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</si>
  <si>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</si>
  <si>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</si>
  <si>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</si>
  <si>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</si>
  <si>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</si>
  <si>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</si>
  <si>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</si>
  <si>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</si>
  <si>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</si>
  <si>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</si>
  <si>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</si>
  <si>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</si>
  <si>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</si>
  <si>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</si>
  <si>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</si>
  <si>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</si>
  <si>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</si>
  <si>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</si>
  <si>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</si>
  <si>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</si>
  <si>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</si>
  <si>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</si>
  <si>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</si>
  <si>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</si>
  <si>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</si>
  <si>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</si>
  <si>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</si>
  <si>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</si>
  <si>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</si>
  <si>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</si>
  <si>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</si>
  <si>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</si>
  <si>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</si>
  <si>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</si>
  <si>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</si>
  <si>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</si>
  <si>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</si>
  <si>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</si>
  <si>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</si>
  <si>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</si>
  <si>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</si>
  <si>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</si>
  <si>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</si>
  <si>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</si>
  <si>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</si>
  <si>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</si>
  <si>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</si>
  <si>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</si>
  <si>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</si>
  <si>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</si>
  <si>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</si>
  <si>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</si>
  <si>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</si>
  <si>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</si>
  <si>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</si>
  <si>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</si>
  <si>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</si>
  <si>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</si>
  <si>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</si>
  <si>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</si>
  <si>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</si>
  <si>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</si>
  <si>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</si>
  <si>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</si>
  <si>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</si>
  <si>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</si>
  <si>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</si>
  <si>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</si>
  <si>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</si>
  <si>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</si>
  <si>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</si>
  <si>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</si>
  <si>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</si>
  <si>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</si>
  <si>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</si>
  <si>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</si>
  <si>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</si>
  <si>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</si>
  <si>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</si>
  <si>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</si>
  <si>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</si>
  <si>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</si>
  <si>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</si>
  <si>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</si>
  <si>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</si>
  <si>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</si>
  <si>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</si>
  <si>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</si>
  <si>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</si>
  <si>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</si>
  <si>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</si>
  <si>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</si>
  <si>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</si>
  <si>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</si>
  <si>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</si>
  <si>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</si>
  <si>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</si>
  <si>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</si>
  <si>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</si>
  <si>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</si>
  <si>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</si>
  <si>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</si>
  <si>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</si>
  <si>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</si>
  <si>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</si>
  <si>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</si>
  <si>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</si>
  <si>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</si>
  <si>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</si>
  <si>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</si>
  <si>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</si>
  <si>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</si>
  <si>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</si>
  <si>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</si>
  <si>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</si>
  <si>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</si>
  <si>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</si>
  <si>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</si>
  <si>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</si>
  <si>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</si>
  <si>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</si>
  <si>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</si>
  <si>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</si>
  <si>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</si>
  <si>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</si>
  <si>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</si>
  <si>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</si>
  <si>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</si>
  <si>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</si>
  <si>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</si>
  <si>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</si>
  <si>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</si>
  <si>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</si>
  <si>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</si>
  <si>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</si>
  <si>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</si>
  <si>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</si>
  <si>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</si>
  <si>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</si>
  <si>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</si>
  <si>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</si>
  <si>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</si>
  <si>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</si>
  <si>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</si>
  <si>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</si>
  <si>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</si>
  <si>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</si>
  <si>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</si>
  <si>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Jul</t>
  </si>
  <si>
    <t>Aug</t>
  </si>
  <si>
    <t>Sep</t>
  </si>
  <si>
    <t>Years</t>
  </si>
  <si>
    <t>Arabica</t>
  </si>
  <si>
    <t>Excelsa</t>
  </si>
  <si>
    <t>Liberica</t>
  </si>
  <si>
    <t>Robusta</t>
  </si>
  <si>
    <t>Sum of Sales</t>
  </si>
  <si>
    <t>Jan</t>
  </si>
  <si>
    <t>Jun</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</si>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</sst>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4" tint="-0.24994659260841701"/>
        </patternFill>
      </fill>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s>
  <tableStyles count="3" defaultTableStyle="TableStyleMedium2" defaultPivotStyle="PivotStyleMedium9">
    <tableStyle name="Slicer Style 1" pivot="0" table="0" count="8" xr9:uid="{3A45D596-B167-4BD6-BA0F-E6B3CE4BF9F5}">
      <tableStyleElement type="wholeTable" dxfId="2"/>
      <tableStyleElement type="headerRow" dxfId="1"/>
    </tableStyle>
    <tableStyle name="Slicer Style 2" pivot="0" table="0" count="1" xr9:uid="{0E1AF8A3-3CC1-41A2-AA96-43F0C665FF77}"/>
    <tableStyle name="Timeline Style 1" pivot="0" table="0" count="8" xr9:uid="{C314698A-505C-4677-8C64-8320483E7344}">
      <tableStyleElement type="wholeTable" dxfId="14"/>
      <tableStyleElement type="headerRow" dxfId="13"/>
    </tableStyle>
  </tableStyles>
  <colors>
    <mruColors>
      <color rgb="FF38CC38"/>
      <color rgb="FF7093D2"/>
      <color rgb="FF5C5858"/>
    </mruColors>
  </colors>
  <extLst>
    <ext xmlns:x14="http://schemas.microsoft.com/office/spreadsheetml/2009/9/main" uri="{46F421CA-312F-682f-3DD2-61675219B42D}">
      <x14:dxfs count="31">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horizontal style="thin">
              <color theme="0"/>
            </horizontal>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horizontal style="thin">
              <color theme="0"/>
            </horizontal>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horizontal style="thin">
              <color theme="0"/>
            </horizontal>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horizontal style="thin">
              <color theme="0"/>
            </horizontal>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horizontal style="thin">
              <color theme="0"/>
            </horizontal>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 name="Slicer Style 2">
          <x14:slicerStyleElements>
            <x14:slicerStyleElement type="selectedItemWithNoData" dxfId="3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 Sales</a:t>
            </a:r>
            <a:r>
              <a:rPr lang="en-US" baseline="0">
                <a:solidFill>
                  <a:sysClr val="windowText" lastClr="000000"/>
                </a:solidFill>
              </a:rPr>
              <a:t> Over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8CC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CC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8CC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FF0000"/>
              </a:solidFill>
              <a:round/>
            </a:ln>
            <a:effectLst/>
          </c:spPr>
          <c:marker>
            <c:symbol val="none"/>
          </c:marker>
          <c:cat>
            <c:multiLvlStrRef>
              <c:f>Sheet1!$A$5:$B$12</c:f>
              <c:multiLvlStrCache>
                <c:ptCount val="8"/>
                <c:lvl>
                  <c:pt idx="0">
                    <c:v>Jun</c:v>
                  </c:pt>
                  <c:pt idx="1">
                    <c:v>Jul</c:v>
                  </c:pt>
                  <c:pt idx="2">
                    <c:v>Aug</c:v>
                  </c:pt>
                  <c:pt idx="3">
                    <c:v>Sep</c:v>
                  </c:pt>
                  <c:pt idx="4">
                    <c:v>Oct</c:v>
                  </c:pt>
                  <c:pt idx="5">
                    <c:v>Nov</c:v>
                  </c:pt>
                  <c:pt idx="6">
                    <c:v>Dec</c:v>
                  </c:pt>
                  <c:pt idx="7">
                    <c:v>Jan</c:v>
                  </c:pt>
                </c:lvl>
                <c:lvl>
                  <c:pt idx="0">
                    <c:v>2021</c:v>
                  </c:pt>
                  <c:pt idx="7">
                    <c:v>2022</c:v>
                  </c:pt>
                </c:lvl>
              </c:multiLvlStrCache>
            </c:multiLvlStrRef>
          </c:cat>
          <c:val>
            <c:numRef>
              <c:f>Sheet1!$C$5:$C$12</c:f>
              <c:numCache>
                <c:formatCode>0</c:formatCode>
                <c:ptCount val="8"/>
                <c:pt idx="0">
                  <c:v>279.70499999999998</c:v>
                </c:pt>
                <c:pt idx="1">
                  <c:v>109.005</c:v>
                </c:pt>
                <c:pt idx="2">
                  <c:v>119.41999999999999</c:v>
                </c:pt>
                <c:pt idx="3">
                  <c:v>667.51499999999999</c:v>
                </c:pt>
                <c:pt idx="4">
                  <c:v>242.99999999999997</c:v>
                </c:pt>
                <c:pt idx="5">
                  <c:v>63.314999999999998</c:v>
                </c:pt>
                <c:pt idx="6">
                  <c:v>201.86999999999998</c:v>
                </c:pt>
                <c:pt idx="7">
                  <c:v>30.06</c:v>
                </c:pt>
              </c:numCache>
            </c:numRef>
          </c:val>
          <c:smooth val="0"/>
          <c:extLst>
            <c:ext xmlns:c16="http://schemas.microsoft.com/office/drawing/2014/chart" uri="{C3380CC4-5D6E-409C-BE32-E72D297353CC}">
              <c16:uniqueId val="{00000000-797D-456A-B7DB-D43152D3E6A3}"/>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Sheet1!$A$5:$B$12</c:f>
              <c:multiLvlStrCache>
                <c:ptCount val="8"/>
                <c:lvl>
                  <c:pt idx="0">
                    <c:v>Jun</c:v>
                  </c:pt>
                  <c:pt idx="1">
                    <c:v>Jul</c:v>
                  </c:pt>
                  <c:pt idx="2">
                    <c:v>Aug</c:v>
                  </c:pt>
                  <c:pt idx="3">
                    <c:v>Sep</c:v>
                  </c:pt>
                  <c:pt idx="4">
                    <c:v>Oct</c:v>
                  </c:pt>
                  <c:pt idx="5">
                    <c:v>Nov</c:v>
                  </c:pt>
                  <c:pt idx="6">
                    <c:v>Dec</c:v>
                  </c:pt>
                  <c:pt idx="7">
                    <c:v>Jan</c:v>
                  </c:pt>
                </c:lvl>
                <c:lvl>
                  <c:pt idx="0">
                    <c:v>2021</c:v>
                  </c:pt>
                  <c:pt idx="7">
                    <c:v>2022</c:v>
                  </c:pt>
                </c:lvl>
              </c:multiLvlStrCache>
            </c:multiLvlStrRef>
          </c:cat>
          <c:val>
            <c:numRef>
              <c:f>Sheet1!$D$5:$D$12</c:f>
              <c:numCache>
                <c:formatCode>0</c:formatCode>
                <c:ptCount val="8"/>
                <c:pt idx="0">
                  <c:v>12.375</c:v>
                </c:pt>
                <c:pt idx="1">
                  <c:v>124.7</c:v>
                </c:pt>
                <c:pt idx="2">
                  <c:v>81.41</c:v>
                </c:pt>
                <c:pt idx="3">
                  <c:v>171.6</c:v>
                </c:pt>
                <c:pt idx="4">
                  <c:v>260.32499999999999</c:v>
                </c:pt>
                <c:pt idx="5">
                  <c:v>459.54999999999995</c:v>
                </c:pt>
                <c:pt idx="6">
                  <c:v>129.97499999999999</c:v>
                </c:pt>
                <c:pt idx="7">
                  <c:v>72.36</c:v>
                </c:pt>
              </c:numCache>
            </c:numRef>
          </c:val>
          <c:smooth val="0"/>
          <c:extLst>
            <c:ext xmlns:c16="http://schemas.microsoft.com/office/drawing/2014/chart" uri="{C3380CC4-5D6E-409C-BE32-E72D297353CC}">
              <c16:uniqueId val="{00000001-797D-456A-B7DB-D43152D3E6A3}"/>
            </c:ext>
          </c:extLst>
        </c:ser>
        <c:ser>
          <c:idx val="2"/>
          <c:order val="2"/>
          <c:tx>
            <c:strRef>
              <c:f>Sheet1!$E$3:$E$4</c:f>
              <c:strCache>
                <c:ptCount val="1"/>
                <c:pt idx="0">
                  <c:v>Liberica</c:v>
                </c:pt>
              </c:strCache>
            </c:strRef>
          </c:tx>
          <c:spPr>
            <a:ln w="28575" cap="rnd">
              <a:solidFill>
                <a:srgbClr val="38CC38"/>
              </a:solidFill>
              <a:round/>
            </a:ln>
            <a:effectLst/>
          </c:spPr>
          <c:marker>
            <c:symbol val="none"/>
          </c:marker>
          <c:cat>
            <c:multiLvlStrRef>
              <c:f>Sheet1!$A$5:$B$12</c:f>
              <c:multiLvlStrCache>
                <c:ptCount val="8"/>
                <c:lvl>
                  <c:pt idx="0">
                    <c:v>Jun</c:v>
                  </c:pt>
                  <c:pt idx="1">
                    <c:v>Jul</c:v>
                  </c:pt>
                  <c:pt idx="2">
                    <c:v>Aug</c:v>
                  </c:pt>
                  <c:pt idx="3">
                    <c:v>Sep</c:v>
                  </c:pt>
                  <c:pt idx="4">
                    <c:v>Oct</c:v>
                  </c:pt>
                  <c:pt idx="5">
                    <c:v>Nov</c:v>
                  </c:pt>
                  <c:pt idx="6">
                    <c:v>Dec</c:v>
                  </c:pt>
                  <c:pt idx="7">
                    <c:v>Jan</c:v>
                  </c:pt>
                </c:lvl>
                <c:lvl>
                  <c:pt idx="0">
                    <c:v>2021</c:v>
                  </c:pt>
                  <c:pt idx="7">
                    <c:v>2022</c:v>
                  </c:pt>
                </c:lvl>
              </c:multiLvlStrCache>
            </c:multiLvlStrRef>
          </c:cat>
          <c:val>
            <c:numRef>
              <c:f>Sheet1!$E$5:$E$12</c:f>
              <c:numCache>
                <c:formatCode>0</c:formatCode>
                <c:ptCount val="8"/>
                <c:pt idx="0">
                  <c:v>187.77499999999998</c:v>
                </c:pt>
                <c:pt idx="1">
                  <c:v>52.305</c:v>
                </c:pt>
                <c:pt idx="2">
                  <c:v>125.58</c:v>
                </c:pt>
                <c:pt idx="3">
                  <c:v>124.71000000000001</c:v>
                </c:pt>
                <c:pt idx="4">
                  <c:v>285.57000000000005</c:v>
                </c:pt>
                <c:pt idx="5">
                  <c:v>275.08999999999997</c:v>
                </c:pt>
                <c:pt idx="6">
                  <c:v>146.37</c:v>
                </c:pt>
                <c:pt idx="7">
                  <c:v>463.28</c:v>
                </c:pt>
              </c:numCache>
            </c:numRef>
          </c:val>
          <c:smooth val="0"/>
          <c:extLst>
            <c:ext xmlns:c16="http://schemas.microsoft.com/office/drawing/2014/chart" uri="{C3380CC4-5D6E-409C-BE32-E72D297353CC}">
              <c16:uniqueId val="{00000002-797D-456A-B7DB-D43152D3E6A3}"/>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Sheet1!$A$5:$B$12</c:f>
              <c:multiLvlStrCache>
                <c:ptCount val="8"/>
                <c:lvl>
                  <c:pt idx="0">
                    <c:v>Jun</c:v>
                  </c:pt>
                  <c:pt idx="1">
                    <c:v>Jul</c:v>
                  </c:pt>
                  <c:pt idx="2">
                    <c:v>Aug</c:v>
                  </c:pt>
                  <c:pt idx="3">
                    <c:v>Sep</c:v>
                  </c:pt>
                  <c:pt idx="4">
                    <c:v>Oct</c:v>
                  </c:pt>
                  <c:pt idx="5">
                    <c:v>Nov</c:v>
                  </c:pt>
                  <c:pt idx="6">
                    <c:v>Dec</c:v>
                  </c:pt>
                  <c:pt idx="7">
                    <c:v>Jan</c:v>
                  </c:pt>
                </c:lvl>
                <c:lvl>
                  <c:pt idx="0">
                    <c:v>2021</c:v>
                  </c:pt>
                  <c:pt idx="7">
                    <c:v>2022</c:v>
                  </c:pt>
                </c:lvl>
              </c:multiLvlStrCache>
            </c:multiLvlStrRef>
          </c:cat>
          <c:val>
            <c:numRef>
              <c:f>Sheet1!$F$5:$F$12</c:f>
              <c:numCache>
                <c:formatCode>0</c:formatCode>
                <c:ptCount val="8"/>
                <c:pt idx="0">
                  <c:v>88.334999999999994</c:v>
                </c:pt>
                <c:pt idx="1">
                  <c:v>145.78999999999996</c:v>
                </c:pt>
                <c:pt idx="2">
                  <c:v>198.58499999999998</c:v>
                </c:pt>
                <c:pt idx="3">
                  <c:v>185.58999999999997</c:v>
                </c:pt>
                <c:pt idx="4">
                  <c:v>115.27999999999999</c:v>
                </c:pt>
                <c:pt idx="6">
                  <c:v>185.22499999999997</c:v>
                </c:pt>
                <c:pt idx="7">
                  <c:v>68.650000000000006</c:v>
                </c:pt>
              </c:numCache>
            </c:numRef>
          </c:val>
          <c:smooth val="0"/>
          <c:extLst>
            <c:ext xmlns:c16="http://schemas.microsoft.com/office/drawing/2014/chart" uri="{C3380CC4-5D6E-409C-BE32-E72D297353CC}">
              <c16:uniqueId val="{00000005-797D-456A-B7DB-D43152D3E6A3}"/>
            </c:ext>
          </c:extLst>
        </c:ser>
        <c:dLbls>
          <c:showLegendKey val="0"/>
          <c:showVal val="0"/>
          <c:showCatName val="0"/>
          <c:showSerName val="0"/>
          <c:showPercent val="0"/>
          <c:showBubbleSize val="0"/>
        </c:dLbls>
        <c:smooth val="0"/>
        <c:axId val="831990256"/>
        <c:axId val="831993584"/>
      </c:lineChart>
      <c:catAx>
        <c:axId val="8319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1993584"/>
        <c:crosses val="autoZero"/>
        <c:auto val="1"/>
        <c:lblAlgn val="ctr"/>
        <c:lblOffset val="100"/>
        <c:noMultiLvlLbl val="0"/>
      </c:catAx>
      <c:valAx>
        <c:axId val="83199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19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[CoffeeSalesDashboard.xlsx]Sheet1 (2)!PivotTable1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a:t>
            </a:r>
            <a:r>
              <a:rPr lang="en-US" baseline="0"/>
              <a:t> Country </a:t>
            </a:r>
            <a:endParaRPr lang="en-US"/>
          </a:p>
        </c:rich>
      </c:tx>
      <c:layout>
        <c:manualLayout>
          <c:xMode val="edge"/>
          <c:yMode val="edge"/>
          <c:x val="0.3964680896940455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FFFF00"/>
          </a:solidFill>
          <a:ln>
            <a:noFill/>
          </a:ln>
          <a:effectLst/>
        </c:spPr>
      </c:pivotFmt>
      <c:pivotFmt>
        <c:idx val="2"/>
        <c:spPr>
          <a:solidFill>
            <a:srgbClr val="FFC000"/>
          </a:solidFill>
          <a:ln>
            <a:noFill/>
          </a:ln>
          <a:effectLst/>
        </c:spPr>
      </c:pivotFmt>
      <c:pivotFmt>
        <c:idx val="3"/>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FFC000"/>
          </a:solidFill>
          <a:ln>
            <a:noFill/>
          </a:ln>
          <a:effectLst/>
        </c:spPr>
      </c:pivotFmt>
      <c:pivotFmt>
        <c:idx val="5"/>
        <c:spPr>
          <a:solidFill>
            <a:srgbClr val="FFFF0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FFFF00"/>
          </a:solidFill>
          <a:ln>
            <a:noFill/>
          </a:ln>
          <a:effectLst/>
        </c:spPr>
      </c:pivotFmt>
    </c:pivotFmts>
    <c:plotArea>
      <c:layout/>
      <c:barChart>
        <c:barDir val="bar"/>
        <c:grouping val="clustered"/>
        <c:varyColors val="0"/>
        <c:ser>
          <c:idx val="0"/>
          <c:order val="0"/>
          <c:tx>
            <c:strRef>
              <c:f>'Sheet1 (2)'!$B$3</c:f>
              <c:strCache>
                <c:ptCount val="1"/>
                <c:pt idx="0">
                  <c:v>Total</c:v>
                </c:pt>
              </c:strCache>
            </c:strRef>
          </c:tx>
          <c:spPr>
            <a:solidFill>
              <a:srgbClr val="92D05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46B-484D-BD39-FC408BCACA08}"/>
              </c:ext>
            </c:extLst>
          </c:dPt>
          <c:dPt>
            <c:idx val="1"/>
            <c:invertIfNegative val="0"/>
            <c:bubble3D val="0"/>
            <c:spPr>
              <a:solidFill>
                <a:srgbClr val="FFFF00"/>
              </a:solidFill>
              <a:ln>
                <a:noFill/>
              </a:ln>
              <a:effectLst/>
            </c:spPr>
            <c:extLst>
              <c:ext xmlns:c16="http://schemas.microsoft.com/office/drawing/2014/chart" uri="{C3380CC4-5D6E-409C-BE32-E72D297353CC}">
                <c16:uniqueId val="{00000003-746B-484D-BD39-FC408BCACA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(2)'!$A$4:$A$6</c:f>
              <c:strCache>
                <c:ptCount val="3"/>
                <c:pt idx="0">
                  <c:v>United Kingdom</c:v>
                </c:pt>
                <c:pt idx="1">
                  <c:v>Ireland</c:v>
                </c:pt>
                <c:pt idx="2">
                  <c:v>United States</c:v>
                </c:pt>
              </c:strCache>
            </c:strRef>
          </c:cat>
          <c:val>
            <c:numRef>
              <c:f>'Sheet1 (2)'!$B$4:$B$6</c:f>
              <c:numCache>
                <c:formatCode>"$"#,##0</c:formatCode>
                <c:ptCount val="3"/>
                <c:pt idx="0">
                  <c:v>324.12</c:v>
                </c:pt>
                <c:pt idx="1">
                  <c:v>637.97500000000014</c:v>
                </c:pt>
                <c:pt idx="2">
                  <c:v>4712.2250000000004</c:v>
                </c:pt>
              </c:numCache>
            </c:numRef>
          </c:val>
          <c:extLst>
            <c:ext xmlns:c16="http://schemas.microsoft.com/office/drawing/2014/chart" uri="{C3380CC4-5D6E-409C-BE32-E72D297353CC}">
              <c16:uniqueId val="{00000004-746B-484D-BD39-FC408BCACA08}"/>
            </c:ext>
          </c:extLst>
        </c:ser>
        <c:dLbls>
          <c:dLblPos val="outEnd"/>
          <c:showLegendKey val="0"/>
          <c:showVal val="1"/>
          <c:showCatName val="0"/>
          <c:showSerName val="0"/>
          <c:showPercent val="0"/>
          <c:showBubbleSize val="0"/>
        </c:dLbls>
        <c:gapWidth val="182"/>
        <c:axId val="1746396943"/>
        <c:axId val="1746397359"/>
      </c:barChart>
      <c:catAx>
        <c:axId val="174639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7359"/>
        <c:crosses val="autoZero"/>
        <c:auto val="1"/>
        <c:lblAlgn val="ctr"/>
        <c:lblOffset val="100"/>
        <c:noMultiLvlLbl val="0"/>
      </c:catAx>
      <c:valAx>
        <c:axId val="1746397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[CoffeeSalesDashboard.xlsx]Sheet1 (3)!PivotTable1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5</a:t>
            </a:r>
            <a:r>
              <a:rPr lang="en-US" baseline="0"/>
              <a:t> Cusomers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C000"/>
          </a:solidFill>
          <a:ln>
            <a:noFill/>
          </a:ln>
          <a:effectLst/>
        </c:spP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FFFF0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(3)'!$A$4:$A$8</c:f>
              <c:strCache>
                <c:ptCount val="5"/>
                <c:pt idx="0">
                  <c:v>Shermy Moseby</c:v>
                </c:pt>
                <c:pt idx="1">
                  <c:v>Dorey Sopper</c:v>
                </c:pt>
                <c:pt idx="2">
                  <c:v>Enriqueta Ixor</c:v>
                </c:pt>
                <c:pt idx="3">
                  <c:v>Petey Kingsbury</c:v>
                </c:pt>
                <c:pt idx="4">
                  <c:v>Derick Snow</c:v>
                </c:pt>
              </c:strCache>
            </c:strRef>
          </c:cat>
          <c:val>
            <c:numRef>
              <c:f>'Sheet1 (3)'!$B$4:$B$8</c:f>
              <c:numCache>
                <c:formatCode>"$"#,##0</c:formatCode>
                <c:ptCount val="5"/>
                <c:pt idx="0">
                  <c:v>148.92499999999998</c:v>
                </c:pt>
                <c:pt idx="1">
                  <c:v>148.92499999999998</c:v>
                </c:pt>
                <c:pt idx="2">
                  <c:v>155.24999999999997</c:v>
                </c:pt>
                <c:pt idx="3">
                  <c:v>178.70999999999998</c:v>
                </c:pt>
                <c:pt idx="4">
                  <c:v>230.87499999999997</c:v>
                </c:pt>
              </c:numCache>
            </c:numRef>
          </c:val>
          <c:extLst>
            <c:ext xmlns:c16="http://schemas.microsoft.com/office/drawing/2014/chart" uri="{C3380CC4-5D6E-409C-BE32-E72D297353CC}">
              <c16:uniqueId val="{0000000E-7A88-42B3-B91C-C33123BCC52D}"/>
            </c:ext>
          </c:extLst>
        </c:ser>
        <c:dLbls>
          <c:dLblPos val="outEnd"/>
          <c:showLegendKey val="0"/>
          <c:showVal val="1"/>
          <c:showCatName val="0"/>
          <c:showSerName val="0"/>
          <c:showPercent val="0"/>
          <c:showBubbleSize val="0"/>
        </c:dLbls>
        <c:gapWidth val="182"/>
        <c:axId val="1746396943"/>
        <c:axId val="1746397359"/>
      </c:barChart>
      <c:catAx>
        <c:axId val="174639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7359"/>
        <c:crosses val="autoZero"/>
        <c:auto val="1"/>
        <c:lblAlgn val="ctr"/>
        <c:lblOffset val="100"/>
        <c:noMultiLvlLbl val="0"/>
      </c:catAx>
      <c:valAx>
        <c:axId val="1746397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8D8E1BD5-935B-4BE9-ADA4-4E9C26E738E5}"/>
            </a:ext>
          </a:extLst>
        </xdr:cNvPr>
        <xdr:cNvSpPr/>
      </xdr:nvSpPr>
      <xdr:spPr>
        <a:xfrm>
          <a:off x="114300" y="63500"/>
          <a:ext cx="14744700" cy="762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0</xdr:colOff>
      <xdr:row>17</xdr:row>
      <xdr:rowOff>-1</xdr:rowOff>
    </xdr:from>
    <xdr:to>
      <xdr:col>15</xdr:col>
      <xdr:colOff>0</xdr:colOff>
      <xdr:row>39</xdr:row>
      <xdr:rowOff>182561</xdr:rowOff>
    </xdr:to>
    <xdr:graphicFrame macro="">
      <xdr:nvGraphicFramePr>
        <xdr:cNvPr id="3" name="Chart 2">
          <a:extLst>
            <a:ext uri="{FF2B5EF4-FFF2-40B4-BE49-F238E27FC236}">
              <a16:creationId xmlns:a16="http://schemas.microsoft.com/office/drawing/2014/main" id="{9A658791-FE3E-431C-9B28-D7D8CAEBF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67BEB64-D0D9-48DF-999A-197C3F6CF1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2438" y="1651000"/>
              <a:ext cx="1833562" cy="91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69849</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9807446-2806-4924-866D-A30F085E3A0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12438" y="927099"/>
              <a:ext cx="3778250" cy="660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BA85821-817F-4793-854B-70104A08E3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57125" y="1651000"/>
              <a:ext cx="1833563" cy="91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44AD653B-A527-4B89-A8C8-AE7E8644B6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857250"/>
              <a:ext cx="10390188" cy="17065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47625</xdr:colOff>
      <xdr:row>17</xdr:row>
      <xdr:rowOff>1</xdr:rowOff>
    </xdr:from>
    <xdr:to>
      <xdr:col>26</xdr:col>
      <xdr:colOff>0</xdr:colOff>
      <xdr:row>27</xdr:row>
      <xdr:rowOff>131380</xdr:rowOff>
    </xdr:to>
    <xdr:graphicFrame macro="">
      <xdr:nvGraphicFramePr>
        <xdr:cNvPr id="8" name="Chart 7">
          <a:extLst>
            <a:ext uri="{FF2B5EF4-FFF2-40B4-BE49-F238E27FC236}">
              <a16:creationId xmlns:a16="http://schemas.microsoft.com/office/drawing/2014/main" id="{EEC51C52-8417-459B-92DB-81E57F51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55178</xdr:colOff>
      <xdr:row>28</xdr:row>
      <xdr:rowOff>1</xdr:rowOff>
    </xdr:from>
    <xdr:to>
      <xdr:col>26</xdr:col>
      <xdr:colOff>0</xdr:colOff>
      <xdr:row>40</xdr:row>
      <xdr:rowOff>1</xdr:rowOff>
    </xdr:to>
    <xdr:graphicFrame macro="">
      <xdr:nvGraphicFramePr>
        <xdr:cNvPr id="12" name="Chart 11">
          <a:extLst>
            <a:ext uri="{FF2B5EF4-FFF2-40B4-BE49-F238E27FC236}">
              <a16:creationId xmlns:a16="http://schemas.microsoft.com/office/drawing/2014/main" id="{B98327BB-D5C0-4DA4-B3EB-4D1410CCB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k Williams" refreshedDate="45484.291555671298" createdVersion="7" refreshedVersion="7" minRefreshableVersion="3" recordCount="1000" xr:uid="{26289EA4-3BC3-4214-962F-A2AD26B7CBAA}">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86065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7337F-22A6-40A4-9795-D6A80BB84977}" name="PivotTable1" cacheId="3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F12"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8">
    <i>
      <x v="3"/>
      <x v="6"/>
    </i>
    <i r="1">
      <x v="7"/>
    </i>
    <i r="1">
      <x v="8"/>
    </i>
    <i r="1">
      <x v="9"/>
    </i>
    <i r="1">
      <x v="10"/>
    </i>
    <i r="1">
      <x v="11"/>
    </i>
    <i r="1">
      <x v="12"/>
    </i>
    <i>
      <x v="4"/>
      <x v="1"/>
    </i>
  </rowItems>
  <colFields count="1">
    <field x="13"/>
  </colFields>
  <colItems count="4">
    <i>
      <x/>
    </i>
    <i>
      <x v="1"/>
    </i>
    <i>
      <x v="2"/>
    </i>
    <i>
      <x v="3"/>
    </i>
  </colItems>
  <dataFields count="1">
    <dataField name="Sum of Sales" fld="12" baseField="1" baseItem="2" numFmtId="1"/>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4348"/>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5B3BA-A87A-42F6-919A-AAEB7DE3EA44}" name="PivotTable1" cacheId="3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5">
    <i>
      <x v="787"/>
    </i>
    <i>
      <x v="264"/>
    </i>
    <i>
      <x v="296"/>
    </i>
    <i>
      <x v="695"/>
    </i>
    <i>
      <x v="236"/>
    </i>
  </rowItems>
  <colItems count="1">
    <i/>
  </colItems>
  <dataFields count="1">
    <dataField name="Sum of Sales" fld="12" baseField="0" baseItem="9" numFmtId="168"/>
  </dataFields>
  <chartFormats count="4">
    <chartFormat chart="9" format="8"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6" name="Order Date">
      <autoFilter ref="A1">
        <filterColumn colId="0">
          <customFilters and="1">
            <customFilter operator="greaterThanOrEqual" val="44348"/>
            <customFilter operator="lessThanOrEqual" val="44592"/>
          </customFilters>
        </filterColumn>
      </autoFilter>
      <extLst>
        <ext xmlns:x15="http://schemas.microsoft.com/office/spreadsheetml/2010/11/main" uri="{0605FD5F-26C8-4aeb-8148-2DB25E43C511}">
          <x15:pivotFilter useWholeDay="1"/>
        </ext>
      </extLst>
    </filter>
    <filter fld="5"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D395BB-8A66-4CB1-9507-71F994D5BB07}" name="PivotTable1" cacheId="3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7">
    <chartFormat chart="9" format="8"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8" format="4">
      <pivotArea type="data" outline="0" fieldPosition="0">
        <references count="2">
          <reference field="4294967294" count="1" selected="0">
            <x v="0"/>
          </reference>
          <reference field="7" count="1" selected="0">
            <x v="1"/>
          </reference>
        </references>
      </pivotArea>
    </chartFormat>
    <chartFormat chart="28" format="5">
      <pivotArea type="data" outline="0" fieldPosition="0">
        <references count="2">
          <reference field="4294967294" count="1" selected="0">
            <x v="0"/>
          </reference>
          <reference field="7"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68" name="Order Date">
      <autoFilter ref="A1">
        <filterColumn colId="0">
          <customFilters and="1">
            <customFilter operator="greaterThanOrEqual" val="44348"/>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15135F7-5C67-4ACF-ADD5-6A094CF6D39C}" sourceName="Size">
  <pivotTables>
    <pivotTable tabId="18" name="PivotTable1"/>
    <pivotTable tabId="19" name="PivotTable1"/>
    <pivotTable tabId="20" name="PivotTable1"/>
  </pivotTables>
  <data>
    <tabular pivotCacheId="14860659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B8C58B-2E65-445F-9061-3932A60DC026}" sourceName="Roast Type Name">
  <pivotTables>
    <pivotTable tabId="18" name="PivotTable1"/>
    <pivotTable tabId="19" name="PivotTable1"/>
    <pivotTable tabId="20" name="PivotTable1"/>
  </pivotTables>
  <data>
    <tabular pivotCacheId="14860659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C47BE8-573F-44EE-BB5F-EE6F5F938D37}" sourceName="Loyalty Card">
  <pivotTables>
    <pivotTable tabId="18" name="PivotTable1"/>
    <pivotTable tabId="19" name="PivotTable1"/>
    <pivotTable tabId="20" name="PivotTable1"/>
  </pivotTables>
  <data>
    <tabular pivotCacheId="148606596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B5BE62-FB78-4920-8380-CBF3A353A3ED}" cache="Slicer_Size" caption="Size" columnCount="2" style="Slicer Style 1" rowHeight="241300"/>
  <slicer name="Roast Type Name" xr10:uid="{0FEC3BB4-6C1F-4092-98B6-35A4ADA98AF0}" cache="Slicer_Roast_Type_Name" caption="Roast Type Name" columnCount="3" style="Slicer Style 1" rowHeight="241300"/>
  <slicer name="Loyalty Card" xr10:uid="{FACFEFF0-CD12-4F02-887B-0A1B537B1880}"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9ED6E1-3551-47D0-A5BB-5679608B7AAF}" name="Table1" displayName="Table1" ref="A1:P1001" totalsRowShown="0">
  <autoFilter ref="A1:P1001" xr:uid="{0C9ED6E1-3551-47D0-A5BB-5679608B7AAF}"/>
  <tableColumns count="16">
    <tableColumn id="1" xr3:uid="{7CCAE2E3-E713-4508-BCB3-B8716E03BEBF}" name="Order ID" dataDxfId="12"/>
    <tableColumn id="2" xr3:uid="{357C6BD6-499C-48FA-810A-C544F4D362EF}" name="Order Date" dataDxfId="11"/>
    <tableColumn id="3" xr3:uid="{0BEF3885-AF45-45B8-8A80-5B281C2B5CF6}" name="Customer ID" dataDxfId="10"/>
    <tableColumn id="4" xr3:uid="{B133DCE4-92B7-4C8A-B67C-E124896E0CDD}" name="Product ID"/>
    <tableColumn id="5" xr3:uid="{485DD11D-6BC2-4B16-B9AE-47EA74CB17BC}" name="Quantity" dataDxfId="9"/>
    <tableColumn id="6" xr3:uid="{8C581CEC-ED7A-49E9-A714-F87FC377D5BD}" name="Customer Name" dataDxfId="0">
      <calculatedColumnFormula>_xlfn.XLOOKUP(Table1[[#This Row],[Customer ID]],customers!$A$1:$A$1001,customers!$B$1:$B$1001,,0)</calculatedColumnFormula>
    </tableColumn>
    <tableColumn id="7" xr3:uid="{3A6AF3FF-EF2D-471A-A8BE-BA6F931BB3C4}" name="Email" dataDxfId="8">
      <calculatedColumnFormula>IF(_xlfn.XLOOKUP(C2,customers!$A$1:$A$1001,customers!$C$1:$C$1001,,0) = 0,"",_xlfn.XLOOKUP(C2,customers!$A$1:$A$1001,customers!$C$1:$C$1001,,0))</calculatedColumnFormula>
    </tableColumn>
    <tableColumn id="8" xr3:uid="{8184A356-7498-4062-A79C-E7B3C322CA2D}" name="Country" dataDxfId="7">
      <calculatedColumnFormula>_xlfn.XLOOKUP(C2,customers!$A$1:$A$1001,customers!$G$1:$G$1001,,0)</calculatedColumnFormula>
    </tableColumn>
    <tableColumn id="9" xr3:uid="{E990A200-0780-4A01-9925-F9FE21D366B8}" name="Coffee Type">
      <calculatedColumnFormula>INDEX(products!$A$1:$G$49,MATCH(orders!$D2,products!$A$1:$A$49,0),MATCH(orders!I$1,products!$A$1:$G$1,0))</calculatedColumnFormula>
    </tableColumn>
    <tableColumn id="10" xr3:uid="{457DF488-6E24-4428-8ABD-B5A8A1B2DBCC}" name="Roast Type">
      <calculatedColumnFormula>INDEX(products!$A$1:$G$49,MATCH(orders!$D2,products!$A$1:$A$49,0),MATCH(orders!J$1,products!$A$1:$G$1,0))</calculatedColumnFormula>
    </tableColumn>
    <tableColumn id="11" xr3:uid="{8915EEA7-533F-4793-8811-34B0EB3EC703}" name="Size" dataDxfId="6">
      <calculatedColumnFormula>INDEX(products!$A$1:$G$49,MATCH(orders!$D2,products!$A$1:$A$49,0),MATCH(orders!K$1,products!$A$1:$G$1,0))</calculatedColumnFormula>
    </tableColumn>
    <tableColumn id="12" xr3:uid="{615FC6EB-AD16-4C2B-8A5D-23037F4AE527}" name="Unit Price" dataDxfId="5" dataCellStyle="Currency">
      <calculatedColumnFormula>INDEX(products!$A$1:$G$49,MATCH(orders!$D2,products!$A$1:$A$49,0),MATCH(orders!L$1,products!$A$1:$G$1,0))</calculatedColumnFormula>
    </tableColumn>
    <tableColumn id="13" xr3:uid="{E9596AF1-E8CF-4EB8-9FBD-B02F05D12214}" name="Sales" dataDxfId="4" dataCellStyle="Currency">
      <calculatedColumnFormula>L2*E2</calculatedColumnFormula>
    </tableColumn>
    <tableColumn id="14" xr3:uid="{77BBA0DA-24A6-43CE-8763-1C09B8B707DE}" name="Coffee Type Name">
      <calculatedColumnFormula>IF(I2 ="Rob","Robusta",IF(I2 ="Exc","Excelsa",IF(I2 = "Ara","Arabica",IF(I2 ="Lib", "Liberica",""))))</calculatedColumnFormula>
    </tableColumn>
    <tableColumn id="15" xr3:uid="{940AFF57-7CB8-444B-919C-7636046DA469}" name="Roast Type Name">
      <calculatedColumnFormula>IF(J2 = "M", "Medium",IF(J2 = "L", "Light",IF(J2 = "D", "Dark","")))</calculatedColumnFormula>
    </tableColumn>
    <tableColumn id="16" xr3:uid="{5A420549-9D87-4AAD-960E-BEFDC2D2D1FD}" name="Loyalty Card" dataDxfId="3">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A82FF5-D0E9-4E15-AABA-FB5F8BB11EBB}" sourceName="Order Date">
  <pivotTables>
    <pivotTable tabId="18" name="PivotTable1"/>
    <pivotTable tabId="19" name="PivotTable1"/>
    <pivotTable tabId="20" name="PivotTable1"/>
  </pivotTables>
  <state minimalRefreshVersion="6" lastRefreshVersion="6" pivotCacheId="1486065960" filterType="dateBetween">
    <selection startDate="2021-06-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6DB044-A5BC-4014-804D-EAECAF4AD4F9}" cache="NativeTimeline_Order_Date" caption="Order Date" level="2" selectionLevel="2" scrollPosition="2021-03-24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3D1B-ABDD-4790-B4E7-1A2C7C3CF5A7}">
  <dimension ref="A3:F12"/>
  <sheetViews>
    <sheetView topLeftCell="B17" workbookViewId="0">
      <selection activeCell="A5" sqref="A5"/>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 min="7" max="199" width="8.6328125" bestFit="1" customWidth="1"/>
    <col min="200" max="200" width="12" bestFit="1" customWidth="1"/>
  </cols>
  <sheetData>
    <row r="3" spans="1:6" x14ac:dyDescent="0.35">
      <c r="A3" s="8" t="s">
        <v>6206</v>
      </c>
      <c r="C3" s="8" t="s">
        <v>6196</v>
      </c>
    </row>
    <row r="4" spans="1:6" x14ac:dyDescent="0.35">
      <c r="A4" s="8" t="s">
        <v>6201</v>
      </c>
      <c r="B4" s="8" t="s">
        <v>1</v>
      </c>
      <c r="C4" t="s">
        <v>6202</v>
      </c>
      <c r="D4" t="s">
        <v>6203</v>
      </c>
      <c r="E4" t="s">
        <v>6204</v>
      </c>
      <c r="F4" t="s">
        <v>6205</v>
      </c>
    </row>
    <row r="5" spans="1:6" x14ac:dyDescent="0.35">
      <c r="A5" t="s">
        <v>6212</v>
      </c>
      <c r="B5" s="9" t="s">
        <v>6208</v>
      </c>
      <c r="C5" s="10">
        <v>279.70499999999998</v>
      </c>
      <c r="D5" s="10">
        <v>12.375</v>
      </c>
      <c r="E5" s="10">
        <v>187.77499999999998</v>
      </c>
      <c r="F5" s="10">
        <v>88.334999999999994</v>
      </c>
    </row>
    <row r="6" spans="1:6" x14ac:dyDescent="0.35">
      <c r="B6" s="9" t="s">
        <v>6198</v>
      </c>
      <c r="C6" s="10">
        <v>109.005</v>
      </c>
      <c r="D6" s="10">
        <v>124.7</v>
      </c>
      <c r="E6" s="10">
        <v>52.305</v>
      </c>
      <c r="F6" s="10">
        <v>145.78999999999996</v>
      </c>
    </row>
    <row r="7" spans="1:6" x14ac:dyDescent="0.35">
      <c r="B7" s="9" t="s">
        <v>6199</v>
      </c>
      <c r="C7" s="10">
        <v>119.41999999999999</v>
      </c>
      <c r="D7" s="10">
        <v>81.41</v>
      </c>
      <c r="E7" s="10">
        <v>125.58</v>
      </c>
      <c r="F7" s="10">
        <v>198.58499999999998</v>
      </c>
    </row>
    <row r="8" spans="1:6" x14ac:dyDescent="0.35">
      <c r="B8" s="9" t="s">
        <v>6200</v>
      </c>
      <c r="C8" s="10">
        <v>667.51499999999999</v>
      </c>
      <c r="D8" s="10">
        <v>171.6</v>
      </c>
      <c r="E8" s="10">
        <v>124.71000000000001</v>
      </c>
      <c r="F8" s="10">
        <v>185.58999999999997</v>
      </c>
    </row>
    <row r="9" spans="1:6" x14ac:dyDescent="0.35">
      <c r="B9" s="9" t="s">
        <v>6209</v>
      </c>
      <c r="C9" s="10">
        <v>242.99999999999997</v>
      </c>
      <c r="D9" s="10">
        <v>260.32499999999999</v>
      </c>
      <c r="E9" s="10">
        <v>285.57000000000005</v>
      </c>
      <c r="F9" s="10">
        <v>115.27999999999999</v>
      </c>
    </row>
    <row r="10" spans="1:6" x14ac:dyDescent="0.35">
      <c r="B10" s="9" t="s">
        <v>6210</v>
      </c>
      <c r="C10" s="10">
        <v>63.314999999999998</v>
      </c>
      <c r="D10" s="10">
        <v>459.54999999999995</v>
      </c>
      <c r="E10" s="10">
        <v>275.08999999999997</v>
      </c>
      <c r="F10" s="10"/>
    </row>
    <row r="11" spans="1:6" x14ac:dyDescent="0.35">
      <c r="B11" s="9" t="s">
        <v>6211</v>
      </c>
      <c r="C11" s="10">
        <v>201.86999999999998</v>
      </c>
      <c r="D11" s="10">
        <v>129.97499999999999</v>
      </c>
      <c r="E11" s="10">
        <v>146.37</v>
      </c>
      <c r="F11" s="10">
        <v>185.22499999999997</v>
      </c>
    </row>
    <row r="12" spans="1:6" x14ac:dyDescent="0.35">
      <c r="A12" t="s">
        <v>6213</v>
      </c>
      <c r="B12" s="9" t="s">
        <v>6207</v>
      </c>
      <c r="C12" s="10">
        <v>30.06</v>
      </c>
      <c r="D12" s="10">
        <v>72.36</v>
      </c>
      <c r="E12" s="10">
        <v>463.28</v>
      </c>
      <c r="F12" s="10">
        <v>68.650000000000006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54" zoomScale="115" zoomScaleNormal="115" workbookViewId="0">
      <selection activeCell="F2" sqref="F2:F1001"/>
    </sheetView>
  </sheetViews>
  <sheetFormatPr defaultRowHeight="14.5" x14ac:dyDescent="0.35"/>
  <cols>
    <col min="1" max="1" width="15.1796875" bestFit="1" customWidth="1"/>
    <col min="2" max="2" width="11.81640625"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1.7265625" customWidth="1"/>
    <col min="13" max="13" width="8.81640625"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5">
      <c r="A2" s="2" t="s">
        <v>490</v>
      </c>
      <c r="B2" s="3">
        <v>43713</v>
      </c>
      <c r="C2" s="2" t="s">
        <v>491</v>
      </c>
      <c r="D2" t="s">
        <v>6138</v>
      </c>
      <c r="E2" s="2">
        <v>2</v>
      </c>
      <c r="F2" s="2" t="str">
        <f>_xlfn.XLOOKUP(Table1[[#This Row],[Customer ID]],customers!$A$1:$A$1001,customers!$B$1:$B$1001,,0)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 ="Rob","Robusta",IF(I2 ="Exc","Excelsa",IF(I2 = "Ara","Arabica",IF(I2 ="Lib", "Liberica",""))))</f>
        <v>Robusta</v>
      </c>
      <c r="O2" t="str">
        <f>IF(J2 = "M", "Medium",IF(J2 = "L", "Light",IF(J2 = "D", "Dark","")))</f>
        <v>Medium</v>
      </c>
      <c r="P2" t="str">
        <f>_xlfn.XLOOKUP(Table1[[#This Row],[Customer ID]],customers!$A$1:$A$1001,customers!$I$1:$I$1001,,0)</f>
        <v>Yes</v>
      </c>
    </row>
    <row r="3" spans="1:16" x14ac:dyDescent="0.35">
      <c r="A3" s="2" t="s">
        <v>490</v>
      </c>
      <c r="B3" s="3">
        <v>43713</v>
      </c>
      <c r="C3" s="2" t="s">
        <v>491</v>
      </c>
      <c r="D3" t="s">
        <v>6139</v>
      </c>
      <c r="E3" s="2">
        <v>5</v>
      </c>
      <c r="F3" s="2" t="str">
        <f>_xlfn.XLOOKUP(Table1[[#This Row],[Customer ID]],customers!$A$1:$A$1001,customers!$B$1:$B$1001,,0)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 ="Rob","Robusta",IF(I3 ="Exc","Excelsa",IF(I3 = "Ara","Arabica",IF(I3 ="Lib", "Liberica",""))))</f>
        <v>Excelsa</v>
      </c>
      <c r="O3" t="str">
        <f t="shared" ref="O3:O66" si="2">IF(J3 = "M", "Medium",IF(J3 = "L", "Light",IF(J3 = "D", "Dark","")))</f>
        <v>Medium</v>
      </c>
      <c r="P3" t="str">
        <f>_xlfn.XLOOKUP(Table1[[#This Row],[Customer ID]],customers!$A$1:$A$1001,customers!$I$1:$I$1001,,0)</f>
        <v>Yes</v>
      </c>
    </row>
    <row r="4" spans="1:16" x14ac:dyDescent="0.35">
      <c r="A4" s="2" t="s">
        <v>501</v>
      </c>
      <c r="B4" s="3">
        <v>44364</v>
      </c>
      <c r="C4" s="2" t="s">
        <v>502</v>
      </c>
      <c r="D4" t="s">
        <v>6140</v>
      </c>
      <c r="E4" s="2">
        <v>1</v>
      </c>
      <c r="F4" s="2" t="str">
        <f>_xlfn.XLOOKUP(Table1[[#This Row],[Customer ID]],customers!$A$1:$A$1001,customers!$B$1:$B$1001,,0)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_xlfn.XLOOKUP(Table1[[#This Row],[Customer ID]],customers!$A$1:$A$1001,customers!$B$1:$B$1001,,0)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_xlfn.XLOOKUP(Table1[[#This Row],[Customer ID]],customers!$A$1:$A$1001,customers!$B$1:$B$1001,,0)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_xlfn.XLOOKUP(Table1[[#This Row],[Customer ID]],customers!$A$1:$A$1001,customers!$B$1:$B$1001,,0)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_xlfn.XLOOKUP(Table1[[#This Row],[Customer ID]],customers!$A$1:$A$1001,customers!$B$1:$B$1001,,0)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_xlfn.XLOOKUP(Table1[[#This Row],[Customer ID]],customers!$A$1:$A$1001,customers!$B$1:$B$1001,,0)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_xlfn.XLOOKUP(Table1[[#This Row],[Customer ID]],customers!$A$1:$A$1001,customers!$B$1:$B$1001,,0)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_xlfn.XLOOKUP(Table1[[#This Row],[Customer ID]],customers!$A$1:$A$1001,customers!$B$1:$B$1001,,0)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_xlfn.XLOOKUP(Table1[[#This Row],[Customer ID]],customers!$A$1:$A$1001,customers!$B$1:$B$1001,,0)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_xlfn.XLOOKUP(Table1[[#This Row],[Customer ID]],customers!$A$1:$A$1001,customers!$B$1:$B$1001,,0)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_xlfn.XLOOKUP(Table1[[#This Row],[Customer ID]],customers!$A$1:$A$1001,customers!$B$1:$B$1001,,0)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_xlfn.XLOOKUP(Table1[[#This Row],[Customer ID]],customers!$A$1:$A$1001,customers!$B$1:$B$1001,,0)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_xlfn.XLOOKUP(Table1[[#This Row],[Customer ID]],customers!$A$1:$A$1001,customers!$B$1:$B$1001,,0)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_xlfn.XLOOKUP(Table1[[#This Row],[Customer ID]],customers!$A$1:$A$1001,customers!$B$1:$B$1001,,0)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_xlfn.XLOOKUP(Table1[[#This Row],[Customer ID]],customers!$A$1:$A$1001,customers!$B$1:$B$1001,,0)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_xlfn.XLOOKUP(Table1[[#This Row],[Customer ID]],customers!$A$1:$A$1001,customers!$B$1:$B$1001,,0)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_xlfn.XLOOKUP(Table1[[#This Row],[Customer ID]],customers!$A$1:$A$1001,customers!$B$1:$B$1001,,0)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_xlfn.XLOOKUP(Table1[[#This Row],[Customer ID]],customers!$A$1:$A$1001,customers!$B$1:$B$1001,,0)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_xlfn.XLOOKUP(Table1[[#This Row],[Customer ID]],customers!$A$1:$A$1001,customers!$B$1:$B$1001,,0)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_xlfn.XLOOKUP(Table1[[#This Row],[Customer ID]],customers!$A$1:$A$1001,customers!$B$1:$B$1001,,0)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_xlfn.XLOOKUP(Table1[[#This Row],[Customer ID]],customers!$A$1:$A$1001,customers!$B$1:$B$1001,,0)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_xlfn.XLOOKUP(Table1[[#This Row],[Customer ID]],customers!$A$1:$A$1001,customers!$B$1:$B$1001,,0)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_xlfn.XLOOKUP(Table1[[#This Row],[Customer ID]],customers!$A$1:$A$1001,customers!$B$1:$B$1001,,0)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_xlfn.XLOOKUP(Table1[[#This Row],[Customer ID]],customers!$A$1:$A$1001,customers!$B$1:$B$1001,,0)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_xlfn.XLOOKUP(Table1[[#This Row],[Customer ID]],customers!$A$1:$A$1001,customers!$B$1:$B$1001,,0)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_xlfn.XLOOKUP(Table1[[#This Row],[Customer ID]],customers!$A$1:$A$1001,customers!$B$1:$B$1001,,0)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_xlfn.XLOOKUP(Table1[[#This Row],[Customer ID]],customers!$A$1:$A$1001,customers!$B$1:$B$1001,,0)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_xlfn.XLOOKUP(Table1[[#This Row],[Customer ID]],customers!$A$1:$A$1001,customers!$B$1:$B$1001,,0)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_xlfn.XLOOKUP(Table1[[#This Row],[Customer ID]],customers!$A$1:$A$1001,customers!$B$1:$B$1001,,0)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_xlfn.XLOOKUP(Table1[[#This Row],[Customer ID]],customers!$A$1:$A$1001,customers!$B$1:$B$1001,,0)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_xlfn.XLOOKUP(Table1[[#This Row],[Customer ID]],customers!$A$1:$A$1001,customers!$B$1:$B$1001,,0)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_xlfn.XLOOKUP(Table1[[#This Row],[Customer ID]],customers!$A$1:$A$1001,customers!$B$1:$B$1001,,0)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_xlfn.XLOOKUP(Table1[[#This Row],[Customer ID]],customers!$A$1:$A$1001,customers!$B$1:$B$1001,,0)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_xlfn.XLOOKUP(Table1[[#This Row],[Customer ID]],customers!$A$1:$A$1001,customers!$B$1:$B$1001,,0)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_xlfn.XLOOKUP(Table1[[#This Row],[Customer ID]],customers!$A$1:$A$1001,customers!$B$1:$B$1001,,0)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_xlfn.XLOOKUP(Table1[[#This Row],[Customer ID]],customers!$A$1:$A$1001,customers!$B$1:$B$1001,,0)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_xlfn.XLOOKUP(Table1[[#This Row],[Customer ID]],customers!$A$1:$A$1001,customers!$B$1:$B$1001,,0)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_xlfn.XLOOKUP(Table1[[#This Row],[Customer ID]],customers!$A$1:$A$1001,customers!$B$1:$B$1001,,0)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_xlfn.XLOOKUP(Table1[[#This Row],[Customer ID]],customers!$A$1:$A$1001,customers!$B$1:$B$1001,,0)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_xlfn.XLOOKUP(Table1[[#This Row],[Customer ID]],customers!$A$1:$A$1001,customers!$B$1:$B$1001,,0)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_xlfn.XLOOKUP(Table1[[#This Row],[Customer ID]],customers!$A$1:$A$1001,customers!$B$1:$B$1001,,0)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_xlfn.XLOOKUP(Table1[[#This Row],[Customer ID]],customers!$A$1:$A$1001,customers!$B$1:$B$1001,,0)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_xlfn.XLOOKUP(Table1[[#This Row],[Customer ID]],customers!$A$1:$A$1001,customers!$B$1:$B$1001,,0)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_xlfn.XLOOKUP(Table1[[#This Row],[Customer ID]],customers!$A$1:$A$1001,customers!$B$1:$B$1001,,0)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_xlfn.XLOOKUP(Table1[[#This Row],[Customer ID]],customers!$A$1:$A$1001,customers!$B$1:$B$1001,,0)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_xlfn.XLOOKUP(Table1[[#This Row],[Customer ID]],customers!$A$1:$A$1001,customers!$B$1:$B$1001,,0)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_xlfn.XLOOKUP(Table1[[#This Row],[Customer ID]],customers!$A$1:$A$1001,customers!$B$1:$B$1001,,0)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_xlfn.XLOOKUP(Table1[[#This Row],[Customer ID]],customers!$A$1:$A$1001,customers!$B$1:$B$1001,,0)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_xlfn.XLOOKUP(Table1[[#This Row],[Customer ID]],customers!$A$1:$A$1001,customers!$B$1:$B$1001,,0)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_xlfn.XLOOKUP(Table1[[#This Row],[Customer ID]],customers!$A$1:$A$1001,customers!$B$1:$B$1001,,0)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_xlfn.XLOOKUP(Table1[[#This Row],[Customer ID]],customers!$A$1:$A$1001,customers!$B$1:$B$1001,,0)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_xlfn.XLOOKUP(Table1[[#This Row],[Customer ID]],customers!$A$1:$A$1001,customers!$B$1:$B$1001,,0)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_xlfn.XLOOKUP(Table1[[#This Row],[Customer ID]],customers!$A$1:$A$1001,customers!$B$1:$B$1001,,0)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_xlfn.XLOOKUP(Table1[[#This Row],[Customer ID]],customers!$A$1:$A$1001,customers!$B$1:$B$1001,,0)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_xlfn.XLOOKUP(Table1[[#This Row],[Customer ID]],customers!$A$1:$A$1001,customers!$B$1:$B$1001,,0)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_xlfn.XLOOKUP(Table1[[#This Row],[Customer ID]],customers!$A$1:$A$1001,customers!$B$1:$B$1001,,0)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_xlfn.XLOOKUP(Table1[[#This Row],[Customer ID]],customers!$A$1:$A$1001,customers!$B$1:$B$1001,,0)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_xlfn.XLOOKUP(Table1[[#This Row],[Customer ID]],customers!$A$1:$A$1001,customers!$B$1:$B$1001,,0)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_xlfn.XLOOKUP(Table1[[#This Row],[Customer ID]],customers!$A$1:$A$1001,customers!$B$1:$B$1001,,0)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_xlfn.XLOOKUP(Table1[[#This Row],[Customer ID]],customers!$A$1:$A$1001,customers!$B$1:$B$1001,,0)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_xlfn.XLOOKUP(Table1[[#This Row],[Customer ID]],customers!$A$1:$A$1001,customers!$B$1:$B$1001,,0)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_xlfn.XLOOKUP(Table1[[#This Row],[Customer ID]],customers!$A$1:$A$1001,customers!$B$1:$B$1001,,0)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_xlfn.XLOOKUP(Table1[[#This Row],[Customer ID]],customers!$A$1:$A$1001,customers!$B$1:$B$1001,,0)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_xlfn.XLOOKUP(Table1[[#This Row],[Customer ID]],customers!$A$1:$A$1001,customers!$B$1:$B$1001,,0)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 ="Rob","Robusta",IF(I67 ="Exc","Excelsa",IF(I67 = "Ara","Arabica",IF(I67 ="Lib", "Liberica",""))))</f>
        <v>Robusta</v>
      </c>
      <c r="O67" t="str">
        <f t="shared" ref="O67:O130" si="5">IF(J67 = "M", "Medium",IF(J67 = "L", "Light",IF(J67 = "D", "Dark","")))</f>
        <v>Dark</v>
      </c>
      <c r="P67" t="str">
        <f>_xlfn.XLOOKUP(Table1[[#This Row],[Customer ID]],customers!$A$1:$A$1001,customers!$I$1:$I$1001,,0)</f>
        <v>Yes</v>
      </c>
    </row>
    <row r="68" spans="1:16" x14ac:dyDescent="0.35">
      <c r="A68" s="2" t="s">
        <v>860</v>
      </c>
      <c r="B68" s="3">
        <v>44666</v>
      </c>
      <c r="C68" s="2" t="s">
        <v>861</v>
      </c>
      <c r="D68" t="s">
        <v>6173</v>
      </c>
      <c r="E68" s="2">
        <v>1</v>
      </c>
      <c r="F68" s="2" t="str">
        <f>_xlfn.XLOOKUP(Table1[[#This Row],[Customer ID]],customers!$A$1:$A$1001,customers!$B$1:$B$1001,,0)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_xlfn.XLOOKUP(Table1[[#This Row],[Customer ID]],customers!$A$1:$A$1001,customers!$B$1:$B$1001,,0)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_xlfn.XLOOKUP(Table1[[#This Row],[Customer ID]],customers!$A$1:$A$1001,customers!$B$1:$B$1001,,0)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_xlfn.XLOOKUP(Table1[[#This Row],[Customer ID]],customers!$A$1:$A$1001,customers!$B$1:$B$1001,,0)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_xlfn.XLOOKUP(Table1[[#This Row],[Customer ID]],customers!$A$1:$A$1001,customers!$B$1:$B$1001,,0)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_xlfn.XLOOKUP(Table1[[#This Row],[Customer ID]],customers!$A$1:$A$1001,customers!$B$1:$B$1001,,0)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_xlfn.XLOOKUP(Table1[[#This Row],[Customer ID]],customers!$A$1:$A$1001,customers!$B$1:$B$1001,,0)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_xlfn.XLOOKUP(Table1[[#This Row],[Customer ID]],customers!$A$1:$A$1001,customers!$B$1:$B$1001,,0)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_xlfn.XLOOKUP(Table1[[#This Row],[Customer ID]],customers!$A$1:$A$1001,customers!$B$1:$B$1001,,0)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_xlfn.XLOOKUP(Table1[[#This Row],[Customer ID]],customers!$A$1:$A$1001,customers!$B$1:$B$1001,,0)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_xlfn.XLOOKUP(Table1[[#This Row],[Customer ID]],customers!$A$1:$A$1001,customers!$B$1:$B$1001,,0)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_xlfn.XLOOKUP(Table1[[#This Row],[Customer ID]],customers!$A$1:$A$1001,customers!$B$1:$B$1001,,0)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_xlfn.XLOOKUP(Table1[[#This Row],[Customer ID]],customers!$A$1:$A$1001,customers!$B$1:$B$1001,,0)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_xlfn.XLOOKUP(Table1[[#This Row],[Customer ID]],customers!$A$1:$A$1001,customers!$B$1:$B$1001,,0)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_xlfn.XLOOKUP(Table1[[#This Row],[Customer ID]],customers!$A$1:$A$1001,customers!$B$1:$B$1001,,0)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_xlfn.XLOOKUP(Table1[[#This Row],[Customer ID]],customers!$A$1:$A$1001,customers!$B$1:$B$1001,,0)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_xlfn.XLOOKUP(Table1[[#This Row],[Customer ID]],customers!$A$1:$A$1001,customers!$B$1:$B$1001,,0)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_xlfn.XLOOKUP(Table1[[#This Row],[Customer ID]],customers!$A$1:$A$1001,customers!$B$1:$B$1001,,0)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_xlfn.XLOOKUP(Table1[[#This Row],[Customer ID]],customers!$A$1:$A$1001,customers!$B$1:$B$1001,,0)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_xlfn.XLOOKUP(Table1[[#This Row],[Customer ID]],customers!$A$1:$A$1001,customers!$B$1:$B$1001,,0)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_xlfn.XLOOKUP(Table1[[#This Row],[Customer ID]],customers!$A$1:$A$1001,customers!$B$1:$B$1001,,0)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_xlfn.XLOOKUP(Table1[[#This Row],[Customer ID]],customers!$A$1:$A$1001,customers!$B$1:$B$1001,,0)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_xlfn.XLOOKUP(Table1[[#This Row],[Customer ID]],customers!$A$1:$A$1001,customers!$B$1:$B$1001,,0)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_xlfn.XLOOKUP(Table1[[#This Row],[Customer ID]],customers!$A$1:$A$1001,customers!$B$1:$B$1001,,0)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_xlfn.XLOOKUP(Table1[[#This Row],[Customer ID]],customers!$A$1:$A$1001,customers!$B$1:$B$1001,,0)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_xlfn.XLOOKUP(Table1[[#This Row],[Customer ID]],customers!$A$1:$A$1001,customers!$B$1:$B$1001,,0)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_xlfn.XLOOKUP(Table1[[#This Row],[Customer ID]],customers!$A$1:$A$1001,customers!$B$1:$B$1001,,0)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_xlfn.XLOOKUP(Table1[[#This Row],[Customer ID]],customers!$A$1:$A$1001,customers!$B$1:$B$1001,,0)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_xlfn.XLOOKUP(Table1[[#This Row],[Customer ID]],customers!$A$1:$A$1001,customers!$B$1:$B$1001,,0)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_xlfn.XLOOKUP(Table1[[#This Row],[Customer ID]],customers!$A$1:$A$1001,customers!$B$1:$B$1001,,0)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_xlfn.XLOOKUP(Table1[[#This Row],[Customer ID]],customers!$A$1:$A$1001,customers!$B$1:$B$1001,,0)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_xlfn.XLOOKUP(Table1[[#This Row],[Customer ID]],customers!$A$1:$A$1001,customers!$B$1:$B$1001,,0)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_xlfn.XLOOKUP(Table1[[#This Row],[Customer ID]],customers!$A$1:$A$1001,customers!$B$1:$B$1001,,0)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_xlfn.XLOOKUP(Table1[[#This Row],[Customer ID]],customers!$A$1:$A$1001,customers!$B$1:$B$1001,,0)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_xlfn.XLOOKUP(Table1[[#This Row],[Customer ID]],customers!$A$1:$A$1001,customers!$B$1:$B$1001,,0)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_xlfn.XLOOKUP(Table1[[#This Row],[Customer ID]],customers!$A$1:$A$1001,customers!$B$1:$B$1001,,0)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_xlfn.XLOOKUP(Table1[[#This Row],[Customer ID]],customers!$A$1:$A$1001,customers!$B$1:$B$1001,,0)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_xlfn.XLOOKUP(Table1[[#This Row],[Customer ID]],customers!$A$1:$A$1001,customers!$B$1:$B$1001,,0)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_xlfn.XLOOKUP(Table1[[#This Row],[Customer ID]],customers!$A$1:$A$1001,customers!$B$1:$B$1001,,0)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_xlfn.XLOOKUP(Table1[[#This Row],[Customer ID]],customers!$A$1:$A$1001,customers!$B$1:$B$1001,,0)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_xlfn.XLOOKUP(Table1[[#This Row],[Customer ID]],customers!$A$1:$A$1001,customers!$B$1:$B$1001,,0)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_xlfn.XLOOKUP(Table1[[#This Row],[Customer ID]],customers!$A$1:$A$1001,customers!$B$1:$B$1001,,0)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_xlfn.XLOOKUP(Table1[[#This Row],[Customer ID]],customers!$A$1:$A$1001,customers!$B$1:$B$1001,,0)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_xlfn.XLOOKUP(Table1[[#This Row],[Customer ID]],customers!$A$1:$A$1001,customers!$B$1:$B$1001,,0)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_xlfn.XLOOKUP(Table1[[#This Row],[Customer ID]],customers!$A$1:$A$1001,customers!$B$1:$B$1001,,0)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_xlfn.XLOOKUP(Table1[[#This Row],[Customer ID]],customers!$A$1:$A$1001,customers!$B$1:$B$1001,,0)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_xlfn.XLOOKUP(Table1[[#This Row],[Customer ID]],customers!$A$1:$A$1001,customers!$B$1:$B$1001,,0)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_xlfn.XLOOKUP(Table1[[#This Row],[Customer ID]],customers!$A$1:$A$1001,customers!$B$1:$B$1001,,0)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_xlfn.XLOOKUP(Table1[[#This Row],[Customer ID]],customers!$A$1:$A$1001,customers!$B$1:$B$1001,,0)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_xlfn.XLOOKUP(Table1[[#This Row],[Customer ID]],customers!$A$1:$A$1001,customers!$B$1:$B$1001,,0)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_xlfn.XLOOKUP(Table1[[#This Row],[Customer ID]],customers!$A$1:$A$1001,customers!$B$1:$B$1001,,0)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_xlfn.XLOOKUP(Table1[[#This Row],[Customer ID]],customers!$A$1:$A$1001,customers!$B$1:$B$1001,,0)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_xlfn.XLOOKUP(Table1[[#This Row],[Customer ID]],customers!$A$1:$A$1001,customers!$B$1:$B$1001,,0)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_xlfn.XLOOKUP(Table1[[#This Row],[Customer ID]],customers!$A$1:$A$1001,customers!$B$1:$B$1001,,0)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_xlfn.XLOOKUP(Table1[[#This Row],[Customer ID]],customers!$A$1:$A$1001,customers!$B$1:$B$1001,,0)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_xlfn.XLOOKUP(Table1[[#This Row],[Customer ID]],customers!$A$1:$A$1001,customers!$B$1:$B$1001,,0)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_xlfn.XLOOKUP(Table1[[#This Row],[Customer ID]],customers!$A$1:$A$1001,customers!$B$1:$B$1001,,0)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_xlfn.XLOOKUP(Table1[[#This Row],[Customer ID]],customers!$A$1:$A$1001,customers!$B$1:$B$1001,,0)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_xlfn.XLOOKUP(Table1[[#This Row],[Customer ID]],customers!$A$1:$A$1001,customers!$B$1:$B$1001,,0)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_xlfn.XLOOKUP(Table1[[#This Row],[Customer ID]],customers!$A$1:$A$1001,customers!$B$1:$B$1001,,0)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_xlfn.XLOOKUP(Table1[[#This Row],[Customer ID]],customers!$A$1:$A$1001,customers!$B$1:$B$1001,,0)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_xlfn.XLOOKUP(Table1[[#This Row],[Customer ID]],customers!$A$1:$A$1001,customers!$B$1:$B$1001,,0)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_xlfn.XLOOKUP(Table1[[#This Row],[Customer ID]],customers!$A$1:$A$1001,customers!$B$1:$B$1001,,0)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_xlfn.XLOOKUP(Table1[[#This Row],[Customer ID]],customers!$A$1:$A$1001,customers!$B$1:$B$1001,,0)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 ="Rob","Robusta",IF(I131 ="Exc","Excelsa",IF(I131 = "Ara","Arabica",IF(I131 ="Lib", "Liberica",""))))</f>
        <v>Excelsa</v>
      </c>
      <c r="O131" t="str">
        <f t="shared" ref="O131:O194" si="8">IF(J131 = "M", "Medium",IF(J131 = "L", "Light",IF(J131 = "D", "Dark","")))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_xlfn.XLOOKUP(Table1[[#This Row],[Customer ID]],customers!$A$1:$A$1001,customers!$B$1:$B$1001,,0)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_xlfn.XLOOKUP(Table1[[#This Row],[Customer ID]],customers!$A$1:$A$1001,customers!$B$1:$B$1001,,0)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_xlfn.XLOOKUP(Table1[[#This Row],[Customer ID]],customers!$A$1:$A$1001,customers!$B$1:$B$1001,,0)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_xlfn.XLOOKUP(Table1[[#This Row],[Customer ID]],customers!$A$1:$A$1001,customers!$B$1:$B$1001,,0)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_xlfn.XLOOKUP(Table1[[#This Row],[Customer ID]],customers!$A$1:$A$1001,customers!$B$1:$B$1001,,0)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_xlfn.XLOOKUP(Table1[[#This Row],[Customer ID]],customers!$A$1:$A$1001,customers!$B$1:$B$1001,,0)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_xlfn.XLOOKUP(Table1[[#This Row],[Customer ID]],customers!$A$1:$A$1001,customers!$B$1:$B$1001,,0)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_xlfn.XLOOKUP(Table1[[#This Row],[Customer ID]],customers!$A$1:$A$1001,customers!$B$1:$B$1001,,0)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_xlfn.XLOOKUP(Table1[[#This Row],[Customer ID]],customers!$A$1:$A$1001,customers!$B$1:$B$1001,,0)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_xlfn.XLOOKUP(Table1[[#This Row],[Customer ID]],customers!$A$1:$A$1001,customers!$B$1:$B$1001,,0)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_xlfn.XLOOKUP(Table1[[#This Row],[Customer ID]],customers!$A$1:$A$1001,customers!$B$1:$B$1001,,0)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_xlfn.XLOOKUP(Table1[[#This Row],[Customer ID]],customers!$A$1:$A$1001,customers!$B$1:$B$1001,,0)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_xlfn.XLOOKUP(Table1[[#This Row],[Customer ID]],customers!$A$1:$A$1001,customers!$B$1:$B$1001,,0)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_xlfn.XLOOKUP(Table1[[#This Row],[Customer ID]],customers!$A$1:$A$1001,customers!$B$1:$B$1001,,0)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_xlfn.XLOOKUP(Table1[[#This Row],[Customer ID]],customers!$A$1:$A$1001,customers!$B$1:$B$1001,,0)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_xlfn.XLOOKUP(Table1[[#This Row],[Customer ID]],customers!$A$1:$A$1001,customers!$B$1:$B$1001,,0)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_xlfn.XLOOKUP(Table1[[#This Row],[Customer ID]],customers!$A$1:$A$1001,customers!$B$1:$B$1001,,0)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_xlfn.XLOOKUP(Table1[[#This Row],[Customer ID]],customers!$A$1:$A$1001,customers!$B$1:$B$1001,,0)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_xlfn.XLOOKUP(Table1[[#This Row],[Customer ID]],customers!$A$1:$A$1001,customers!$B$1:$B$1001,,0)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_xlfn.XLOOKUP(Table1[[#This Row],[Customer ID]],customers!$A$1:$A$1001,customers!$B$1:$B$1001,,0)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_xlfn.XLOOKUP(Table1[[#This Row],[Customer ID]],customers!$A$1:$A$1001,customers!$B$1:$B$1001,,0)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_xlfn.XLOOKUP(Table1[[#This Row],[Customer ID]],customers!$A$1:$A$1001,customers!$B$1:$B$1001,,0)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_xlfn.XLOOKUP(Table1[[#This Row],[Customer ID]],customers!$A$1:$A$1001,customers!$B$1:$B$1001,,0)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_xlfn.XLOOKUP(Table1[[#This Row],[Customer ID]],customers!$A$1:$A$1001,customers!$B$1:$B$1001,,0)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_xlfn.XLOOKUP(Table1[[#This Row],[Customer ID]],customers!$A$1:$A$1001,customers!$B$1:$B$1001,,0)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_xlfn.XLOOKUP(Table1[[#This Row],[Customer ID]],customers!$A$1:$A$1001,customers!$B$1:$B$1001,,0)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_xlfn.XLOOKUP(Table1[[#This Row],[Customer ID]],customers!$A$1:$A$1001,customers!$B$1:$B$1001,,0)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_xlfn.XLOOKUP(Table1[[#This Row],[Customer ID]],customers!$A$1:$A$1001,customers!$B$1:$B$1001,,0)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_xlfn.XLOOKUP(Table1[[#This Row],[Customer ID]],customers!$A$1:$A$1001,customers!$B$1:$B$1001,,0)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_xlfn.XLOOKUP(Table1[[#This Row],[Customer ID]],customers!$A$1:$A$1001,customers!$B$1:$B$1001,,0)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_xlfn.XLOOKUP(Table1[[#This Row],[Customer ID]],customers!$A$1:$A$1001,customers!$B$1:$B$1001,,0)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_xlfn.XLOOKUP(Table1[[#This Row],[Customer ID]],customers!$A$1:$A$1001,customers!$B$1:$B$1001,,0)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_xlfn.XLOOKUP(Table1[[#This Row],[Customer ID]],customers!$A$1:$A$1001,customers!$B$1:$B$1001,,0)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_xlfn.XLOOKUP(Table1[[#This Row],[Customer ID]],customers!$A$1:$A$1001,customers!$B$1:$B$1001,,0)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_xlfn.XLOOKUP(Table1[[#This Row],[Customer ID]],customers!$A$1:$A$1001,customers!$B$1:$B$1001,,0)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_xlfn.XLOOKUP(Table1[[#This Row],[Customer ID]],customers!$A$1:$A$1001,customers!$B$1:$B$1001,,0)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_xlfn.XLOOKUP(Table1[[#This Row],[Customer ID]],customers!$A$1:$A$1001,customers!$B$1:$B$1001,,0)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_xlfn.XLOOKUP(Table1[[#This Row],[Customer ID]],customers!$A$1:$A$1001,customers!$B$1:$B$1001,,0)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_xlfn.XLOOKUP(Table1[[#This Row],[Customer ID]],customers!$A$1:$A$1001,customers!$B$1:$B$1001,,0)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_xlfn.XLOOKUP(Table1[[#This Row],[Customer ID]],customers!$A$1:$A$1001,customers!$B$1:$B$1001,,0)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_xlfn.XLOOKUP(Table1[[#This Row],[Customer ID]],customers!$A$1:$A$1001,customers!$B$1:$B$1001,,0)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_xlfn.XLOOKUP(Table1[[#This Row],[Customer ID]],customers!$A$1:$A$1001,customers!$B$1:$B$1001,,0)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_xlfn.XLOOKUP(Table1[[#This Row],[Customer ID]],customers!$A$1:$A$1001,customers!$B$1:$B$1001,,0)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_xlfn.XLOOKUP(Table1[[#This Row],[Customer ID]],customers!$A$1:$A$1001,customers!$B$1:$B$1001,,0)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_xlfn.XLOOKUP(Table1[[#This Row],[Customer ID]],customers!$A$1:$A$1001,customers!$B$1:$B$1001,,0)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_xlfn.XLOOKUP(Table1[[#This Row],[Customer ID]],customers!$A$1:$A$1001,customers!$B$1:$B$1001,,0)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_xlfn.XLOOKUP(Table1[[#This Row],[Customer ID]],customers!$A$1:$A$1001,customers!$B$1:$B$1001,,0)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_xlfn.XLOOKUP(Table1[[#This Row],[Customer ID]],customers!$A$1:$A$1001,customers!$B$1:$B$1001,,0)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_xlfn.XLOOKUP(Table1[[#This Row],[Customer ID]],customers!$A$1:$A$1001,customers!$B$1:$B$1001,,0)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_xlfn.XLOOKUP(Table1[[#This Row],[Customer ID]],customers!$A$1:$A$1001,customers!$B$1:$B$1001,,0)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_xlfn.XLOOKUP(Table1[[#This Row],[Customer ID]],customers!$A$1:$A$1001,customers!$B$1:$B$1001,,0)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_xlfn.XLOOKUP(Table1[[#This Row],[Customer ID]],customers!$A$1:$A$1001,customers!$B$1:$B$1001,,0)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_xlfn.XLOOKUP(Table1[[#This Row],[Customer ID]],customers!$A$1:$A$1001,customers!$B$1:$B$1001,,0)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_xlfn.XLOOKUP(Table1[[#This Row],[Customer ID]],customers!$A$1:$A$1001,customers!$B$1:$B$1001,,0)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_xlfn.XLOOKUP(Table1[[#This Row],[Customer ID]],customers!$A$1:$A$1001,customers!$B$1:$B$1001,,0)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_xlfn.XLOOKUP(Table1[[#This Row],[Customer ID]],customers!$A$1:$A$1001,customers!$B$1:$B$1001,,0)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_xlfn.XLOOKUP(Table1[[#This Row],[Customer ID]],customers!$A$1:$A$1001,customers!$B$1:$B$1001,,0)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_xlfn.XLOOKUP(Table1[[#This Row],[Customer ID]],customers!$A$1:$A$1001,customers!$B$1:$B$1001,,0)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_xlfn.XLOOKUP(Table1[[#This Row],[Customer ID]],customers!$A$1:$A$1001,customers!$B$1:$B$1001,,0)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_xlfn.XLOOKUP(Table1[[#This Row],[Customer ID]],customers!$A$1:$A$1001,customers!$B$1:$B$1001,,0)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_xlfn.XLOOKUP(Table1[[#This Row],[Customer ID]],customers!$A$1:$A$1001,customers!$B$1:$B$1001,,0)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_xlfn.XLOOKUP(Table1[[#This Row],[Customer ID]],customers!$A$1:$A$1001,customers!$B$1:$B$1001,,0)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_xlfn.XLOOKUP(Table1[[#This Row],[Customer ID]],customers!$A$1:$A$1001,customers!$B$1:$B$1001,,0)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_xlfn.XLOOKUP(Table1[[#This Row],[Customer ID]],customers!$A$1:$A$1001,customers!$B$1:$B$1001,,0)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 ="Rob","Robusta",IF(I195 ="Exc","Excelsa",IF(I195 = "Ara","Arabica",IF(I195 ="Lib", "Liberica",""))))</f>
        <v>Excelsa</v>
      </c>
      <c r="O195" t="str">
        <f t="shared" ref="O195:O258" si="11">IF(J195 = "M", "Medium",IF(J195 = "L", "Light",IF(J195 = "D", "Dark","")))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_xlfn.XLOOKUP(Table1[[#This Row],[Customer ID]],customers!$A$1:$A$1001,customers!$B$1:$B$1001,,0)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_xlfn.XLOOKUP(Table1[[#This Row],[Customer ID]],customers!$A$1:$A$1001,customers!$B$1:$B$1001,,0)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_xlfn.XLOOKUP(Table1[[#This Row],[Customer ID]],customers!$A$1:$A$1001,customers!$B$1:$B$1001,,0)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_xlfn.XLOOKUP(Table1[[#This Row],[Customer ID]],customers!$A$1:$A$1001,customers!$B$1:$B$1001,,0)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_xlfn.XLOOKUP(Table1[[#This Row],[Customer ID]],customers!$A$1:$A$1001,customers!$B$1:$B$1001,,0)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_xlfn.XLOOKUP(Table1[[#This Row],[Customer ID]],customers!$A$1:$A$1001,customers!$B$1:$B$1001,,0)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_xlfn.XLOOKUP(Table1[[#This Row],[Customer ID]],customers!$A$1:$A$1001,customers!$B$1:$B$1001,,0)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_xlfn.XLOOKUP(Table1[[#This Row],[Customer ID]],customers!$A$1:$A$1001,customers!$B$1:$B$1001,,0)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_xlfn.XLOOKUP(Table1[[#This Row],[Customer ID]],customers!$A$1:$A$1001,customers!$B$1:$B$1001,,0)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_xlfn.XLOOKUP(Table1[[#This Row],[Customer ID]],customers!$A$1:$A$1001,customers!$B$1:$B$1001,,0)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_xlfn.XLOOKUP(Table1[[#This Row],[Customer ID]],customers!$A$1:$A$1001,customers!$B$1:$B$1001,,0)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_xlfn.XLOOKUP(Table1[[#This Row],[Customer ID]],customers!$A$1:$A$1001,customers!$B$1:$B$1001,,0)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_xlfn.XLOOKUP(Table1[[#This Row],[Customer ID]],customers!$A$1:$A$1001,customers!$B$1:$B$1001,,0)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_xlfn.XLOOKUP(Table1[[#This Row],[Customer ID]],customers!$A$1:$A$1001,customers!$B$1:$B$1001,,0)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_xlfn.XLOOKUP(Table1[[#This Row],[Customer ID]],customers!$A$1:$A$1001,customers!$B$1:$B$1001,,0)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_xlfn.XLOOKUP(Table1[[#This Row],[Customer ID]],customers!$A$1:$A$1001,customers!$B$1:$B$1001,,0)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_xlfn.XLOOKUP(Table1[[#This Row],[Customer ID]],customers!$A$1:$A$1001,customers!$B$1:$B$1001,,0)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_xlfn.XLOOKUP(Table1[[#This Row],[Customer ID]],customers!$A$1:$A$1001,customers!$B$1:$B$1001,,0)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_xlfn.XLOOKUP(Table1[[#This Row],[Customer ID]],customers!$A$1:$A$1001,customers!$B$1:$B$1001,,0)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_xlfn.XLOOKUP(Table1[[#This Row],[Customer ID]],customers!$A$1:$A$1001,customers!$B$1:$B$1001,,0)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_xlfn.XLOOKUP(Table1[[#This Row],[Customer ID]],customers!$A$1:$A$1001,customers!$B$1:$B$1001,,0)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_xlfn.XLOOKUP(Table1[[#This Row],[Customer ID]],customers!$A$1:$A$1001,customers!$B$1:$B$1001,,0)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_xlfn.XLOOKUP(Table1[[#This Row],[Customer ID]],customers!$A$1:$A$1001,customers!$B$1:$B$1001,,0)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_xlfn.XLOOKUP(Table1[[#This Row],[Customer ID]],customers!$A$1:$A$1001,customers!$B$1:$B$1001,,0)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_xlfn.XLOOKUP(Table1[[#This Row],[Customer ID]],customers!$A$1:$A$1001,customers!$B$1:$B$1001,,0)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_xlfn.XLOOKUP(Table1[[#This Row],[Customer ID]],customers!$A$1:$A$1001,customers!$B$1:$B$1001,,0)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_xlfn.XLOOKUP(Table1[[#This Row],[Customer ID]],customers!$A$1:$A$1001,customers!$B$1:$B$1001,,0)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_xlfn.XLOOKUP(Table1[[#This Row],[Customer ID]],customers!$A$1:$A$1001,customers!$B$1:$B$1001,,0)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_xlfn.XLOOKUP(Table1[[#This Row],[Customer ID]],customers!$A$1:$A$1001,customers!$B$1:$B$1001,,0)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_xlfn.XLOOKUP(Table1[[#This Row],[Customer ID]],customers!$A$1:$A$1001,customers!$B$1:$B$1001,,0)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_xlfn.XLOOKUP(Table1[[#This Row],[Customer ID]],customers!$A$1:$A$1001,customers!$B$1:$B$1001,,0)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_xlfn.XLOOKUP(Table1[[#This Row],[Customer ID]],customers!$A$1:$A$1001,customers!$B$1:$B$1001,,0)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_xlfn.XLOOKUP(Table1[[#This Row],[Customer ID]],customers!$A$1:$A$1001,customers!$B$1:$B$1001,,0)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_xlfn.XLOOKUP(Table1[[#This Row],[Customer ID]],customers!$A$1:$A$1001,customers!$B$1:$B$1001,,0)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_xlfn.XLOOKUP(Table1[[#This Row],[Customer ID]],customers!$A$1:$A$1001,customers!$B$1:$B$1001,,0)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_xlfn.XLOOKUP(Table1[[#This Row],[Customer ID]],customers!$A$1:$A$1001,customers!$B$1:$B$1001,,0)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_xlfn.XLOOKUP(Table1[[#This Row],[Customer ID]],customers!$A$1:$A$1001,customers!$B$1:$B$1001,,0)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_xlfn.XLOOKUP(Table1[[#This Row],[Customer ID]],customers!$A$1:$A$1001,customers!$B$1:$B$1001,,0)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_xlfn.XLOOKUP(Table1[[#This Row],[Customer ID]],customers!$A$1:$A$1001,customers!$B$1:$B$1001,,0)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_xlfn.XLOOKUP(Table1[[#This Row],[Customer ID]],customers!$A$1:$A$1001,customers!$B$1:$B$1001,,0)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_xlfn.XLOOKUP(Table1[[#This Row],[Customer ID]],customers!$A$1:$A$1001,customers!$B$1:$B$1001,,0)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_xlfn.XLOOKUP(Table1[[#This Row],[Customer ID]],customers!$A$1:$A$1001,customers!$B$1:$B$1001,,0)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_xlfn.XLOOKUP(Table1[[#This Row],[Customer ID]],customers!$A$1:$A$1001,customers!$B$1:$B$1001,,0)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_xlfn.XLOOKUP(Table1[[#This Row],[Customer ID]],customers!$A$1:$A$1001,customers!$B$1:$B$1001,,0)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_xlfn.XLOOKUP(Table1[[#This Row],[Customer ID]],customers!$A$1:$A$1001,customers!$B$1:$B$1001,,0)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_xlfn.XLOOKUP(Table1[[#This Row],[Customer ID]],customers!$A$1:$A$1001,customers!$B$1:$B$1001,,0)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_xlfn.XLOOKUP(Table1[[#This Row],[Customer ID]],customers!$A$1:$A$1001,customers!$B$1:$B$1001,,0)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_xlfn.XLOOKUP(Table1[[#This Row],[Customer ID]],customers!$A$1:$A$1001,customers!$B$1:$B$1001,,0)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_xlfn.XLOOKUP(Table1[[#This Row],[Customer ID]],customers!$A$1:$A$1001,customers!$B$1:$B$1001,,0)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_xlfn.XLOOKUP(Table1[[#This Row],[Customer ID]],customers!$A$1:$A$1001,customers!$B$1:$B$1001,,0)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_xlfn.XLOOKUP(Table1[[#This Row],[Customer ID]],customers!$A$1:$A$1001,customers!$B$1:$B$1001,,0)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_xlfn.XLOOKUP(Table1[[#This Row],[Customer ID]],customers!$A$1:$A$1001,customers!$B$1:$B$1001,,0)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_xlfn.XLOOKUP(Table1[[#This Row],[Customer ID]],customers!$A$1:$A$1001,customers!$B$1:$B$1001,,0)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_xlfn.XLOOKUP(Table1[[#This Row],[Customer ID]],customers!$A$1:$A$1001,customers!$B$1:$B$1001,,0)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_xlfn.XLOOKUP(Table1[[#This Row],[Customer ID]],customers!$A$1:$A$1001,customers!$B$1:$B$1001,,0)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_xlfn.XLOOKUP(Table1[[#This Row],[Customer ID]],customers!$A$1:$A$1001,customers!$B$1:$B$1001,,0)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_xlfn.XLOOKUP(Table1[[#This Row],[Customer ID]],customers!$A$1:$A$1001,customers!$B$1:$B$1001,,0)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_xlfn.XLOOKUP(Table1[[#This Row],[Customer ID]],customers!$A$1:$A$1001,customers!$B$1:$B$1001,,0)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_xlfn.XLOOKUP(Table1[[#This Row],[Customer ID]],customers!$A$1:$A$1001,customers!$B$1:$B$1001,,0)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_xlfn.XLOOKUP(Table1[[#This Row],[Customer ID]],customers!$A$1:$A$1001,customers!$B$1:$B$1001,,0)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_xlfn.XLOOKUP(Table1[[#This Row],[Customer ID]],customers!$A$1:$A$1001,customers!$B$1:$B$1001,,0)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_xlfn.XLOOKUP(Table1[[#This Row],[Customer ID]],customers!$A$1:$A$1001,customers!$B$1:$B$1001,,0)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_xlfn.XLOOKUP(Table1[[#This Row],[Customer ID]],customers!$A$1:$A$1001,customers!$B$1:$B$1001,,0)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_xlfn.XLOOKUP(Table1[[#This Row],[Customer ID]],customers!$A$1:$A$1001,customers!$B$1:$B$1001,,0)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 ="Rob","Robusta",IF(I259 ="Exc","Excelsa",IF(I259 = "Ara","Arabica",IF(I259 ="Lib", "Liberica",""))))</f>
        <v>Excelsa</v>
      </c>
      <c r="O259" t="str">
        <f t="shared" ref="O259:O322" si="14">IF(J259 = "M", "Medium",IF(J259 = "L", "Light",IF(J259 = "D", "Dark","")))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_xlfn.XLOOKUP(Table1[[#This Row],[Customer ID]],customers!$A$1:$A$1001,customers!$B$1:$B$1001,,0)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_xlfn.XLOOKUP(Table1[[#This Row],[Customer ID]],customers!$A$1:$A$1001,customers!$B$1:$B$1001,,0)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_xlfn.XLOOKUP(Table1[[#This Row],[Customer ID]],customers!$A$1:$A$1001,customers!$B$1:$B$1001,,0)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_xlfn.XLOOKUP(Table1[[#This Row],[Customer ID]],customers!$A$1:$A$1001,customers!$B$1:$B$1001,,0)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_xlfn.XLOOKUP(Table1[[#This Row],[Customer ID]],customers!$A$1:$A$1001,customers!$B$1:$B$1001,,0)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_xlfn.XLOOKUP(Table1[[#This Row],[Customer ID]],customers!$A$1:$A$1001,customers!$B$1:$B$1001,,0)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_xlfn.XLOOKUP(Table1[[#This Row],[Customer ID]],customers!$A$1:$A$1001,customers!$B$1:$B$1001,,0)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_xlfn.XLOOKUP(Table1[[#This Row],[Customer ID]],customers!$A$1:$A$1001,customers!$B$1:$B$1001,,0)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_xlfn.XLOOKUP(Table1[[#This Row],[Customer ID]],customers!$A$1:$A$1001,customers!$B$1:$B$1001,,0)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_xlfn.XLOOKUP(Table1[[#This Row],[Customer ID]],customers!$A$1:$A$1001,customers!$B$1:$B$1001,,0)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_xlfn.XLOOKUP(Table1[[#This Row],[Customer ID]],customers!$A$1:$A$1001,customers!$B$1:$B$1001,,0)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_xlfn.XLOOKUP(Table1[[#This Row],[Customer ID]],customers!$A$1:$A$1001,customers!$B$1:$B$1001,,0)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_xlfn.XLOOKUP(Table1[[#This Row],[Customer ID]],customers!$A$1:$A$1001,customers!$B$1:$B$1001,,0)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_xlfn.XLOOKUP(Table1[[#This Row],[Customer ID]],customers!$A$1:$A$1001,customers!$B$1:$B$1001,,0)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_xlfn.XLOOKUP(Table1[[#This Row],[Customer ID]],customers!$A$1:$A$1001,customers!$B$1:$B$1001,,0)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_xlfn.XLOOKUP(Table1[[#This Row],[Customer ID]],customers!$A$1:$A$1001,customers!$B$1:$B$1001,,0)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_xlfn.XLOOKUP(Table1[[#This Row],[Customer ID]],customers!$A$1:$A$1001,customers!$B$1:$B$1001,,0)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_xlfn.XLOOKUP(Table1[[#This Row],[Customer ID]],customers!$A$1:$A$1001,customers!$B$1:$B$1001,,0)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_xlfn.XLOOKUP(Table1[[#This Row],[Customer ID]],customers!$A$1:$A$1001,customers!$B$1:$B$1001,,0)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_xlfn.XLOOKUP(Table1[[#This Row],[Customer ID]],customers!$A$1:$A$1001,customers!$B$1:$B$1001,,0)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_xlfn.XLOOKUP(Table1[[#This Row],[Customer ID]],customers!$A$1:$A$1001,customers!$B$1:$B$1001,,0)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_xlfn.XLOOKUP(Table1[[#This Row],[Customer ID]],customers!$A$1:$A$1001,customers!$B$1:$B$1001,,0)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_xlfn.XLOOKUP(Table1[[#This Row],[Customer ID]],customers!$A$1:$A$1001,customers!$B$1:$B$1001,,0)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_xlfn.XLOOKUP(Table1[[#This Row],[Customer ID]],customers!$A$1:$A$1001,customers!$B$1:$B$1001,,0)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_xlfn.XLOOKUP(Table1[[#This Row],[Customer ID]],customers!$A$1:$A$1001,customers!$B$1:$B$1001,,0)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_xlfn.XLOOKUP(Table1[[#This Row],[Customer ID]],customers!$A$1:$A$1001,customers!$B$1:$B$1001,,0)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_xlfn.XLOOKUP(Table1[[#This Row],[Customer ID]],customers!$A$1:$A$1001,customers!$B$1:$B$1001,,0)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_xlfn.XLOOKUP(Table1[[#This Row],[Customer ID]],customers!$A$1:$A$1001,customers!$B$1:$B$1001,,0)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_xlfn.XLOOKUP(Table1[[#This Row],[Customer ID]],customers!$A$1:$A$1001,customers!$B$1:$B$1001,,0)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_xlfn.XLOOKUP(Table1[[#This Row],[Customer ID]],customers!$A$1:$A$1001,customers!$B$1:$B$1001,,0)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_xlfn.XLOOKUP(Table1[[#This Row],[Customer ID]],customers!$A$1:$A$1001,customers!$B$1:$B$1001,,0)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_xlfn.XLOOKUP(Table1[[#This Row],[Customer ID]],customers!$A$1:$A$1001,customers!$B$1:$B$1001,,0)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_xlfn.XLOOKUP(Table1[[#This Row],[Customer ID]],customers!$A$1:$A$1001,customers!$B$1:$B$1001,,0)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_xlfn.XLOOKUP(Table1[[#This Row],[Customer ID]],customers!$A$1:$A$1001,customers!$B$1:$B$1001,,0)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_xlfn.XLOOKUP(Table1[[#This Row],[Customer ID]],customers!$A$1:$A$1001,customers!$B$1:$B$1001,,0)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_xlfn.XLOOKUP(Table1[[#This Row],[Customer ID]],customers!$A$1:$A$1001,customers!$B$1:$B$1001,,0)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_xlfn.XLOOKUP(Table1[[#This Row],[Customer ID]],customers!$A$1:$A$1001,customers!$B$1:$B$1001,,0)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_xlfn.XLOOKUP(Table1[[#This Row],[Customer ID]],customers!$A$1:$A$1001,customers!$B$1:$B$1001,,0)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_xlfn.XLOOKUP(Table1[[#This Row],[Customer ID]],customers!$A$1:$A$1001,customers!$B$1:$B$1001,,0)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_xlfn.XLOOKUP(Table1[[#This Row],[Customer ID]],customers!$A$1:$A$1001,customers!$B$1:$B$1001,,0)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_xlfn.XLOOKUP(Table1[[#This Row],[Customer ID]],customers!$A$1:$A$1001,customers!$B$1:$B$1001,,0)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_xlfn.XLOOKUP(Table1[[#This Row],[Customer ID]],customers!$A$1:$A$1001,customers!$B$1:$B$1001,,0)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_xlfn.XLOOKUP(Table1[[#This Row],[Customer ID]],customers!$A$1:$A$1001,customers!$B$1:$B$1001,,0)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_xlfn.XLOOKUP(Table1[[#This Row],[Customer ID]],customers!$A$1:$A$1001,customers!$B$1:$B$1001,,0)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_xlfn.XLOOKUP(Table1[[#This Row],[Customer ID]],customers!$A$1:$A$1001,customers!$B$1:$B$1001,,0)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_xlfn.XLOOKUP(Table1[[#This Row],[Customer ID]],customers!$A$1:$A$1001,customers!$B$1:$B$1001,,0)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_xlfn.XLOOKUP(Table1[[#This Row],[Customer ID]],customers!$A$1:$A$1001,customers!$B$1:$B$1001,,0)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_xlfn.XLOOKUP(Table1[[#This Row],[Customer ID]],customers!$A$1:$A$1001,customers!$B$1:$B$1001,,0)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_xlfn.XLOOKUP(Table1[[#This Row],[Customer ID]],customers!$A$1:$A$1001,customers!$B$1:$B$1001,,0)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_xlfn.XLOOKUP(Table1[[#This Row],[Customer ID]],customers!$A$1:$A$1001,customers!$B$1:$B$1001,,0)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_xlfn.XLOOKUP(Table1[[#This Row],[Customer ID]],customers!$A$1:$A$1001,customers!$B$1:$B$1001,,0)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_xlfn.XLOOKUP(Table1[[#This Row],[Customer ID]],customers!$A$1:$A$1001,customers!$B$1:$B$1001,,0)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_xlfn.XLOOKUP(Table1[[#This Row],[Customer ID]],customers!$A$1:$A$1001,customers!$B$1:$B$1001,,0)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_xlfn.XLOOKUP(Table1[[#This Row],[Customer ID]],customers!$A$1:$A$1001,customers!$B$1:$B$1001,,0)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_xlfn.XLOOKUP(Table1[[#This Row],[Customer ID]],customers!$A$1:$A$1001,customers!$B$1:$B$1001,,0)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_xlfn.XLOOKUP(Table1[[#This Row],[Customer ID]],customers!$A$1:$A$1001,customers!$B$1:$B$1001,,0)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_xlfn.XLOOKUP(Table1[[#This Row],[Customer ID]],customers!$A$1:$A$1001,customers!$B$1:$B$1001,,0)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_xlfn.XLOOKUP(Table1[[#This Row],[Customer ID]],customers!$A$1:$A$1001,customers!$B$1:$B$1001,,0)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_xlfn.XLOOKUP(Table1[[#This Row],[Customer ID]],customers!$A$1:$A$1001,customers!$B$1:$B$1001,,0)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_xlfn.XLOOKUP(Table1[[#This Row],[Customer ID]],customers!$A$1:$A$1001,customers!$B$1:$B$1001,,0)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_xlfn.XLOOKUP(Table1[[#This Row],[Customer ID]],customers!$A$1:$A$1001,customers!$B$1:$B$1001,,0)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_xlfn.XLOOKUP(Table1[[#This Row],[Customer ID]],customers!$A$1:$A$1001,customers!$B$1:$B$1001,,0)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_xlfn.XLOOKUP(Table1[[#This Row],[Customer ID]],customers!$A$1:$A$1001,customers!$B$1:$B$1001,,0)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_xlfn.XLOOKUP(Table1[[#This Row],[Customer ID]],customers!$A$1:$A$1001,customers!$B$1:$B$1001,,0)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 ="Rob","Robusta",IF(I323 ="Exc","Excelsa",IF(I323 = "Ara","Arabica",IF(I323 ="Lib", "Liberica",""))))</f>
        <v>Arabica</v>
      </c>
      <c r="O323" t="str">
        <f t="shared" ref="O323:O386" si="17">IF(J323 = "M", "Medium",IF(J323 = "L", "Light",IF(J323 = "D", "Dark","")))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_xlfn.XLOOKUP(Table1[[#This Row],[Customer ID]],customers!$A$1:$A$1001,customers!$B$1:$B$1001,,0)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_xlfn.XLOOKUP(Table1[[#This Row],[Customer ID]],customers!$A$1:$A$1001,customers!$B$1:$B$1001,,0)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_xlfn.XLOOKUP(Table1[[#This Row],[Customer ID]],customers!$A$1:$A$1001,customers!$B$1:$B$1001,,0)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_xlfn.XLOOKUP(Table1[[#This Row],[Customer ID]],customers!$A$1:$A$1001,customers!$B$1:$B$1001,,0)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_xlfn.XLOOKUP(Table1[[#This Row],[Customer ID]],customers!$A$1:$A$1001,customers!$B$1:$B$1001,,0)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_xlfn.XLOOKUP(Table1[[#This Row],[Customer ID]],customers!$A$1:$A$1001,customers!$B$1:$B$1001,,0)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_xlfn.XLOOKUP(Table1[[#This Row],[Customer ID]],customers!$A$1:$A$1001,customers!$B$1:$B$1001,,0)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_xlfn.XLOOKUP(Table1[[#This Row],[Customer ID]],customers!$A$1:$A$1001,customers!$B$1:$B$1001,,0)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_xlfn.XLOOKUP(Table1[[#This Row],[Customer ID]],customers!$A$1:$A$1001,customers!$B$1:$B$1001,,0)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_xlfn.XLOOKUP(Table1[[#This Row],[Customer ID]],customers!$A$1:$A$1001,customers!$B$1:$B$1001,,0)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_xlfn.XLOOKUP(Table1[[#This Row],[Customer ID]],customers!$A$1:$A$1001,customers!$B$1:$B$1001,,0)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_xlfn.XLOOKUP(Table1[[#This Row],[Customer ID]],customers!$A$1:$A$1001,customers!$B$1:$B$1001,,0)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_xlfn.XLOOKUP(Table1[[#This Row],[Customer ID]],customers!$A$1:$A$1001,customers!$B$1:$B$1001,,0)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_xlfn.XLOOKUP(Table1[[#This Row],[Customer ID]],customers!$A$1:$A$1001,customers!$B$1:$B$1001,,0)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_xlfn.XLOOKUP(Table1[[#This Row],[Customer ID]],customers!$A$1:$A$1001,customers!$B$1:$B$1001,,0)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_xlfn.XLOOKUP(Table1[[#This Row],[Customer ID]],customers!$A$1:$A$1001,customers!$B$1:$B$1001,,0)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_xlfn.XLOOKUP(Table1[[#This Row],[Customer ID]],customers!$A$1:$A$1001,customers!$B$1:$B$1001,,0)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_xlfn.XLOOKUP(Table1[[#This Row],[Customer ID]],customers!$A$1:$A$1001,customers!$B$1:$B$1001,,0)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_xlfn.XLOOKUP(Table1[[#This Row],[Customer ID]],customers!$A$1:$A$1001,customers!$B$1:$B$1001,,0)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_xlfn.XLOOKUP(Table1[[#This Row],[Customer ID]],customers!$A$1:$A$1001,customers!$B$1:$B$1001,,0)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_xlfn.XLOOKUP(Table1[[#This Row],[Customer ID]],customers!$A$1:$A$1001,customers!$B$1:$B$1001,,0)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_xlfn.XLOOKUP(Table1[[#This Row],[Customer ID]],customers!$A$1:$A$1001,customers!$B$1:$B$1001,,0)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_xlfn.XLOOKUP(Table1[[#This Row],[Customer ID]],customers!$A$1:$A$1001,customers!$B$1:$B$1001,,0)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_xlfn.XLOOKUP(Table1[[#This Row],[Customer ID]],customers!$A$1:$A$1001,customers!$B$1:$B$1001,,0)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_xlfn.XLOOKUP(Table1[[#This Row],[Customer ID]],customers!$A$1:$A$1001,customers!$B$1:$B$1001,,0)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_xlfn.XLOOKUP(Table1[[#This Row],[Customer ID]],customers!$A$1:$A$1001,customers!$B$1:$B$1001,,0)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_xlfn.XLOOKUP(Table1[[#This Row],[Customer ID]],customers!$A$1:$A$1001,customers!$B$1:$B$1001,,0)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_xlfn.XLOOKUP(Table1[[#This Row],[Customer ID]],customers!$A$1:$A$1001,customers!$B$1:$B$1001,,0)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_xlfn.XLOOKUP(Table1[[#This Row],[Customer ID]],customers!$A$1:$A$1001,customers!$B$1:$B$1001,,0)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_xlfn.XLOOKUP(Table1[[#This Row],[Customer ID]],customers!$A$1:$A$1001,customers!$B$1:$B$1001,,0)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_xlfn.XLOOKUP(Table1[[#This Row],[Customer ID]],customers!$A$1:$A$1001,customers!$B$1:$B$1001,,0)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_xlfn.XLOOKUP(Table1[[#This Row],[Customer ID]],customers!$A$1:$A$1001,customers!$B$1:$B$1001,,0)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_xlfn.XLOOKUP(Table1[[#This Row],[Customer ID]],customers!$A$1:$A$1001,customers!$B$1:$B$1001,,0)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_xlfn.XLOOKUP(Table1[[#This Row],[Customer ID]],customers!$A$1:$A$1001,customers!$B$1:$B$1001,,0)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_xlfn.XLOOKUP(Table1[[#This Row],[Customer ID]],customers!$A$1:$A$1001,customers!$B$1:$B$1001,,0)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_xlfn.XLOOKUP(Table1[[#This Row],[Customer ID]],customers!$A$1:$A$1001,customers!$B$1:$B$1001,,0)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_xlfn.XLOOKUP(Table1[[#This Row],[Customer ID]],customers!$A$1:$A$1001,customers!$B$1:$B$1001,,0)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_xlfn.XLOOKUP(Table1[[#This Row],[Customer ID]],customers!$A$1:$A$1001,customers!$B$1:$B$1001,,0)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_xlfn.XLOOKUP(Table1[[#This Row],[Customer ID]],customers!$A$1:$A$1001,customers!$B$1:$B$1001,,0)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_xlfn.XLOOKUP(Table1[[#This Row],[Customer ID]],customers!$A$1:$A$1001,customers!$B$1:$B$1001,,0)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_xlfn.XLOOKUP(Table1[[#This Row],[Customer ID]],customers!$A$1:$A$1001,customers!$B$1:$B$1001,,0)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_xlfn.XLOOKUP(Table1[[#This Row],[Customer ID]],customers!$A$1:$A$1001,customers!$B$1:$B$1001,,0)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_xlfn.XLOOKUP(Table1[[#This Row],[Customer ID]],customers!$A$1:$A$1001,customers!$B$1:$B$1001,,0)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_xlfn.XLOOKUP(Table1[[#This Row],[Customer ID]],customers!$A$1:$A$1001,customers!$B$1:$B$1001,,0)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_xlfn.XLOOKUP(Table1[[#This Row],[Customer ID]],customers!$A$1:$A$1001,customers!$B$1:$B$1001,,0)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_xlfn.XLOOKUP(Table1[[#This Row],[Customer ID]],customers!$A$1:$A$1001,customers!$B$1:$B$1001,,0)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_xlfn.XLOOKUP(Table1[[#This Row],[Customer ID]],customers!$A$1:$A$1001,customers!$B$1:$B$1001,,0)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_xlfn.XLOOKUP(Table1[[#This Row],[Customer ID]],customers!$A$1:$A$1001,customers!$B$1:$B$1001,,0)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_xlfn.XLOOKUP(Table1[[#This Row],[Customer ID]],customers!$A$1:$A$1001,customers!$B$1:$B$1001,,0)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_xlfn.XLOOKUP(Table1[[#This Row],[Customer ID]],customers!$A$1:$A$1001,customers!$B$1:$B$1001,,0)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_xlfn.XLOOKUP(Table1[[#This Row],[Customer ID]],customers!$A$1:$A$1001,customers!$B$1:$B$1001,,0)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_xlfn.XLOOKUP(Table1[[#This Row],[Customer ID]],customers!$A$1:$A$1001,customers!$B$1:$B$1001,,0)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_xlfn.XLOOKUP(Table1[[#This Row],[Customer ID]],customers!$A$1:$A$1001,customers!$B$1:$B$1001,,0)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_xlfn.XLOOKUP(Table1[[#This Row],[Customer ID]],customers!$A$1:$A$1001,customers!$B$1:$B$1001,,0)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_xlfn.XLOOKUP(Table1[[#This Row],[Customer ID]],customers!$A$1:$A$1001,customers!$B$1:$B$1001,,0)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_xlfn.XLOOKUP(Table1[[#This Row],[Customer ID]],customers!$A$1:$A$1001,customers!$B$1:$B$1001,,0)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_xlfn.XLOOKUP(Table1[[#This Row],[Customer ID]],customers!$A$1:$A$1001,customers!$B$1:$B$1001,,0)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_xlfn.XLOOKUP(Table1[[#This Row],[Customer ID]],customers!$A$1:$A$1001,customers!$B$1:$B$1001,,0)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_xlfn.XLOOKUP(Table1[[#This Row],[Customer ID]],customers!$A$1:$A$1001,customers!$B$1:$B$1001,,0)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_xlfn.XLOOKUP(Table1[[#This Row],[Customer ID]],customers!$A$1:$A$1001,customers!$B$1:$B$1001,,0)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_xlfn.XLOOKUP(Table1[[#This Row],[Customer ID]],customers!$A$1:$A$1001,customers!$B$1:$B$1001,,0)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_xlfn.XLOOKUP(Table1[[#This Row],[Customer ID]],customers!$A$1:$A$1001,customers!$B$1:$B$1001,,0)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_xlfn.XLOOKUP(Table1[[#This Row],[Customer ID]],customers!$A$1:$A$1001,customers!$B$1:$B$1001,,0)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_xlfn.XLOOKUP(Table1[[#This Row],[Customer ID]],customers!$A$1:$A$1001,customers!$B$1:$B$1001,,0)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 ="Rob","Robusta",IF(I387 ="Exc","Excelsa",IF(I387 = "Ara","Arabica",IF(I387 ="Lib", "Liberica",""))))</f>
        <v>Liberica</v>
      </c>
      <c r="O387" t="str">
        <f t="shared" ref="O387:O450" si="20">IF(J387 = "M", "Medium",IF(J387 = "L", "Light",IF(J387 = "D", "Dark","")))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_xlfn.XLOOKUP(Table1[[#This Row],[Customer ID]],customers!$A$1:$A$1001,customers!$B$1:$B$1001,,0)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_xlfn.XLOOKUP(Table1[[#This Row],[Customer ID]],customers!$A$1:$A$1001,customers!$B$1:$B$1001,,0)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_xlfn.XLOOKUP(Table1[[#This Row],[Customer ID]],customers!$A$1:$A$1001,customers!$B$1:$B$1001,,0)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_xlfn.XLOOKUP(Table1[[#This Row],[Customer ID]],customers!$A$1:$A$1001,customers!$B$1:$B$1001,,0)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_xlfn.XLOOKUP(Table1[[#This Row],[Customer ID]],customers!$A$1:$A$1001,customers!$B$1:$B$1001,,0)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_xlfn.XLOOKUP(Table1[[#This Row],[Customer ID]],customers!$A$1:$A$1001,customers!$B$1:$B$1001,,0)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_xlfn.XLOOKUP(Table1[[#This Row],[Customer ID]],customers!$A$1:$A$1001,customers!$B$1:$B$1001,,0)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_xlfn.XLOOKUP(Table1[[#This Row],[Customer ID]],customers!$A$1:$A$1001,customers!$B$1:$B$1001,,0)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_xlfn.XLOOKUP(Table1[[#This Row],[Customer ID]],customers!$A$1:$A$1001,customers!$B$1:$B$1001,,0)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_xlfn.XLOOKUP(Table1[[#This Row],[Customer ID]],customers!$A$1:$A$1001,customers!$B$1:$B$1001,,0)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_xlfn.XLOOKUP(Table1[[#This Row],[Customer ID]],customers!$A$1:$A$1001,customers!$B$1:$B$1001,,0)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_xlfn.XLOOKUP(Table1[[#This Row],[Customer ID]],customers!$A$1:$A$1001,customers!$B$1:$B$1001,,0)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_xlfn.XLOOKUP(Table1[[#This Row],[Customer ID]],customers!$A$1:$A$1001,customers!$B$1:$B$1001,,0)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_xlfn.XLOOKUP(Table1[[#This Row],[Customer ID]],customers!$A$1:$A$1001,customers!$B$1:$B$1001,,0)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_xlfn.XLOOKUP(Table1[[#This Row],[Customer ID]],customers!$A$1:$A$1001,customers!$B$1:$B$1001,,0)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_xlfn.XLOOKUP(Table1[[#This Row],[Customer ID]],customers!$A$1:$A$1001,customers!$B$1:$B$1001,,0)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_xlfn.XLOOKUP(Table1[[#This Row],[Customer ID]],customers!$A$1:$A$1001,customers!$B$1:$B$1001,,0)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_xlfn.XLOOKUP(Table1[[#This Row],[Customer ID]],customers!$A$1:$A$1001,customers!$B$1:$B$1001,,0)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_xlfn.XLOOKUP(Table1[[#This Row],[Customer ID]],customers!$A$1:$A$1001,customers!$B$1:$B$1001,,0)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_xlfn.XLOOKUP(Table1[[#This Row],[Customer ID]],customers!$A$1:$A$1001,customers!$B$1:$B$1001,,0)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_xlfn.XLOOKUP(Table1[[#This Row],[Customer ID]],customers!$A$1:$A$1001,customers!$B$1:$B$1001,,0)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_xlfn.XLOOKUP(Table1[[#This Row],[Customer ID]],customers!$A$1:$A$1001,customers!$B$1:$B$1001,,0)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_xlfn.XLOOKUP(Table1[[#This Row],[Customer ID]],customers!$A$1:$A$1001,customers!$B$1:$B$1001,,0)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_xlfn.XLOOKUP(Table1[[#This Row],[Customer ID]],customers!$A$1:$A$1001,customers!$B$1:$B$1001,,0)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_xlfn.XLOOKUP(Table1[[#This Row],[Customer ID]],customers!$A$1:$A$1001,customers!$B$1:$B$1001,,0)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_xlfn.XLOOKUP(Table1[[#This Row],[Customer ID]],customers!$A$1:$A$1001,customers!$B$1:$B$1001,,0)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_xlfn.XLOOKUP(Table1[[#This Row],[Customer ID]],customers!$A$1:$A$1001,customers!$B$1:$B$1001,,0)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_xlfn.XLOOKUP(Table1[[#This Row],[Customer ID]],customers!$A$1:$A$1001,customers!$B$1:$B$1001,,0)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_xlfn.XLOOKUP(Table1[[#This Row],[Customer ID]],customers!$A$1:$A$1001,customers!$B$1:$B$1001,,0)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_xlfn.XLOOKUP(Table1[[#This Row],[Customer ID]],customers!$A$1:$A$1001,customers!$B$1:$B$1001,,0)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_xlfn.XLOOKUP(Table1[[#This Row],[Customer ID]],customers!$A$1:$A$1001,customers!$B$1:$B$1001,,0)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_xlfn.XLOOKUP(Table1[[#This Row],[Customer ID]],customers!$A$1:$A$1001,customers!$B$1:$B$1001,,0)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_xlfn.XLOOKUP(Table1[[#This Row],[Customer ID]],customers!$A$1:$A$1001,customers!$B$1:$B$1001,,0)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_xlfn.XLOOKUP(Table1[[#This Row],[Customer ID]],customers!$A$1:$A$1001,customers!$B$1:$B$1001,,0)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_xlfn.XLOOKUP(Table1[[#This Row],[Customer ID]],customers!$A$1:$A$1001,customers!$B$1:$B$1001,,0)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_xlfn.XLOOKUP(Table1[[#This Row],[Customer ID]],customers!$A$1:$A$1001,customers!$B$1:$B$1001,,0)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_xlfn.XLOOKUP(Table1[[#This Row],[Customer ID]],customers!$A$1:$A$1001,customers!$B$1:$B$1001,,0)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_xlfn.XLOOKUP(Table1[[#This Row],[Customer ID]],customers!$A$1:$A$1001,customers!$B$1:$B$1001,,0)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_xlfn.XLOOKUP(Table1[[#This Row],[Customer ID]],customers!$A$1:$A$1001,customers!$B$1:$B$1001,,0)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_xlfn.XLOOKUP(Table1[[#This Row],[Customer ID]],customers!$A$1:$A$1001,customers!$B$1:$B$1001,,0)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_xlfn.XLOOKUP(Table1[[#This Row],[Customer ID]],customers!$A$1:$A$1001,customers!$B$1:$B$1001,,0)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_xlfn.XLOOKUP(Table1[[#This Row],[Customer ID]],customers!$A$1:$A$1001,customers!$B$1:$B$1001,,0)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_xlfn.XLOOKUP(Table1[[#This Row],[Customer ID]],customers!$A$1:$A$1001,customers!$B$1:$B$1001,,0)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_xlfn.XLOOKUP(Table1[[#This Row],[Customer ID]],customers!$A$1:$A$1001,customers!$B$1:$B$1001,,0)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_xlfn.XLOOKUP(Table1[[#This Row],[Customer ID]],customers!$A$1:$A$1001,customers!$B$1:$B$1001,,0)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_xlfn.XLOOKUP(Table1[[#This Row],[Customer ID]],customers!$A$1:$A$1001,customers!$B$1:$B$1001,,0)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_xlfn.XLOOKUP(Table1[[#This Row],[Customer ID]],customers!$A$1:$A$1001,customers!$B$1:$B$1001,,0)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_xlfn.XLOOKUP(Table1[[#This Row],[Customer ID]],customers!$A$1:$A$1001,customers!$B$1:$B$1001,,0)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_xlfn.XLOOKUP(Table1[[#This Row],[Customer ID]],customers!$A$1:$A$1001,customers!$B$1:$B$1001,,0)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_xlfn.XLOOKUP(Table1[[#This Row],[Customer ID]],customers!$A$1:$A$1001,customers!$B$1:$B$1001,,0)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_xlfn.XLOOKUP(Table1[[#This Row],[Customer ID]],customers!$A$1:$A$1001,customers!$B$1:$B$1001,,0)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_xlfn.XLOOKUP(Table1[[#This Row],[Customer ID]],customers!$A$1:$A$1001,customers!$B$1:$B$1001,,0)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_xlfn.XLOOKUP(Table1[[#This Row],[Customer ID]],customers!$A$1:$A$1001,customers!$B$1:$B$1001,,0)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_xlfn.XLOOKUP(Table1[[#This Row],[Customer ID]],customers!$A$1:$A$1001,customers!$B$1:$B$1001,,0)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_xlfn.XLOOKUP(Table1[[#This Row],[Customer ID]],customers!$A$1:$A$1001,customers!$B$1:$B$1001,,0)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_xlfn.XLOOKUP(Table1[[#This Row],[Customer ID]],customers!$A$1:$A$1001,customers!$B$1:$B$1001,,0)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_xlfn.XLOOKUP(Table1[[#This Row],[Customer ID]],customers!$A$1:$A$1001,customers!$B$1:$B$1001,,0)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_xlfn.XLOOKUP(Table1[[#This Row],[Customer ID]],customers!$A$1:$A$1001,customers!$B$1:$B$1001,,0)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_xlfn.XLOOKUP(Table1[[#This Row],[Customer ID]],customers!$A$1:$A$1001,customers!$B$1:$B$1001,,0)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_xlfn.XLOOKUP(Table1[[#This Row],[Customer ID]],customers!$A$1:$A$1001,customers!$B$1:$B$1001,,0)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_xlfn.XLOOKUP(Table1[[#This Row],[Customer ID]],customers!$A$1:$A$1001,customers!$B$1:$B$1001,,0)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_xlfn.XLOOKUP(Table1[[#This Row],[Customer ID]],customers!$A$1:$A$1001,customers!$B$1:$B$1001,,0)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_xlfn.XLOOKUP(Table1[[#This Row],[Customer ID]],customers!$A$1:$A$1001,customers!$B$1:$B$1001,,0)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_xlfn.XLOOKUP(Table1[[#This Row],[Customer ID]],customers!$A$1:$A$1001,customers!$B$1:$B$1001,,0)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 ="Rob","Robusta",IF(I451 ="Exc","Excelsa",IF(I451 = "Ara","Arabica",IF(I451 ="Lib", "Liberica",""))))</f>
        <v>Robusta</v>
      </c>
      <c r="O451" t="str">
        <f t="shared" ref="O451:O514" si="23">IF(J451 = "M", "Medium",IF(J451 = "L", "Light",IF(J451 = "D", "Dark","")))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_xlfn.XLOOKUP(Table1[[#This Row],[Customer ID]],customers!$A$1:$A$1001,customers!$B$1:$B$1001,,0)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_xlfn.XLOOKUP(Table1[[#This Row],[Customer ID]],customers!$A$1:$A$1001,customers!$B$1:$B$1001,,0)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_xlfn.XLOOKUP(Table1[[#This Row],[Customer ID]],customers!$A$1:$A$1001,customers!$B$1:$B$1001,,0)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_xlfn.XLOOKUP(Table1[[#This Row],[Customer ID]],customers!$A$1:$A$1001,customers!$B$1:$B$1001,,0)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_xlfn.XLOOKUP(Table1[[#This Row],[Customer ID]],customers!$A$1:$A$1001,customers!$B$1:$B$1001,,0)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_xlfn.XLOOKUP(Table1[[#This Row],[Customer ID]],customers!$A$1:$A$1001,customers!$B$1:$B$1001,,0)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_xlfn.XLOOKUP(Table1[[#This Row],[Customer ID]],customers!$A$1:$A$1001,customers!$B$1:$B$1001,,0)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_xlfn.XLOOKUP(Table1[[#This Row],[Customer ID]],customers!$A$1:$A$1001,customers!$B$1:$B$1001,,0)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_xlfn.XLOOKUP(Table1[[#This Row],[Customer ID]],customers!$A$1:$A$1001,customers!$B$1:$B$1001,,0)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_xlfn.XLOOKUP(Table1[[#This Row],[Customer ID]],customers!$A$1:$A$1001,customers!$B$1:$B$1001,,0)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_xlfn.XLOOKUP(Table1[[#This Row],[Customer ID]],customers!$A$1:$A$1001,customers!$B$1:$B$1001,,0)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_xlfn.XLOOKUP(Table1[[#This Row],[Customer ID]],customers!$A$1:$A$1001,customers!$B$1:$B$1001,,0)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_xlfn.XLOOKUP(Table1[[#This Row],[Customer ID]],customers!$A$1:$A$1001,customers!$B$1:$B$1001,,0)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_xlfn.XLOOKUP(Table1[[#This Row],[Customer ID]],customers!$A$1:$A$1001,customers!$B$1:$B$1001,,0)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_xlfn.XLOOKUP(Table1[[#This Row],[Customer ID]],customers!$A$1:$A$1001,customers!$B$1:$B$1001,,0)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_xlfn.XLOOKUP(Table1[[#This Row],[Customer ID]],customers!$A$1:$A$1001,customers!$B$1:$B$1001,,0)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_xlfn.XLOOKUP(Table1[[#This Row],[Customer ID]],customers!$A$1:$A$1001,customers!$B$1:$B$1001,,0)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_xlfn.XLOOKUP(Table1[[#This Row],[Customer ID]],customers!$A$1:$A$1001,customers!$B$1:$B$1001,,0)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_xlfn.XLOOKUP(Table1[[#This Row],[Customer ID]],customers!$A$1:$A$1001,customers!$B$1:$B$1001,,0)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_xlfn.XLOOKUP(Table1[[#This Row],[Customer ID]],customers!$A$1:$A$1001,customers!$B$1:$B$1001,,0)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_xlfn.XLOOKUP(Table1[[#This Row],[Customer ID]],customers!$A$1:$A$1001,customers!$B$1:$B$1001,,0)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_xlfn.XLOOKUP(Table1[[#This Row],[Customer ID]],customers!$A$1:$A$1001,customers!$B$1:$B$1001,,0)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_xlfn.XLOOKUP(Table1[[#This Row],[Customer ID]],customers!$A$1:$A$1001,customers!$B$1:$B$1001,,0)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_xlfn.XLOOKUP(Table1[[#This Row],[Customer ID]],customers!$A$1:$A$1001,customers!$B$1:$B$1001,,0)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_xlfn.XLOOKUP(Table1[[#This Row],[Customer ID]],customers!$A$1:$A$1001,customers!$B$1:$B$1001,,0)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_xlfn.XLOOKUP(Table1[[#This Row],[Customer ID]],customers!$A$1:$A$1001,customers!$B$1:$B$1001,,0)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_xlfn.XLOOKUP(Table1[[#This Row],[Customer ID]],customers!$A$1:$A$1001,customers!$B$1:$B$1001,,0)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_xlfn.XLOOKUP(Table1[[#This Row],[Customer ID]],customers!$A$1:$A$1001,customers!$B$1:$B$1001,,0)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_xlfn.XLOOKUP(Table1[[#This Row],[Customer ID]],customers!$A$1:$A$1001,customers!$B$1:$B$1001,,0)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_xlfn.XLOOKUP(Table1[[#This Row],[Customer ID]],customers!$A$1:$A$1001,customers!$B$1:$B$1001,,0)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_xlfn.XLOOKUP(Table1[[#This Row],[Customer ID]],customers!$A$1:$A$1001,customers!$B$1:$B$1001,,0)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_xlfn.XLOOKUP(Table1[[#This Row],[Customer ID]],customers!$A$1:$A$1001,customers!$B$1:$B$1001,,0)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_xlfn.XLOOKUP(Table1[[#This Row],[Customer ID]],customers!$A$1:$A$1001,customers!$B$1:$B$1001,,0)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_xlfn.XLOOKUP(Table1[[#This Row],[Customer ID]],customers!$A$1:$A$1001,customers!$B$1:$B$1001,,0)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_xlfn.XLOOKUP(Table1[[#This Row],[Customer ID]],customers!$A$1:$A$1001,customers!$B$1:$B$1001,,0)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_xlfn.XLOOKUP(Table1[[#This Row],[Customer ID]],customers!$A$1:$A$1001,customers!$B$1:$B$1001,,0)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_xlfn.XLOOKUP(Table1[[#This Row],[Customer ID]],customers!$A$1:$A$1001,customers!$B$1:$B$1001,,0)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_xlfn.XLOOKUP(Table1[[#This Row],[Customer ID]],customers!$A$1:$A$1001,customers!$B$1:$B$1001,,0)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_xlfn.XLOOKUP(Table1[[#This Row],[Customer ID]],customers!$A$1:$A$1001,customers!$B$1:$B$1001,,0)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_xlfn.XLOOKUP(Table1[[#This Row],[Customer ID]],customers!$A$1:$A$1001,customers!$B$1:$B$1001,,0)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_xlfn.XLOOKUP(Table1[[#This Row],[Customer ID]],customers!$A$1:$A$1001,customers!$B$1:$B$1001,,0)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_xlfn.XLOOKUP(Table1[[#This Row],[Customer ID]],customers!$A$1:$A$1001,customers!$B$1:$B$1001,,0)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_xlfn.XLOOKUP(Table1[[#This Row],[Customer ID]],customers!$A$1:$A$1001,customers!$B$1:$B$1001,,0)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_xlfn.XLOOKUP(Table1[[#This Row],[Customer ID]],customers!$A$1:$A$1001,customers!$B$1:$B$1001,,0)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_xlfn.XLOOKUP(Table1[[#This Row],[Customer ID]],customers!$A$1:$A$1001,customers!$B$1:$B$1001,,0)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_xlfn.XLOOKUP(Table1[[#This Row],[Customer ID]],customers!$A$1:$A$1001,customers!$B$1:$B$1001,,0)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_xlfn.XLOOKUP(Table1[[#This Row],[Customer ID]],customers!$A$1:$A$1001,customers!$B$1:$B$1001,,0)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_xlfn.XLOOKUP(Table1[[#This Row],[Customer ID]],customers!$A$1:$A$1001,customers!$B$1:$B$1001,,0)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_xlfn.XLOOKUP(Table1[[#This Row],[Customer ID]],customers!$A$1:$A$1001,customers!$B$1:$B$1001,,0)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_xlfn.XLOOKUP(Table1[[#This Row],[Customer ID]],customers!$A$1:$A$1001,customers!$B$1:$B$1001,,0)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_xlfn.XLOOKUP(Table1[[#This Row],[Customer ID]],customers!$A$1:$A$1001,customers!$B$1:$B$1001,,0)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_xlfn.XLOOKUP(Table1[[#This Row],[Customer ID]],customers!$A$1:$A$1001,customers!$B$1:$B$1001,,0)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_xlfn.XLOOKUP(Table1[[#This Row],[Customer ID]],customers!$A$1:$A$1001,customers!$B$1:$B$1001,,0)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_xlfn.XLOOKUP(Table1[[#This Row],[Customer ID]],customers!$A$1:$A$1001,customers!$B$1:$B$1001,,0)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_xlfn.XLOOKUP(Table1[[#This Row],[Customer ID]],customers!$A$1:$A$1001,customers!$B$1:$B$1001,,0)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_xlfn.XLOOKUP(Table1[[#This Row],[Customer ID]],customers!$A$1:$A$1001,customers!$B$1:$B$1001,,0)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_xlfn.XLOOKUP(Table1[[#This Row],[Customer ID]],customers!$A$1:$A$1001,customers!$B$1:$B$1001,,0)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_xlfn.XLOOKUP(Table1[[#This Row],[Customer ID]],customers!$A$1:$A$1001,customers!$B$1:$B$1001,,0)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_xlfn.XLOOKUP(Table1[[#This Row],[Customer ID]],customers!$A$1:$A$1001,customers!$B$1:$B$1001,,0)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_xlfn.XLOOKUP(Table1[[#This Row],[Customer ID]],customers!$A$1:$A$1001,customers!$B$1:$B$1001,,0)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_xlfn.XLOOKUP(Table1[[#This Row],[Customer ID]],customers!$A$1:$A$1001,customers!$B$1:$B$1001,,0)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_xlfn.XLOOKUP(Table1[[#This Row],[Customer ID]],customers!$A$1:$A$1001,customers!$B$1:$B$1001,,0)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_xlfn.XLOOKUP(Table1[[#This Row],[Customer ID]],customers!$A$1:$A$1001,customers!$B$1:$B$1001,,0)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_xlfn.XLOOKUP(Table1[[#This Row],[Customer ID]],customers!$A$1:$A$1001,customers!$B$1:$B$1001,,0)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 ="Rob","Robusta",IF(I515 ="Exc","Excelsa",IF(I515 = "Ara","Arabica",IF(I515 ="Lib", "Liberica",""))))</f>
        <v>Liberica</v>
      </c>
      <c r="O515" t="str">
        <f t="shared" ref="O515:O578" si="26">IF(J515 = "M", "Medium",IF(J515 = "L", "Light",IF(J515 = "D", "Dark","")))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_xlfn.XLOOKUP(Table1[[#This Row],[Customer ID]],customers!$A$1:$A$1001,customers!$B$1:$B$1001,,0)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_xlfn.XLOOKUP(Table1[[#This Row],[Customer ID]],customers!$A$1:$A$1001,customers!$B$1:$B$1001,,0)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_xlfn.XLOOKUP(Table1[[#This Row],[Customer ID]],customers!$A$1:$A$1001,customers!$B$1:$B$1001,,0)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_xlfn.XLOOKUP(Table1[[#This Row],[Customer ID]],customers!$A$1:$A$1001,customers!$B$1:$B$1001,,0)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_xlfn.XLOOKUP(Table1[[#This Row],[Customer ID]],customers!$A$1:$A$1001,customers!$B$1:$B$1001,,0)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_xlfn.XLOOKUP(Table1[[#This Row],[Customer ID]],customers!$A$1:$A$1001,customers!$B$1:$B$1001,,0)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_xlfn.XLOOKUP(Table1[[#This Row],[Customer ID]],customers!$A$1:$A$1001,customers!$B$1:$B$1001,,0)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_xlfn.XLOOKUP(Table1[[#This Row],[Customer ID]],customers!$A$1:$A$1001,customers!$B$1:$B$1001,,0)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_xlfn.XLOOKUP(Table1[[#This Row],[Customer ID]],customers!$A$1:$A$1001,customers!$B$1:$B$1001,,0)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_xlfn.XLOOKUP(Table1[[#This Row],[Customer ID]],customers!$A$1:$A$1001,customers!$B$1:$B$1001,,0)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_xlfn.XLOOKUP(Table1[[#This Row],[Customer ID]],customers!$A$1:$A$1001,customers!$B$1:$B$1001,,0)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_xlfn.XLOOKUP(Table1[[#This Row],[Customer ID]],customers!$A$1:$A$1001,customers!$B$1:$B$1001,,0)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_xlfn.XLOOKUP(Table1[[#This Row],[Customer ID]],customers!$A$1:$A$1001,customers!$B$1:$B$1001,,0)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_xlfn.XLOOKUP(Table1[[#This Row],[Customer ID]],customers!$A$1:$A$1001,customers!$B$1:$B$1001,,0)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_xlfn.XLOOKUP(Table1[[#This Row],[Customer ID]],customers!$A$1:$A$1001,customers!$B$1:$B$1001,,0)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_xlfn.XLOOKUP(Table1[[#This Row],[Customer ID]],customers!$A$1:$A$1001,customers!$B$1:$B$1001,,0)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_xlfn.XLOOKUP(Table1[[#This Row],[Customer ID]],customers!$A$1:$A$1001,customers!$B$1:$B$1001,,0)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_xlfn.XLOOKUP(Table1[[#This Row],[Customer ID]],customers!$A$1:$A$1001,customers!$B$1:$B$1001,,0)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_xlfn.XLOOKUP(Table1[[#This Row],[Customer ID]],customers!$A$1:$A$1001,customers!$B$1:$B$1001,,0)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_xlfn.XLOOKUP(Table1[[#This Row],[Customer ID]],customers!$A$1:$A$1001,customers!$B$1:$B$1001,,0)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_xlfn.XLOOKUP(Table1[[#This Row],[Customer ID]],customers!$A$1:$A$1001,customers!$B$1:$B$1001,,0)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_xlfn.XLOOKUP(Table1[[#This Row],[Customer ID]],customers!$A$1:$A$1001,customers!$B$1:$B$1001,,0)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_xlfn.XLOOKUP(Table1[[#This Row],[Customer ID]],customers!$A$1:$A$1001,customers!$B$1:$B$1001,,0)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_xlfn.XLOOKUP(Table1[[#This Row],[Customer ID]],customers!$A$1:$A$1001,customers!$B$1:$B$1001,,0)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_xlfn.XLOOKUP(Table1[[#This Row],[Customer ID]],customers!$A$1:$A$1001,customers!$B$1:$B$1001,,0)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_xlfn.XLOOKUP(Table1[[#This Row],[Customer ID]],customers!$A$1:$A$1001,customers!$B$1:$B$1001,,0)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_xlfn.XLOOKUP(Table1[[#This Row],[Customer ID]],customers!$A$1:$A$1001,customers!$B$1:$B$1001,,0)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_xlfn.XLOOKUP(Table1[[#This Row],[Customer ID]],customers!$A$1:$A$1001,customers!$B$1:$B$1001,,0)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_xlfn.XLOOKUP(Table1[[#This Row],[Customer ID]],customers!$A$1:$A$1001,customers!$B$1:$B$1001,,0)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_xlfn.XLOOKUP(Table1[[#This Row],[Customer ID]],customers!$A$1:$A$1001,customers!$B$1:$B$1001,,0)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_xlfn.XLOOKUP(Table1[[#This Row],[Customer ID]],customers!$A$1:$A$1001,customers!$B$1:$B$1001,,0)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_xlfn.XLOOKUP(Table1[[#This Row],[Customer ID]],customers!$A$1:$A$1001,customers!$B$1:$B$1001,,0)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_xlfn.XLOOKUP(Table1[[#This Row],[Customer ID]],customers!$A$1:$A$1001,customers!$B$1:$B$1001,,0)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_xlfn.XLOOKUP(Table1[[#This Row],[Customer ID]],customers!$A$1:$A$1001,customers!$B$1:$B$1001,,0)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_xlfn.XLOOKUP(Table1[[#This Row],[Customer ID]],customers!$A$1:$A$1001,customers!$B$1:$B$1001,,0)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_xlfn.XLOOKUP(Table1[[#This Row],[Customer ID]],customers!$A$1:$A$1001,customers!$B$1:$B$1001,,0)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_xlfn.XLOOKUP(Table1[[#This Row],[Customer ID]],customers!$A$1:$A$1001,customers!$B$1:$B$1001,,0)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_xlfn.XLOOKUP(Table1[[#This Row],[Customer ID]],customers!$A$1:$A$1001,customers!$B$1:$B$1001,,0)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_xlfn.XLOOKUP(Table1[[#This Row],[Customer ID]],customers!$A$1:$A$1001,customers!$B$1:$B$1001,,0)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_xlfn.XLOOKUP(Table1[[#This Row],[Customer ID]],customers!$A$1:$A$1001,customers!$B$1:$B$1001,,0)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_xlfn.XLOOKUP(Table1[[#This Row],[Customer ID]],customers!$A$1:$A$1001,customers!$B$1:$B$1001,,0)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_xlfn.XLOOKUP(Table1[[#This Row],[Customer ID]],customers!$A$1:$A$1001,customers!$B$1:$B$1001,,0)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_xlfn.XLOOKUP(Table1[[#This Row],[Customer ID]],customers!$A$1:$A$1001,customers!$B$1:$B$1001,,0)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_xlfn.XLOOKUP(Table1[[#This Row],[Customer ID]],customers!$A$1:$A$1001,customers!$B$1:$B$1001,,0)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_xlfn.XLOOKUP(Table1[[#This Row],[Customer ID]],customers!$A$1:$A$1001,customers!$B$1:$B$1001,,0)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_xlfn.XLOOKUP(Table1[[#This Row],[Customer ID]],customers!$A$1:$A$1001,customers!$B$1:$B$1001,,0)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_xlfn.XLOOKUP(Table1[[#This Row],[Customer ID]],customers!$A$1:$A$1001,customers!$B$1:$B$1001,,0)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_xlfn.XLOOKUP(Table1[[#This Row],[Customer ID]],customers!$A$1:$A$1001,customers!$B$1:$B$1001,,0)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_xlfn.XLOOKUP(Table1[[#This Row],[Customer ID]],customers!$A$1:$A$1001,customers!$B$1:$B$1001,,0)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_xlfn.XLOOKUP(Table1[[#This Row],[Customer ID]],customers!$A$1:$A$1001,customers!$B$1:$B$1001,,0)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_xlfn.XLOOKUP(Table1[[#This Row],[Customer ID]],customers!$A$1:$A$1001,customers!$B$1:$B$1001,,0)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_xlfn.XLOOKUP(Table1[[#This Row],[Customer ID]],customers!$A$1:$A$1001,customers!$B$1:$B$1001,,0)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_xlfn.XLOOKUP(Table1[[#This Row],[Customer ID]],customers!$A$1:$A$1001,customers!$B$1:$B$1001,,0)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_xlfn.XLOOKUP(Table1[[#This Row],[Customer ID]],customers!$A$1:$A$1001,customers!$B$1:$B$1001,,0)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_xlfn.XLOOKUP(Table1[[#This Row],[Customer ID]],customers!$A$1:$A$1001,customers!$B$1:$B$1001,,0)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_xlfn.XLOOKUP(Table1[[#This Row],[Customer ID]],customers!$A$1:$A$1001,customers!$B$1:$B$1001,,0)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_xlfn.XLOOKUP(Table1[[#This Row],[Customer ID]],customers!$A$1:$A$1001,customers!$B$1:$B$1001,,0)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_xlfn.XLOOKUP(Table1[[#This Row],[Customer ID]],customers!$A$1:$A$1001,customers!$B$1:$B$1001,,0)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_xlfn.XLOOKUP(Table1[[#This Row],[Customer ID]],customers!$A$1:$A$1001,customers!$B$1:$B$1001,,0)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_xlfn.XLOOKUP(Table1[[#This Row],[Customer ID]],customers!$A$1:$A$1001,customers!$B$1:$B$1001,,0)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_xlfn.XLOOKUP(Table1[[#This Row],[Customer ID]],customers!$A$1:$A$1001,customers!$B$1:$B$1001,,0)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_xlfn.XLOOKUP(Table1[[#This Row],[Customer ID]],customers!$A$1:$A$1001,customers!$B$1:$B$1001,,0)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_xlfn.XLOOKUP(Table1[[#This Row],[Customer ID]],customers!$A$1:$A$1001,customers!$B$1:$B$1001,,0)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_xlfn.XLOOKUP(Table1[[#This Row],[Customer ID]],customers!$A$1:$A$1001,customers!$B$1:$B$1001,,0)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 ="Rob","Robusta",IF(I579 ="Exc","Excelsa",IF(I579 = "Ara","Arabica",IF(I579 ="Lib", "Liberica",""))))</f>
        <v>Liberica</v>
      </c>
      <c r="O579" t="str">
        <f t="shared" ref="O579:O642" si="29">IF(J579 = "M", "Medium",IF(J579 = "L", "Light",IF(J579 = "D", "Dark","")))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_xlfn.XLOOKUP(Table1[[#This Row],[Customer ID]],customers!$A$1:$A$1001,customers!$B$1:$B$1001,,0)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_xlfn.XLOOKUP(Table1[[#This Row],[Customer ID]],customers!$A$1:$A$1001,customers!$B$1:$B$1001,,0)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_xlfn.XLOOKUP(Table1[[#This Row],[Customer ID]],customers!$A$1:$A$1001,customers!$B$1:$B$1001,,0)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_xlfn.XLOOKUP(Table1[[#This Row],[Customer ID]],customers!$A$1:$A$1001,customers!$B$1:$B$1001,,0)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_xlfn.XLOOKUP(Table1[[#This Row],[Customer ID]],customers!$A$1:$A$1001,customers!$B$1:$B$1001,,0)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_xlfn.XLOOKUP(Table1[[#This Row],[Customer ID]],customers!$A$1:$A$1001,customers!$B$1:$B$1001,,0)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_xlfn.XLOOKUP(Table1[[#This Row],[Customer ID]],customers!$A$1:$A$1001,customers!$B$1:$B$1001,,0)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_xlfn.XLOOKUP(Table1[[#This Row],[Customer ID]],customers!$A$1:$A$1001,customers!$B$1:$B$1001,,0)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_xlfn.XLOOKUP(Table1[[#This Row],[Customer ID]],customers!$A$1:$A$1001,customers!$B$1:$B$1001,,0)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_xlfn.XLOOKUP(Table1[[#This Row],[Customer ID]],customers!$A$1:$A$1001,customers!$B$1:$B$1001,,0)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_xlfn.XLOOKUP(Table1[[#This Row],[Customer ID]],customers!$A$1:$A$1001,customers!$B$1:$B$1001,,0)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_xlfn.XLOOKUP(Table1[[#This Row],[Customer ID]],customers!$A$1:$A$1001,customers!$B$1:$B$1001,,0)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_xlfn.XLOOKUP(Table1[[#This Row],[Customer ID]],customers!$A$1:$A$1001,customers!$B$1:$B$1001,,0)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_xlfn.XLOOKUP(Table1[[#This Row],[Customer ID]],customers!$A$1:$A$1001,customers!$B$1:$B$1001,,0)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_xlfn.XLOOKUP(Table1[[#This Row],[Customer ID]],customers!$A$1:$A$1001,customers!$B$1:$B$1001,,0)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_xlfn.XLOOKUP(Table1[[#This Row],[Customer ID]],customers!$A$1:$A$1001,customers!$B$1:$B$1001,,0)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_xlfn.XLOOKUP(Table1[[#This Row],[Customer ID]],customers!$A$1:$A$1001,customers!$B$1:$B$1001,,0)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_xlfn.XLOOKUP(Table1[[#This Row],[Customer ID]],customers!$A$1:$A$1001,customers!$B$1:$B$1001,,0)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_xlfn.XLOOKUP(Table1[[#This Row],[Customer ID]],customers!$A$1:$A$1001,customers!$B$1:$B$1001,,0)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_xlfn.XLOOKUP(Table1[[#This Row],[Customer ID]],customers!$A$1:$A$1001,customers!$B$1:$B$1001,,0)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_xlfn.XLOOKUP(Table1[[#This Row],[Customer ID]],customers!$A$1:$A$1001,customers!$B$1:$B$1001,,0)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_xlfn.XLOOKUP(Table1[[#This Row],[Customer ID]],customers!$A$1:$A$1001,customers!$B$1:$B$1001,,0)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_xlfn.XLOOKUP(Table1[[#This Row],[Customer ID]],customers!$A$1:$A$1001,customers!$B$1:$B$1001,,0)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_xlfn.XLOOKUP(Table1[[#This Row],[Customer ID]],customers!$A$1:$A$1001,customers!$B$1:$B$1001,,0)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_xlfn.XLOOKUP(Table1[[#This Row],[Customer ID]],customers!$A$1:$A$1001,customers!$B$1:$B$1001,,0)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_xlfn.XLOOKUP(Table1[[#This Row],[Customer ID]],customers!$A$1:$A$1001,customers!$B$1:$B$1001,,0)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_xlfn.XLOOKUP(Table1[[#This Row],[Customer ID]],customers!$A$1:$A$1001,customers!$B$1:$B$1001,,0)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_xlfn.XLOOKUP(Table1[[#This Row],[Customer ID]],customers!$A$1:$A$1001,customers!$B$1:$B$1001,,0)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_xlfn.XLOOKUP(Table1[[#This Row],[Customer ID]],customers!$A$1:$A$1001,customers!$B$1:$B$1001,,0)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_xlfn.XLOOKUP(Table1[[#This Row],[Customer ID]],customers!$A$1:$A$1001,customers!$B$1:$B$1001,,0)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_xlfn.XLOOKUP(Table1[[#This Row],[Customer ID]],customers!$A$1:$A$1001,customers!$B$1:$B$1001,,0)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_xlfn.XLOOKUP(Table1[[#This Row],[Customer ID]],customers!$A$1:$A$1001,customers!$B$1:$B$1001,,0)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_xlfn.XLOOKUP(Table1[[#This Row],[Customer ID]],customers!$A$1:$A$1001,customers!$B$1:$B$1001,,0)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_xlfn.XLOOKUP(Table1[[#This Row],[Customer ID]],customers!$A$1:$A$1001,customers!$B$1:$B$1001,,0)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_xlfn.XLOOKUP(Table1[[#This Row],[Customer ID]],customers!$A$1:$A$1001,customers!$B$1:$B$1001,,0)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_xlfn.XLOOKUP(Table1[[#This Row],[Customer ID]],customers!$A$1:$A$1001,customers!$B$1:$B$1001,,0)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_xlfn.XLOOKUP(Table1[[#This Row],[Customer ID]],customers!$A$1:$A$1001,customers!$B$1:$B$1001,,0)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_xlfn.XLOOKUP(Table1[[#This Row],[Customer ID]],customers!$A$1:$A$1001,customers!$B$1:$B$1001,,0)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_xlfn.XLOOKUP(Table1[[#This Row],[Customer ID]],customers!$A$1:$A$1001,customers!$B$1:$B$1001,,0)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_xlfn.XLOOKUP(Table1[[#This Row],[Customer ID]],customers!$A$1:$A$1001,customers!$B$1:$B$1001,,0)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_xlfn.XLOOKUP(Table1[[#This Row],[Customer ID]],customers!$A$1:$A$1001,customers!$B$1:$B$1001,,0)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_xlfn.XLOOKUP(Table1[[#This Row],[Customer ID]],customers!$A$1:$A$1001,customers!$B$1:$B$1001,,0)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_xlfn.XLOOKUP(Table1[[#This Row],[Customer ID]],customers!$A$1:$A$1001,customers!$B$1:$B$1001,,0)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_xlfn.XLOOKUP(Table1[[#This Row],[Customer ID]],customers!$A$1:$A$1001,customers!$B$1:$B$1001,,0)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_xlfn.XLOOKUP(Table1[[#This Row],[Customer ID]],customers!$A$1:$A$1001,customers!$B$1:$B$1001,,0)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_xlfn.XLOOKUP(Table1[[#This Row],[Customer ID]],customers!$A$1:$A$1001,customers!$B$1:$B$1001,,0)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_xlfn.XLOOKUP(Table1[[#This Row],[Customer ID]],customers!$A$1:$A$1001,customers!$B$1:$B$1001,,0)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_xlfn.XLOOKUP(Table1[[#This Row],[Customer ID]],customers!$A$1:$A$1001,customers!$B$1:$B$1001,,0)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_xlfn.XLOOKUP(Table1[[#This Row],[Customer ID]],customers!$A$1:$A$1001,customers!$B$1:$B$1001,,0)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_xlfn.XLOOKUP(Table1[[#This Row],[Customer ID]],customers!$A$1:$A$1001,customers!$B$1:$B$1001,,0)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_xlfn.XLOOKUP(Table1[[#This Row],[Customer ID]],customers!$A$1:$A$1001,customers!$B$1:$B$1001,,0)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_xlfn.XLOOKUP(Table1[[#This Row],[Customer ID]],customers!$A$1:$A$1001,customers!$B$1:$B$1001,,0)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_xlfn.XLOOKUP(Table1[[#This Row],[Customer ID]],customers!$A$1:$A$1001,customers!$B$1:$B$1001,,0)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_xlfn.XLOOKUP(Table1[[#This Row],[Customer ID]],customers!$A$1:$A$1001,customers!$B$1:$B$1001,,0)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_xlfn.XLOOKUP(Table1[[#This Row],[Customer ID]],customers!$A$1:$A$1001,customers!$B$1:$B$1001,,0)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_xlfn.XLOOKUP(Table1[[#This Row],[Customer ID]],customers!$A$1:$A$1001,customers!$B$1:$B$1001,,0)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_xlfn.XLOOKUP(Table1[[#This Row],[Customer ID]],customers!$A$1:$A$1001,customers!$B$1:$B$1001,,0)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_xlfn.XLOOKUP(Table1[[#This Row],[Customer ID]],customers!$A$1:$A$1001,customers!$B$1:$B$1001,,0)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_xlfn.XLOOKUP(Table1[[#This Row],[Customer ID]],customers!$A$1:$A$1001,customers!$B$1:$B$1001,,0)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_xlfn.XLOOKUP(Table1[[#This Row],[Customer ID]],customers!$A$1:$A$1001,customers!$B$1:$B$1001,,0)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_xlfn.XLOOKUP(Table1[[#This Row],[Customer ID]],customers!$A$1:$A$1001,customers!$B$1:$B$1001,,0)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_xlfn.XLOOKUP(Table1[[#This Row],[Customer ID]],customers!$A$1:$A$1001,customers!$B$1:$B$1001,,0)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_xlfn.XLOOKUP(Table1[[#This Row],[Customer ID]],customers!$A$1:$A$1001,customers!$B$1:$B$1001,,0)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_xlfn.XLOOKUP(Table1[[#This Row],[Customer ID]],customers!$A$1:$A$1001,customers!$B$1:$B$1001,,0)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 ="Rob","Robusta",IF(I643 ="Exc","Excelsa",IF(I643 = "Ara","Arabica",IF(I643 ="Lib", "Liberica",""))))</f>
        <v>Robusta</v>
      </c>
      <c r="O643" t="str">
        <f t="shared" ref="O643:O706" si="32">IF(J643 = "M", "Medium",IF(J643 = "L", "Light",IF(J643 = "D", "Dark","")))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_xlfn.XLOOKUP(Table1[[#This Row],[Customer ID]],customers!$A$1:$A$1001,customers!$B$1:$B$1001,,0)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_xlfn.XLOOKUP(Table1[[#This Row],[Customer ID]],customers!$A$1:$A$1001,customers!$B$1:$B$1001,,0)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_xlfn.XLOOKUP(Table1[[#This Row],[Customer ID]],customers!$A$1:$A$1001,customers!$B$1:$B$1001,,0)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_xlfn.XLOOKUP(Table1[[#This Row],[Customer ID]],customers!$A$1:$A$1001,customers!$B$1:$B$1001,,0)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_xlfn.XLOOKUP(Table1[[#This Row],[Customer ID]],customers!$A$1:$A$1001,customers!$B$1:$B$1001,,0)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_xlfn.XLOOKUP(Table1[[#This Row],[Customer ID]],customers!$A$1:$A$1001,customers!$B$1:$B$1001,,0)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_xlfn.XLOOKUP(Table1[[#This Row],[Customer ID]],customers!$A$1:$A$1001,customers!$B$1:$B$1001,,0)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_xlfn.XLOOKUP(Table1[[#This Row],[Customer ID]],customers!$A$1:$A$1001,customers!$B$1:$B$1001,,0)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_xlfn.XLOOKUP(Table1[[#This Row],[Customer ID]],customers!$A$1:$A$1001,customers!$B$1:$B$1001,,0)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_xlfn.XLOOKUP(Table1[[#This Row],[Customer ID]],customers!$A$1:$A$1001,customers!$B$1:$B$1001,,0)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_xlfn.XLOOKUP(Table1[[#This Row],[Customer ID]],customers!$A$1:$A$1001,customers!$B$1:$B$1001,,0)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_xlfn.XLOOKUP(Table1[[#This Row],[Customer ID]],customers!$A$1:$A$1001,customers!$B$1:$B$1001,,0)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_xlfn.XLOOKUP(Table1[[#This Row],[Customer ID]],customers!$A$1:$A$1001,customers!$B$1:$B$1001,,0)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_xlfn.XLOOKUP(Table1[[#This Row],[Customer ID]],customers!$A$1:$A$1001,customers!$B$1:$B$1001,,0)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_xlfn.XLOOKUP(Table1[[#This Row],[Customer ID]],customers!$A$1:$A$1001,customers!$B$1:$B$1001,,0)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_xlfn.XLOOKUP(Table1[[#This Row],[Customer ID]],customers!$A$1:$A$1001,customers!$B$1:$B$1001,,0)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_xlfn.XLOOKUP(Table1[[#This Row],[Customer ID]],customers!$A$1:$A$1001,customers!$B$1:$B$1001,,0)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_xlfn.XLOOKUP(Table1[[#This Row],[Customer ID]],customers!$A$1:$A$1001,customers!$B$1:$B$1001,,0)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_xlfn.XLOOKUP(Table1[[#This Row],[Customer ID]],customers!$A$1:$A$1001,customers!$B$1:$B$1001,,0)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_xlfn.XLOOKUP(Table1[[#This Row],[Customer ID]],customers!$A$1:$A$1001,customers!$B$1:$B$1001,,0)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_xlfn.XLOOKUP(Table1[[#This Row],[Customer ID]],customers!$A$1:$A$1001,customers!$B$1:$B$1001,,0)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_xlfn.XLOOKUP(Table1[[#This Row],[Customer ID]],customers!$A$1:$A$1001,customers!$B$1:$B$1001,,0)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_xlfn.XLOOKUP(Table1[[#This Row],[Customer ID]],customers!$A$1:$A$1001,customers!$B$1:$B$1001,,0)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_xlfn.XLOOKUP(Table1[[#This Row],[Customer ID]],customers!$A$1:$A$1001,customers!$B$1:$B$1001,,0)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_xlfn.XLOOKUP(Table1[[#This Row],[Customer ID]],customers!$A$1:$A$1001,customers!$B$1:$B$1001,,0)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_xlfn.XLOOKUP(Table1[[#This Row],[Customer ID]],customers!$A$1:$A$1001,customers!$B$1:$B$1001,,0)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_xlfn.XLOOKUP(Table1[[#This Row],[Customer ID]],customers!$A$1:$A$1001,customers!$B$1:$B$1001,,0)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_xlfn.XLOOKUP(Table1[[#This Row],[Customer ID]],customers!$A$1:$A$1001,customers!$B$1:$B$1001,,0)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_xlfn.XLOOKUP(Table1[[#This Row],[Customer ID]],customers!$A$1:$A$1001,customers!$B$1:$B$1001,,0)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_xlfn.XLOOKUP(Table1[[#This Row],[Customer ID]],customers!$A$1:$A$1001,customers!$B$1:$B$1001,,0)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_xlfn.XLOOKUP(Table1[[#This Row],[Customer ID]],customers!$A$1:$A$1001,customers!$B$1:$B$1001,,0)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_xlfn.XLOOKUP(Table1[[#This Row],[Customer ID]],customers!$A$1:$A$1001,customers!$B$1:$B$1001,,0)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_xlfn.XLOOKUP(Table1[[#This Row],[Customer ID]],customers!$A$1:$A$1001,customers!$B$1:$B$1001,,0)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_xlfn.XLOOKUP(Table1[[#This Row],[Customer ID]],customers!$A$1:$A$1001,customers!$B$1:$B$1001,,0)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_xlfn.XLOOKUP(Table1[[#This Row],[Customer ID]],customers!$A$1:$A$1001,customers!$B$1:$B$1001,,0)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_xlfn.XLOOKUP(Table1[[#This Row],[Customer ID]],customers!$A$1:$A$1001,customers!$B$1:$B$1001,,0)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_xlfn.XLOOKUP(Table1[[#This Row],[Customer ID]],customers!$A$1:$A$1001,customers!$B$1:$B$1001,,0)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_xlfn.XLOOKUP(Table1[[#This Row],[Customer ID]],customers!$A$1:$A$1001,customers!$B$1:$B$1001,,0)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_xlfn.XLOOKUP(Table1[[#This Row],[Customer ID]],customers!$A$1:$A$1001,customers!$B$1:$B$1001,,0)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_xlfn.XLOOKUP(Table1[[#This Row],[Customer ID]],customers!$A$1:$A$1001,customers!$B$1:$B$1001,,0)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_xlfn.XLOOKUP(Table1[[#This Row],[Customer ID]],customers!$A$1:$A$1001,customers!$B$1:$B$1001,,0)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_xlfn.XLOOKUP(Table1[[#This Row],[Customer ID]],customers!$A$1:$A$1001,customers!$B$1:$B$1001,,0)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_xlfn.XLOOKUP(Table1[[#This Row],[Customer ID]],customers!$A$1:$A$1001,customers!$B$1:$B$1001,,0)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_xlfn.XLOOKUP(Table1[[#This Row],[Customer ID]],customers!$A$1:$A$1001,customers!$B$1:$B$1001,,0)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_xlfn.XLOOKUP(Table1[[#This Row],[Customer ID]],customers!$A$1:$A$1001,customers!$B$1:$B$1001,,0)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_xlfn.XLOOKUP(Table1[[#This Row],[Customer ID]],customers!$A$1:$A$1001,customers!$B$1:$B$1001,,0)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_xlfn.XLOOKUP(Table1[[#This Row],[Customer ID]],customers!$A$1:$A$1001,customers!$B$1:$B$1001,,0)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_xlfn.XLOOKUP(Table1[[#This Row],[Customer ID]],customers!$A$1:$A$1001,customers!$B$1:$B$1001,,0)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_xlfn.XLOOKUP(Table1[[#This Row],[Customer ID]],customers!$A$1:$A$1001,customers!$B$1:$B$1001,,0)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_xlfn.XLOOKUP(Table1[[#This Row],[Customer ID]],customers!$A$1:$A$1001,customers!$B$1:$B$1001,,0)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_xlfn.XLOOKUP(Table1[[#This Row],[Customer ID]],customers!$A$1:$A$1001,customers!$B$1:$B$1001,,0)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_xlfn.XLOOKUP(Table1[[#This Row],[Customer ID]],customers!$A$1:$A$1001,customers!$B$1:$B$1001,,0)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_xlfn.XLOOKUP(Table1[[#This Row],[Customer ID]],customers!$A$1:$A$1001,customers!$B$1:$B$1001,,0)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_xlfn.XLOOKUP(Table1[[#This Row],[Customer ID]],customers!$A$1:$A$1001,customers!$B$1:$B$1001,,0)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_xlfn.XLOOKUP(Table1[[#This Row],[Customer ID]],customers!$A$1:$A$1001,customers!$B$1:$B$1001,,0)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_xlfn.XLOOKUP(Table1[[#This Row],[Customer ID]],customers!$A$1:$A$1001,customers!$B$1:$B$1001,,0)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_xlfn.XLOOKUP(Table1[[#This Row],[Customer ID]],customers!$A$1:$A$1001,customers!$B$1:$B$1001,,0)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_xlfn.XLOOKUP(Table1[[#This Row],[Customer ID]],customers!$A$1:$A$1001,customers!$B$1:$B$1001,,0)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_xlfn.XLOOKUP(Table1[[#This Row],[Customer ID]],customers!$A$1:$A$1001,customers!$B$1:$B$1001,,0)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_xlfn.XLOOKUP(Table1[[#This Row],[Customer ID]],customers!$A$1:$A$1001,customers!$B$1:$B$1001,,0)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_xlfn.XLOOKUP(Table1[[#This Row],[Customer ID]],customers!$A$1:$A$1001,customers!$B$1:$B$1001,,0)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_xlfn.XLOOKUP(Table1[[#This Row],[Customer ID]],customers!$A$1:$A$1001,customers!$B$1:$B$1001,,0)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_xlfn.XLOOKUP(Table1[[#This Row],[Customer ID]],customers!$A$1:$A$1001,customers!$B$1:$B$1001,,0)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_xlfn.XLOOKUP(Table1[[#This Row],[Customer ID]],customers!$A$1:$A$1001,customers!$B$1:$B$1001,,0)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 ="Rob","Robusta",IF(I707 ="Exc","Excelsa",IF(I707 = "Ara","Arabica",IF(I707 ="Lib", "Liberica",""))))</f>
        <v>Excelsa</v>
      </c>
      <c r="O707" t="str">
        <f t="shared" ref="O707:O770" si="35">IF(J707 = "M", "Medium",IF(J707 = "L", "Light",IF(J707 = "D", "Dark","")))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_xlfn.XLOOKUP(Table1[[#This Row],[Customer ID]],customers!$A$1:$A$1001,customers!$B$1:$B$1001,,0)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_xlfn.XLOOKUP(Table1[[#This Row],[Customer ID]],customers!$A$1:$A$1001,customers!$B$1:$B$1001,,0)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_xlfn.XLOOKUP(Table1[[#This Row],[Customer ID]],customers!$A$1:$A$1001,customers!$B$1:$B$1001,,0)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_xlfn.XLOOKUP(Table1[[#This Row],[Customer ID]],customers!$A$1:$A$1001,customers!$B$1:$B$1001,,0)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_xlfn.XLOOKUP(Table1[[#This Row],[Customer ID]],customers!$A$1:$A$1001,customers!$B$1:$B$1001,,0)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_xlfn.XLOOKUP(Table1[[#This Row],[Customer ID]],customers!$A$1:$A$1001,customers!$B$1:$B$1001,,0)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_xlfn.XLOOKUP(Table1[[#This Row],[Customer ID]],customers!$A$1:$A$1001,customers!$B$1:$B$1001,,0)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_xlfn.XLOOKUP(Table1[[#This Row],[Customer ID]],customers!$A$1:$A$1001,customers!$B$1:$B$1001,,0)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_xlfn.XLOOKUP(Table1[[#This Row],[Customer ID]],customers!$A$1:$A$1001,customers!$B$1:$B$1001,,0)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_xlfn.XLOOKUP(Table1[[#This Row],[Customer ID]],customers!$A$1:$A$1001,customers!$B$1:$B$1001,,0)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_xlfn.XLOOKUP(Table1[[#This Row],[Customer ID]],customers!$A$1:$A$1001,customers!$B$1:$B$1001,,0)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_xlfn.XLOOKUP(Table1[[#This Row],[Customer ID]],customers!$A$1:$A$1001,customers!$B$1:$B$1001,,0)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_xlfn.XLOOKUP(Table1[[#This Row],[Customer ID]],customers!$A$1:$A$1001,customers!$B$1:$B$1001,,0)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_xlfn.XLOOKUP(Table1[[#This Row],[Customer ID]],customers!$A$1:$A$1001,customers!$B$1:$B$1001,,0)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_xlfn.XLOOKUP(Table1[[#This Row],[Customer ID]],customers!$A$1:$A$1001,customers!$B$1:$B$1001,,0)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_xlfn.XLOOKUP(Table1[[#This Row],[Customer ID]],customers!$A$1:$A$1001,customers!$B$1:$B$1001,,0)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_xlfn.XLOOKUP(Table1[[#This Row],[Customer ID]],customers!$A$1:$A$1001,customers!$B$1:$B$1001,,0)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_xlfn.XLOOKUP(Table1[[#This Row],[Customer ID]],customers!$A$1:$A$1001,customers!$B$1:$B$1001,,0)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_xlfn.XLOOKUP(Table1[[#This Row],[Customer ID]],customers!$A$1:$A$1001,customers!$B$1:$B$1001,,0)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_xlfn.XLOOKUP(Table1[[#This Row],[Customer ID]],customers!$A$1:$A$1001,customers!$B$1:$B$1001,,0)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_xlfn.XLOOKUP(Table1[[#This Row],[Customer ID]],customers!$A$1:$A$1001,customers!$B$1:$B$1001,,0)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_xlfn.XLOOKUP(Table1[[#This Row],[Customer ID]],customers!$A$1:$A$1001,customers!$B$1:$B$1001,,0)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_xlfn.XLOOKUP(Table1[[#This Row],[Customer ID]],customers!$A$1:$A$1001,customers!$B$1:$B$1001,,0)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_xlfn.XLOOKUP(Table1[[#This Row],[Customer ID]],customers!$A$1:$A$1001,customers!$B$1:$B$1001,,0)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_xlfn.XLOOKUP(Table1[[#This Row],[Customer ID]],customers!$A$1:$A$1001,customers!$B$1:$B$1001,,0)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_xlfn.XLOOKUP(Table1[[#This Row],[Customer ID]],customers!$A$1:$A$1001,customers!$B$1:$B$1001,,0)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_xlfn.XLOOKUP(Table1[[#This Row],[Customer ID]],customers!$A$1:$A$1001,customers!$B$1:$B$1001,,0)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_xlfn.XLOOKUP(Table1[[#This Row],[Customer ID]],customers!$A$1:$A$1001,customers!$B$1:$B$1001,,0)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_xlfn.XLOOKUP(Table1[[#This Row],[Customer ID]],customers!$A$1:$A$1001,customers!$B$1:$B$1001,,0)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_xlfn.XLOOKUP(Table1[[#This Row],[Customer ID]],customers!$A$1:$A$1001,customers!$B$1:$B$1001,,0)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_xlfn.XLOOKUP(Table1[[#This Row],[Customer ID]],customers!$A$1:$A$1001,customers!$B$1:$B$1001,,0)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_xlfn.XLOOKUP(Table1[[#This Row],[Customer ID]],customers!$A$1:$A$1001,customers!$B$1:$B$1001,,0)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_xlfn.XLOOKUP(Table1[[#This Row],[Customer ID]],customers!$A$1:$A$1001,customers!$B$1:$B$1001,,0)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_xlfn.XLOOKUP(Table1[[#This Row],[Customer ID]],customers!$A$1:$A$1001,customers!$B$1:$B$1001,,0)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_xlfn.XLOOKUP(Table1[[#This Row],[Customer ID]],customers!$A$1:$A$1001,customers!$B$1:$B$1001,,0)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_xlfn.XLOOKUP(Table1[[#This Row],[Customer ID]],customers!$A$1:$A$1001,customers!$B$1:$B$1001,,0)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_xlfn.XLOOKUP(Table1[[#This Row],[Customer ID]],customers!$A$1:$A$1001,customers!$B$1:$B$1001,,0)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_xlfn.XLOOKUP(Table1[[#This Row],[Customer ID]],customers!$A$1:$A$1001,customers!$B$1:$B$1001,,0)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_xlfn.XLOOKUP(Table1[[#This Row],[Customer ID]],customers!$A$1:$A$1001,customers!$B$1:$B$1001,,0)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_xlfn.XLOOKUP(Table1[[#This Row],[Customer ID]],customers!$A$1:$A$1001,customers!$B$1:$B$1001,,0)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_xlfn.XLOOKUP(Table1[[#This Row],[Customer ID]],customers!$A$1:$A$1001,customers!$B$1:$B$1001,,0)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_xlfn.XLOOKUP(Table1[[#This Row],[Customer ID]],customers!$A$1:$A$1001,customers!$B$1:$B$1001,,0)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_xlfn.XLOOKUP(Table1[[#This Row],[Customer ID]],customers!$A$1:$A$1001,customers!$B$1:$B$1001,,0)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_xlfn.XLOOKUP(Table1[[#This Row],[Customer ID]],customers!$A$1:$A$1001,customers!$B$1:$B$1001,,0)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_xlfn.XLOOKUP(Table1[[#This Row],[Customer ID]],customers!$A$1:$A$1001,customers!$B$1:$B$1001,,0)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_xlfn.XLOOKUP(Table1[[#This Row],[Customer ID]],customers!$A$1:$A$1001,customers!$B$1:$B$1001,,0)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_xlfn.XLOOKUP(Table1[[#This Row],[Customer ID]],customers!$A$1:$A$1001,customers!$B$1:$B$1001,,0)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_xlfn.XLOOKUP(Table1[[#This Row],[Customer ID]],customers!$A$1:$A$1001,customers!$B$1:$B$1001,,0)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_xlfn.XLOOKUP(Table1[[#This Row],[Customer ID]],customers!$A$1:$A$1001,customers!$B$1:$B$1001,,0)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_xlfn.XLOOKUP(Table1[[#This Row],[Customer ID]],customers!$A$1:$A$1001,customers!$B$1:$B$1001,,0)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_xlfn.XLOOKUP(Table1[[#This Row],[Customer ID]],customers!$A$1:$A$1001,customers!$B$1:$B$1001,,0)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_xlfn.XLOOKUP(Table1[[#This Row],[Customer ID]],customers!$A$1:$A$1001,customers!$B$1:$B$1001,,0)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_xlfn.XLOOKUP(Table1[[#This Row],[Customer ID]],customers!$A$1:$A$1001,customers!$B$1:$B$1001,,0)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_xlfn.XLOOKUP(Table1[[#This Row],[Customer ID]],customers!$A$1:$A$1001,customers!$B$1:$B$1001,,0)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_xlfn.XLOOKUP(Table1[[#This Row],[Customer ID]],customers!$A$1:$A$1001,customers!$B$1:$B$1001,,0)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_xlfn.XLOOKUP(Table1[[#This Row],[Customer ID]],customers!$A$1:$A$1001,customers!$B$1:$B$1001,,0)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_xlfn.XLOOKUP(Table1[[#This Row],[Customer ID]],customers!$A$1:$A$1001,customers!$B$1:$B$1001,,0)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_xlfn.XLOOKUP(Table1[[#This Row],[Customer ID]],customers!$A$1:$A$1001,customers!$B$1:$B$1001,,0)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_xlfn.XLOOKUP(Table1[[#This Row],[Customer ID]],customers!$A$1:$A$1001,customers!$B$1:$B$1001,,0)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_xlfn.XLOOKUP(Table1[[#This Row],[Customer ID]],customers!$A$1:$A$1001,customers!$B$1:$B$1001,,0)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_xlfn.XLOOKUP(Table1[[#This Row],[Customer ID]],customers!$A$1:$A$1001,customers!$B$1:$B$1001,,0)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_xlfn.XLOOKUP(Table1[[#This Row],[Customer ID]],customers!$A$1:$A$1001,customers!$B$1:$B$1001,,0)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_xlfn.XLOOKUP(Table1[[#This Row],[Customer ID]],customers!$A$1:$A$1001,customers!$B$1:$B$1001,,0)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_xlfn.XLOOKUP(Table1[[#This Row],[Customer ID]],customers!$A$1:$A$1001,customers!$B$1:$B$1001,,0)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 ="Rob","Robusta",IF(I771 ="Exc","Excelsa",IF(I771 = "Ara","Arabica",IF(I771 ="Lib", "Liberica",""))))</f>
        <v>Robusta</v>
      </c>
      <c r="O771" t="str">
        <f t="shared" ref="O771:O834" si="38">IF(J771 = "M", "Medium",IF(J771 = "L", "Light",IF(J771 = "D", "Dark","")))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_xlfn.XLOOKUP(Table1[[#This Row],[Customer ID]],customers!$A$1:$A$1001,customers!$B$1:$B$1001,,0)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_xlfn.XLOOKUP(Table1[[#This Row],[Customer ID]],customers!$A$1:$A$1001,customers!$B$1:$B$1001,,0)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_xlfn.XLOOKUP(Table1[[#This Row],[Customer ID]],customers!$A$1:$A$1001,customers!$B$1:$B$1001,,0)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_xlfn.XLOOKUP(Table1[[#This Row],[Customer ID]],customers!$A$1:$A$1001,customers!$B$1:$B$1001,,0)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_xlfn.XLOOKUP(Table1[[#This Row],[Customer ID]],customers!$A$1:$A$1001,customers!$B$1:$B$1001,,0)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_xlfn.XLOOKUP(Table1[[#This Row],[Customer ID]],customers!$A$1:$A$1001,customers!$B$1:$B$1001,,0)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_xlfn.XLOOKUP(Table1[[#This Row],[Customer ID]],customers!$A$1:$A$1001,customers!$B$1:$B$1001,,0)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_xlfn.XLOOKUP(Table1[[#This Row],[Customer ID]],customers!$A$1:$A$1001,customers!$B$1:$B$1001,,0)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_xlfn.XLOOKUP(Table1[[#This Row],[Customer ID]],customers!$A$1:$A$1001,customers!$B$1:$B$1001,,0)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_xlfn.XLOOKUP(Table1[[#This Row],[Customer ID]],customers!$A$1:$A$1001,customers!$B$1:$B$1001,,0)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_xlfn.XLOOKUP(Table1[[#This Row],[Customer ID]],customers!$A$1:$A$1001,customers!$B$1:$B$1001,,0)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_xlfn.XLOOKUP(Table1[[#This Row],[Customer ID]],customers!$A$1:$A$1001,customers!$B$1:$B$1001,,0)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_xlfn.XLOOKUP(Table1[[#This Row],[Customer ID]],customers!$A$1:$A$1001,customers!$B$1:$B$1001,,0)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_xlfn.XLOOKUP(Table1[[#This Row],[Customer ID]],customers!$A$1:$A$1001,customers!$B$1:$B$1001,,0)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_xlfn.XLOOKUP(Table1[[#This Row],[Customer ID]],customers!$A$1:$A$1001,customers!$B$1:$B$1001,,0)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_xlfn.XLOOKUP(Table1[[#This Row],[Customer ID]],customers!$A$1:$A$1001,customers!$B$1:$B$1001,,0)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_xlfn.XLOOKUP(Table1[[#This Row],[Customer ID]],customers!$A$1:$A$1001,customers!$B$1:$B$1001,,0)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_xlfn.XLOOKUP(Table1[[#This Row],[Customer ID]],customers!$A$1:$A$1001,customers!$B$1:$B$1001,,0)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_xlfn.XLOOKUP(Table1[[#This Row],[Customer ID]],customers!$A$1:$A$1001,customers!$B$1:$B$1001,,0)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_xlfn.XLOOKUP(Table1[[#This Row],[Customer ID]],customers!$A$1:$A$1001,customers!$B$1:$B$1001,,0)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_xlfn.XLOOKUP(Table1[[#This Row],[Customer ID]],customers!$A$1:$A$1001,customers!$B$1:$B$1001,,0)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_xlfn.XLOOKUP(Table1[[#This Row],[Customer ID]],customers!$A$1:$A$1001,customers!$B$1:$B$1001,,0)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_xlfn.XLOOKUP(Table1[[#This Row],[Customer ID]],customers!$A$1:$A$1001,customers!$B$1:$B$1001,,0)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_xlfn.XLOOKUP(Table1[[#This Row],[Customer ID]],customers!$A$1:$A$1001,customers!$B$1:$B$1001,,0)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_xlfn.XLOOKUP(Table1[[#This Row],[Customer ID]],customers!$A$1:$A$1001,customers!$B$1:$B$1001,,0)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_xlfn.XLOOKUP(Table1[[#This Row],[Customer ID]],customers!$A$1:$A$1001,customers!$B$1:$B$1001,,0)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_xlfn.XLOOKUP(Table1[[#This Row],[Customer ID]],customers!$A$1:$A$1001,customers!$B$1:$B$1001,,0)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_xlfn.XLOOKUP(Table1[[#This Row],[Customer ID]],customers!$A$1:$A$1001,customers!$B$1:$B$1001,,0)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_xlfn.XLOOKUP(Table1[[#This Row],[Customer ID]],customers!$A$1:$A$1001,customers!$B$1:$B$1001,,0)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_xlfn.XLOOKUP(Table1[[#This Row],[Customer ID]],customers!$A$1:$A$1001,customers!$B$1:$B$1001,,0)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_xlfn.XLOOKUP(Table1[[#This Row],[Customer ID]],customers!$A$1:$A$1001,customers!$B$1:$B$1001,,0)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_xlfn.XLOOKUP(Table1[[#This Row],[Customer ID]],customers!$A$1:$A$1001,customers!$B$1:$B$1001,,0)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_xlfn.XLOOKUP(Table1[[#This Row],[Customer ID]],customers!$A$1:$A$1001,customers!$B$1:$B$1001,,0)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_xlfn.XLOOKUP(Table1[[#This Row],[Customer ID]],customers!$A$1:$A$1001,customers!$B$1:$B$1001,,0)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_xlfn.XLOOKUP(Table1[[#This Row],[Customer ID]],customers!$A$1:$A$1001,customers!$B$1:$B$1001,,0)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_xlfn.XLOOKUP(Table1[[#This Row],[Customer ID]],customers!$A$1:$A$1001,customers!$B$1:$B$1001,,0)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_xlfn.XLOOKUP(Table1[[#This Row],[Customer ID]],customers!$A$1:$A$1001,customers!$B$1:$B$1001,,0)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_xlfn.XLOOKUP(Table1[[#This Row],[Customer ID]],customers!$A$1:$A$1001,customers!$B$1:$B$1001,,0)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_xlfn.XLOOKUP(Table1[[#This Row],[Customer ID]],customers!$A$1:$A$1001,customers!$B$1:$B$1001,,0)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_xlfn.XLOOKUP(Table1[[#This Row],[Customer ID]],customers!$A$1:$A$1001,customers!$B$1:$B$1001,,0)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_xlfn.XLOOKUP(Table1[[#This Row],[Customer ID]],customers!$A$1:$A$1001,customers!$B$1:$B$1001,,0)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_xlfn.XLOOKUP(Table1[[#This Row],[Customer ID]],customers!$A$1:$A$1001,customers!$B$1:$B$1001,,0)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_xlfn.XLOOKUP(Table1[[#This Row],[Customer ID]],customers!$A$1:$A$1001,customers!$B$1:$B$1001,,0)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_xlfn.XLOOKUP(Table1[[#This Row],[Customer ID]],customers!$A$1:$A$1001,customers!$B$1:$B$1001,,0)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_xlfn.XLOOKUP(Table1[[#This Row],[Customer ID]],customers!$A$1:$A$1001,customers!$B$1:$B$1001,,0)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_xlfn.XLOOKUP(Table1[[#This Row],[Customer ID]],customers!$A$1:$A$1001,customers!$B$1:$B$1001,,0)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_xlfn.XLOOKUP(Table1[[#This Row],[Customer ID]],customers!$A$1:$A$1001,customers!$B$1:$B$1001,,0)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_xlfn.XLOOKUP(Table1[[#This Row],[Customer ID]],customers!$A$1:$A$1001,customers!$B$1:$B$1001,,0)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_xlfn.XLOOKUP(Table1[[#This Row],[Customer ID]],customers!$A$1:$A$1001,customers!$B$1:$B$1001,,0)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_xlfn.XLOOKUP(Table1[[#This Row],[Customer ID]],customers!$A$1:$A$1001,customers!$B$1:$B$1001,,0)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_xlfn.XLOOKUP(Table1[[#This Row],[Customer ID]],customers!$A$1:$A$1001,customers!$B$1:$B$1001,,0)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_xlfn.XLOOKUP(Table1[[#This Row],[Customer ID]],customers!$A$1:$A$1001,customers!$B$1:$B$1001,,0)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_xlfn.XLOOKUP(Table1[[#This Row],[Customer ID]],customers!$A$1:$A$1001,customers!$B$1:$B$1001,,0)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_xlfn.XLOOKUP(Table1[[#This Row],[Customer ID]],customers!$A$1:$A$1001,customers!$B$1:$B$1001,,0)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_xlfn.XLOOKUP(Table1[[#This Row],[Customer ID]],customers!$A$1:$A$1001,customers!$B$1:$B$1001,,0)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_xlfn.XLOOKUP(Table1[[#This Row],[Customer ID]],customers!$A$1:$A$1001,customers!$B$1:$B$1001,,0)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_xlfn.XLOOKUP(Table1[[#This Row],[Customer ID]],customers!$A$1:$A$1001,customers!$B$1:$B$1001,,0)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_xlfn.XLOOKUP(Table1[[#This Row],[Customer ID]],customers!$A$1:$A$1001,customers!$B$1:$B$1001,,0)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_xlfn.XLOOKUP(Table1[[#This Row],[Customer ID]],customers!$A$1:$A$1001,customers!$B$1:$B$1001,,0)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_xlfn.XLOOKUP(Table1[[#This Row],[Customer ID]],customers!$A$1:$A$1001,customers!$B$1:$B$1001,,0)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_xlfn.XLOOKUP(Table1[[#This Row],[Customer ID]],customers!$A$1:$A$1001,customers!$B$1:$B$1001,,0)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_xlfn.XLOOKUP(Table1[[#This Row],[Customer ID]],customers!$A$1:$A$1001,customers!$B$1:$B$1001,,0)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_xlfn.XLOOKUP(Table1[[#This Row],[Customer ID]],customers!$A$1:$A$1001,customers!$B$1:$B$1001,,0)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_xlfn.XLOOKUP(Table1[[#This Row],[Customer ID]],customers!$A$1:$A$1001,customers!$B$1:$B$1001,,0)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 ="Rob","Robusta",IF(I835 ="Exc","Excelsa",IF(I835 = "Ara","Arabica",IF(I835 ="Lib", "Liberica",""))))</f>
        <v>Robusta</v>
      </c>
      <c r="O835" t="str">
        <f t="shared" ref="O835:O898" si="41">IF(J835 = "M", "Medium",IF(J835 = "L", "Light",IF(J835 = "D", "Dark","")))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_xlfn.XLOOKUP(Table1[[#This Row],[Customer ID]],customers!$A$1:$A$1001,customers!$B$1:$B$1001,,0)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_xlfn.XLOOKUP(Table1[[#This Row],[Customer ID]],customers!$A$1:$A$1001,customers!$B$1:$B$1001,,0)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_xlfn.XLOOKUP(Table1[[#This Row],[Customer ID]],customers!$A$1:$A$1001,customers!$B$1:$B$1001,,0)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_xlfn.XLOOKUP(Table1[[#This Row],[Customer ID]],customers!$A$1:$A$1001,customers!$B$1:$B$1001,,0)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_xlfn.XLOOKUP(Table1[[#This Row],[Customer ID]],customers!$A$1:$A$1001,customers!$B$1:$B$1001,,0)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_xlfn.XLOOKUP(Table1[[#This Row],[Customer ID]],customers!$A$1:$A$1001,customers!$B$1:$B$1001,,0)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_xlfn.XLOOKUP(Table1[[#This Row],[Customer ID]],customers!$A$1:$A$1001,customers!$B$1:$B$1001,,0)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_xlfn.XLOOKUP(Table1[[#This Row],[Customer ID]],customers!$A$1:$A$1001,customers!$B$1:$B$1001,,0)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_xlfn.XLOOKUP(Table1[[#This Row],[Customer ID]],customers!$A$1:$A$1001,customers!$B$1:$B$1001,,0)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_xlfn.XLOOKUP(Table1[[#This Row],[Customer ID]],customers!$A$1:$A$1001,customers!$B$1:$B$1001,,0)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_xlfn.XLOOKUP(Table1[[#This Row],[Customer ID]],customers!$A$1:$A$1001,customers!$B$1:$B$1001,,0)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_xlfn.XLOOKUP(Table1[[#This Row],[Customer ID]],customers!$A$1:$A$1001,customers!$B$1:$B$1001,,0)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_xlfn.XLOOKUP(Table1[[#This Row],[Customer ID]],customers!$A$1:$A$1001,customers!$B$1:$B$1001,,0)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_xlfn.XLOOKUP(Table1[[#This Row],[Customer ID]],customers!$A$1:$A$1001,customers!$B$1:$B$1001,,0)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_xlfn.XLOOKUP(Table1[[#This Row],[Customer ID]],customers!$A$1:$A$1001,customers!$B$1:$B$1001,,0)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_xlfn.XLOOKUP(Table1[[#This Row],[Customer ID]],customers!$A$1:$A$1001,customers!$B$1:$B$1001,,0)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_xlfn.XLOOKUP(Table1[[#This Row],[Customer ID]],customers!$A$1:$A$1001,customers!$B$1:$B$1001,,0)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_xlfn.XLOOKUP(Table1[[#This Row],[Customer ID]],customers!$A$1:$A$1001,customers!$B$1:$B$1001,,0)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_xlfn.XLOOKUP(Table1[[#This Row],[Customer ID]],customers!$A$1:$A$1001,customers!$B$1:$B$1001,,0)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_xlfn.XLOOKUP(Table1[[#This Row],[Customer ID]],customers!$A$1:$A$1001,customers!$B$1:$B$1001,,0)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_xlfn.XLOOKUP(Table1[[#This Row],[Customer ID]],customers!$A$1:$A$1001,customers!$B$1:$B$1001,,0)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_xlfn.XLOOKUP(Table1[[#This Row],[Customer ID]],customers!$A$1:$A$1001,customers!$B$1:$B$1001,,0)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_xlfn.XLOOKUP(Table1[[#This Row],[Customer ID]],customers!$A$1:$A$1001,customers!$B$1:$B$1001,,0)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_xlfn.XLOOKUP(Table1[[#This Row],[Customer ID]],customers!$A$1:$A$1001,customers!$B$1:$B$1001,,0)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_xlfn.XLOOKUP(Table1[[#This Row],[Customer ID]],customers!$A$1:$A$1001,customers!$B$1:$B$1001,,0)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_xlfn.XLOOKUP(Table1[[#This Row],[Customer ID]],customers!$A$1:$A$1001,customers!$B$1:$B$1001,,0)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_xlfn.XLOOKUP(Table1[[#This Row],[Customer ID]],customers!$A$1:$A$1001,customers!$B$1:$B$1001,,0)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_xlfn.XLOOKUP(Table1[[#This Row],[Customer ID]],customers!$A$1:$A$1001,customers!$B$1:$B$1001,,0)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_xlfn.XLOOKUP(Table1[[#This Row],[Customer ID]],customers!$A$1:$A$1001,customers!$B$1:$B$1001,,0)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_xlfn.XLOOKUP(Table1[[#This Row],[Customer ID]],customers!$A$1:$A$1001,customers!$B$1:$B$1001,,0)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_xlfn.XLOOKUP(Table1[[#This Row],[Customer ID]],customers!$A$1:$A$1001,customers!$B$1:$B$1001,,0)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_xlfn.XLOOKUP(Table1[[#This Row],[Customer ID]],customers!$A$1:$A$1001,customers!$B$1:$B$1001,,0)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_xlfn.XLOOKUP(Table1[[#This Row],[Customer ID]],customers!$A$1:$A$1001,customers!$B$1:$B$1001,,0)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_xlfn.XLOOKUP(Table1[[#This Row],[Customer ID]],customers!$A$1:$A$1001,customers!$B$1:$B$1001,,0)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_xlfn.XLOOKUP(Table1[[#This Row],[Customer ID]],customers!$A$1:$A$1001,customers!$B$1:$B$1001,,0)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_xlfn.XLOOKUP(Table1[[#This Row],[Customer ID]],customers!$A$1:$A$1001,customers!$B$1:$B$1001,,0)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_xlfn.XLOOKUP(Table1[[#This Row],[Customer ID]],customers!$A$1:$A$1001,customers!$B$1:$B$1001,,0)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_xlfn.XLOOKUP(Table1[[#This Row],[Customer ID]],customers!$A$1:$A$1001,customers!$B$1:$B$1001,,0)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_xlfn.XLOOKUP(Table1[[#This Row],[Customer ID]],customers!$A$1:$A$1001,customers!$B$1:$B$1001,,0)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_xlfn.XLOOKUP(Table1[[#This Row],[Customer ID]],customers!$A$1:$A$1001,customers!$B$1:$B$1001,,0)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_xlfn.XLOOKUP(Table1[[#This Row],[Customer ID]],customers!$A$1:$A$1001,customers!$B$1:$B$1001,,0)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_xlfn.XLOOKUP(Table1[[#This Row],[Customer ID]],customers!$A$1:$A$1001,customers!$B$1:$B$1001,,0)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_xlfn.XLOOKUP(Table1[[#This Row],[Customer ID]],customers!$A$1:$A$1001,customers!$B$1:$B$1001,,0)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_xlfn.XLOOKUP(Table1[[#This Row],[Customer ID]],customers!$A$1:$A$1001,customers!$B$1:$B$1001,,0)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_xlfn.XLOOKUP(Table1[[#This Row],[Customer ID]],customers!$A$1:$A$1001,customers!$B$1:$B$1001,,0)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_xlfn.XLOOKUP(Table1[[#This Row],[Customer ID]],customers!$A$1:$A$1001,customers!$B$1:$B$1001,,0)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_xlfn.XLOOKUP(Table1[[#This Row],[Customer ID]],customers!$A$1:$A$1001,customers!$B$1:$B$1001,,0)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_xlfn.XLOOKUP(Table1[[#This Row],[Customer ID]],customers!$A$1:$A$1001,customers!$B$1:$B$1001,,0)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_xlfn.XLOOKUP(Table1[[#This Row],[Customer ID]],customers!$A$1:$A$1001,customers!$B$1:$B$1001,,0)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_xlfn.XLOOKUP(Table1[[#This Row],[Customer ID]],customers!$A$1:$A$1001,customers!$B$1:$B$1001,,0)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_xlfn.XLOOKUP(Table1[[#This Row],[Customer ID]],customers!$A$1:$A$1001,customers!$B$1:$B$1001,,0)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_xlfn.XLOOKUP(Table1[[#This Row],[Customer ID]],customers!$A$1:$A$1001,customers!$B$1:$B$1001,,0)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_xlfn.XLOOKUP(Table1[[#This Row],[Customer ID]],customers!$A$1:$A$1001,customers!$B$1:$B$1001,,0)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_xlfn.XLOOKUP(Table1[[#This Row],[Customer ID]],customers!$A$1:$A$1001,customers!$B$1:$B$1001,,0)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_xlfn.XLOOKUP(Table1[[#This Row],[Customer ID]],customers!$A$1:$A$1001,customers!$B$1:$B$1001,,0)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_xlfn.XLOOKUP(Table1[[#This Row],[Customer ID]],customers!$A$1:$A$1001,customers!$B$1:$B$1001,,0)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_xlfn.XLOOKUP(Table1[[#This Row],[Customer ID]],customers!$A$1:$A$1001,customers!$B$1:$B$1001,,0)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_xlfn.XLOOKUP(Table1[[#This Row],[Customer ID]],customers!$A$1:$A$1001,customers!$B$1:$B$1001,,0)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_xlfn.XLOOKUP(Table1[[#This Row],[Customer ID]],customers!$A$1:$A$1001,customers!$B$1:$B$1001,,0)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_xlfn.XLOOKUP(Table1[[#This Row],[Customer ID]],customers!$A$1:$A$1001,customers!$B$1:$B$1001,,0)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_xlfn.XLOOKUP(Table1[[#This Row],[Customer ID]],customers!$A$1:$A$1001,customers!$B$1:$B$1001,,0)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_xlfn.XLOOKUP(Table1[[#This Row],[Customer ID]],customers!$A$1:$A$1001,customers!$B$1:$B$1001,,0)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_xlfn.XLOOKUP(Table1[[#This Row],[Customer ID]],customers!$A$1:$A$1001,customers!$B$1:$B$1001,,0)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_xlfn.XLOOKUP(Table1[[#This Row],[Customer ID]],customers!$A$1:$A$1001,customers!$B$1:$B$1001,,0)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 ="Rob","Robusta",IF(I899 ="Exc","Excelsa",IF(I899 = "Ara","Arabica",IF(I899 ="Lib", "Liberica",""))))</f>
        <v>Excelsa</v>
      </c>
      <c r="O899" t="str">
        <f t="shared" ref="O899:O962" si="44">IF(J899 = "M", "Medium",IF(J899 = "L", "Light",IF(J899 = "D", "Dark","")))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_xlfn.XLOOKUP(Table1[[#This Row],[Customer ID]],customers!$A$1:$A$1001,customers!$B$1:$B$1001,,0)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_xlfn.XLOOKUP(Table1[[#This Row],[Customer ID]],customers!$A$1:$A$1001,customers!$B$1:$B$1001,,0)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_xlfn.XLOOKUP(Table1[[#This Row],[Customer ID]],customers!$A$1:$A$1001,customers!$B$1:$B$1001,,0)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_xlfn.XLOOKUP(Table1[[#This Row],[Customer ID]],customers!$A$1:$A$1001,customers!$B$1:$B$1001,,0)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_xlfn.XLOOKUP(Table1[[#This Row],[Customer ID]],customers!$A$1:$A$1001,customers!$B$1:$B$1001,,0)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_xlfn.XLOOKUP(Table1[[#This Row],[Customer ID]],customers!$A$1:$A$1001,customers!$B$1:$B$1001,,0)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_xlfn.XLOOKUP(Table1[[#This Row],[Customer ID]],customers!$A$1:$A$1001,customers!$B$1:$B$1001,,0)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_xlfn.XLOOKUP(Table1[[#This Row],[Customer ID]],customers!$A$1:$A$1001,customers!$B$1:$B$1001,,0)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_xlfn.XLOOKUP(Table1[[#This Row],[Customer ID]],customers!$A$1:$A$1001,customers!$B$1:$B$1001,,0)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_xlfn.XLOOKUP(Table1[[#This Row],[Customer ID]],customers!$A$1:$A$1001,customers!$B$1:$B$1001,,0)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_xlfn.XLOOKUP(Table1[[#This Row],[Customer ID]],customers!$A$1:$A$1001,customers!$B$1:$B$1001,,0)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_xlfn.XLOOKUP(Table1[[#This Row],[Customer ID]],customers!$A$1:$A$1001,customers!$B$1:$B$1001,,0)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_xlfn.XLOOKUP(Table1[[#This Row],[Customer ID]],customers!$A$1:$A$1001,customers!$B$1:$B$1001,,0)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_xlfn.XLOOKUP(Table1[[#This Row],[Customer ID]],customers!$A$1:$A$1001,customers!$B$1:$B$1001,,0)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_xlfn.XLOOKUP(Table1[[#This Row],[Customer ID]],customers!$A$1:$A$1001,customers!$B$1:$B$1001,,0)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_xlfn.XLOOKUP(Table1[[#This Row],[Customer ID]],customers!$A$1:$A$1001,customers!$B$1:$B$1001,,0)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_xlfn.XLOOKUP(Table1[[#This Row],[Customer ID]],customers!$A$1:$A$1001,customers!$B$1:$B$1001,,0)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_xlfn.XLOOKUP(Table1[[#This Row],[Customer ID]],customers!$A$1:$A$1001,customers!$B$1:$B$1001,,0)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_xlfn.XLOOKUP(Table1[[#This Row],[Customer ID]],customers!$A$1:$A$1001,customers!$B$1:$B$1001,,0)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_xlfn.XLOOKUP(Table1[[#This Row],[Customer ID]],customers!$A$1:$A$1001,customers!$B$1:$B$1001,,0)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_xlfn.XLOOKUP(Table1[[#This Row],[Customer ID]],customers!$A$1:$A$1001,customers!$B$1:$B$1001,,0)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_xlfn.XLOOKUP(Table1[[#This Row],[Customer ID]],customers!$A$1:$A$1001,customers!$B$1:$B$1001,,0)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_xlfn.XLOOKUP(Table1[[#This Row],[Customer ID]],customers!$A$1:$A$1001,customers!$B$1:$B$1001,,0)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_xlfn.XLOOKUP(Table1[[#This Row],[Customer ID]],customers!$A$1:$A$1001,customers!$B$1:$B$1001,,0)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_xlfn.XLOOKUP(Table1[[#This Row],[Customer ID]],customers!$A$1:$A$1001,customers!$B$1:$B$1001,,0)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_xlfn.XLOOKUP(Table1[[#This Row],[Customer ID]],customers!$A$1:$A$1001,customers!$B$1:$B$1001,,0)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_xlfn.XLOOKUP(Table1[[#This Row],[Customer ID]],customers!$A$1:$A$1001,customers!$B$1:$B$1001,,0)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_xlfn.XLOOKUP(Table1[[#This Row],[Customer ID]],customers!$A$1:$A$1001,customers!$B$1:$B$1001,,0)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_xlfn.XLOOKUP(Table1[[#This Row],[Customer ID]],customers!$A$1:$A$1001,customers!$B$1:$B$1001,,0)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_xlfn.XLOOKUP(Table1[[#This Row],[Customer ID]],customers!$A$1:$A$1001,customers!$B$1:$B$1001,,0)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_xlfn.XLOOKUP(Table1[[#This Row],[Customer ID]],customers!$A$1:$A$1001,customers!$B$1:$B$1001,,0)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_xlfn.XLOOKUP(Table1[[#This Row],[Customer ID]],customers!$A$1:$A$1001,customers!$B$1:$B$1001,,0)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_xlfn.XLOOKUP(Table1[[#This Row],[Customer ID]],customers!$A$1:$A$1001,customers!$B$1:$B$1001,,0)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_xlfn.XLOOKUP(Table1[[#This Row],[Customer ID]],customers!$A$1:$A$1001,customers!$B$1:$B$1001,,0)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_xlfn.XLOOKUP(Table1[[#This Row],[Customer ID]],customers!$A$1:$A$1001,customers!$B$1:$B$1001,,0)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_xlfn.XLOOKUP(Table1[[#This Row],[Customer ID]],customers!$A$1:$A$1001,customers!$B$1:$B$1001,,0)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_xlfn.XLOOKUP(Table1[[#This Row],[Customer ID]],customers!$A$1:$A$1001,customers!$B$1:$B$1001,,0)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_xlfn.XLOOKUP(Table1[[#This Row],[Customer ID]],customers!$A$1:$A$1001,customers!$B$1:$B$1001,,0)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_xlfn.XLOOKUP(Table1[[#This Row],[Customer ID]],customers!$A$1:$A$1001,customers!$B$1:$B$1001,,0)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_xlfn.XLOOKUP(Table1[[#This Row],[Customer ID]],customers!$A$1:$A$1001,customers!$B$1:$B$1001,,0)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_xlfn.XLOOKUP(Table1[[#This Row],[Customer ID]],customers!$A$1:$A$1001,customers!$B$1:$B$1001,,0)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_xlfn.XLOOKUP(Table1[[#This Row],[Customer ID]],customers!$A$1:$A$1001,customers!$B$1:$B$1001,,0)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_xlfn.XLOOKUP(Table1[[#This Row],[Customer ID]],customers!$A$1:$A$1001,customers!$B$1:$B$1001,,0)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_xlfn.XLOOKUP(Table1[[#This Row],[Customer ID]],customers!$A$1:$A$1001,customers!$B$1:$B$1001,,0)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_xlfn.XLOOKUP(Table1[[#This Row],[Customer ID]],customers!$A$1:$A$1001,customers!$B$1:$B$1001,,0)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_xlfn.XLOOKUP(Table1[[#This Row],[Customer ID]],customers!$A$1:$A$1001,customers!$B$1:$B$1001,,0)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_xlfn.XLOOKUP(Table1[[#This Row],[Customer ID]],customers!$A$1:$A$1001,customers!$B$1:$B$1001,,0)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_xlfn.XLOOKUP(Table1[[#This Row],[Customer ID]],customers!$A$1:$A$1001,customers!$B$1:$B$1001,,0)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_xlfn.XLOOKUP(Table1[[#This Row],[Customer ID]],customers!$A$1:$A$1001,customers!$B$1:$B$1001,,0)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_xlfn.XLOOKUP(Table1[[#This Row],[Customer ID]],customers!$A$1:$A$1001,customers!$B$1:$B$1001,,0)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_xlfn.XLOOKUP(Table1[[#This Row],[Customer ID]],customers!$A$1:$A$1001,customers!$B$1:$B$1001,,0)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_xlfn.XLOOKUP(Table1[[#This Row],[Customer ID]],customers!$A$1:$A$1001,customers!$B$1:$B$1001,,0)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_xlfn.XLOOKUP(Table1[[#This Row],[Customer ID]],customers!$A$1:$A$1001,customers!$B$1:$B$1001,,0)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_xlfn.XLOOKUP(Table1[[#This Row],[Customer ID]],customers!$A$1:$A$1001,customers!$B$1:$B$1001,,0)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_xlfn.XLOOKUP(Table1[[#This Row],[Customer ID]],customers!$A$1:$A$1001,customers!$B$1:$B$1001,,0)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_xlfn.XLOOKUP(Table1[[#This Row],[Customer ID]],customers!$A$1:$A$1001,customers!$B$1:$B$1001,,0)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_xlfn.XLOOKUP(Table1[[#This Row],[Customer ID]],customers!$A$1:$A$1001,customers!$B$1:$B$1001,,0)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_xlfn.XLOOKUP(Table1[[#This Row],[Customer ID]],customers!$A$1:$A$1001,customers!$B$1:$B$1001,,0)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_xlfn.XLOOKUP(Table1[[#This Row],[Customer ID]],customers!$A$1:$A$1001,customers!$B$1:$B$1001,,0)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_xlfn.XLOOKUP(Table1[[#This Row],[Customer ID]],customers!$A$1:$A$1001,customers!$B$1:$B$1001,,0)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_xlfn.XLOOKUP(Table1[[#This Row],[Customer ID]],customers!$A$1:$A$1001,customers!$B$1:$B$1001,,0)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_xlfn.XLOOKUP(Table1[[#This Row],[Customer ID]],customers!$A$1:$A$1001,customers!$B$1:$B$1001,,0)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_xlfn.XLOOKUP(Table1[[#This Row],[Customer ID]],customers!$A$1:$A$1001,customers!$B$1:$B$1001,,0)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_xlfn.XLOOKUP(Table1[[#This Row],[Customer ID]],customers!$A$1:$A$1001,customers!$B$1:$B$1001,,0)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 ="Rob","Robusta",IF(I963 ="Exc","Excelsa",IF(I963 = "Ara","Arabica",IF(I963 ="Lib", "Liberica",""))))</f>
        <v>Arabica</v>
      </c>
      <c r="O963" t="str">
        <f t="shared" ref="O963:O1001" si="47">IF(J963 = "M", "Medium",IF(J963 = "L", "Light",IF(J963 = "D", "Dark","")))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_xlfn.XLOOKUP(Table1[[#This Row],[Customer ID]],customers!$A$1:$A$1001,customers!$B$1:$B$1001,,0)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_xlfn.XLOOKUP(Table1[[#This Row],[Customer ID]],customers!$A$1:$A$1001,customers!$B$1:$B$1001,,0)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_xlfn.XLOOKUP(Table1[[#This Row],[Customer ID]],customers!$A$1:$A$1001,customers!$B$1:$B$1001,,0)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_xlfn.XLOOKUP(Table1[[#This Row],[Customer ID]],customers!$A$1:$A$1001,customers!$B$1:$B$1001,,0)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_xlfn.XLOOKUP(Table1[[#This Row],[Customer ID]],customers!$A$1:$A$1001,customers!$B$1:$B$1001,,0)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_xlfn.XLOOKUP(Table1[[#This Row],[Customer ID]],customers!$A$1:$A$1001,customers!$B$1:$B$1001,,0)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_xlfn.XLOOKUP(Table1[[#This Row],[Customer ID]],customers!$A$1:$A$1001,customers!$B$1:$B$1001,,0)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_xlfn.XLOOKUP(Table1[[#This Row],[Customer ID]],customers!$A$1:$A$1001,customers!$B$1:$B$1001,,0)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_xlfn.XLOOKUP(Table1[[#This Row],[Customer ID]],customers!$A$1:$A$1001,customers!$B$1:$B$1001,,0)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_xlfn.XLOOKUP(Table1[[#This Row],[Customer ID]],customers!$A$1:$A$1001,customers!$B$1:$B$1001,,0)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_xlfn.XLOOKUP(Table1[[#This Row],[Customer ID]],customers!$A$1:$A$1001,customers!$B$1:$B$1001,,0)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_xlfn.XLOOKUP(Table1[[#This Row],[Customer ID]],customers!$A$1:$A$1001,customers!$B$1:$B$1001,,0)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_xlfn.XLOOKUP(Table1[[#This Row],[Customer ID]],customers!$A$1:$A$1001,customers!$B$1:$B$1001,,0)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_xlfn.XLOOKUP(Table1[[#This Row],[Customer ID]],customers!$A$1:$A$1001,customers!$B$1:$B$1001,,0)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_xlfn.XLOOKUP(Table1[[#This Row],[Customer ID]],customers!$A$1:$A$1001,customers!$B$1:$B$1001,,0)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_xlfn.XLOOKUP(Table1[[#This Row],[Customer ID]],customers!$A$1:$A$1001,customers!$B$1:$B$1001,,0)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_xlfn.XLOOKUP(Table1[[#This Row],[Customer ID]],customers!$A$1:$A$1001,customers!$B$1:$B$1001,,0)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_xlfn.XLOOKUP(Table1[[#This Row],[Customer ID]],customers!$A$1:$A$1001,customers!$B$1:$B$1001,,0)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_xlfn.XLOOKUP(Table1[[#This Row],[Customer ID]],customers!$A$1:$A$1001,customers!$B$1:$B$1001,,0)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_xlfn.XLOOKUP(Table1[[#This Row],[Customer ID]],customers!$A$1:$A$1001,customers!$B$1:$B$1001,,0)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_xlfn.XLOOKUP(Table1[[#This Row],[Customer ID]],customers!$A$1:$A$1001,customers!$B$1:$B$1001,,0)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_xlfn.XLOOKUP(Table1[[#This Row],[Customer ID]],customers!$A$1:$A$1001,customers!$B$1:$B$1001,,0)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_xlfn.XLOOKUP(Table1[[#This Row],[Customer ID]],customers!$A$1:$A$1001,customers!$B$1:$B$1001,,0)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_xlfn.XLOOKUP(Table1[[#This Row],[Customer ID]],customers!$A$1:$A$1001,customers!$B$1:$B$1001,,0)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_xlfn.XLOOKUP(Table1[[#This Row],[Customer ID]],customers!$A$1:$A$1001,customers!$B$1:$B$1001,,0)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_xlfn.XLOOKUP(Table1[[#This Row],[Customer ID]],customers!$A$1:$A$1001,customers!$B$1:$B$1001,,0)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_xlfn.XLOOKUP(Table1[[#This Row],[Customer ID]],customers!$A$1:$A$1001,customers!$B$1:$B$1001,,0)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_xlfn.XLOOKUP(Table1[[#This Row],[Customer ID]],customers!$A$1:$A$1001,customers!$B$1:$B$1001,,0)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_xlfn.XLOOKUP(Table1[[#This Row],[Customer ID]],customers!$A$1:$A$1001,customers!$B$1:$B$1001,,0)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_xlfn.XLOOKUP(Table1[[#This Row],[Customer ID]],customers!$A$1:$A$1001,customers!$B$1:$B$1001,,0)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_xlfn.XLOOKUP(Table1[[#This Row],[Customer ID]],customers!$A$1:$A$1001,customers!$B$1:$B$1001,,0)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_xlfn.XLOOKUP(Table1[[#This Row],[Customer ID]],customers!$A$1:$A$1001,customers!$B$1:$B$1001,,0)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_xlfn.XLOOKUP(Table1[[#This Row],[Customer ID]],customers!$A$1:$A$1001,customers!$B$1:$B$1001,,0)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_xlfn.XLOOKUP(Table1[[#This Row],[Customer ID]],customers!$A$1:$A$1001,customers!$B$1:$B$1001,,0)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_xlfn.XLOOKUP(Table1[[#This Row],[Customer ID]],customers!$A$1:$A$1001,customers!$B$1:$B$1001,,0)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_xlfn.XLOOKUP(Table1[[#This Row],[Customer ID]],customers!$A$1:$A$1001,customers!$B$1:$B$1001,,0)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_xlfn.XLOOKUP(Table1[[#This Row],[Customer ID]],customers!$A$1:$A$1001,customers!$B$1:$B$1001,,0)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_xlfn.XLOOKUP(Table1[[#This Row],[Customer ID]],customers!$A$1:$A$1001,customers!$B$1:$B$1001,,0)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workbookViewId="0">
      <selection activeCell="I503" sqref="I50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5E8B-1474-4343-8D10-874DE4B204FE}">
  <dimension ref="A3:B8"/>
  <sheetViews>
    <sheetView workbookViewId="0">
      <selection activeCell="B4" sqref="B4"/>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 min="7" max="199" width="8.6328125" bestFit="1" customWidth="1"/>
    <col min="200" max="200" width="12" bestFit="1" customWidth="1"/>
  </cols>
  <sheetData>
    <row r="3" spans="1:2" x14ac:dyDescent="0.35">
      <c r="A3" s="8" t="s">
        <v>4</v>
      </c>
      <c r="B3" t="s">
        <v>6206</v>
      </c>
    </row>
    <row r="4" spans="1:2" x14ac:dyDescent="0.35">
      <c r="A4" t="s">
        <v>4231</v>
      </c>
      <c r="B4" s="11">
        <v>148.92499999999998</v>
      </c>
    </row>
    <row r="5" spans="1:2" x14ac:dyDescent="0.35">
      <c r="A5" t="s">
        <v>5605</v>
      </c>
      <c r="B5" s="11">
        <v>148.92499999999998</v>
      </c>
    </row>
    <row r="6" spans="1:2" x14ac:dyDescent="0.35">
      <c r="A6" t="s">
        <v>2506</v>
      </c>
      <c r="B6" s="11">
        <v>155.24999999999997</v>
      </c>
    </row>
    <row r="7" spans="1:2" x14ac:dyDescent="0.35">
      <c r="A7" t="s">
        <v>746</v>
      </c>
      <c r="B7" s="11">
        <v>178.70999999999998</v>
      </c>
    </row>
    <row r="8" spans="1:2" x14ac:dyDescent="0.35">
      <c r="A8" t="s">
        <v>5555</v>
      </c>
      <c r="B8" s="11">
        <v>230.87499999999997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4" sqref="J14"/>
    </sheetView>
  </sheetViews>
  <sheetFormatPr defaultRowHeight="14.5" x14ac:dyDescent="0.35"/>
  <cols>
    <col min="1" max="1" width="10.1796875" bestFit="1" customWidth="1"/>
    <col min="2" max="2" width="10.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BE1E-93FF-44ED-A781-FC6DBCCBAE5A}">
  <dimension ref="A3:B6"/>
  <sheetViews>
    <sheetView workbookViewId="0"/>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199" width="8.6328125" bestFit="1" customWidth="1"/>
    <col min="200" max="200" width="12" bestFit="1" customWidth="1"/>
  </cols>
  <sheetData>
    <row r="3" spans="1:2" x14ac:dyDescent="0.35">
      <c r="A3" s="8" t="s">
        <v>7</v>
      </c>
      <c r="B3" t="s">
        <v>6206</v>
      </c>
    </row>
    <row r="4" spans="1:2" x14ac:dyDescent="0.35">
      <c r="A4" t="s">
        <v>28</v>
      </c>
      <c r="B4" s="11">
        <v>324.12</v>
      </c>
    </row>
    <row r="5" spans="1:2" x14ac:dyDescent="0.35">
      <c r="A5" t="s">
        <v>318</v>
      </c>
      <c r="B5" s="11">
        <v>637.97500000000014</v>
      </c>
    </row>
    <row r="6" spans="1:2" x14ac:dyDescent="0.35">
      <c r="A6" t="s">
        <v>19</v>
      </c>
      <c r="B6" s="11">
        <v>4712.2250000000004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7716C-FC61-43F4-ACAD-2153EC103ACB}">
  <dimension ref="A1:A17"/>
  <sheetViews>
    <sheetView showGridLines="0" tabSelected="1" zoomScale="80" zoomScaleNormal="80" workbookViewId="0">
      <selection activeCell="AF47" sqref="AF47"/>
    </sheetView>
  </sheetViews>
  <sheetFormatPr defaultRowHeight="14.5" x14ac:dyDescent="0.35"/>
  <cols>
    <col min="1" max="1"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orders</vt:lpstr>
      <vt:lpstr>customers</vt:lpstr>
      <vt:lpstr>Sheet1 (3)</vt:lpstr>
      <vt:lpstr>products</vt:lpstr>
      <vt:lpstr>Sheet1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Malik Williams</dc:creator>
  <cp:keywords/>
  <dc:description/>
  <cp:lastModifiedBy>Malik Williams</cp:lastModifiedBy>
  <cp:revision/>
  <dcterms:created xsi:type="dcterms:W3CDTF">2022-11-26T09:51:45Z</dcterms:created>
  <dcterms:modified xsi:type="dcterms:W3CDTF">2024-07-11T11:03:48Z</dcterms:modified>
  <cp:category/>
  <cp:contentStatus/>
</cp:coreProperties>
</file>