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8915" windowHeight="11760" activeTab="11"/>
  </bookViews>
  <sheets>
    <sheet name="Feuil1" sheetId="10" r:id="rId1"/>
    <sheet name="exo14" sheetId="1" r:id="rId2"/>
    <sheet name="exo13" sheetId="2" r:id="rId3"/>
    <sheet name="exo11" sheetId="3" r:id="rId4"/>
    <sheet name="exo10" sheetId="4" r:id="rId5"/>
    <sheet name="exo10 (2)" sheetId="12" r:id="rId6"/>
    <sheet name="exo9" sheetId="5" r:id="rId7"/>
    <sheet name="exo8" sheetId="6" r:id="rId8"/>
    <sheet name="exo7" sheetId="7" r:id="rId9"/>
    <sheet name="exo6" sheetId="8" r:id="rId10"/>
    <sheet name="exo5" sheetId="9" r:id="rId11"/>
    <sheet name="Feuil1 (2)" sheetId="11" r:id="rId12"/>
  </sheets>
  <calcPr calcId="144525"/>
</workbook>
</file>

<file path=xl/calcChain.xml><?xml version="1.0" encoding="utf-8"?>
<calcChain xmlns="http://schemas.openxmlformats.org/spreadsheetml/2006/main">
  <c r="E12" i="12" l="1"/>
  <c r="G23" i="12"/>
  <c r="H19" i="12"/>
  <c r="B14" i="12" l="1"/>
  <c r="A14" i="12"/>
  <c r="B13" i="12"/>
  <c r="A13" i="12"/>
  <c r="B11" i="12"/>
  <c r="A11" i="12"/>
  <c r="B10" i="12"/>
  <c r="A10" i="12"/>
</calcChain>
</file>

<file path=xl/sharedStrings.xml><?xml version="1.0" encoding="utf-8"?>
<sst xmlns="http://schemas.openxmlformats.org/spreadsheetml/2006/main" count="122" uniqueCount="79">
  <si>
    <t>Individus</t>
  </si>
  <si>
    <t>X</t>
  </si>
  <si>
    <t>Y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</si>
  <si>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</si>
  <si>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</si>
  <si>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</si>
  <si>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</si>
  <si>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</si>
  <si>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</si>
  <si>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</si>
  <si>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</si>
  <si>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</si>
  <si>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</si>
  <si>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</si>
  <si>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</si>
  <si>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</si>
  <si>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</si>
  <si>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</si>
  <si>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</si>
  <si>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</si>
  <si>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</si>
  <si>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</si>
  <si>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</si>
  <si>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E1</t>
  </si>
  <si>
    <t>E2</t>
  </si>
  <si>
    <t>E3</t>
  </si>
  <si>
    <t>E4</t>
  </si>
  <si>
    <t>L1</t>
  </si>
  <si>
    <t>L2</t>
  </si>
  <si>
    <t>L3</t>
  </si>
  <si>
    <t>L4</t>
  </si>
  <si>
    <t>P1</t>
  </si>
  <si>
    <t>P2</t>
  </si>
  <si>
    <t>P3</t>
  </si>
  <si>
    <t>P4</t>
  </si>
  <si>
    <t>A1</t>
  </si>
  <si>
    <t>A2</t>
  </si>
  <si>
    <t>A3</t>
  </si>
  <si>
    <t>A4</t>
  </si>
  <si>
    <t>F</t>
  </si>
  <si>
    <t>N</t>
  </si>
  <si>
    <t>M</t>
  </si>
  <si>
    <t>S</t>
  </si>
  <si>
    <t>IUT</t>
  </si>
  <si>
    <t>Sciences</t>
  </si>
  <si>
    <t>LSH</t>
  </si>
  <si>
    <t>Droit</t>
  </si>
  <si>
    <t>Sc.Eco</t>
  </si>
  <si>
    <t>Médecine</t>
  </si>
  <si>
    <t>Agriculteurs</t>
  </si>
  <si>
    <t>Indépendants</t>
  </si>
  <si>
    <t>Cadres</t>
  </si>
  <si>
    <t>Prof.intermédiaires</t>
  </si>
  <si>
    <t>Employés</t>
  </si>
  <si>
    <t>Ouvriers</t>
  </si>
  <si>
    <t>Janvier</t>
  </si>
  <si>
    <t>Février</t>
  </si>
  <si>
    <t>Occupation</t>
  </si>
  <si>
    <t>Inoccupation</t>
  </si>
  <si>
    <t>Test d'égalité des espérances: deux observations de variances égales</t>
  </si>
  <si>
    <t>Moyenne</t>
  </si>
  <si>
    <t>Variance</t>
  </si>
  <si>
    <t>Observations</t>
  </si>
  <si>
    <t>Variance pondérée</t>
  </si>
  <si>
    <t>Différence hypothétique des moyennes</t>
  </si>
  <si>
    <t>Degré de liberté</t>
  </si>
  <si>
    <t>Statistique t</t>
  </si>
  <si>
    <t>P(T&lt;=t) unilatéral</t>
  </si>
  <si>
    <t>Valeur critique de t (unilatéral)</t>
  </si>
  <si>
    <t>P(T&lt;=t) bilatéral</t>
  </si>
  <si>
    <t>Valeur critique de t (bilatéral)</t>
  </si>
  <si>
    <t>Test d'égalité des espérances: deux observations de variances différentes</t>
  </si>
  <si>
    <t>Test de la différence significative minimale (z-Test)</t>
  </si>
  <si>
    <t>Variances (connues)</t>
  </si>
  <si>
    <t>z</t>
  </si>
  <si>
    <t>P(Z&lt;=z) unilatéral</t>
  </si>
  <si>
    <t>Valeur critique de z (unilatéral)</t>
  </si>
  <si>
    <t>P(Z&lt;=z) bilatéral</t>
  </si>
  <si>
    <t>Valeur critique de z (bilatéral)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</si>
</sst>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€_-;\-* #,##0\ _€_-;_-* &quot;-&quot;\ _€_-;_-@_-"/>
    <numFmt numFmtId="43" formatCode="_-* #,##0.00\ _€_-;\-* #,##0.00\ _€_-;_-* &quot;-&quot;??\ _€_-;_-@_-"/>
    <numFmt numFmtId="164" formatCode="#,##0.000"/>
    <numFmt numFmtId="165" formatCode="_-* #,##0.000\ _€_-;\-* #,##0.000\ _€_-;_-* &quot;-&quot;??\ _€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4" fillId="0" borderId="0" xfId="0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4" fontId="0" fillId="0" borderId="0" xfId="0" applyNumberFormat="1"/>
    <xf numFmtId="41" fontId="2" fillId="0" borderId="4" xfId="1" applyFont="1" applyBorder="1" applyAlignment="1">
      <alignment vertic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7" fillId="0" borderId="10" xfId="0" applyFont="1" applyFill="1" applyBorder="1" applyAlignment="1">
      <alignment horizontal="center"/>
    </xf>
    <xf numFmtId="165" fontId="0" fillId="0" borderId="0" xfId="2" applyNumberFormat="1" applyFont="1"/>
    <xf numFmtId="165" fontId="0" fillId="0" borderId="0" xfId="2" applyNumberFormat="1" applyFont="1" applyFill="1" applyBorder="1" applyAlignment="1"/>
    <xf numFmtId="165" fontId="0" fillId="0" borderId="9" xfId="2" applyNumberFormat="1" applyFont="1" applyFill="1" applyBorder="1" applyAlignment="1"/>
  </cellXfs>
  <cellStyles count="3">
    <cellStyle name="Milliers" xfId="2" builtinId="3"/>
    <cellStyle name="Millier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13" sqref="D13"/>
    </sheetView>
  </sheetViews>
  <sheetFormatPr baseColWidth="10" defaultRowHeight="15" x14ac:dyDescent="0.25"/>
  <sheetData>
    <row r="1" spans="1:2" ht="15.75" thickBot="1" x14ac:dyDescent="0.3">
      <c r="A1" s="2" t="s">
        <v>1</v>
      </c>
      <c r="B1" s="28" t="s">
        <v>2</v>
      </c>
    </row>
    <row r="2" spans="1:2" ht="15.75" thickBot="1" x14ac:dyDescent="0.3">
      <c r="A2" s="28">
        <v>16</v>
      </c>
      <c r="B2" s="28">
        <v>17.5</v>
      </c>
    </row>
    <row r="3" spans="1:2" ht="15.75" thickBot="1" x14ac:dyDescent="0.3">
      <c r="A3" s="28">
        <v>19</v>
      </c>
      <c r="B3" s="28">
        <v>18</v>
      </c>
    </row>
    <row r="4" spans="1:2" ht="15.75" thickBot="1" x14ac:dyDescent="0.3">
      <c r="A4" s="28">
        <v>14</v>
      </c>
      <c r="B4" s="28">
        <v>18.25</v>
      </c>
    </row>
    <row r="5" spans="1:2" ht="15.75" thickBot="1" x14ac:dyDescent="0.3">
      <c r="A5" s="28">
        <v>17</v>
      </c>
      <c r="B5" s="28">
        <v>13</v>
      </c>
    </row>
    <row r="6" spans="1:2" ht="15.75" thickBot="1" x14ac:dyDescent="0.3">
      <c r="A6" s="28">
        <v>14</v>
      </c>
      <c r="B6" s="28">
        <v>15.5</v>
      </c>
    </row>
    <row r="7" spans="1:2" ht="15.75" thickBot="1" x14ac:dyDescent="0.3">
      <c r="A7" s="28">
        <v>13</v>
      </c>
      <c r="B7" s="28">
        <v>13</v>
      </c>
    </row>
    <row r="8" spans="1:2" ht="15.75" thickBot="1" x14ac:dyDescent="0.3">
      <c r="A8" s="28">
        <v>13</v>
      </c>
      <c r="B8" s="28">
        <v>11</v>
      </c>
    </row>
    <row r="9" spans="1:2" ht="15.75" thickBot="1" x14ac:dyDescent="0.3">
      <c r="A9" s="28">
        <v>14</v>
      </c>
      <c r="B9" s="28">
        <v>17</v>
      </c>
    </row>
    <row r="10" spans="1:2" ht="15.75" thickBot="1" x14ac:dyDescent="0.3">
      <c r="A10" s="28">
        <v>14</v>
      </c>
      <c r="B10" s="28">
        <v>17</v>
      </c>
    </row>
    <row r="11" spans="1:2" ht="15.75" thickBot="1" x14ac:dyDescent="0.3">
      <c r="A11" s="28">
        <v>12</v>
      </c>
      <c r="B11" s="28">
        <v>17</v>
      </c>
    </row>
    <row r="12" spans="1:2" ht="15.75" thickBot="1" x14ac:dyDescent="0.3">
      <c r="A12" s="28">
        <v>13</v>
      </c>
      <c r="B12" s="28">
        <v>15</v>
      </c>
    </row>
    <row r="13" spans="1:2" ht="15.75" thickBot="1" x14ac:dyDescent="0.3">
      <c r="A13" s="28">
        <v>14.5</v>
      </c>
      <c r="B13" s="28">
        <v>17</v>
      </c>
    </row>
    <row r="14" spans="1:2" ht="15.75" thickBot="1" x14ac:dyDescent="0.3">
      <c r="A14" s="28">
        <v>18.25</v>
      </c>
      <c r="B14" s="28">
        <v>18.75</v>
      </c>
    </row>
    <row r="15" spans="1:2" ht="15.75" thickBot="1" x14ac:dyDescent="0.3">
      <c r="A15" s="28">
        <v>18.25</v>
      </c>
      <c r="B15" s="28">
        <v>13</v>
      </c>
    </row>
    <row r="16" spans="1:2" ht="15.75" thickBot="1" x14ac:dyDescent="0.3">
      <c r="A16" s="28">
        <v>14</v>
      </c>
      <c r="B16" s="28">
        <v>18</v>
      </c>
    </row>
    <row r="17" spans="1:2" ht="15.75" thickBot="1" x14ac:dyDescent="0.3">
      <c r="A17" s="28">
        <v>18</v>
      </c>
      <c r="B17" s="28">
        <v>19.5</v>
      </c>
    </row>
    <row r="18" spans="1:2" ht="15.75" thickBot="1" x14ac:dyDescent="0.3">
      <c r="A18" s="28">
        <v>18.75</v>
      </c>
      <c r="B18" s="28">
        <v>19</v>
      </c>
    </row>
    <row r="19" spans="1:2" ht="15.75" thickBot="1" x14ac:dyDescent="0.3">
      <c r="A19" s="28">
        <v>12</v>
      </c>
      <c r="B19" s="28">
        <v>16.5</v>
      </c>
    </row>
    <row r="20" spans="1:2" ht="15.75" thickBot="1" x14ac:dyDescent="0.3">
      <c r="A20" s="28">
        <v>16.5</v>
      </c>
      <c r="B20" s="28">
        <v>16</v>
      </c>
    </row>
    <row r="21" spans="1:2" ht="15.75" thickBot="1" x14ac:dyDescent="0.3">
      <c r="A21" s="28">
        <v>16.5</v>
      </c>
      <c r="B21" s="28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4" sqref="E24"/>
    </sheetView>
  </sheetViews>
  <sheetFormatPr baseColWidth="10" defaultRowHeight="15" x14ac:dyDescent="0.25"/>
  <sheetData>
    <row r="1" spans="1:7" ht="15.75" thickBot="1" x14ac:dyDescent="0.3">
      <c r="A1" s="25"/>
      <c r="B1" s="20" t="s">
        <v>43</v>
      </c>
      <c r="C1" s="20" t="s">
        <v>44</v>
      </c>
      <c r="D1" s="20" t="s">
        <v>45</v>
      </c>
      <c r="E1" s="20" t="s">
        <v>46</v>
      </c>
      <c r="F1" s="20" t="s">
        <v>47</v>
      </c>
      <c r="G1" s="20" t="s">
        <v>48</v>
      </c>
    </row>
    <row r="2" spans="1:7" ht="15.75" thickBot="1" x14ac:dyDescent="0.3">
      <c r="A2" s="26" t="s">
        <v>49</v>
      </c>
      <c r="B2" s="14">
        <v>9</v>
      </c>
      <c r="C2" s="14">
        <v>35</v>
      </c>
      <c r="D2" s="14">
        <v>44</v>
      </c>
      <c r="E2" s="14">
        <v>24</v>
      </c>
      <c r="F2" s="14">
        <v>8</v>
      </c>
      <c r="G2" s="14">
        <v>13</v>
      </c>
    </row>
    <row r="3" spans="1:7" ht="15.75" thickBot="1" x14ac:dyDescent="0.3">
      <c r="A3" s="26" t="s">
        <v>50</v>
      </c>
      <c r="B3" s="14">
        <v>66</v>
      </c>
      <c r="C3" s="14">
        <v>72</v>
      </c>
      <c r="D3" s="14">
        <v>171</v>
      </c>
      <c r="E3" s="14">
        <v>122</v>
      </c>
      <c r="F3" s="14">
        <v>48</v>
      </c>
      <c r="G3" s="14">
        <v>71</v>
      </c>
    </row>
    <row r="4" spans="1:7" ht="15.75" thickBot="1" x14ac:dyDescent="0.3">
      <c r="A4" s="26" t="s">
        <v>51</v>
      </c>
      <c r="B4" s="14">
        <v>77</v>
      </c>
      <c r="C4" s="14">
        <v>139</v>
      </c>
      <c r="D4" s="14">
        <v>380</v>
      </c>
      <c r="E4" s="14">
        <v>195</v>
      </c>
      <c r="F4" s="14">
        <v>69</v>
      </c>
      <c r="G4" s="14">
        <v>233</v>
      </c>
    </row>
    <row r="5" spans="1:7" ht="15.75" thickBot="1" x14ac:dyDescent="0.3">
      <c r="A5" s="26" t="s">
        <v>52</v>
      </c>
      <c r="B5" s="14">
        <v>50</v>
      </c>
      <c r="C5" s="14">
        <v>78</v>
      </c>
      <c r="D5" s="14">
        <v>155</v>
      </c>
      <c r="E5" s="14">
        <v>152</v>
      </c>
      <c r="F5" s="14">
        <v>57</v>
      </c>
      <c r="G5" s="14">
        <v>85</v>
      </c>
    </row>
    <row r="6" spans="1:7" ht="15.75" thickBot="1" x14ac:dyDescent="0.3">
      <c r="A6" s="26" t="s">
        <v>53</v>
      </c>
      <c r="B6" s="14">
        <v>52</v>
      </c>
      <c r="C6" s="14">
        <v>86</v>
      </c>
      <c r="D6" s="14">
        <v>274</v>
      </c>
      <c r="E6" s="14">
        <v>43</v>
      </c>
      <c r="F6" s="14">
        <v>26</v>
      </c>
      <c r="G6" s="14">
        <v>48</v>
      </c>
    </row>
    <row r="7" spans="1:7" ht="15.75" thickBot="1" x14ac:dyDescent="0.3">
      <c r="A7" s="26" t="s">
        <v>54</v>
      </c>
      <c r="B7" s="14">
        <v>55</v>
      </c>
      <c r="C7" s="14">
        <v>103</v>
      </c>
      <c r="D7" s="14">
        <v>191</v>
      </c>
      <c r="E7" s="14">
        <v>40</v>
      </c>
      <c r="F7" s="14">
        <v>25</v>
      </c>
      <c r="G7" s="14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0" sqref="C10"/>
    </sheetView>
  </sheetViews>
  <sheetFormatPr baseColWidth="10" defaultRowHeight="15" x14ac:dyDescent="0.25"/>
  <sheetData>
    <row r="1" spans="1:3" ht="15.75" thickBot="1" x14ac:dyDescent="0.3">
      <c r="A1" s="21"/>
      <c r="B1" s="22" t="s">
        <v>55</v>
      </c>
      <c r="C1" s="22" t="s">
        <v>56</v>
      </c>
    </row>
    <row r="2" spans="1:3" ht="15.75" thickBot="1" x14ac:dyDescent="0.3">
      <c r="A2" s="23" t="s">
        <v>57</v>
      </c>
      <c r="B2" s="24">
        <v>400</v>
      </c>
      <c r="C2" s="24">
        <v>300</v>
      </c>
    </row>
    <row r="3" spans="1:3" ht="15.75" thickBot="1" x14ac:dyDescent="0.3">
      <c r="A3" s="23" t="s">
        <v>58</v>
      </c>
      <c r="B3" s="24">
        <v>100</v>
      </c>
      <c r="C3" s="24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11" workbookViewId="0">
      <selection activeCell="J23" sqref="J23"/>
    </sheetView>
  </sheetViews>
  <sheetFormatPr baseColWidth="10" defaultRowHeight="15" x14ac:dyDescent="0.25"/>
  <sheetData>
    <row r="1" spans="1:13" ht="15.75" thickBot="1" x14ac:dyDescent="0.3">
      <c r="A1" s="2" t="s">
        <v>1</v>
      </c>
      <c r="B1" s="28" t="s">
        <v>2</v>
      </c>
      <c r="E1" t="s">
        <v>59</v>
      </c>
      <c r="K1" t="s">
        <v>71</v>
      </c>
    </row>
    <row r="2" spans="1:13" ht="15.75" thickBot="1" x14ac:dyDescent="0.3">
      <c r="A2" s="28">
        <v>16</v>
      </c>
      <c r="B2" s="28">
        <v>17.5</v>
      </c>
    </row>
    <row r="3" spans="1:13" ht="15.75" thickBot="1" x14ac:dyDescent="0.3">
      <c r="A3" s="28">
        <v>19</v>
      </c>
      <c r="B3" s="28">
        <v>18</v>
      </c>
      <c r="E3" s="31"/>
      <c r="F3" s="31" t="s">
        <v>1</v>
      </c>
      <c r="G3" s="31" t="s">
        <v>2</v>
      </c>
      <c r="K3" s="31"/>
      <c r="L3" s="31" t="s">
        <v>1</v>
      </c>
      <c r="M3" s="31" t="s">
        <v>2</v>
      </c>
    </row>
    <row r="4" spans="1:13" ht="15.75" thickBot="1" x14ac:dyDescent="0.3">
      <c r="A4" s="28">
        <v>14</v>
      </c>
      <c r="B4" s="28">
        <v>18.25</v>
      </c>
      <c r="E4" s="29" t="s">
        <v>60</v>
      </c>
      <c r="F4" s="29">
        <v>15.2875</v>
      </c>
      <c r="G4" s="29">
        <v>16.3</v>
      </c>
      <c r="K4" s="29" t="s">
        <v>60</v>
      </c>
      <c r="L4" s="29">
        <v>15.2875</v>
      </c>
      <c r="M4" s="29">
        <v>16.3</v>
      </c>
    </row>
    <row r="5" spans="1:13" ht="15.75" thickBot="1" x14ac:dyDescent="0.3">
      <c r="A5" s="28">
        <v>17</v>
      </c>
      <c r="B5" s="28">
        <v>13</v>
      </c>
      <c r="E5" s="29" t="s">
        <v>61</v>
      </c>
      <c r="F5" s="29">
        <v>5.4360197368421153</v>
      </c>
      <c r="G5" s="29">
        <v>5.2539473684210432</v>
      </c>
      <c r="K5" s="29" t="s">
        <v>61</v>
      </c>
      <c r="L5" s="29">
        <v>5.4360197368421153</v>
      </c>
      <c r="M5" s="29">
        <v>5.2539473684210432</v>
      </c>
    </row>
    <row r="6" spans="1:13" ht="15.75" thickBot="1" x14ac:dyDescent="0.3">
      <c r="A6" s="28">
        <v>14</v>
      </c>
      <c r="B6" s="28">
        <v>15.5</v>
      </c>
      <c r="E6" s="29" t="s">
        <v>62</v>
      </c>
      <c r="F6" s="29">
        <v>20</v>
      </c>
      <c r="G6" s="29">
        <v>20</v>
      </c>
      <c r="K6" s="29" t="s">
        <v>62</v>
      </c>
      <c r="L6" s="29">
        <v>20</v>
      </c>
      <c r="M6" s="29">
        <v>20</v>
      </c>
    </row>
    <row r="7" spans="1:13" ht="15.75" thickBot="1" x14ac:dyDescent="0.3">
      <c r="A7" s="28">
        <v>13</v>
      </c>
      <c r="B7" s="28">
        <v>13</v>
      </c>
      <c r="E7" s="29" t="s">
        <v>63</v>
      </c>
      <c r="F7" s="29">
        <v>5.3449835526315788</v>
      </c>
      <c r="G7" s="29"/>
      <c r="K7" s="29" t="s">
        <v>64</v>
      </c>
      <c r="L7" s="29">
        <v>0</v>
      </c>
      <c r="M7" s="29"/>
    </row>
    <row r="8" spans="1:13" ht="15.75" thickBot="1" x14ac:dyDescent="0.3">
      <c r="A8" s="28">
        <v>13</v>
      </c>
      <c r="B8" s="28">
        <v>11</v>
      </c>
      <c r="E8" s="29" t="s">
        <v>64</v>
      </c>
      <c r="F8" s="29">
        <v>0</v>
      </c>
      <c r="G8" s="29"/>
      <c r="K8" s="29" t="s">
        <v>65</v>
      </c>
      <c r="L8" s="29">
        <v>38</v>
      </c>
      <c r="M8" s="29"/>
    </row>
    <row r="9" spans="1:13" ht="15.75" thickBot="1" x14ac:dyDescent="0.3">
      <c r="A9" s="28">
        <v>14</v>
      </c>
      <c r="B9" s="28">
        <v>17</v>
      </c>
      <c r="E9" s="29" t="s">
        <v>65</v>
      </c>
      <c r="F9" s="29">
        <v>38</v>
      </c>
      <c r="G9" s="29"/>
      <c r="K9" s="29" t="s">
        <v>66</v>
      </c>
      <c r="L9" s="29">
        <v>-1.3849109379391673</v>
      </c>
      <c r="M9" s="29"/>
    </row>
    <row r="10" spans="1:13" ht="15.75" thickBot="1" x14ac:dyDescent="0.3">
      <c r="A10" s="28">
        <v>14</v>
      </c>
      <c r="B10" s="28">
        <v>17</v>
      </c>
      <c r="E10" s="29" t="s">
        <v>66</v>
      </c>
      <c r="F10" s="29">
        <v>-1.3849109379391673</v>
      </c>
      <c r="G10" s="29"/>
      <c r="K10" s="29" t="s">
        <v>67</v>
      </c>
      <c r="L10" s="29">
        <v>8.7078639390272716E-2</v>
      </c>
      <c r="M10" s="29"/>
    </row>
    <row r="11" spans="1:13" ht="15.75" thickBot="1" x14ac:dyDescent="0.3">
      <c r="A11" s="28">
        <v>12</v>
      </c>
      <c r="B11" s="28">
        <v>17</v>
      </c>
      <c r="E11" s="29" t="s">
        <v>67</v>
      </c>
      <c r="F11" s="29">
        <v>8.7078639390272716E-2</v>
      </c>
      <c r="G11" s="29"/>
      <c r="K11" s="29" t="s">
        <v>68</v>
      </c>
      <c r="L11" s="29">
        <v>1.6859544601667387</v>
      </c>
      <c r="M11" s="29"/>
    </row>
    <row r="12" spans="1:13" ht="15.75" thickBot="1" x14ac:dyDescent="0.3">
      <c r="A12" s="28">
        <v>13</v>
      </c>
      <c r="B12" s="28">
        <v>15</v>
      </c>
      <c r="E12" s="29" t="s">
        <v>68</v>
      </c>
      <c r="F12" s="29">
        <v>1.6859544601667387</v>
      </c>
      <c r="G12" s="29"/>
      <c r="K12" s="29" t="s">
        <v>69</v>
      </c>
      <c r="L12" s="29">
        <v>0.17415727878054543</v>
      </c>
      <c r="M12" s="29"/>
    </row>
    <row r="13" spans="1:13" ht="15.75" thickBot="1" x14ac:dyDescent="0.3">
      <c r="A13" s="28">
        <v>14.5</v>
      </c>
      <c r="B13" s="28">
        <v>17</v>
      </c>
      <c r="E13" s="29" t="s">
        <v>69</v>
      </c>
      <c r="F13" s="29">
        <v>0.17415727878054543</v>
      </c>
      <c r="G13" s="29"/>
      <c r="K13" s="30" t="s">
        <v>70</v>
      </c>
      <c r="L13" s="30">
        <v>2.0243941639119702</v>
      </c>
      <c r="M13" s="30"/>
    </row>
    <row r="14" spans="1:13" ht="15.75" thickBot="1" x14ac:dyDescent="0.3">
      <c r="A14" s="28">
        <v>18.25</v>
      </c>
      <c r="B14" s="28">
        <v>18.75</v>
      </c>
      <c r="E14" s="30" t="s">
        <v>70</v>
      </c>
      <c r="F14" s="30">
        <v>2.0243941639119702</v>
      </c>
      <c r="G14" s="30"/>
    </row>
    <row r="15" spans="1:13" ht="15.75" thickBot="1" x14ac:dyDescent="0.3">
      <c r="A15" s="28">
        <v>18.25</v>
      </c>
      <c r="B15" s="28">
        <v>13</v>
      </c>
    </row>
    <row r="16" spans="1:13" ht="15.75" thickBot="1" x14ac:dyDescent="0.3">
      <c r="A16" s="28">
        <v>14</v>
      </c>
      <c r="B16" s="28">
        <v>18</v>
      </c>
    </row>
    <row r="17" spans="1:7" ht="15.75" thickBot="1" x14ac:dyDescent="0.3">
      <c r="A17" s="28">
        <v>18</v>
      </c>
      <c r="B17" s="28">
        <v>19.5</v>
      </c>
    </row>
    <row r="18" spans="1:7" ht="15.75" thickBot="1" x14ac:dyDescent="0.3">
      <c r="A18" s="28">
        <v>18.75</v>
      </c>
      <c r="B18" s="28">
        <v>19</v>
      </c>
    </row>
    <row r="19" spans="1:7" ht="15.75" thickBot="1" x14ac:dyDescent="0.3">
      <c r="A19" s="28">
        <v>12</v>
      </c>
      <c r="B19" s="28">
        <v>16.5</v>
      </c>
      <c r="E19" t="s">
        <v>72</v>
      </c>
    </row>
    <row r="20" spans="1:7" ht="15.75" thickBot="1" x14ac:dyDescent="0.3">
      <c r="A20" s="28">
        <v>16.5</v>
      </c>
      <c r="B20" s="28">
        <v>16</v>
      </c>
    </row>
    <row r="21" spans="1:7" ht="15.75" thickBot="1" x14ac:dyDescent="0.3">
      <c r="A21" s="28">
        <v>16.5</v>
      </c>
      <c r="B21" s="28">
        <v>16</v>
      </c>
      <c r="E21" s="31"/>
      <c r="F21" s="31" t="s">
        <v>1</v>
      </c>
      <c r="G21" s="31" t="s">
        <v>2</v>
      </c>
    </row>
    <row r="22" spans="1:7" x14ac:dyDescent="0.25">
      <c r="E22" s="29" t="s">
        <v>60</v>
      </c>
      <c r="F22" s="29">
        <v>15.2875</v>
      </c>
      <c r="G22" s="29">
        <v>16.3</v>
      </c>
    </row>
    <row r="23" spans="1:7" x14ac:dyDescent="0.25">
      <c r="E23" s="29" t="s">
        <v>73</v>
      </c>
      <c r="F23" s="29">
        <v>5.4359999999999999</v>
      </c>
      <c r="G23" s="29">
        <v>5.2539999999999996</v>
      </c>
    </row>
    <row r="24" spans="1:7" x14ac:dyDescent="0.25">
      <c r="E24" s="29" t="s">
        <v>62</v>
      </c>
      <c r="F24" s="29">
        <v>20</v>
      </c>
      <c r="G24" s="29">
        <v>20</v>
      </c>
    </row>
    <row r="25" spans="1:7" x14ac:dyDescent="0.25">
      <c r="E25" s="29" t="s">
        <v>64</v>
      </c>
      <c r="F25" s="29">
        <v>0</v>
      </c>
      <c r="G25" s="29"/>
    </row>
    <row r="26" spans="1:7" x14ac:dyDescent="0.25">
      <c r="E26" s="29" t="s">
        <v>74</v>
      </c>
      <c r="F26" s="29">
        <v>-1.3849088071479654</v>
      </c>
      <c r="G26" s="29"/>
    </row>
    <row r="27" spans="1:7" x14ac:dyDescent="0.25">
      <c r="E27" s="29" t="s">
        <v>75</v>
      </c>
      <c r="F27" s="29">
        <v>8.304017683645204E-2</v>
      </c>
      <c r="G27" s="29"/>
    </row>
    <row r="28" spans="1:7" x14ac:dyDescent="0.25">
      <c r="E28" s="29" t="s">
        <v>76</v>
      </c>
      <c r="F28" s="29">
        <v>1.6448536269514715</v>
      </c>
      <c r="G28" s="29"/>
    </row>
    <row r="29" spans="1:7" x14ac:dyDescent="0.25">
      <c r="E29" s="29" t="s">
        <v>77</v>
      </c>
      <c r="F29" s="29">
        <v>0.16608035367290408</v>
      </c>
      <c r="G29" s="29"/>
    </row>
    <row r="30" spans="1:7" ht="15.75" thickBot="1" x14ac:dyDescent="0.3">
      <c r="E30" s="30" t="s">
        <v>78</v>
      </c>
      <c r="F30" s="30">
        <v>1.9599639845400536</v>
      </c>
      <c r="G30" s="30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3" sqref="B23"/>
    </sheetView>
  </sheetViews>
  <sheetFormatPr baseColWidth="10" defaultRowHeight="15" x14ac:dyDescent="0.25"/>
  <sheetData>
    <row r="1" spans="1:3" ht="15.75" thickBot="1" x14ac:dyDescent="0.3">
      <c r="A1" s="1" t="s">
        <v>0</v>
      </c>
      <c r="B1" s="2" t="s">
        <v>1</v>
      </c>
      <c r="C1" s="2" t="s">
        <v>2</v>
      </c>
    </row>
    <row r="2" spans="1:3" ht="15.75" thickBot="1" x14ac:dyDescent="0.3">
      <c r="A2" s="3" t="s">
        <v>3</v>
      </c>
      <c r="B2" s="4">
        <v>16</v>
      </c>
      <c r="C2" s="4">
        <v>17.5</v>
      </c>
    </row>
    <row r="3" spans="1:3" ht="15.75" thickBot="1" x14ac:dyDescent="0.3">
      <c r="A3" s="3" t="s">
        <v>4</v>
      </c>
      <c r="B3" s="4">
        <v>19</v>
      </c>
      <c r="C3" s="4">
        <v>18</v>
      </c>
    </row>
    <row r="4" spans="1:3" ht="15.75" thickBot="1" x14ac:dyDescent="0.3">
      <c r="A4" s="3" t="s">
        <v>5</v>
      </c>
      <c r="B4" s="4">
        <v>14</v>
      </c>
      <c r="C4" s="4">
        <v>18.25</v>
      </c>
    </row>
    <row r="5" spans="1:3" ht="15.75" thickBot="1" x14ac:dyDescent="0.3">
      <c r="A5" s="3" t="s">
        <v>6</v>
      </c>
      <c r="B5" s="4">
        <v>17</v>
      </c>
      <c r="C5" s="4">
        <v>13</v>
      </c>
    </row>
    <row r="6" spans="1:3" ht="15.75" thickBot="1" x14ac:dyDescent="0.3">
      <c r="A6" s="3" t="s">
        <v>7</v>
      </c>
      <c r="B6" s="4">
        <v>14</v>
      </c>
      <c r="C6" s="4">
        <v>15.5</v>
      </c>
    </row>
    <row r="7" spans="1:3" ht="15.75" thickBot="1" x14ac:dyDescent="0.3">
      <c r="A7" s="3" t="s">
        <v>8</v>
      </c>
      <c r="B7" s="4">
        <v>13</v>
      </c>
      <c r="C7" s="4">
        <v>13</v>
      </c>
    </row>
    <row r="8" spans="1:3" ht="15.75" thickBot="1" x14ac:dyDescent="0.3">
      <c r="A8" s="3" t="s">
        <v>9</v>
      </c>
      <c r="B8" s="4">
        <v>13</v>
      </c>
      <c r="C8" s="4">
        <v>11</v>
      </c>
    </row>
    <row r="9" spans="1:3" ht="15.75" thickBot="1" x14ac:dyDescent="0.3">
      <c r="A9" s="3" t="s">
        <v>10</v>
      </c>
      <c r="B9" s="4">
        <v>14</v>
      </c>
      <c r="C9" s="4">
        <v>17</v>
      </c>
    </row>
    <row r="10" spans="1:3" ht="15.75" thickBot="1" x14ac:dyDescent="0.3">
      <c r="A10" s="3" t="s">
        <v>11</v>
      </c>
      <c r="B10" s="4">
        <v>14</v>
      </c>
      <c r="C10" s="4">
        <v>17</v>
      </c>
    </row>
    <row r="11" spans="1:3" ht="15.75" thickBot="1" x14ac:dyDescent="0.3">
      <c r="A11" s="3" t="s">
        <v>12</v>
      </c>
      <c r="B11" s="4">
        <v>12</v>
      </c>
      <c r="C11" s="4">
        <v>17</v>
      </c>
    </row>
    <row r="12" spans="1:3" ht="15.75" thickBot="1" x14ac:dyDescent="0.3">
      <c r="A12" s="3" t="s">
        <v>13</v>
      </c>
      <c r="B12" s="4">
        <v>13</v>
      </c>
      <c r="C12" s="4">
        <v>15</v>
      </c>
    </row>
    <row r="13" spans="1:3" ht="15.75" thickBot="1" x14ac:dyDescent="0.3">
      <c r="A13" s="3" t="s">
        <v>14</v>
      </c>
      <c r="B13" s="4">
        <v>14.5</v>
      </c>
      <c r="C13" s="4">
        <v>17</v>
      </c>
    </row>
    <row r="14" spans="1:3" ht="15.75" thickBot="1" x14ac:dyDescent="0.3">
      <c r="A14" s="3" t="s">
        <v>15</v>
      </c>
      <c r="B14" s="4">
        <v>18.25</v>
      </c>
      <c r="C14" s="4">
        <v>18.75</v>
      </c>
    </row>
    <row r="15" spans="1:3" ht="15.75" thickBot="1" x14ac:dyDescent="0.3">
      <c r="A15" s="3" t="s">
        <v>16</v>
      </c>
      <c r="B15" s="4">
        <v>18.25</v>
      </c>
      <c r="C15" s="4">
        <v>13</v>
      </c>
    </row>
    <row r="16" spans="1:3" ht="15.75" thickBot="1" x14ac:dyDescent="0.3">
      <c r="A16" s="3" t="s">
        <v>17</v>
      </c>
      <c r="B16" s="4">
        <v>14</v>
      </c>
      <c r="C16" s="4">
        <v>18</v>
      </c>
    </row>
    <row r="17" spans="1:3" ht="15.75" thickBot="1" x14ac:dyDescent="0.3">
      <c r="A17" s="3" t="s">
        <v>18</v>
      </c>
      <c r="B17" s="4">
        <v>18</v>
      </c>
      <c r="C17" s="4">
        <v>19.5</v>
      </c>
    </row>
    <row r="18" spans="1:3" ht="15.75" thickBot="1" x14ac:dyDescent="0.3">
      <c r="A18" s="3" t="s">
        <v>19</v>
      </c>
      <c r="B18" s="4">
        <v>18.75</v>
      </c>
      <c r="C18" s="4">
        <v>19</v>
      </c>
    </row>
    <row r="19" spans="1:3" ht="15.75" thickBot="1" x14ac:dyDescent="0.3">
      <c r="A19" s="3" t="s">
        <v>20</v>
      </c>
      <c r="B19" s="4">
        <v>12</v>
      </c>
      <c r="C19" s="4">
        <v>16.5</v>
      </c>
    </row>
    <row r="20" spans="1:3" ht="15.75" thickBot="1" x14ac:dyDescent="0.3">
      <c r="A20" s="3" t="s">
        <v>21</v>
      </c>
      <c r="B20" s="4">
        <v>16.5</v>
      </c>
      <c r="C20" s="4">
        <v>16</v>
      </c>
    </row>
    <row r="21" spans="1:3" ht="15.75" thickBot="1" x14ac:dyDescent="0.3">
      <c r="A21" s="3" t="s">
        <v>22</v>
      </c>
      <c r="B21" s="4">
        <v>16.5</v>
      </c>
      <c r="C21" s="4">
        <v>16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7" sqref="D7"/>
    </sheetView>
  </sheetViews>
  <sheetFormatPr baseColWidth="10" defaultRowHeight="15" x14ac:dyDescent="0.25"/>
  <sheetData>
    <row r="1" spans="1:2" ht="15.75" thickBot="1" x14ac:dyDescent="0.3">
      <c r="A1" s="5" t="s">
        <v>1</v>
      </c>
      <c r="B1" s="7" t="s">
        <v>2</v>
      </c>
    </row>
    <row r="2" spans="1:2" ht="15.75" thickBot="1" x14ac:dyDescent="0.3">
      <c r="A2" s="6">
        <v>12</v>
      </c>
      <c r="B2" s="8">
        <v>12</v>
      </c>
    </row>
    <row r="3" spans="1:2" ht="15.75" thickBot="1" x14ac:dyDescent="0.3">
      <c r="A3" s="6">
        <v>5</v>
      </c>
      <c r="B3" s="8">
        <v>15</v>
      </c>
    </row>
    <row r="4" spans="1:2" ht="15.75" thickBot="1" x14ac:dyDescent="0.3">
      <c r="A4" s="6">
        <v>15</v>
      </c>
      <c r="B4" s="8">
        <v>19</v>
      </c>
    </row>
    <row r="5" spans="1:2" ht="15.75" thickBot="1" x14ac:dyDescent="0.3">
      <c r="A5" s="6">
        <v>19</v>
      </c>
      <c r="B5" s="8">
        <v>18</v>
      </c>
    </row>
    <row r="6" spans="1:2" ht="15.75" thickBot="1" x14ac:dyDescent="0.3">
      <c r="A6" s="6">
        <v>8</v>
      </c>
      <c r="B6" s="8">
        <v>8</v>
      </c>
    </row>
    <row r="7" spans="1:2" ht="15.75" thickBot="1" x14ac:dyDescent="0.3">
      <c r="A7" s="6">
        <v>7</v>
      </c>
      <c r="B7" s="8">
        <v>12</v>
      </c>
    </row>
    <row r="8" spans="1:2" ht="15.75" thickBot="1" x14ac:dyDescent="0.3">
      <c r="A8" s="6">
        <v>18</v>
      </c>
      <c r="B8" s="8">
        <v>19</v>
      </c>
    </row>
    <row r="9" spans="1:2" ht="15.75" thickBot="1" x14ac:dyDescent="0.3">
      <c r="A9" s="6">
        <v>16</v>
      </c>
      <c r="B9" s="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9" sqref="D9"/>
    </sheetView>
  </sheetViews>
  <sheetFormatPr baseColWidth="10" defaultRowHeight="15" x14ac:dyDescent="0.25"/>
  <cols>
    <col min="1" max="1" width="16.42578125" bestFit="1" customWidth="1"/>
    <col min="2" max="2" width="12.85546875" bestFit="1" customWidth="1"/>
    <col min="3" max="3" width="15.28515625" bestFit="1" customWidth="1"/>
    <col min="4" max="4" width="12" bestFit="1" customWidth="1"/>
    <col min="5" max="5" width="11.85546875" bestFit="1" customWidth="1"/>
    <col min="6" max="6" width="12" bestFit="1" customWidth="1"/>
  </cols>
  <sheetData>
    <row r="1" spans="1:5" ht="15.75" thickBot="1" x14ac:dyDescent="0.3">
      <c r="A1" s="10" t="s">
        <v>23</v>
      </c>
      <c r="B1" s="11" t="s">
        <v>24</v>
      </c>
      <c r="C1" s="11" t="s">
        <v>25</v>
      </c>
      <c r="D1" s="11" t="s">
        <v>26</v>
      </c>
      <c r="E1" s="27"/>
    </row>
    <row r="2" spans="1:5" ht="15.75" thickBot="1" x14ac:dyDescent="0.3">
      <c r="A2" s="13">
        <v>15</v>
      </c>
      <c r="B2" s="14">
        <v>20</v>
      </c>
      <c r="C2" s="14">
        <v>105</v>
      </c>
      <c r="D2" s="14">
        <v>39</v>
      </c>
      <c r="E2" s="27"/>
    </row>
    <row r="3" spans="1:5" ht="15.75" thickBot="1" x14ac:dyDescent="0.3">
      <c r="A3" s="13">
        <v>18</v>
      </c>
      <c r="B3" s="14">
        <v>90</v>
      </c>
      <c r="C3" s="14">
        <v>30</v>
      </c>
      <c r="D3" s="14">
        <v>16</v>
      </c>
      <c r="E3" s="27"/>
    </row>
    <row r="4" spans="1:5" ht="15.75" thickBot="1" x14ac:dyDescent="0.3">
      <c r="A4" s="13">
        <v>19</v>
      </c>
      <c r="B4" s="14">
        <v>45</v>
      </c>
      <c r="C4" s="14">
        <v>26</v>
      </c>
      <c r="D4" s="14">
        <v>120</v>
      </c>
      <c r="E4" s="27"/>
    </row>
    <row r="5" spans="1:5" ht="15.75" thickBot="1" x14ac:dyDescent="0.3">
      <c r="A5" s="13">
        <v>9</v>
      </c>
      <c r="B5" s="14">
        <v>15</v>
      </c>
      <c r="C5" s="14">
        <v>10</v>
      </c>
      <c r="D5" s="14">
        <v>24</v>
      </c>
      <c r="E5" s="27"/>
    </row>
    <row r="6" spans="1:5" x14ac:dyDescent="0.25">
      <c r="E6" s="27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K13" sqref="K13"/>
    </sheetView>
  </sheetViews>
  <sheetFormatPr baseColWidth="10" defaultRowHeight="15" x14ac:dyDescent="0.25"/>
  <sheetData>
    <row r="1" spans="1:2" ht="15.75" thickBot="1" x14ac:dyDescent="0.3">
      <c r="A1" s="15" t="s">
        <v>1</v>
      </c>
      <c r="B1" s="17" t="s">
        <v>2</v>
      </c>
    </row>
    <row r="2" spans="1:2" ht="15.75" thickBot="1" x14ac:dyDescent="0.3">
      <c r="A2" s="16">
        <v>12</v>
      </c>
      <c r="B2" s="18">
        <v>12</v>
      </c>
    </row>
    <row r="3" spans="1:2" ht="15.75" thickBot="1" x14ac:dyDescent="0.3">
      <c r="A3" s="16">
        <v>5</v>
      </c>
      <c r="B3" s="18">
        <v>15</v>
      </c>
    </row>
    <row r="4" spans="1:2" ht="15.75" thickBot="1" x14ac:dyDescent="0.3">
      <c r="A4" s="16">
        <v>15</v>
      </c>
      <c r="B4" s="18">
        <v>19</v>
      </c>
    </row>
    <row r="5" spans="1:2" ht="15.75" thickBot="1" x14ac:dyDescent="0.3">
      <c r="A5" s="16">
        <v>19</v>
      </c>
      <c r="B5" s="18">
        <v>18</v>
      </c>
    </row>
    <row r="6" spans="1:2" ht="15.75" thickBot="1" x14ac:dyDescent="0.3">
      <c r="A6" s="16">
        <v>8</v>
      </c>
      <c r="B6" s="18">
        <v>8</v>
      </c>
    </row>
    <row r="7" spans="1:2" ht="15.75" thickBot="1" x14ac:dyDescent="0.3">
      <c r="A7" s="16">
        <v>7</v>
      </c>
      <c r="B7" s="18">
        <v>12</v>
      </c>
    </row>
    <row r="8" spans="1:2" ht="15.75" thickBot="1" x14ac:dyDescent="0.3">
      <c r="A8" s="16">
        <v>18</v>
      </c>
      <c r="B8" s="18">
        <v>19</v>
      </c>
    </row>
    <row r="9" spans="1:2" ht="15.75" thickBot="1" x14ac:dyDescent="0.3">
      <c r="A9" s="16">
        <v>16</v>
      </c>
      <c r="B9" s="18">
        <v>15</v>
      </c>
    </row>
    <row r="13" spans="1:2" x14ac:dyDescent="0.25">
      <c r="A13" s="32"/>
      <c r="B13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G4" sqref="G4"/>
    </sheetView>
  </sheetViews>
  <sheetFormatPr baseColWidth="10" defaultRowHeight="15" x14ac:dyDescent="0.25"/>
  <cols>
    <col min="10" max="10" width="63.140625" bestFit="1" customWidth="1"/>
  </cols>
  <sheetData>
    <row r="1" spans="1:12" ht="15.75" thickBot="1" x14ac:dyDescent="0.3">
      <c r="A1" s="15" t="s">
        <v>1</v>
      </c>
      <c r="B1" s="17" t="s">
        <v>2</v>
      </c>
      <c r="J1" t="s">
        <v>59</v>
      </c>
    </row>
    <row r="2" spans="1:12" ht="15.75" thickBot="1" x14ac:dyDescent="0.3">
      <c r="A2" s="16">
        <v>12</v>
      </c>
      <c r="B2" s="18">
        <v>12</v>
      </c>
    </row>
    <row r="3" spans="1:12" ht="15.75" thickBot="1" x14ac:dyDescent="0.3">
      <c r="A3" s="16">
        <v>5</v>
      </c>
      <c r="B3" s="18">
        <v>15</v>
      </c>
      <c r="J3" s="31"/>
      <c r="K3" s="31" t="s">
        <v>1</v>
      </c>
      <c r="L3" s="31" t="s">
        <v>2</v>
      </c>
    </row>
    <row r="4" spans="1:12" ht="15.75" thickBot="1" x14ac:dyDescent="0.3">
      <c r="A4" s="16">
        <v>15</v>
      </c>
      <c r="B4" s="18">
        <v>19</v>
      </c>
      <c r="J4" s="29" t="s">
        <v>60</v>
      </c>
      <c r="K4" s="29">
        <v>12.5</v>
      </c>
      <c r="L4" s="29">
        <v>14.75</v>
      </c>
    </row>
    <row r="5" spans="1:12" ht="15.75" thickBot="1" x14ac:dyDescent="0.3">
      <c r="A5" s="16">
        <v>19</v>
      </c>
      <c r="B5" s="18">
        <v>18</v>
      </c>
      <c r="J5" s="29" t="s">
        <v>61</v>
      </c>
      <c r="K5" s="29">
        <v>28.285714285714285</v>
      </c>
      <c r="L5" s="29">
        <v>15.357142857142858</v>
      </c>
    </row>
    <row r="6" spans="1:12" ht="15.75" thickBot="1" x14ac:dyDescent="0.3">
      <c r="A6" s="16">
        <v>8</v>
      </c>
      <c r="B6" s="18">
        <v>8</v>
      </c>
      <c r="J6" s="29" t="s">
        <v>62</v>
      </c>
      <c r="K6" s="29">
        <v>8</v>
      </c>
      <c r="L6" s="29">
        <v>8</v>
      </c>
    </row>
    <row r="7" spans="1:12" ht="15.75" thickBot="1" x14ac:dyDescent="0.3">
      <c r="A7" s="16">
        <v>7</v>
      </c>
      <c r="B7" s="18">
        <v>12</v>
      </c>
      <c r="J7" s="29" t="s">
        <v>63</v>
      </c>
      <c r="K7" s="29">
        <v>21.821428571428573</v>
      </c>
      <c r="L7" s="29"/>
    </row>
    <row r="8" spans="1:12" ht="15.75" thickBot="1" x14ac:dyDescent="0.3">
      <c r="A8" s="16">
        <v>18</v>
      </c>
      <c r="B8" s="18">
        <v>19</v>
      </c>
      <c r="J8" s="29" t="s">
        <v>64</v>
      </c>
      <c r="K8" s="29">
        <v>0</v>
      </c>
      <c r="L8" s="29"/>
    </row>
    <row r="9" spans="1:12" ht="15.75" thickBot="1" x14ac:dyDescent="0.3">
      <c r="A9" s="16">
        <v>16</v>
      </c>
      <c r="B9" s="18">
        <v>15</v>
      </c>
      <c r="J9" s="29" t="s">
        <v>65</v>
      </c>
      <c r="K9" s="29">
        <v>14</v>
      </c>
      <c r="L9" s="29"/>
    </row>
    <row r="10" spans="1:12" x14ac:dyDescent="0.25">
      <c r="A10">
        <f t="shared" ref="A10:B10" si="0">SUM(A2:A9)</f>
        <v>100</v>
      </c>
      <c r="B10">
        <f t="shared" si="0"/>
        <v>118</v>
      </c>
      <c r="J10" s="29" t="s">
        <v>66</v>
      </c>
      <c r="K10" s="33">
        <v>-0.96332077041363062</v>
      </c>
      <c r="L10" s="29"/>
    </row>
    <row r="11" spans="1:12" x14ac:dyDescent="0.25">
      <c r="A11">
        <f>AVERAGE(A2:A9)</f>
        <v>12.5</v>
      </c>
      <c r="B11">
        <f>AVERAGE(B2:B9)</f>
        <v>14.75</v>
      </c>
      <c r="J11" s="29" t="s">
        <v>67</v>
      </c>
      <c r="K11" s="29">
        <v>0.17586588334367015</v>
      </c>
      <c r="L11" s="29"/>
    </row>
    <row r="12" spans="1:12" x14ac:dyDescent="0.25">
      <c r="E12">
        <f>_xlfn.NORM.S.INV(0.96)</f>
        <v>1.7506860712521695</v>
      </c>
      <c r="J12" s="29" t="s">
        <v>68</v>
      </c>
      <c r="K12" s="29">
        <v>1.7613101357748921</v>
      </c>
      <c r="L12" s="29"/>
    </row>
    <row r="13" spans="1:12" x14ac:dyDescent="0.25">
      <c r="A13">
        <f>VARP(A2:A9)</f>
        <v>24.75</v>
      </c>
      <c r="B13">
        <f>VARP(B2:B9)</f>
        <v>13.4375</v>
      </c>
      <c r="J13" s="29" t="s">
        <v>69</v>
      </c>
      <c r="K13" s="29">
        <v>0.3517317666873403</v>
      </c>
      <c r="L13" s="29"/>
    </row>
    <row r="14" spans="1:12" ht="15.75" thickBot="1" x14ac:dyDescent="0.3">
      <c r="A14" s="32">
        <f>VAR(A2:A9)</f>
        <v>28.285714285714285</v>
      </c>
      <c r="B14" s="32">
        <f>VAR(B2:B9)</f>
        <v>15.357142857142858</v>
      </c>
      <c r="J14" s="30" t="s">
        <v>70</v>
      </c>
      <c r="K14" s="34">
        <v>2.1447866879178044</v>
      </c>
      <c r="L14" s="30"/>
    </row>
    <row r="19" spans="7:8" x14ac:dyDescent="0.25">
      <c r="H19">
        <f>_xlfn.T.INV.2T(0.05,14)</f>
        <v>2.1447866879178044</v>
      </c>
    </row>
    <row r="23" spans="7:8" x14ac:dyDescent="0.25">
      <c r="G23">
        <f>_xlfn.T.INV(0.05,14)</f>
        <v>-1.7613101357748921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7" sqref="E17"/>
    </sheetView>
  </sheetViews>
  <sheetFormatPr baseColWidth="10" defaultRowHeight="15" x14ac:dyDescent="0.25"/>
  <sheetData>
    <row r="1" spans="1:5" ht="15.75" thickBot="1" x14ac:dyDescent="0.3">
      <c r="A1" s="9"/>
      <c r="B1" s="10" t="s">
        <v>27</v>
      </c>
      <c r="C1" s="11" t="s">
        <v>28</v>
      </c>
      <c r="D1" s="11" t="s">
        <v>29</v>
      </c>
      <c r="E1" s="11" t="s">
        <v>30</v>
      </c>
    </row>
    <row r="2" spans="1:5" ht="15.75" thickBot="1" x14ac:dyDescent="0.3">
      <c r="A2" s="12" t="s">
        <v>31</v>
      </c>
      <c r="B2" s="13">
        <v>15</v>
      </c>
      <c r="C2" s="14">
        <v>15</v>
      </c>
      <c r="D2" s="14">
        <v>15</v>
      </c>
      <c r="E2" s="14">
        <v>15</v>
      </c>
    </row>
    <row r="3" spans="1:5" ht="15.75" thickBot="1" x14ac:dyDescent="0.3">
      <c r="A3" s="12" t="s">
        <v>32</v>
      </c>
      <c r="B3" s="13">
        <v>25</v>
      </c>
      <c r="C3" s="14">
        <v>12</v>
      </c>
      <c r="D3" s="14">
        <v>12</v>
      </c>
      <c r="E3" s="14">
        <v>16</v>
      </c>
    </row>
    <row r="4" spans="1:5" ht="15.75" thickBot="1" x14ac:dyDescent="0.3">
      <c r="A4" s="12" t="s">
        <v>33</v>
      </c>
      <c r="B4" s="13">
        <v>16</v>
      </c>
      <c r="C4" s="14">
        <v>15</v>
      </c>
      <c r="D4" s="14">
        <v>24</v>
      </c>
      <c r="E4" s="14">
        <v>20</v>
      </c>
    </row>
    <row r="5" spans="1:5" ht="15.75" thickBot="1" x14ac:dyDescent="0.3">
      <c r="A5" s="12" t="s">
        <v>34</v>
      </c>
      <c r="B5" s="13">
        <v>9</v>
      </c>
      <c r="C5" s="14">
        <v>15</v>
      </c>
      <c r="D5" s="14">
        <v>10</v>
      </c>
      <c r="E5" s="14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5" sqref="D25"/>
    </sheetView>
  </sheetViews>
  <sheetFormatPr baseColWidth="10" defaultRowHeight="15" x14ac:dyDescent="0.25"/>
  <sheetData>
    <row r="1" spans="1:4" ht="15.75" thickBot="1" x14ac:dyDescent="0.3">
      <c r="A1" s="19" t="s">
        <v>35</v>
      </c>
      <c r="B1" s="20" t="s">
        <v>36</v>
      </c>
      <c r="C1" s="20" t="s">
        <v>37</v>
      </c>
      <c r="D1" s="20" t="s">
        <v>38</v>
      </c>
    </row>
    <row r="2" spans="1:4" ht="15.75" thickBot="1" x14ac:dyDescent="0.3">
      <c r="A2" s="13">
        <v>120</v>
      </c>
      <c r="B2" s="14">
        <v>122</v>
      </c>
      <c r="C2" s="14">
        <v>116</v>
      </c>
      <c r="D2" s="14">
        <v>112</v>
      </c>
    </row>
    <row r="3" spans="1:4" ht="15.75" thickBot="1" x14ac:dyDescent="0.3">
      <c r="A3" s="13">
        <v>118</v>
      </c>
      <c r="B3" s="14">
        <v>120</v>
      </c>
      <c r="C3" s="14">
        <v>108</v>
      </c>
      <c r="D3" s="14">
        <v>114</v>
      </c>
    </row>
    <row r="4" spans="1:4" ht="15.75" thickBot="1" x14ac:dyDescent="0.3">
      <c r="A4" s="13">
        <v>122</v>
      </c>
      <c r="B4" s="14">
        <v>132</v>
      </c>
      <c r="C4" s="14">
        <v>116</v>
      </c>
      <c r="D4" s="14">
        <v>122</v>
      </c>
    </row>
    <row r="5" spans="1:4" ht="15.75" thickBot="1" x14ac:dyDescent="0.3">
      <c r="A5" s="13">
        <v>110</v>
      </c>
      <c r="B5" s="14">
        <v>124</v>
      </c>
      <c r="C5" s="14">
        <v>116</v>
      </c>
      <c r="D5" s="14">
        <v>122</v>
      </c>
    </row>
    <row r="6" spans="1:4" ht="15.75" thickBot="1" x14ac:dyDescent="0.3">
      <c r="A6" s="13">
        <v>130</v>
      </c>
      <c r="B6" s="14">
        <v>112</v>
      </c>
      <c r="C6" s="14">
        <v>124</v>
      </c>
      <c r="D6" s="14">
        <v>130</v>
      </c>
    </row>
    <row r="7" spans="1:4" ht="15.75" thickBot="1" x14ac:dyDescent="0.3">
      <c r="A7" s="13">
        <v>120</v>
      </c>
      <c r="B7" s="14">
        <v>122</v>
      </c>
      <c r="C7" s="14">
        <v>116</v>
      </c>
      <c r="D7" s="14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baseColWidth="10" defaultRowHeight="15" x14ac:dyDescent="0.25"/>
  <sheetData>
    <row r="1" spans="1:3" ht="15.75" thickBot="1" x14ac:dyDescent="0.3">
      <c r="A1" s="21"/>
      <c r="B1" s="22" t="s">
        <v>39</v>
      </c>
      <c r="C1" s="22" t="s">
        <v>40</v>
      </c>
    </row>
    <row r="2" spans="1:3" ht="15.75" thickBot="1" x14ac:dyDescent="0.3">
      <c r="A2" s="23" t="s">
        <v>41</v>
      </c>
      <c r="B2" s="24">
        <v>200</v>
      </c>
      <c r="C2" s="24">
        <v>200</v>
      </c>
    </row>
    <row r="3" spans="1:3" ht="15.75" thickBot="1" x14ac:dyDescent="0.3">
      <c r="A3" s="23" t="s">
        <v>42</v>
      </c>
      <c r="B3" s="24">
        <v>135</v>
      </c>
      <c r="C3" s="24">
        <v>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Feuil1</vt:lpstr>
      <vt:lpstr>exo14</vt:lpstr>
      <vt:lpstr>exo13</vt:lpstr>
      <vt:lpstr>exo11</vt:lpstr>
      <vt:lpstr>exo10</vt:lpstr>
      <vt:lpstr>exo10 (2)</vt:lpstr>
      <vt:lpstr>exo9</vt:lpstr>
      <vt:lpstr>exo8</vt:lpstr>
      <vt:lpstr>exo7</vt:lpstr>
      <vt:lpstr>exo6</vt:lpstr>
      <vt:lpstr>exo5</vt:lpstr>
      <vt:lpstr>Feuil1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Scolarité</dc:creator>
  <cp:lastModifiedBy>ccuser</cp:lastModifiedBy>
  <dcterms:created xsi:type="dcterms:W3CDTF">2021-12-20T15:19:25Z</dcterms:created>
  <dcterms:modified xsi:type="dcterms:W3CDTF">2023-10-27T11:25:00Z</dcterms:modified>
</cp:coreProperties>
</file>