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8" activeTab="4"/>
  </bookViews>
  <sheets>
    <sheet name="Produktionsprogramm" sheetId="1" r:id="rId1"/>
    <sheet name="Disposition_P1" sheetId="2" r:id="rId2"/>
    <sheet name="Disposition_P2" sheetId="5" r:id="rId3"/>
    <sheet name="Disposition_P3" sheetId="6" r:id="rId4"/>
    <sheet name="Kapazitätsplan" sheetId="7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7"/>
  <c r="H39"/>
  <c r="J39"/>
  <c r="K39"/>
  <c r="L39"/>
  <c r="M39"/>
  <c r="N39"/>
  <c r="O39"/>
  <c r="P39"/>
  <c r="Q39"/>
  <c r="R39"/>
  <c r="S39"/>
  <c r="T39"/>
  <c r="F39"/>
  <c r="G35"/>
  <c r="H35"/>
  <c r="J35"/>
  <c r="K35"/>
  <c r="L35"/>
  <c r="M35"/>
  <c r="N35"/>
  <c r="O35"/>
  <c r="P35"/>
  <c r="Q35"/>
  <c r="R35"/>
  <c r="S35"/>
  <c r="T35"/>
  <c r="F35"/>
  <c r="M14"/>
  <c r="M11"/>
  <c r="M15"/>
  <c r="M16"/>
  <c r="M13"/>
  <c r="T22"/>
  <c r="T18"/>
  <c r="S17"/>
  <c r="R12"/>
  <c r="R13"/>
  <c r="R14"/>
  <c r="R15"/>
  <c r="R16"/>
  <c r="R11"/>
  <c r="Q12"/>
  <c r="Q13"/>
  <c r="Q14"/>
  <c r="Q15"/>
  <c r="Q16"/>
  <c r="Q11"/>
  <c r="P6"/>
  <c r="P7"/>
  <c r="P8"/>
  <c r="P9"/>
  <c r="P10"/>
  <c r="P5"/>
  <c r="O6"/>
  <c r="O7"/>
  <c r="O8"/>
  <c r="O9"/>
  <c r="O10"/>
  <c r="O5"/>
  <c r="N20"/>
  <c r="N21"/>
  <c r="N19"/>
  <c r="N12"/>
  <c r="N13"/>
  <c r="N14"/>
  <c r="N15"/>
  <c r="N16"/>
  <c r="N11"/>
  <c r="M20"/>
  <c r="M21"/>
  <c r="M19"/>
  <c r="M12"/>
  <c r="L20"/>
  <c r="L21"/>
  <c r="L22"/>
  <c r="L19"/>
  <c r="L12"/>
  <c r="L13"/>
  <c r="L14"/>
  <c r="L15"/>
  <c r="L16"/>
  <c r="L11"/>
  <c r="K21"/>
  <c r="K20"/>
  <c r="K19"/>
  <c r="K17"/>
  <c r="I34"/>
  <c r="I33"/>
  <c r="H31"/>
  <c r="H30"/>
  <c r="H29"/>
  <c r="G28"/>
  <c r="G27"/>
  <c r="G26"/>
  <c r="F25"/>
  <c r="F24"/>
  <c r="F23"/>
  <c r="E34"/>
  <c r="E33"/>
  <c r="E32"/>
  <c r="I32" s="1"/>
  <c r="I35" s="1"/>
  <c r="I39" s="1"/>
  <c r="E31"/>
  <c r="E30"/>
  <c r="E29"/>
  <c r="E21"/>
  <c r="E20"/>
  <c r="E26"/>
  <c r="E25"/>
  <c r="E24"/>
  <c r="E28"/>
  <c r="E27"/>
  <c r="E23"/>
  <c r="E22"/>
  <c r="E18"/>
  <c r="E19"/>
  <c r="E17"/>
  <c r="E16"/>
  <c r="E15"/>
  <c r="E14"/>
  <c r="E13"/>
  <c r="E12"/>
  <c r="E11"/>
  <c r="E10"/>
  <c r="E9"/>
  <c r="E8"/>
  <c r="E7"/>
  <c r="E6"/>
  <c r="E5"/>
  <c r="C3" i="6"/>
  <c r="C3" i="5"/>
  <c r="C3" i="2"/>
  <c r="E18" i="6"/>
  <c r="C18"/>
  <c r="E17"/>
  <c r="C17"/>
  <c r="E16"/>
  <c r="C16"/>
  <c r="E14"/>
  <c r="C14"/>
  <c r="E13"/>
  <c r="C13"/>
  <c r="E12"/>
  <c r="C12"/>
  <c r="E10"/>
  <c r="C10"/>
  <c r="E9"/>
  <c r="C9"/>
  <c r="E8"/>
  <c r="C8"/>
  <c r="E6"/>
  <c r="C6"/>
  <c r="E5"/>
  <c r="C5"/>
  <c r="E18" i="5"/>
  <c r="C18"/>
  <c r="E17"/>
  <c r="C17"/>
  <c r="E16"/>
  <c r="C16"/>
  <c r="E14"/>
  <c r="C14"/>
  <c r="E13"/>
  <c r="C13"/>
  <c r="E12"/>
  <c r="C12"/>
  <c r="E10"/>
  <c r="C10"/>
  <c r="E9"/>
  <c r="C9"/>
  <c r="E8"/>
  <c r="C8"/>
  <c r="E6"/>
  <c r="C6"/>
  <c r="E5"/>
  <c r="C5"/>
  <c r="E17" i="2"/>
  <c r="E18"/>
  <c r="C17"/>
  <c r="C18"/>
  <c r="E16"/>
  <c r="C16"/>
  <c r="E13"/>
  <c r="E14"/>
  <c r="C13"/>
  <c r="C14"/>
  <c r="E12"/>
  <c r="C12"/>
  <c r="E9"/>
  <c r="E10"/>
  <c r="E8"/>
  <c r="C9"/>
  <c r="C10"/>
  <c r="C8"/>
  <c r="E6"/>
  <c r="E5"/>
  <c r="C6"/>
  <c r="C5"/>
</calcChain>
</file>

<file path=xl/sharedStrings.xml><?xml version="1.0" encoding="utf-8"?>
<sst xmlns="http://schemas.openxmlformats.org/spreadsheetml/2006/main" count="424" uniqueCount="72">
  <si>
    <t>Periode</t>
  </si>
  <si>
    <t>P1</t>
  </si>
  <si>
    <t>P2</t>
  </si>
  <si>
    <t>P3</t>
  </si>
  <si>
    <t>E26</t>
  </si>
  <si>
    <t>+</t>
  </si>
  <si>
    <t>-</t>
  </si>
  <si>
    <t>=</t>
  </si>
  <si>
    <t>E51</t>
  </si>
  <si>
    <t>E16</t>
  </si>
  <si>
    <t>E17</t>
  </si>
  <si>
    <t>E50</t>
  </si>
  <si>
    <t>E4</t>
  </si>
  <si>
    <t>E10</t>
  </si>
  <si>
    <t>E49</t>
  </si>
  <si>
    <t>E7</t>
  </si>
  <si>
    <t>E13</t>
  </si>
  <si>
    <t>E18</t>
  </si>
  <si>
    <t>Verbindliche Aufträge / Vertriebswunsch</t>
  </si>
  <si>
    <t>Geplanter Lagerbestand am Ende der Planperiode (Sicherheitsheitsbestand)</t>
  </si>
  <si>
    <t>Lagerbestand am Ende der Vorperiode</t>
  </si>
  <si>
    <t>Aufträge in der Warteschlange</t>
  </si>
  <si>
    <t>Aufträge in Bearbeitung</t>
  </si>
  <si>
    <t>Produktionsaufträge für die kommende periode</t>
  </si>
  <si>
    <t>Produktionsprogramm</t>
  </si>
  <si>
    <t>E26*</t>
  </si>
  <si>
    <t>E31</t>
  </si>
  <si>
    <t>E16*</t>
  </si>
  <si>
    <t>E17*</t>
  </si>
  <si>
    <t>E30</t>
  </si>
  <si>
    <t>E6</t>
  </si>
  <si>
    <t>E12</t>
  </si>
  <si>
    <t>E29</t>
  </si>
  <si>
    <t>E9</t>
  </si>
  <si>
    <t>E15</t>
  </si>
  <si>
    <t>E20</t>
  </si>
  <si>
    <t>* Achtung! Merfachverwendteile</t>
  </si>
  <si>
    <t>E56</t>
  </si>
  <si>
    <t>E55</t>
  </si>
  <si>
    <t>E5</t>
  </si>
  <si>
    <t>E11</t>
  </si>
  <si>
    <t>E54</t>
  </si>
  <si>
    <t>E8</t>
  </si>
  <si>
    <t>E14</t>
  </si>
  <si>
    <t>E19</t>
  </si>
  <si>
    <t>Bezeichnung</t>
  </si>
  <si>
    <t>Hinterrad</t>
  </si>
  <si>
    <t>Vorderrad</t>
  </si>
  <si>
    <t>Schutzblech hinten</t>
  </si>
  <si>
    <t>Schutzblech vorne</t>
  </si>
  <si>
    <t>Lenker</t>
  </si>
  <si>
    <t>Sattel</t>
  </si>
  <si>
    <t>Rahmen</t>
  </si>
  <si>
    <t>Pedale</t>
  </si>
  <si>
    <t>Vorderrad komplett(CPL)</t>
  </si>
  <si>
    <t>Rahmen und Räder</t>
  </si>
  <si>
    <t>Fahrrad ohne Pedale</t>
  </si>
  <si>
    <t>Fahrrad Komplett(CPL)</t>
  </si>
  <si>
    <t>Kapazitätsbedarf (neu)</t>
  </si>
  <si>
    <t>Rüstzeit(neu)</t>
  </si>
  <si>
    <t>Kapazitätsbedarf(Rückstand Vorperiode)</t>
  </si>
  <si>
    <t>Rüstzeit (Rückstand Vorperiode)</t>
  </si>
  <si>
    <t>Gesamt Kapazitätsbedarf</t>
  </si>
  <si>
    <t>Schichten und Überstunden</t>
  </si>
  <si>
    <t>K</t>
  </si>
  <si>
    <t>D</t>
  </si>
  <si>
    <t>H</t>
  </si>
  <si>
    <t>KDH</t>
  </si>
  <si>
    <t>Auftragsmenge</t>
  </si>
  <si>
    <t>Arbeitsplatz</t>
  </si>
  <si>
    <t>Periode 1</t>
  </si>
  <si>
    <t>Sach Nr.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</si>
</sst>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7"/>
  <sheetViews>
    <sheetView workbookViewId="0">
      <selection activeCell="F11" sqref="F11"/>
    </sheetView>
  </sheetViews>
  <sheetFormatPr baseColWidth="10" defaultRowHeight="14.4"/>
  <sheetData>
    <row r="2" spans="2:6">
      <c r="B2" s="25" t="s">
        <v>24</v>
      </c>
      <c r="C2" s="25"/>
    </row>
    <row r="3" spans="2:6" ht="15" thickBot="1"/>
    <row r="4" spans="2:6">
      <c r="B4" s="15" t="s">
        <v>0</v>
      </c>
      <c r="C4" s="3">
        <v>1</v>
      </c>
      <c r="D4" s="3">
        <v>2</v>
      </c>
      <c r="E4" s="3">
        <v>3</v>
      </c>
      <c r="F4" s="16">
        <v>4</v>
      </c>
    </row>
    <row r="5" spans="2:6">
      <c r="B5" s="5" t="s">
        <v>1</v>
      </c>
      <c r="C5" s="6">
        <v>150</v>
      </c>
      <c r="D5" s="6">
        <v>150</v>
      </c>
      <c r="E5" s="6">
        <v>150</v>
      </c>
      <c r="F5" s="7">
        <v>150</v>
      </c>
    </row>
    <row r="6" spans="2:6">
      <c r="B6" s="5" t="s">
        <v>2</v>
      </c>
      <c r="C6" s="6">
        <v>100</v>
      </c>
      <c r="D6" s="6">
        <v>100</v>
      </c>
      <c r="E6" s="6">
        <v>100</v>
      </c>
      <c r="F6" s="7">
        <v>100</v>
      </c>
    </row>
    <row r="7" spans="2:6" ht="15" thickBot="1">
      <c r="B7" s="11" t="s">
        <v>3</v>
      </c>
      <c r="C7" s="13">
        <v>100</v>
      </c>
      <c r="D7" s="13">
        <v>50</v>
      </c>
      <c r="E7" s="13">
        <v>100</v>
      </c>
      <c r="F7" s="13">
        <v>50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G3" sqref="G3"/>
    </sheetView>
  </sheetViews>
  <sheetFormatPr baseColWidth="10" defaultRowHeight="14.4"/>
  <cols>
    <col min="3" max="3" width="19.5546875" customWidth="1"/>
    <col min="4" max="4" width="3.21875" customWidth="1"/>
    <col min="5" max="5" width="7.33203125" customWidth="1"/>
    <col min="6" max="6" width="3.109375" customWidth="1"/>
    <col min="7" max="7" width="24.21875" customWidth="1"/>
    <col min="8" max="8" width="3.109375" customWidth="1"/>
    <col min="9" max="9" width="18" customWidth="1"/>
    <col min="10" max="10" width="2.88671875" customWidth="1"/>
    <col min="11" max="11" width="17" customWidth="1"/>
    <col min="12" max="12" width="3" customWidth="1"/>
    <col min="13" max="13" width="14.6640625" customWidth="1"/>
    <col min="14" max="14" width="4" customWidth="1"/>
    <col min="15" max="15" width="19.44140625" customWidth="1"/>
  </cols>
  <sheetData>
    <row r="1" spans="2:15" ht="17.55" customHeight="1" thickBot="1"/>
    <row r="2" spans="2:15" ht="46.05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1</v>
      </c>
      <c r="C3" s="6">
        <f>Produktionsprogramm!C5</f>
        <v>150</v>
      </c>
      <c r="D3" s="26" t="s">
        <v>5</v>
      </c>
      <c r="E3" s="26"/>
      <c r="F3" s="26"/>
      <c r="G3" s="6"/>
      <c r="H3" s="6" t="s">
        <v>6</v>
      </c>
      <c r="I3" s="6"/>
      <c r="J3" s="6" t="s">
        <v>6</v>
      </c>
      <c r="K3" s="8"/>
      <c r="L3" s="6" t="s">
        <v>6</v>
      </c>
      <c r="M3" s="6"/>
      <c r="N3" s="6" t="s">
        <v>7</v>
      </c>
      <c r="O3" s="9">
        <v>200</v>
      </c>
    </row>
    <row r="4" spans="2:15">
      <c r="B4" s="5"/>
      <c r="C4" s="6"/>
      <c r="D4" s="6"/>
      <c r="E4" s="6"/>
      <c r="F4" s="6"/>
      <c r="G4" s="6"/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10"/>
    </row>
    <row r="5" spans="2:15">
      <c r="B5" s="5" t="s">
        <v>25</v>
      </c>
      <c r="C5" s="8">
        <f>O$3</f>
        <v>200</v>
      </c>
      <c r="D5" s="6" t="s">
        <v>5</v>
      </c>
      <c r="E5" s="8">
        <f>K$3</f>
        <v>0</v>
      </c>
      <c r="F5" s="6" t="s">
        <v>5</v>
      </c>
      <c r="G5" s="6"/>
      <c r="H5" s="6" t="s">
        <v>6</v>
      </c>
      <c r="I5" s="6"/>
      <c r="J5" s="6" t="s">
        <v>6</v>
      </c>
      <c r="K5" s="6"/>
      <c r="L5" s="6" t="s">
        <v>6</v>
      </c>
      <c r="M5" s="6"/>
      <c r="N5" s="6" t="s">
        <v>7</v>
      </c>
      <c r="O5" s="10"/>
    </row>
    <row r="6" spans="2:15">
      <c r="B6" s="5" t="s">
        <v>8</v>
      </c>
      <c r="C6" s="8">
        <f>O$3</f>
        <v>200</v>
      </c>
      <c r="D6" s="6" t="s">
        <v>5</v>
      </c>
      <c r="E6" s="8">
        <f>K$3</f>
        <v>0</v>
      </c>
      <c r="F6" s="6" t="s">
        <v>5</v>
      </c>
      <c r="G6" s="6"/>
      <c r="H6" s="6" t="s">
        <v>6</v>
      </c>
      <c r="I6" s="6"/>
      <c r="J6" s="6" t="s">
        <v>6</v>
      </c>
      <c r="K6" s="8"/>
      <c r="L6" s="6" t="s">
        <v>6</v>
      </c>
      <c r="M6" s="6"/>
      <c r="N6" s="6" t="s">
        <v>7</v>
      </c>
      <c r="O6" s="9"/>
    </row>
    <row r="7" spans="2:15">
      <c r="B7" s="5"/>
      <c r="C7" s="8"/>
      <c r="D7" s="6" t="s">
        <v>5</v>
      </c>
      <c r="E7" s="8"/>
      <c r="F7" s="6" t="s">
        <v>5</v>
      </c>
      <c r="G7" s="6"/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10"/>
    </row>
    <row r="8" spans="2:15">
      <c r="B8" s="5" t="s">
        <v>27</v>
      </c>
      <c r="C8" s="8">
        <f>O$6</f>
        <v>0</v>
      </c>
      <c r="D8" s="6" t="s">
        <v>5</v>
      </c>
      <c r="E8" s="8">
        <f>K$6</f>
        <v>0</v>
      </c>
      <c r="F8" s="6" t="s">
        <v>5</v>
      </c>
      <c r="G8" s="6"/>
      <c r="H8" s="6" t="s">
        <v>6</v>
      </c>
      <c r="I8" s="6"/>
      <c r="J8" s="6" t="s">
        <v>6</v>
      </c>
      <c r="K8" s="6"/>
      <c r="L8" s="6" t="s">
        <v>6</v>
      </c>
      <c r="M8" s="6"/>
      <c r="N8" s="6" t="s">
        <v>7</v>
      </c>
      <c r="O8" s="10"/>
    </row>
    <row r="9" spans="2:15">
      <c r="B9" s="5" t="s">
        <v>28</v>
      </c>
      <c r="C9" s="8">
        <f t="shared" ref="C9:C10" si="0">O$6</f>
        <v>0</v>
      </c>
      <c r="D9" s="6" t="s">
        <v>5</v>
      </c>
      <c r="E9" s="8">
        <f t="shared" ref="E9:E10" si="1">K$6</f>
        <v>0</v>
      </c>
      <c r="F9" s="6" t="s">
        <v>5</v>
      </c>
      <c r="G9" s="6"/>
      <c r="H9" s="6" t="s">
        <v>6</v>
      </c>
      <c r="I9" s="6"/>
      <c r="J9" s="6" t="s">
        <v>6</v>
      </c>
      <c r="K9" s="6"/>
      <c r="L9" s="6" t="s">
        <v>6</v>
      </c>
      <c r="M9" s="6"/>
      <c r="N9" s="6" t="s">
        <v>7</v>
      </c>
      <c r="O9" s="10"/>
    </row>
    <row r="10" spans="2:15">
      <c r="B10" s="5" t="s">
        <v>11</v>
      </c>
      <c r="C10" s="8">
        <f t="shared" si="0"/>
        <v>0</v>
      </c>
      <c r="D10" s="6" t="s">
        <v>5</v>
      </c>
      <c r="E10" s="8">
        <f t="shared" si="1"/>
        <v>0</v>
      </c>
      <c r="F10" s="6" t="s">
        <v>5</v>
      </c>
      <c r="G10" s="6"/>
      <c r="H10" s="6" t="s">
        <v>6</v>
      </c>
      <c r="I10" s="6"/>
      <c r="J10" s="6" t="s">
        <v>6</v>
      </c>
      <c r="K10" s="8"/>
      <c r="L10" s="6" t="s">
        <v>6</v>
      </c>
      <c r="M10" s="6"/>
      <c r="N10" s="6" t="s">
        <v>7</v>
      </c>
      <c r="O10" s="9"/>
    </row>
    <row r="11" spans="2:15">
      <c r="B11" s="5"/>
      <c r="C11" s="8"/>
      <c r="D11" s="6" t="s">
        <v>5</v>
      </c>
      <c r="E11" s="8"/>
      <c r="F11" s="6" t="s">
        <v>5</v>
      </c>
      <c r="G11" s="6"/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10"/>
    </row>
    <row r="12" spans="2:15">
      <c r="B12" s="5" t="s">
        <v>12</v>
      </c>
      <c r="C12" s="8">
        <f>O$10</f>
        <v>0</v>
      </c>
      <c r="D12" s="6" t="s">
        <v>5</v>
      </c>
      <c r="E12" s="8">
        <f>K$10</f>
        <v>0</v>
      </c>
      <c r="F12" s="6" t="s">
        <v>5</v>
      </c>
      <c r="G12" s="6"/>
      <c r="H12" s="6" t="s">
        <v>6</v>
      </c>
      <c r="I12" s="6"/>
      <c r="J12" s="6" t="s">
        <v>6</v>
      </c>
      <c r="K12" s="6"/>
      <c r="L12" s="6" t="s">
        <v>6</v>
      </c>
      <c r="M12" s="6"/>
      <c r="N12" s="6" t="s">
        <v>7</v>
      </c>
      <c r="O12" s="10"/>
    </row>
    <row r="13" spans="2:15">
      <c r="B13" s="5" t="s">
        <v>13</v>
      </c>
      <c r="C13" s="8">
        <f t="shared" ref="C13:C14" si="2">O$10</f>
        <v>0</v>
      </c>
      <c r="D13" s="6" t="s">
        <v>5</v>
      </c>
      <c r="E13" s="8">
        <f t="shared" ref="E13:E14" si="3">K$10</f>
        <v>0</v>
      </c>
      <c r="F13" s="6" t="s">
        <v>5</v>
      </c>
      <c r="G13" s="6"/>
      <c r="H13" s="6" t="s">
        <v>6</v>
      </c>
      <c r="I13" s="6"/>
      <c r="J13" s="6" t="s">
        <v>6</v>
      </c>
      <c r="K13" s="6"/>
      <c r="L13" s="6" t="s">
        <v>6</v>
      </c>
      <c r="M13" s="6"/>
      <c r="N13" s="6" t="s">
        <v>7</v>
      </c>
      <c r="O13" s="10"/>
    </row>
    <row r="14" spans="2:15">
      <c r="B14" s="5" t="s">
        <v>14</v>
      </c>
      <c r="C14" s="8">
        <f t="shared" si="2"/>
        <v>0</v>
      </c>
      <c r="D14" s="6" t="s">
        <v>5</v>
      </c>
      <c r="E14" s="8">
        <f t="shared" si="3"/>
        <v>0</v>
      </c>
      <c r="F14" s="6" t="s">
        <v>5</v>
      </c>
      <c r="G14" s="6"/>
      <c r="H14" s="6" t="s">
        <v>6</v>
      </c>
      <c r="I14" s="6"/>
      <c r="J14" s="6" t="s">
        <v>6</v>
      </c>
      <c r="K14" s="8"/>
      <c r="L14" s="6" t="s">
        <v>6</v>
      </c>
      <c r="M14" s="6"/>
      <c r="N14" s="6" t="s">
        <v>7</v>
      </c>
      <c r="O14" s="9"/>
    </row>
    <row r="15" spans="2:15">
      <c r="B15" s="5"/>
      <c r="C15" s="8"/>
      <c r="D15" s="6" t="s">
        <v>5</v>
      </c>
      <c r="E15" s="8"/>
      <c r="F15" s="6" t="s">
        <v>5</v>
      </c>
      <c r="G15" s="6"/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10"/>
    </row>
    <row r="16" spans="2:15">
      <c r="B16" s="5" t="s">
        <v>15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6"/>
      <c r="H16" s="6" t="s">
        <v>6</v>
      </c>
      <c r="I16" s="6"/>
      <c r="J16" s="6" t="s">
        <v>6</v>
      </c>
      <c r="K16" s="6"/>
      <c r="L16" s="6" t="s">
        <v>6</v>
      </c>
      <c r="M16" s="6"/>
      <c r="N16" s="6" t="s">
        <v>7</v>
      </c>
      <c r="O16" s="10"/>
    </row>
    <row r="17" spans="2:15">
      <c r="B17" s="5" t="s">
        <v>16</v>
      </c>
      <c r="C17" s="8">
        <f t="shared" ref="C17:C18" si="4">O$14</f>
        <v>0</v>
      </c>
      <c r="D17" s="6" t="s">
        <v>5</v>
      </c>
      <c r="E17" s="8">
        <f t="shared" ref="E17:E18" si="5">K$14</f>
        <v>0</v>
      </c>
      <c r="F17" s="6" t="s">
        <v>5</v>
      </c>
      <c r="G17" s="6"/>
      <c r="H17" s="6" t="s">
        <v>6</v>
      </c>
      <c r="I17" s="6"/>
      <c r="J17" s="6" t="s">
        <v>6</v>
      </c>
      <c r="K17" s="6"/>
      <c r="L17" s="6" t="s">
        <v>6</v>
      </c>
      <c r="M17" s="6"/>
      <c r="N17" s="6" t="s">
        <v>7</v>
      </c>
      <c r="O17" s="10"/>
    </row>
    <row r="18" spans="2:15" ht="15" thickBot="1">
      <c r="B18" s="11" t="s">
        <v>17</v>
      </c>
      <c r="C18" s="12">
        <f t="shared" si="4"/>
        <v>0</v>
      </c>
      <c r="D18" s="13" t="s">
        <v>5</v>
      </c>
      <c r="E18" s="12">
        <f t="shared" si="5"/>
        <v>0</v>
      </c>
      <c r="F18" s="13" t="s">
        <v>5</v>
      </c>
      <c r="G18" s="13"/>
      <c r="H18" s="13" t="s">
        <v>6</v>
      </c>
      <c r="I18" s="13"/>
      <c r="J18" s="13" t="s">
        <v>6</v>
      </c>
      <c r="K18" s="13"/>
      <c r="L18" s="13" t="s">
        <v>6</v>
      </c>
      <c r="M18" s="13"/>
      <c r="N18" s="13" t="s">
        <v>7</v>
      </c>
      <c r="O18" s="14"/>
    </row>
    <row r="20" spans="2:15">
      <c r="B20" s="27" t="s">
        <v>36</v>
      </c>
      <c r="C20" s="27"/>
      <c r="D20" s="27"/>
      <c r="E20" s="27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O16" sqref="O16"/>
    </sheetView>
  </sheetViews>
  <sheetFormatPr baseColWidth="10" defaultRowHeight="14.4"/>
  <cols>
    <col min="3" max="3" width="19.5546875" customWidth="1"/>
    <col min="4" max="4" width="3.21875" customWidth="1"/>
    <col min="5" max="5" width="7.33203125" customWidth="1"/>
    <col min="6" max="6" width="3.109375" customWidth="1"/>
    <col min="7" max="7" width="24.21875" customWidth="1"/>
    <col min="8" max="8" width="3.109375" customWidth="1"/>
    <col min="9" max="9" width="18" customWidth="1"/>
    <col min="10" max="10" width="2.88671875" customWidth="1"/>
    <col min="11" max="11" width="17" customWidth="1"/>
    <col min="12" max="12" width="3" customWidth="1"/>
    <col min="13" max="13" width="14.6640625" customWidth="1"/>
    <col min="14" max="14" width="4" customWidth="1"/>
    <col min="15" max="15" width="19.44140625" customWidth="1"/>
  </cols>
  <sheetData>
    <row r="1" spans="2:15" ht="17.55" customHeight="1" thickBot="1"/>
    <row r="2" spans="2:15" ht="46.05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2</v>
      </c>
      <c r="C3" s="6">
        <f>Produktionsprogramm!C6</f>
        <v>100</v>
      </c>
      <c r="D3" s="26" t="s">
        <v>5</v>
      </c>
      <c r="E3" s="26"/>
      <c r="F3" s="26"/>
      <c r="G3" s="6"/>
      <c r="H3" s="6" t="s">
        <v>6</v>
      </c>
      <c r="I3" s="6"/>
      <c r="J3" s="6" t="s">
        <v>6</v>
      </c>
      <c r="K3" s="8"/>
      <c r="L3" s="6" t="s">
        <v>6</v>
      </c>
      <c r="M3" s="6"/>
      <c r="N3" s="6" t="s">
        <v>7</v>
      </c>
      <c r="O3" s="9"/>
    </row>
    <row r="4" spans="2:15">
      <c r="B4" s="5"/>
      <c r="C4" s="6"/>
      <c r="D4" s="6"/>
      <c r="E4" s="6"/>
      <c r="F4" s="6"/>
      <c r="G4" s="6"/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10"/>
    </row>
    <row r="5" spans="2:15">
      <c r="B5" s="5" t="s">
        <v>25</v>
      </c>
      <c r="C5" s="8">
        <f>O$3</f>
        <v>0</v>
      </c>
      <c r="D5" s="6" t="s">
        <v>5</v>
      </c>
      <c r="E5" s="8">
        <f>K$3</f>
        <v>0</v>
      </c>
      <c r="F5" s="6" t="s">
        <v>5</v>
      </c>
      <c r="G5" s="6"/>
      <c r="H5" s="6" t="s">
        <v>6</v>
      </c>
      <c r="I5" s="6"/>
      <c r="J5" s="6" t="s">
        <v>6</v>
      </c>
      <c r="K5" s="6"/>
      <c r="L5" s="6" t="s">
        <v>6</v>
      </c>
      <c r="M5" s="6"/>
      <c r="N5" s="6" t="s">
        <v>7</v>
      </c>
      <c r="O5" s="10"/>
    </row>
    <row r="6" spans="2:15">
      <c r="B6" s="5" t="s">
        <v>37</v>
      </c>
      <c r="C6" s="8">
        <f>O$3</f>
        <v>0</v>
      </c>
      <c r="D6" s="6" t="s">
        <v>5</v>
      </c>
      <c r="E6" s="8">
        <f>K$3</f>
        <v>0</v>
      </c>
      <c r="F6" s="6" t="s">
        <v>5</v>
      </c>
      <c r="G6" s="6"/>
      <c r="H6" s="6" t="s">
        <v>6</v>
      </c>
      <c r="I6" s="6"/>
      <c r="J6" s="6" t="s">
        <v>6</v>
      </c>
      <c r="K6" s="8"/>
      <c r="L6" s="6" t="s">
        <v>6</v>
      </c>
      <c r="M6" s="6"/>
      <c r="N6" s="6" t="s">
        <v>7</v>
      </c>
      <c r="O6" s="9"/>
    </row>
    <row r="7" spans="2:15">
      <c r="B7" s="5"/>
      <c r="C7" s="8"/>
      <c r="D7" s="6" t="s">
        <v>5</v>
      </c>
      <c r="E7" s="8"/>
      <c r="F7" s="6" t="s">
        <v>5</v>
      </c>
      <c r="G7" s="6"/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10"/>
    </row>
    <row r="8" spans="2:15">
      <c r="B8" s="5" t="s">
        <v>27</v>
      </c>
      <c r="C8" s="8">
        <f>O$6</f>
        <v>0</v>
      </c>
      <c r="D8" s="6" t="s">
        <v>5</v>
      </c>
      <c r="E8" s="8">
        <f>K$6</f>
        <v>0</v>
      </c>
      <c r="F8" s="6" t="s">
        <v>5</v>
      </c>
      <c r="G8" s="6"/>
      <c r="H8" s="6" t="s">
        <v>6</v>
      </c>
      <c r="I8" s="6"/>
      <c r="J8" s="6" t="s">
        <v>6</v>
      </c>
      <c r="K8" s="6"/>
      <c r="L8" s="6" t="s">
        <v>6</v>
      </c>
      <c r="M8" s="6"/>
      <c r="N8" s="6" t="s">
        <v>7</v>
      </c>
      <c r="O8" s="10"/>
    </row>
    <row r="9" spans="2:15">
      <c r="B9" s="5" t="s">
        <v>28</v>
      </c>
      <c r="C9" s="8">
        <f t="shared" ref="C9:C10" si="0">O$6</f>
        <v>0</v>
      </c>
      <c r="D9" s="6" t="s">
        <v>5</v>
      </c>
      <c r="E9" s="8">
        <f t="shared" ref="E9:E10" si="1">K$6</f>
        <v>0</v>
      </c>
      <c r="F9" s="6" t="s">
        <v>5</v>
      </c>
      <c r="G9" s="6"/>
      <c r="H9" s="6" t="s">
        <v>6</v>
      </c>
      <c r="I9" s="6"/>
      <c r="J9" s="6" t="s">
        <v>6</v>
      </c>
      <c r="K9" s="6"/>
      <c r="L9" s="6" t="s">
        <v>6</v>
      </c>
      <c r="M9" s="6"/>
      <c r="N9" s="6" t="s">
        <v>7</v>
      </c>
      <c r="O9" s="10"/>
    </row>
    <row r="10" spans="2:15">
      <c r="B10" s="5" t="s">
        <v>38</v>
      </c>
      <c r="C10" s="8">
        <f t="shared" si="0"/>
        <v>0</v>
      </c>
      <c r="D10" s="6" t="s">
        <v>5</v>
      </c>
      <c r="E10" s="8">
        <f t="shared" si="1"/>
        <v>0</v>
      </c>
      <c r="F10" s="6" t="s">
        <v>5</v>
      </c>
      <c r="G10" s="6"/>
      <c r="H10" s="6" t="s">
        <v>6</v>
      </c>
      <c r="I10" s="6"/>
      <c r="J10" s="6" t="s">
        <v>6</v>
      </c>
      <c r="K10" s="8"/>
      <c r="L10" s="6" t="s">
        <v>6</v>
      </c>
      <c r="M10" s="6"/>
      <c r="N10" s="6" t="s">
        <v>7</v>
      </c>
      <c r="O10" s="9"/>
    </row>
    <row r="11" spans="2:15">
      <c r="B11" s="5"/>
      <c r="C11" s="8"/>
      <c r="D11" s="6" t="s">
        <v>5</v>
      </c>
      <c r="E11" s="8"/>
      <c r="F11" s="6" t="s">
        <v>5</v>
      </c>
      <c r="G11" s="6"/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10"/>
    </row>
    <row r="12" spans="2:15">
      <c r="B12" s="5" t="s">
        <v>39</v>
      </c>
      <c r="C12" s="8">
        <f>O$10</f>
        <v>0</v>
      </c>
      <c r="D12" s="6" t="s">
        <v>5</v>
      </c>
      <c r="E12" s="8">
        <f>K$10</f>
        <v>0</v>
      </c>
      <c r="F12" s="6" t="s">
        <v>5</v>
      </c>
      <c r="G12" s="6"/>
      <c r="H12" s="6" t="s">
        <v>6</v>
      </c>
      <c r="I12" s="6"/>
      <c r="J12" s="6" t="s">
        <v>6</v>
      </c>
      <c r="K12" s="6"/>
      <c r="L12" s="6" t="s">
        <v>6</v>
      </c>
      <c r="M12" s="6"/>
      <c r="N12" s="6" t="s">
        <v>7</v>
      </c>
      <c r="O12" s="10"/>
    </row>
    <row r="13" spans="2:15">
      <c r="B13" s="5" t="s">
        <v>40</v>
      </c>
      <c r="C13" s="8">
        <f t="shared" ref="C13:C14" si="2">O$10</f>
        <v>0</v>
      </c>
      <c r="D13" s="6" t="s">
        <v>5</v>
      </c>
      <c r="E13" s="8">
        <f t="shared" ref="E13:E14" si="3">K$10</f>
        <v>0</v>
      </c>
      <c r="F13" s="6" t="s">
        <v>5</v>
      </c>
      <c r="G13" s="6"/>
      <c r="H13" s="6" t="s">
        <v>6</v>
      </c>
      <c r="I13" s="6"/>
      <c r="J13" s="6" t="s">
        <v>6</v>
      </c>
      <c r="K13" s="6"/>
      <c r="L13" s="6" t="s">
        <v>6</v>
      </c>
      <c r="M13" s="6"/>
      <c r="N13" s="6" t="s">
        <v>7</v>
      </c>
      <c r="O13" s="10"/>
    </row>
    <row r="14" spans="2:15">
      <c r="B14" s="5" t="s">
        <v>41</v>
      </c>
      <c r="C14" s="8">
        <f t="shared" si="2"/>
        <v>0</v>
      </c>
      <c r="D14" s="6" t="s">
        <v>5</v>
      </c>
      <c r="E14" s="8">
        <f t="shared" si="3"/>
        <v>0</v>
      </c>
      <c r="F14" s="6" t="s">
        <v>5</v>
      </c>
      <c r="G14" s="6"/>
      <c r="H14" s="6" t="s">
        <v>6</v>
      </c>
      <c r="I14" s="6"/>
      <c r="J14" s="6" t="s">
        <v>6</v>
      </c>
      <c r="K14" s="8"/>
      <c r="L14" s="6" t="s">
        <v>6</v>
      </c>
      <c r="M14" s="6"/>
      <c r="N14" s="6" t="s">
        <v>7</v>
      </c>
      <c r="O14" s="9"/>
    </row>
    <row r="15" spans="2:15">
      <c r="B15" s="5"/>
      <c r="C15" s="8"/>
      <c r="D15" s="6" t="s">
        <v>5</v>
      </c>
      <c r="E15" s="8"/>
      <c r="F15" s="6" t="s">
        <v>5</v>
      </c>
      <c r="G15" s="6"/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10"/>
    </row>
    <row r="16" spans="2:15">
      <c r="B16" s="5" t="s">
        <v>42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6"/>
      <c r="H16" s="6" t="s">
        <v>6</v>
      </c>
      <c r="I16" s="6"/>
      <c r="J16" s="6" t="s">
        <v>6</v>
      </c>
      <c r="K16" s="6"/>
      <c r="L16" s="6" t="s">
        <v>6</v>
      </c>
      <c r="M16" s="6"/>
      <c r="N16" s="6" t="s">
        <v>7</v>
      </c>
      <c r="O16" s="10"/>
    </row>
    <row r="17" spans="2:15">
      <c r="B17" s="5" t="s">
        <v>43</v>
      </c>
      <c r="C17" s="8">
        <f t="shared" ref="C17:C18" si="4">O$14</f>
        <v>0</v>
      </c>
      <c r="D17" s="6" t="s">
        <v>5</v>
      </c>
      <c r="E17" s="8">
        <f t="shared" ref="E17:E18" si="5">K$14</f>
        <v>0</v>
      </c>
      <c r="F17" s="6" t="s">
        <v>5</v>
      </c>
      <c r="G17" s="6"/>
      <c r="H17" s="6" t="s">
        <v>6</v>
      </c>
      <c r="I17" s="6"/>
      <c r="J17" s="6" t="s">
        <v>6</v>
      </c>
      <c r="K17" s="6"/>
      <c r="L17" s="6" t="s">
        <v>6</v>
      </c>
      <c r="M17" s="6"/>
      <c r="N17" s="6" t="s">
        <v>7</v>
      </c>
      <c r="O17" s="10"/>
    </row>
    <row r="18" spans="2:15" ht="15" thickBot="1">
      <c r="B18" s="11" t="s">
        <v>44</v>
      </c>
      <c r="C18" s="12">
        <f t="shared" si="4"/>
        <v>0</v>
      </c>
      <c r="D18" s="13" t="s">
        <v>5</v>
      </c>
      <c r="E18" s="12">
        <f t="shared" si="5"/>
        <v>0</v>
      </c>
      <c r="F18" s="13" t="s">
        <v>5</v>
      </c>
      <c r="G18" s="13"/>
      <c r="H18" s="13" t="s">
        <v>6</v>
      </c>
      <c r="I18" s="13"/>
      <c r="J18" s="13" t="s">
        <v>6</v>
      </c>
      <c r="K18" s="13"/>
      <c r="L18" s="13" t="s">
        <v>6</v>
      </c>
      <c r="M18" s="13"/>
      <c r="N18" s="13" t="s">
        <v>7</v>
      </c>
      <c r="O18" s="14"/>
    </row>
    <row r="20" spans="2:15">
      <c r="B20" s="27" t="s">
        <v>36</v>
      </c>
      <c r="C20" s="27"/>
      <c r="D20" s="27"/>
      <c r="E20" s="27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G17" sqref="G17"/>
    </sheetView>
  </sheetViews>
  <sheetFormatPr baseColWidth="10" defaultRowHeight="14.4"/>
  <cols>
    <col min="3" max="3" width="19.5546875" customWidth="1"/>
    <col min="4" max="4" width="3.21875" customWidth="1"/>
    <col min="5" max="5" width="7.33203125" customWidth="1"/>
    <col min="6" max="6" width="3.109375" customWidth="1"/>
    <col min="7" max="7" width="24.21875" customWidth="1"/>
    <col min="8" max="8" width="3.109375" customWidth="1"/>
    <col min="9" max="9" width="18" customWidth="1"/>
    <col min="10" max="10" width="2.88671875" customWidth="1"/>
    <col min="11" max="11" width="17" customWidth="1"/>
    <col min="12" max="12" width="3" customWidth="1"/>
    <col min="13" max="13" width="14.6640625" customWidth="1"/>
    <col min="14" max="14" width="4" customWidth="1"/>
    <col min="15" max="15" width="19.44140625" customWidth="1"/>
  </cols>
  <sheetData>
    <row r="1" spans="2:15" ht="17.55" customHeight="1" thickBot="1"/>
    <row r="2" spans="2:15" ht="46.05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3</v>
      </c>
      <c r="C3" s="6">
        <f>Produktionsprogramm!C7</f>
        <v>100</v>
      </c>
      <c r="D3" s="26" t="s">
        <v>5</v>
      </c>
      <c r="E3" s="26"/>
      <c r="F3" s="26"/>
      <c r="G3" s="6"/>
      <c r="H3" s="6" t="s">
        <v>6</v>
      </c>
      <c r="I3" s="6"/>
      <c r="J3" s="6" t="s">
        <v>6</v>
      </c>
      <c r="K3" s="8"/>
      <c r="L3" s="6" t="s">
        <v>6</v>
      </c>
      <c r="M3" s="6"/>
      <c r="N3" s="6" t="s">
        <v>7</v>
      </c>
      <c r="O3" s="9"/>
    </row>
    <row r="4" spans="2:15">
      <c r="B4" s="5"/>
      <c r="C4" s="6"/>
      <c r="D4" s="6"/>
      <c r="E4" s="6"/>
      <c r="F4" s="6"/>
      <c r="G4" s="6"/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10"/>
    </row>
    <row r="5" spans="2:15">
      <c r="B5" s="5" t="s">
        <v>25</v>
      </c>
      <c r="C5" s="8">
        <f>O$3</f>
        <v>0</v>
      </c>
      <c r="D5" s="6" t="s">
        <v>5</v>
      </c>
      <c r="E5" s="8">
        <f>K$3</f>
        <v>0</v>
      </c>
      <c r="F5" s="6" t="s">
        <v>5</v>
      </c>
      <c r="G5" s="6"/>
      <c r="H5" s="6" t="s">
        <v>6</v>
      </c>
      <c r="I5" s="6"/>
      <c r="J5" s="6" t="s">
        <v>6</v>
      </c>
      <c r="K5" s="6"/>
      <c r="L5" s="6" t="s">
        <v>6</v>
      </c>
      <c r="M5" s="6"/>
      <c r="N5" s="6" t="s">
        <v>7</v>
      </c>
      <c r="O5" s="10"/>
    </row>
    <row r="6" spans="2:15">
      <c r="B6" s="5" t="s">
        <v>26</v>
      </c>
      <c r="C6" s="8">
        <f>O$3</f>
        <v>0</v>
      </c>
      <c r="D6" s="6" t="s">
        <v>5</v>
      </c>
      <c r="E6" s="8">
        <f>K$3</f>
        <v>0</v>
      </c>
      <c r="F6" s="6" t="s">
        <v>5</v>
      </c>
      <c r="G6" s="6"/>
      <c r="H6" s="6" t="s">
        <v>6</v>
      </c>
      <c r="I6" s="6"/>
      <c r="J6" s="6" t="s">
        <v>6</v>
      </c>
      <c r="K6" s="8"/>
      <c r="L6" s="6" t="s">
        <v>6</v>
      </c>
      <c r="M6" s="6"/>
      <c r="N6" s="6" t="s">
        <v>7</v>
      </c>
      <c r="O6" s="9"/>
    </row>
    <row r="7" spans="2:15">
      <c r="B7" s="5"/>
      <c r="C7" s="8"/>
      <c r="D7" s="6" t="s">
        <v>5</v>
      </c>
      <c r="E7" s="8"/>
      <c r="F7" s="6" t="s">
        <v>5</v>
      </c>
      <c r="G7" s="6"/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10"/>
    </row>
    <row r="8" spans="2:15">
      <c r="B8" s="5" t="s">
        <v>27</v>
      </c>
      <c r="C8" s="8">
        <f>O$6</f>
        <v>0</v>
      </c>
      <c r="D8" s="6" t="s">
        <v>5</v>
      </c>
      <c r="E8" s="8">
        <f>K$6</f>
        <v>0</v>
      </c>
      <c r="F8" s="6" t="s">
        <v>5</v>
      </c>
      <c r="G8" s="6"/>
      <c r="H8" s="6" t="s">
        <v>6</v>
      </c>
      <c r="I8" s="6"/>
      <c r="J8" s="6" t="s">
        <v>6</v>
      </c>
      <c r="K8" s="6"/>
      <c r="L8" s="6" t="s">
        <v>6</v>
      </c>
      <c r="M8" s="6"/>
      <c r="N8" s="6" t="s">
        <v>7</v>
      </c>
      <c r="O8" s="10"/>
    </row>
    <row r="9" spans="2:15">
      <c r="B9" s="5" t="s">
        <v>28</v>
      </c>
      <c r="C9" s="8">
        <f t="shared" ref="C9:C10" si="0">O$6</f>
        <v>0</v>
      </c>
      <c r="D9" s="6" t="s">
        <v>5</v>
      </c>
      <c r="E9" s="8">
        <f t="shared" ref="E9:E10" si="1">K$6</f>
        <v>0</v>
      </c>
      <c r="F9" s="6" t="s">
        <v>5</v>
      </c>
      <c r="G9" s="6"/>
      <c r="H9" s="6" t="s">
        <v>6</v>
      </c>
      <c r="I9" s="6"/>
      <c r="J9" s="6" t="s">
        <v>6</v>
      </c>
      <c r="K9" s="6"/>
      <c r="L9" s="6" t="s">
        <v>6</v>
      </c>
      <c r="M9" s="6"/>
      <c r="N9" s="6" t="s">
        <v>7</v>
      </c>
      <c r="O9" s="10"/>
    </row>
    <row r="10" spans="2:15">
      <c r="B10" s="5" t="s">
        <v>29</v>
      </c>
      <c r="C10" s="8">
        <f t="shared" si="0"/>
        <v>0</v>
      </c>
      <c r="D10" s="6" t="s">
        <v>5</v>
      </c>
      <c r="E10" s="8">
        <f t="shared" si="1"/>
        <v>0</v>
      </c>
      <c r="F10" s="6" t="s">
        <v>5</v>
      </c>
      <c r="G10" s="6"/>
      <c r="H10" s="6" t="s">
        <v>6</v>
      </c>
      <c r="I10" s="6"/>
      <c r="J10" s="6" t="s">
        <v>6</v>
      </c>
      <c r="K10" s="8"/>
      <c r="L10" s="6" t="s">
        <v>6</v>
      </c>
      <c r="M10" s="6"/>
      <c r="N10" s="6" t="s">
        <v>7</v>
      </c>
      <c r="O10" s="9"/>
    </row>
    <row r="11" spans="2:15">
      <c r="B11" s="5"/>
      <c r="C11" s="8"/>
      <c r="D11" s="6" t="s">
        <v>5</v>
      </c>
      <c r="E11" s="8"/>
      <c r="F11" s="6" t="s">
        <v>5</v>
      </c>
      <c r="G11" s="6"/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10"/>
    </row>
    <row r="12" spans="2:15">
      <c r="B12" s="5" t="s">
        <v>30</v>
      </c>
      <c r="C12" s="8">
        <f>O$10</f>
        <v>0</v>
      </c>
      <c r="D12" s="6" t="s">
        <v>5</v>
      </c>
      <c r="E12" s="8">
        <f>K$10</f>
        <v>0</v>
      </c>
      <c r="F12" s="6" t="s">
        <v>5</v>
      </c>
      <c r="G12" s="6"/>
      <c r="H12" s="6" t="s">
        <v>6</v>
      </c>
      <c r="I12" s="6"/>
      <c r="J12" s="6" t="s">
        <v>6</v>
      </c>
      <c r="K12" s="6"/>
      <c r="L12" s="6" t="s">
        <v>6</v>
      </c>
      <c r="M12" s="6"/>
      <c r="N12" s="6" t="s">
        <v>7</v>
      </c>
      <c r="O12" s="10"/>
    </row>
    <row r="13" spans="2:15">
      <c r="B13" s="5" t="s">
        <v>31</v>
      </c>
      <c r="C13" s="8">
        <f t="shared" ref="C13:C14" si="2">O$10</f>
        <v>0</v>
      </c>
      <c r="D13" s="6" t="s">
        <v>5</v>
      </c>
      <c r="E13" s="8">
        <f t="shared" ref="E13:E14" si="3">K$10</f>
        <v>0</v>
      </c>
      <c r="F13" s="6" t="s">
        <v>5</v>
      </c>
      <c r="G13" s="6"/>
      <c r="H13" s="6" t="s">
        <v>6</v>
      </c>
      <c r="I13" s="6"/>
      <c r="J13" s="6" t="s">
        <v>6</v>
      </c>
      <c r="K13" s="6"/>
      <c r="L13" s="6" t="s">
        <v>6</v>
      </c>
      <c r="M13" s="6"/>
      <c r="N13" s="6" t="s">
        <v>7</v>
      </c>
      <c r="O13" s="10"/>
    </row>
    <row r="14" spans="2:15">
      <c r="B14" s="5" t="s">
        <v>32</v>
      </c>
      <c r="C14" s="8">
        <f t="shared" si="2"/>
        <v>0</v>
      </c>
      <c r="D14" s="6" t="s">
        <v>5</v>
      </c>
      <c r="E14" s="8">
        <f t="shared" si="3"/>
        <v>0</v>
      </c>
      <c r="F14" s="6" t="s">
        <v>5</v>
      </c>
      <c r="G14" s="6"/>
      <c r="H14" s="6" t="s">
        <v>6</v>
      </c>
      <c r="I14" s="6"/>
      <c r="J14" s="6" t="s">
        <v>6</v>
      </c>
      <c r="K14" s="8"/>
      <c r="L14" s="6" t="s">
        <v>6</v>
      </c>
      <c r="M14" s="6"/>
      <c r="N14" s="6" t="s">
        <v>7</v>
      </c>
      <c r="O14" s="9"/>
    </row>
    <row r="15" spans="2:15">
      <c r="B15" s="5"/>
      <c r="C15" s="8"/>
      <c r="D15" s="6" t="s">
        <v>5</v>
      </c>
      <c r="E15" s="8"/>
      <c r="F15" s="6" t="s">
        <v>5</v>
      </c>
      <c r="G15" s="6"/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10"/>
    </row>
    <row r="16" spans="2:15">
      <c r="B16" s="5" t="s">
        <v>33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6"/>
      <c r="H16" s="6" t="s">
        <v>6</v>
      </c>
      <c r="I16" s="6"/>
      <c r="J16" s="6" t="s">
        <v>6</v>
      </c>
      <c r="K16" s="6"/>
      <c r="L16" s="6" t="s">
        <v>6</v>
      </c>
      <c r="M16" s="6"/>
      <c r="N16" s="6" t="s">
        <v>7</v>
      </c>
      <c r="O16" s="10"/>
    </row>
    <row r="17" spans="2:15">
      <c r="B17" s="5" t="s">
        <v>34</v>
      </c>
      <c r="C17" s="8">
        <f t="shared" ref="C17:C18" si="4">O$14</f>
        <v>0</v>
      </c>
      <c r="D17" s="6" t="s">
        <v>5</v>
      </c>
      <c r="E17" s="8">
        <f t="shared" ref="E17:E18" si="5">K$14</f>
        <v>0</v>
      </c>
      <c r="F17" s="6" t="s">
        <v>5</v>
      </c>
      <c r="G17" s="6"/>
      <c r="H17" s="6" t="s">
        <v>6</v>
      </c>
      <c r="I17" s="6"/>
      <c r="J17" s="6" t="s">
        <v>6</v>
      </c>
      <c r="K17" s="6"/>
      <c r="L17" s="6" t="s">
        <v>6</v>
      </c>
      <c r="M17" s="6"/>
      <c r="N17" s="6" t="s">
        <v>7</v>
      </c>
      <c r="O17" s="10"/>
    </row>
    <row r="18" spans="2:15" ht="15" thickBot="1">
      <c r="B18" s="11" t="s">
        <v>35</v>
      </c>
      <c r="C18" s="12">
        <f t="shared" si="4"/>
        <v>0</v>
      </c>
      <c r="D18" s="13" t="s">
        <v>5</v>
      </c>
      <c r="E18" s="12">
        <f t="shared" si="5"/>
        <v>0</v>
      </c>
      <c r="F18" s="13" t="s">
        <v>5</v>
      </c>
      <c r="G18" s="13"/>
      <c r="H18" s="13" t="s">
        <v>6</v>
      </c>
      <c r="I18" s="13"/>
      <c r="J18" s="13" t="s">
        <v>6</v>
      </c>
      <c r="K18" s="13"/>
      <c r="L18" s="13" t="s">
        <v>6</v>
      </c>
      <c r="M18" s="13"/>
      <c r="N18" s="13" t="s">
        <v>7</v>
      </c>
      <c r="O18" s="14"/>
    </row>
    <row r="20" spans="2:15">
      <c r="B20" s="27" t="s">
        <v>36</v>
      </c>
      <c r="C20" s="27"/>
      <c r="D20" s="27"/>
      <c r="E20" s="27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T40"/>
  <sheetViews>
    <sheetView tabSelected="1" topLeftCell="A10" workbookViewId="0">
      <selection activeCell="I38" sqref="I38"/>
    </sheetView>
  </sheetViews>
  <sheetFormatPr baseColWidth="10" defaultRowHeight="14.4"/>
  <cols>
    <col min="2" max="2" width="21.88671875" customWidth="1"/>
    <col min="3" max="3" width="5.21875" customWidth="1"/>
    <col min="4" max="4" width="5.109375" customWidth="1"/>
    <col min="5" max="5" width="8.21875" customWidth="1"/>
    <col min="6" max="20" width="5.6640625" customWidth="1"/>
  </cols>
  <sheetData>
    <row r="2" spans="2:20" ht="15" thickBot="1"/>
    <row r="3" spans="2:20">
      <c r="B3" s="19" t="s">
        <v>70</v>
      </c>
      <c r="C3" s="20"/>
      <c r="D3" s="35" t="s">
        <v>71</v>
      </c>
      <c r="E3" s="35" t="s">
        <v>68</v>
      </c>
      <c r="F3" s="33" t="s">
        <v>69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</row>
    <row r="4" spans="2:20">
      <c r="B4" s="21" t="s">
        <v>45</v>
      </c>
      <c r="C4" s="22"/>
      <c r="D4" s="36"/>
      <c r="E4" s="36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17">
        <v>15</v>
      </c>
    </row>
    <row r="5" spans="2:20">
      <c r="B5" s="28" t="s">
        <v>46</v>
      </c>
      <c r="C5" s="22" t="s">
        <v>64</v>
      </c>
      <c r="D5" s="22" t="s">
        <v>12</v>
      </c>
      <c r="E5" s="8">
        <f>Disposition_P1!O12</f>
        <v>0</v>
      </c>
      <c r="F5" s="6"/>
      <c r="G5" s="6"/>
      <c r="H5" s="6"/>
      <c r="I5" s="6"/>
      <c r="J5" s="6"/>
      <c r="K5" s="6"/>
      <c r="L5" s="6"/>
      <c r="M5" s="6"/>
      <c r="N5" s="6"/>
      <c r="O5" s="8">
        <f>4*E5</f>
        <v>0</v>
      </c>
      <c r="P5" s="8">
        <f>3*E5</f>
        <v>0</v>
      </c>
      <c r="Q5" s="6"/>
      <c r="R5" s="6"/>
      <c r="S5" s="6"/>
      <c r="T5" s="17"/>
    </row>
    <row r="6" spans="2:20">
      <c r="B6" s="28"/>
      <c r="C6" s="22" t="s">
        <v>65</v>
      </c>
      <c r="D6" s="22" t="s">
        <v>39</v>
      </c>
      <c r="E6" s="8">
        <f>Disposition_P2!O12</f>
        <v>0</v>
      </c>
      <c r="F6" s="6"/>
      <c r="G6" s="6"/>
      <c r="H6" s="6"/>
      <c r="I6" s="6"/>
      <c r="J6" s="6"/>
      <c r="K6" s="6"/>
      <c r="L6" s="6"/>
      <c r="M6" s="6"/>
      <c r="N6" s="6"/>
      <c r="O6" s="8">
        <f t="shared" ref="O6:O10" si="0">4*E6</f>
        <v>0</v>
      </c>
      <c r="P6" s="8">
        <f t="shared" ref="P6:P10" si="1">3*E6</f>
        <v>0</v>
      </c>
      <c r="Q6" s="6"/>
      <c r="R6" s="6"/>
      <c r="S6" s="6"/>
      <c r="T6" s="17"/>
    </row>
    <row r="7" spans="2:20">
      <c r="B7" s="28"/>
      <c r="C7" s="22" t="s">
        <v>66</v>
      </c>
      <c r="D7" s="22" t="s">
        <v>30</v>
      </c>
      <c r="E7" s="8">
        <f>Disposition_P3!O12</f>
        <v>0</v>
      </c>
      <c r="F7" s="6"/>
      <c r="G7" s="6"/>
      <c r="H7" s="6"/>
      <c r="I7" s="6"/>
      <c r="J7" s="6"/>
      <c r="K7" s="6"/>
      <c r="L7" s="6"/>
      <c r="M7" s="6"/>
      <c r="N7" s="6"/>
      <c r="O7" s="8">
        <f t="shared" si="0"/>
        <v>0</v>
      </c>
      <c r="P7" s="8">
        <f t="shared" si="1"/>
        <v>0</v>
      </c>
      <c r="Q7" s="6"/>
      <c r="R7" s="6"/>
      <c r="S7" s="6"/>
      <c r="T7" s="17"/>
    </row>
    <row r="8" spans="2:20">
      <c r="B8" s="28" t="s">
        <v>47</v>
      </c>
      <c r="C8" s="22" t="s">
        <v>64</v>
      </c>
      <c r="D8" s="22" t="s">
        <v>15</v>
      </c>
      <c r="E8" s="8">
        <f>Disposition_P1!O16</f>
        <v>0</v>
      </c>
      <c r="F8" s="6"/>
      <c r="G8" s="6"/>
      <c r="H8" s="6"/>
      <c r="I8" s="6"/>
      <c r="J8" s="6"/>
      <c r="K8" s="6"/>
      <c r="L8" s="6"/>
      <c r="M8" s="6"/>
      <c r="N8" s="6"/>
      <c r="O8" s="8">
        <f t="shared" si="0"/>
        <v>0</v>
      </c>
      <c r="P8" s="8">
        <f t="shared" si="1"/>
        <v>0</v>
      </c>
      <c r="Q8" s="6"/>
      <c r="R8" s="6"/>
      <c r="S8" s="6"/>
      <c r="T8" s="17"/>
    </row>
    <row r="9" spans="2:20">
      <c r="B9" s="28"/>
      <c r="C9" s="22" t="s">
        <v>65</v>
      </c>
      <c r="D9" s="22" t="s">
        <v>42</v>
      </c>
      <c r="E9" s="8">
        <f>Disposition_P2!O16</f>
        <v>0</v>
      </c>
      <c r="F9" s="6"/>
      <c r="G9" s="6"/>
      <c r="H9" s="6"/>
      <c r="I9" s="6"/>
      <c r="J9" s="6"/>
      <c r="K9" s="6"/>
      <c r="L9" s="6"/>
      <c r="M9" s="6"/>
      <c r="N9" s="6"/>
      <c r="O9" s="8">
        <f t="shared" si="0"/>
        <v>0</v>
      </c>
      <c r="P9" s="8">
        <f t="shared" si="1"/>
        <v>0</v>
      </c>
      <c r="Q9" s="6"/>
      <c r="R9" s="6"/>
      <c r="S9" s="6"/>
      <c r="T9" s="17"/>
    </row>
    <row r="10" spans="2:20">
      <c r="B10" s="28"/>
      <c r="C10" s="22" t="s">
        <v>66</v>
      </c>
      <c r="D10" s="22" t="s">
        <v>33</v>
      </c>
      <c r="E10" s="8">
        <f>Disposition_P3!O16</f>
        <v>0</v>
      </c>
      <c r="F10" s="6"/>
      <c r="G10" s="6"/>
      <c r="H10" s="6"/>
      <c r="I10" s="6"/>
      <c r="J10" s="6"/>
      <c r="K10" s="6"/>
      <c r="L10" s="6"/>
      <c r="M10" s="6"/>
      <c r="N10" s="6"/>
      <c r="O10" s="8">
        <f t="shared" si="0"/>
        <v>0</v>
      </c>
      <c r="P10" s="8">
        <f t="shared" si="1"/>
        <v>0</v>
      </c>
      <c r="Q10" s="6"/>
      <c r="R10" s="6"/>
      <c r="S10" s="6"/>
      <c r="T10" s="17"/>
    </row>
    <row r="11" spans="2:20">
      <c r="B11" s="28" t="s">
        <v>48</v>
      </c>
      <c r="C11" s="22" t="s">
        <v>64</v>
      </c>
      <c r="D11" s="22" t="s">
        <v>13</v>
      </c>
      <c r="E11" s="8">
        <f>Disposition_P1!O13</f>
        <v>0</v>
      </c>
      <c r="F11" s="6"/>
      <c r="G11" s="6"/>
      <c r="H11" s="6"/>
      <c r="I11" s="6"/>
      <c r="J11" s="6"/>
      <c r="K11" s="6"/>
      <c r="L11" s="8">
        <f>2*E11</f>
        <v>0</v>
      </c>
      <c r="M11" s="8">
        <f>E11</f>
        <v>0</v>
      </c>
      <c r="N11" s="8">
        <f>3*E11</f>
        <v>0</v>
      </c>
      <c r="O11" s="6"/>
      <c r="P11" s="6"/>
      <c r="Q11" s="8">
        <f>3*E11</f>
        <v>0</v>
      </c>
      <c r="R11" s="8">
        <f>2*E11</f>
        <v>0</v>
      </c>
      <c r="S11" s="6"/>
      <c r="T11" s="17"/>
    </row>
    <row r="12" spans="2:20">
      <c r="B12" s="28"/>
      <c r="C12" s="22" t="s">
        <v>65</v>
      </c>
      <c r="D12" s="22" t="s">
        <v>40</v>
      </c>
      <c r="E12" s="8">
        <f>Disposition_P2!O13</f>
        <v>0</v>
      </c>
      <c r="F12" s="6"/>
      <c r="G12" s="6"/>
      <c r="H12" s="6"/>
      <c r="I12" s="6"/>
      <c r="J12" s="6"/>
      <c r="K12" s="6"/>
      <c r="L12" s="8">
        <f t="shared" ref="L12:L16" si="2">2*E12</f>
        <v>0</v>
      </c>
      <c r="M12" s="8">
        <f>2*E12</f>
        <v>0</v>
      </c>
      <c r="N12" s="8">
        <f t="shared" ref="N12:N16" si="3">3*E12</f>
        <v>0</v>
      </c>
      <c r="O12" s="6"/>
      <c r="P12" s="6"/>
      <c r="Q12" s="8">
        <f t="shared" ref="Q12:Q16" si="4">3*E12</f>
        <v>0</v>
      </c>
      <c r="R12" s="8">
        <f t="shared" ref="R12:R16" si="5">2*E12</f>
        <v>0</v>
      </c>
      <c r="S12" s="6"/>
      <c r="T12" s="17"/>
    </row>
    <row r="13" spans="2:20">
      <c r="B13" s="28"/>
      <c r="C13" s="22" t="s">
        <v>66</v>
      </c>
      <c r="D13" s="22" t="s">
        <v>31</v>
      </c>
      <c r="E13" s="8">
        <f>Disposition_P3!O13</f>
        <v>0</v>
      </c>
      <c r="F13" s="6"/>
      <c r="G13" s="6"/>
      <c r="H13" s="6"/>
      <c r="I13" s="6"/>
      <c r="J13" s="6"/>
      <c r="K13" s="6"/>
      <c r="L13" s="8">
        <f t="shared" si="2"/>
        <v>0</v>
      </c>
      <c r="M13" s="8">
        <f>2*E13</f>
        <v>0</v>
      </c>
      <c r="N13" s="8">
        <f t="shared" si="3"/>
        <v>0</v>
      </c>
      <c r="O13" s="6"/>
      <c r="P13" s="6"/>
      <c r="Q13" s="8">
        <f t="shared" si="4"/>
        <v>0</v>
      </c>
      <c r="R13" s="8">
        <f t="shared" si="5"/>
        <v>0</v>
      </c>
      <c r="S13" s="6"/>
      <c r="T13" s="17"/>
    </row>
    <row r="14" spans="2:20">
      <c r="B14" s="28" t="s">
        <v>49</v>
      </c>
      <c r="C14" s="22" t="s">
        <v>64</v>
      </c>
      <c r="D14" s="22" t="s">
        <v>16</v>
      </c>
      <c r="E14" s="8">
        <f>Disposition_P1!O17</f>
        <v>0</v>
      </c>
      <c r="F14" s="6"/>
      <c r="G14" s="6"/>
      <c r="H14" s="6"/>
      <c r="I14" s="6"/>
      <c r="J14" s="6"/>
      <c r="K14" s="6"/>
      <c r="L14" s="8">
        <f t="shared" si="2"/>
        <v>0</v>
      </c>
      <c r="M14" s="8">
        <f>E14</f>
        <v>0</v>
      </c>
      <c r="N14" s="8">
        <f t="shared" si="3"/>
        <v>0</v>
      </c>
      <c r="O14" s="6"/>
      <c r="P14" s="6"/>
      <c r="Q14" s="8">
        <f t="shared" si="4"/>
        <v>0</v>
      </c>
      <c r="R14" s="8">
        <f t="shared" si="5"/>
        <v>0</v>
      </c>
      <c r="S14" s="6"/>
      <c r="T14" s="17"/>
    </row>
    <row r="15" spans="2:20">
      <c r="B15" s="28"/>
      <c r="C15" s="22" t="s">
        <v>65</v>
      </c>
      <c r="D15" s="22" t="s">
        <v>43</v>
      </c>
      <c r="E15" s="8">
        <f>Disposition_P2!O17</f>
        <v>0</v>
      </c>
      <c r="F15" s="6"/>
      <c r="G15" s="6"/>
      <c r="H15" s="6"/>
      <c r="I15" s="6"/>
      <c r="J15" s="6"/>
      <c r="K15" s="6"/>
      <c r="L15" s="8">
        <f t="shared" si="2"/>
        <v>0</v>
      </c>
      <c r="M15" s="8">
        <f>2*E15</f>
        <v>0</v>
      </c>
      <c r="N15" s="8">
        <f t="shared" si="3"/>
        <v>0</v>
      </c>
      <c r="O15" s="6"/>
      <c r="P15" s="6"/>
      <c r="Q15" s="8">
        <f t="shared" si="4"/>
        <v>0</v>
      </c>
      <c r="R15" s="8">
        <f t="shared" si="5"/>
        <v>0</v>
      </c>
      <c r="S15" s="6"/>
      <c r="T15" s="17"/>
    </row>
    <row r="16" spans="2:20">
      <c r="B16" s="28"/>
      <c r="C16" s="22" t="s">
        <v>66</v>
      </c>
      <c r="D16" s="22" t="s">
        <v>34</v>
      </c>
      <c r="E16" s="8">
        <f>Disposition_P3!O17</f>
        <v>0</v>
      </c>
      <c r="F16" s="6"/>
      <c r="G16" s="6"/>
      <c r="H16" s="6"/>
      <c r="I16" s="6"/>
      <c r="J16" s="6"/>
      <c r="K16" s="6"/>
      <c r="L16" s="8">
        <f t="shared" si="2"/>
        <v>0</v>
      </c>
      <c r="M16" s="8">
        <f t="shared" ref="M16" si="6">2*E16</f>
        <v>0</v>
      </c>
      <c r="N16" s="8">
        <f t="shared" si="3"/>
        <v>0</v>
      </c>
      <c r="O16" s="6"/>
      <c r="P16" s="6"/>
      <c r="Q16" s="8">
        <f t="shared" si="4"/>
        <v>0</v>
      </c>
      <c r="R16" s="8">
        <f t="shared" si="5"/>
        <v>0</v>
      </c>
      <c r="S16" s="6"/>
      <c r="T16" s="17"/>
    </row>
    <row r="17" spans="2:20">
      <c r="B17" s="23" t="s">
        <v>50</v>
      </c>
      <c r="C17" s="22" t="s">
        <v>67</v>
      </c>
      <c r="D17" s="22" t="s">
        <v>9</v>
      </c>
      <c r="E17" s="8">
        <f>Disposition_P1!O8+Disposition_P2!O8+Disposition_P3!O8</f>
        <v>0</v>
      </c>
      <c r="F17" s="6"/>
      <c r="G17" s="6"/>
      <c r="H17" s="6"/>
      <c r="I17" s="6"/>
      <c r="J17" s="6"/>
      <c r="K17" s="8">
        <f>2*E17</f>
        <v>0</v>
      </c>
      <c r="L17" s="6"/>
      <c r="M17" s="6"/>
      <c r="N17" s="6"/>
      <c r="O17" s="6"/>
      <c r="P17" s="6"/>
      <c r="Q17" s="6"/>
      <c r="R17" s="6"/>
      <c r="S17" s="8">
        <f>3*E17</f>
        <v>0</v>
      </c>
      <c r="T17" s="17"/>
    </row>
    <row r="18" spans="2:20">
      <c r="B18" s="21" t="s">
        <v>51</v>
      </c>
      <c r="C18" s="22" t="s">
        <v>67</v>
      </c>
      <c r="D18" s="22" t="s">
        <v>10</v>
      </c>
      <c r="E18" s="8">
        <f>Disposition_P1!O9+Disposition_P2!O9+Disposition_P3!O9</f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4">
        <f>3*E18</f>
        <v>0</v>
      </c>
    </row>
    <row r="19" spans="2:20">
      <c r="B19" s="28" t="s">
        <v>52</v>
      </c>
      <c r="C19" s="22" t="s">
        <v>64</v>
      </c>
      <c r="D19" s="22" t="s">
        <v>17</v>
      </c>
      <c r="E19" s="8">
        <f>Disposition_P1!O18</f>
        <v>0</v>
      </c>
      <c r="F19" s="6"/>
      <c r="G19" s="6"/>
      <c r="H19" s="6"/>
      <c r="I19" s="6"/>
      <c r="J19" s="6"/>
      <c r="K19" s="8">
        <f>3*E19</f>
        <v>0</v>
      </c>
      <c r="L19" s="8">
        <f>2*E19</f>
        <v>0</v>
      </c>
      <c r="M19" s="8">
        <f>3*E19</f>
        <v>0</v>
      </c>
      <c r="N19" s="8">
        <f>2*E19</f>
        <v>0</v>
      </c>
      <c r="O19" s="6"/>
      <c r="P19" s="6"/>
      <c r="Q19" s="6"/>
      <c r="R19" s="6"/>
      <c r="S19" s="6"/>
      <c r="T19" s="17"/>
    </row>
    <row r="20" spans="2:20">
      <c r="B20" s="28"/>
      <c r="C20" s="22" t="s">
        <v>65</v>
      </c>
      <c r="D20" s="22" t="s">
        <v>44</v>
      </c>
      <c r="E20" s="8">
        <f>Disposition_P2!O18</f>
        <v>0</v>
      </c>
      <c r="F20" s="6"/>
      <c r="G20" s="6"/>
      <c r="H20" s="6"/>
      <c r="I20" s="6"/>
      <c r="J20" s="6"/>
      <c r="K20" s="8">
        <f>3*E20</f>
        <v>0</v>
      </c>
      <c r="L20" s="8">
        <f t="shared" ref="L20:L22" si="7">2*E20</f>
        <v>0</v>
      </c>
      <c r="M20" s="8">
        <f t="shared" ref="M20:M21" si="8">3*E20</f>
        <v>0</v>
      </c>
      <c r="N20" s="8">
        <f t="shared" ref="N20:N21" si="9">2*E20</f>
        <v>0</v>
      </c>
      <c r="O20" s="6"/>
      <c r="P20" s="6"/>
      <c r="Q20" s="6"/>
      <c r="R20" s="6"/>
      <c r="S20" s="6"/>
      <c r="T20" s="17"/>
    </row>
    <row r="21" spans="2:20">
      <c r="B21" s="28"/>
      <c r="C21" s="22" t="s">
        <v>66</v>
      </c>
      <c r="D21" s="22" t="s">
        <v>35</v>
      </c>
      <c r="E21" s="8">
        <f>Disposition_P3!O18</f>
        <v>0</v>
      </c>
      <c r="F21" s="6"/>
      <c r="G21" s="6"/>
      <c r="H21" s="6"/>
      <c r="I21" s="6"/>
      <c r="J21" s="6"/>
      <c r="K21" s="8">
        <f>3*E21</f>
        <v>0</v>
      </c>
      <c r="L21" s="8">
        <f t="shared" si="7"/>
        <v>0</v>
      </c>
      <c r="M21" s="8">
        <f t="shared" si="8"/>
        <v>0</v>
      </c>
      <c r="N21" s="8">
        <f t="shared" si="9"/>
        <v>0</v>
      </c>
      <c r="O21" s="6"/>
      <c r="P21" s="6"/>
      <c r="Q21" s="6"/>
      <c r="R21" s="6"/>
      <c r="S21" s="6"/>
      <c r="T21" s="17"/>
    </row>
    <row r="22" spans="2:20">
      <c r="B22" s="23" t="s">
        <v>53</v>
      </c>
      <c r="C22" s="22" t="s">
        <v>67</v>
      </c>
      <c r="D22" s="22" t="s">
        <v>4</v>
      </c>
      <c r="E22" s="8">
        <f>Disposition_P1!O5+Disposition_P2!O5+Disposition_P3!O5</f>
        <v>0</v>
      </c>
      <c r="F22" s="6"/>
      <c r="G22" s="6"/>
      <c r="H22" s="6"/>
      <c r="I22" s="6"/>
      <c r="J22" s="6"/>
      <c r="K22" s="6"/>
      <c r="L22" s="8">
        <f t="shared" si="7"/>
        <v>0</v>
      </c>
      <c r="M22" s="6"/>
      <c r="N22" s="6"/>
      <c r="O22" s="6"/>
      <c r="P22" s="6"/>
      <c r="Q22" s="6"/>
      <c r="R22" s="6"/>
      <c r="S22" s="6"/>
      <c r="T22" s="24">
        <f>3*E22</f>
        <v>0</v>
      </c>
    </row>
    <row r="23" spans="2:20">
      <c r="B23" s="28" t="s">
        <v>54</v>
      </c>
      <c r="C23" s="22" t="s">
        <v>64</v>
      </c>
      <c r="D23" s="22" t="s">
        <v>14</v>
      </c>
      <c r="E23" s="8">
        <f>Disposition_P1!O14</f>
        <v>0</v>
      </c>
      <c r="F23" s="8">
        <f>6*E23</f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7"/>
    </row>
    <row r="24" spans="2:20">
      <c r="B24" s="28"/>
      <c r="C24" s="22" t="s">
        <v>65</v>
      </c>
      <c r="D24" s="22" t="s">
        <v>41</v>
      </c>
      <c r="E24" s="8">
        <f>Disposition_P2!O14</f>
        <v>0</v>
      </c>
      <c r="F24" s="8">
        <f>6*E24</f>
        <v>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7"/>
    </row>
    <row r="25" spans="2:20">
      <c r="B25" s="28"/>
      <c r="C25" s="22" t="s">
        <v>66</v>
      </c>
      <c r="D25" s="22" t="s">
        <v>32</v>
      </c>
      <c r="E25" s="8">
        <f>Disposition_P3!O14</f>
        <v>0</v>
      </c>
      <c r="F25" s="8">
        <f>6*E25</f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7"/>
    </row>
    <row r="26" spans="2:20">
      <c r="B26" s="28" t="s">
        <v>55</v>
      </c>
      <c r="C26" s="22" t="s">
        <v>64</v>
      </c>
      <c r="D26" s="22" t="s">
        <v>11</v>
      </c>
      <c r="E26" s="8">
        <f>Disposition_P1!O10</f>
        <v>0</v>
      </c>
      <c r="F26" s="6"/>
      <c r="G26" s="8">
        <f>5*E26</f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7"/>
    </row>
    <row r="27" spans="2:20">
      <c r="B27" s="28"/>
      <c r="C27" s="22" t="s">
        <v>65</v>
      </c>
      <c r="D27" s="22" t="s">
        <v>38</v>
      </c>
      <c r="E27" s="8">
        <f>Disposition_P2!O10</f>
        <v>0</v>
      </c>
      <c r="F27" s="6"/>
      <c r="G27" s="8">
        <f>5*E27</f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7"/>
    </row>
    <row r="28" spans="2:20">
      <c r="B28" s="28"/>
      <c r="C28" s="22" t="s">
        <v>66</v>
      </c>
      <c r="D28" s="22" t="s">
        <v>29</v>
      </c>
      <c r="E28" s="8">
        <f>Disposition_P3!O10</f>
        <v>0</v>
      </c>
      <c r="F28" s="6"/>
      <c r="G28" s="8">
        <f>5*E28</f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7"/>
    </row>
    <row r="29" spans="2:20">
      <c r="B29" s="28" t="s">
        <v>56</v>
      </c>
      <c r="C29" s="22" t="s">
        <v>64</v>
      </c>
      <c r="D29" s="22" t="s">
        <v>8</v>
      </c>
      <c r="E29" s="8">
        <f>Disposition_P1!O6</f>
        <v>0</v>
      </c>
      <c r="F29" s="6"/>
      <c r="G29" s="6"/>
      <c r="H29" s="8">
        <f>5*E29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7"/>
    </row>
    <row r="30" spans="2:20">
      <c r="B30" s="28"/>
      <c r="C30" s="22" t="s">
        <v>65</v>
      </c>
      <c r="D30" s="22" t="s">
        <v>37</v>
      </c>
      <c r="E30" s="8">
        <f>Disposition_P2!O6</f>
        <v>0</v>
      </c>
      <c r="F30" s="6"/>
      <c r="G30" s="6"/>
      <c r="H30" s="8">
        <f>6*E30</f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7"/>
    </row>
    <row r="31" spans="2:20">
      <c r="B31" s="28"/>
      <c r="C31" s="22" t="s">
        <v>66</v>
      </c>
      <c r="D31" s="22" t="s">
        <v>26</v>
      </c>
      <c r="E31" s="8">
        <f>Disposition_P3!O6</f>
        <v>0</v>
      </c>
      <c r="F31" s="6"/>
      <c r="G31" s="6"/>
      <c r="H31" s="8">
        <f>6*E31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7"/>
    </row>
    <row r="32" spans="2:20">
      <c r="B32" s="28" t="s">
        <v>57</v>
      </c>
      <c r="C32" s="22" t="s">
        <v>64</v>
      </c>
      <c r="D32" s="22" t="s">
        <v>1</v>
      </c>
      <c r="E32" s="8">
        <f>Disposition_P1!O3</f>
        <v>200</v>
      </c>
      <c r="F32" s="6"/>
      <c r="G32" s="6"/>
      <c r="H32" s="6"/>
      <c r="I32" s="8">
        <f>6*E32</f>
        <v>1200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17"/>
    </row>
    <row r="33" spans="2:20">
      <c r="B33" s="28"/>
      <c r="C33" s="22" t="s">
        <v>65</v>
      </c>
      <c r="D33" s="22" t="s">
        <v>2</v>
      </c>
      <c r="E33" s="8">
        <f>Disposition_P2!O3</f>
        <v>0</v>
      </c>
      <c r="F33" s="6"/>
      <c r="G33" s="6"/>
      <c r="H33" s="6"/>
      <c r="I33" s="8">
        <f>7*E33</f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17"/>
    </row>
    <row r="34" spans="2:20">
      <c r="B34" s="28"/>
      <c r="C34" s="22" t="s">
        <v>66</v>
      </c>
      <c r="D34" s="22" t="s">
        <v>3</v>
      </c>
      <c r="E34" s="8">
        <f>Disposition_P3!O3</f>
        <v>0</v>
      </c>
      <c r="F34" s="6"/>
      <c r="G34" s="6"/>
      <c r="H34" s="6"/>
      <c r="I34" s="8">
        <f>7*E34</f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17"/>
    </row>
    <row r="35" spans="2:20">
      <c r="B35" s="29" t="s">
        <v>58</v>
      </c>
      <c r="C35" s="30"/>
      <c r="D35" s="30"/>
      <c r="E35" s="30"/>
      <c r="F35" s="8">
        <f>SUM(F5:F34)</f>
        <v>0</v>
      </c>
      <c r="G35" s="8">
        <f t="shared" ref="G35:T35" si="10">SUM(G5:G34)</f>
        <v>0</v>
      </c>
      <c r="H35" s="8">
        <f t="shared" si="10"/>
        <v>0</v>
      </c>
      <c r="I35" s="8">
        <f t="shared" si="10"/>
        <v>1200</v>
      </c>
      <c r="J35" s="8">
        <f t="shared" si="10"/>
        <v>0</v>
      </c>
      <c r="K35" s="8">
        <f t="shared" si="10"/>
        <v>0</v>
      </c>
      <c r="L35" s="8">
        <f t="shared" si="10"/>
        <v>0</v>
      </c>
      <c r="M35" s="8">
        <f t="shared" si="10"/>
        <v>0</v>
      </c>
      <c r="N35" s="8">
        <f t="shared" si="10"/>
        <v>0</v>
      </c>
      <c r="O35" s="8">
        <f t="shared" si="10"/>
        <v>0</v>
      </c>
      <c r="P35" s="8">
        <f t="shared" si="10"/>
        <v>0</v>
      </c>
      <c r="Q35" s="8">
        <f t="shared" si="10"/>
        <v>0</v>
      </c>
      <c r="R35" s="8">
        <f t="shared" si="10"/>
        <v>0</v>
      </c>
      <c r="S35" s="8">
        <f t="shared" si="10"/>
        <v>0</v>
      </c>
      <c r="T35" s="24">
        <f t="shared" si="10"/>
        <v>0</v>
      </c>
    </row>
    <row r="36" spans="2:20">
      <c r="B36" s="29" t="s">
        <v>59</v>
      </c>
      <c r="C36" s="30"/>
      <c r="D36" s="30"/>
      <c r="E36" s="30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7"/>
    </row>
    <row r="37" spans="2:20">
      <c r="B37" s="29" t="s">
        <v>60</v>
      </c>
      <c r="C37" s="30"/>
      <c r="D37" s="30"/>
      <c r="E37" s="30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7"/>
    </row>
    <row r="38" spans="2:20">
      <c r="B38" s="29" t="s">
        <v>61</v>
      </c>
      <c r="C38" s="30"/>
      <c r="D38" s="30"/>
      <c r="E38" s="3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7"/>
    </row>
    <row r="39" spans="2:20">
      <c r="B39" s="29" t="s">
        <v>62</v>
      </c>
      <c r="C39" s="30"/>
      <c r="D39" s="30"/>
      <c r="E39" s="30"/>
      <c r="F39" s="8">
        <f>SUM(F35:F38)</f>
        <v>0</v>
      </c>
      <c r="G39" s="8">
        <f t="shared" ref="G39:T39" si="11">SUM(G35:G38)</f>
        <v>0</v>
      </c>
      <c r="H39" s="8">
        <f t="shared" si="11"/>
        <v>0</v>
      </c>
      <c r="I39" s="8">
        <f t="shared" si="11"/>
        <v>1200</v>
      </c>
      <c r="J39" s="8">
        <f t="shared" si="11"/>
        <v>0</v>
      </c>
      <c r="K39" s="8">
        <f t="shared" si="11"/>
        <v>0</v>
      </c>
      <c r="L39" s="8">
        <f t="shared" si="11"/>
        <v>0</v>
      </c>
      <c r="M39" s="8">
        <f t="shared" si="11"/>
        <v>0</v>
      </c>
      <c r="N39" s="8">
        <f t="shared" si="11"/>
        <v>0</v>
      </c>
      <c r="O39" s="8">
        <f t="shared" si="11"/>
        <v>0</v>
      </c>
      <c r="P39" s="8">
        <f t="shared" si="11"/>
        <v>0</v>
      </c>
      <c r="Q39" s="8">
        <f t="shared" si="11"/>
        <v>0</v>
      </c>
      <c r="R39" s="8">
        <f t="shared" si="11"/>
        <v>0</v>
      </c>
      <c r="S39" s="8">
        <f t="shared" si="11"/>
        <v>0</v>
      </c>
      <c r="T39" s="24">
        <f t="shared" si="11"/>
        <v>0</v>
      </c>
    </row>
    <row r="40" spans="2:20" ht="15" thickBot="1">
      <c r="B40" s="31" t="s">
        <v>63</v>
      </c>
      <c r="C40" s="32"/>
      <c r="D40" s="32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8"/>
    </row>
  </sheetData>
  <mergeCells count="18">
    <mergeCell ref="F3:T3"/>
    <mergeCell ref="E3:E4"/>
    <mergeCell ref="D3:D4"/>
    <mergeCell ref="B35:E35"/>
    <mergeCell ref="B36:E36"/>
    <mergeCell ref="B23:B25"/>
    <mergeCell ref="B19:B21"/>
    <mergeCell ref="B14:B16"/>
    <mergeCell ref="B11:B13"/>
    <mergeCell ref="B8:B10"/>
    <mergeCell ref="B5:B7"/>
    <mergeCell ref="B38:E38"/>
    <mergeCell ref="B39:E39"/>
    <mergeCell ref="B40:E40"/>
    <mergeCell ref="B32:B34"/>
    <mergeCell ref="B29:B31"/>
    <mergeCell ref="B26:B28"/>
    <mergeCell ref="B37:E3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Produktionsprogramm</vt:lpstr>
      <vt:lpstr>Disposition_P1</vt:lpstr>
      <vt:lpstr>Disposition_P2</vt:lpstr>
      <vt:lpstr>Disposition_P3</vt:lpstr>
      <vt:lpstr>Kapazitätsplan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Jaschkewitz</dc:creator>
  <cp:lastModifiedBy>Max Hermann</cp:lastModifiedBy>
  <dcterms:created xsi:type="dcterms:W3CDTF">2015-09-22T17:28:29Z</dcterms:created>
  <dcterms:modified xsi:type="dcterms:W3CDTF">2015-09-29T18:09:18Z</dcterms:modified>
</cp:coreProperties>
</file>