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x-Hsu_Lab\Desktop\"/>
    </mc:Choice>
  </mc:AlternateContent>
  <xr:revisionPtr revIDLastSave="0" documentId="13_ncr:1_{45BF312D-08AF-4F9E-A459-1030D4A73886}" xr6:coauthVersionLast="45" xr6:coauthVersionMax="45" xr10:uidLastSave="{00000000-0000-0000-0000-000000000000}"/>
  <bookViews>
    <workbookView xWindow="28680" yWindow="-120" windowWidth="29040" windowHeight="15840" activeTab="2" xr2:uid="{90B6E105-2F60-435A-A39C-D03932C509C4}"/>
  </bookViews>
  <sheets>
    <sheet name="TEST-FORM" sheetId="1" r:id="rId1"/>
    <sheet name="XOR" sheetId="3" r:id="rId2"/>
    <sheet name="XNOR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0" i="4" l="1"/>
  <c r="I10" i="4"/>
  <c r="J9" i="4"/>
  <c r="I9" i="4"/>
  <c r="J8" i="4"/>
  <c r="I8" i="4"/>
  <c r="J7" i="4"/>
  <c r="I7" i="4"/>
  <c r="J6" i="4"/>
  <c r="I6" i="4"/>
  <c r="J5" i="4"/>
  <c r="I5" i="4"/>
  <c r="J4" i="4"/>
  <c r="I4" i="4"/>
  <c r="J3" i="4"/>
  <c r="I3" i="4"/>
  <c r="J3" i="3"/>
  <c r="J4" i="3"/>
  <c r="J5" i="3"/>
  <c r="J6" i="3"/>
  <c r="J7" i="3"/>
  <c r="J8" i="3"/>
  <c r="J9" i="3"/>
  <c r="J10" i="3"/>
  <c r="I10" i="3"/>
  <c r="I9" i="3"/>
  <c r="I8" i="3"/>
  <c r="I7" i="3"/>
  <c r="I6" i="3"/>
  <c r="I5" i="3"/>
  <c r="I4" i="3"/>
  <c r="I3" i="3"/>
  <c r="O10" i="1" l="1"/>
  <c r="O11" i="1"/>
  <c r="O12" i="1"/>
  <c r="O13" i="1"/>
  <c r="O14" i="1"/>
  <c r="O15" i="1"/>
  <c r="O16" i="1"/>
  <c r="O17" i="1"/>
  <c r="O18" i="1"/>
  <c r="O19" i="1"/>
  <c r="N11" i="1"/>
  <c r="N12" i="1"/>
  <c r="N13" i="1"/>
  <c r="N14" i="1"/>
  <c r="N15" i="1"/>
  <c r="N16" i="1"/>
  <c r="N17" i="1"/>
  <c r="N18" i="1"/>
  <c r="N19" i="1"/>
  <c r="M15" i="1"/>
  <c r="M11" i="1"/>
  <c r="M12" i="1"/>
  <c r="M13" i="1"/>
  <c r="M14" i="1"/>
  <c r="M16" i="1"/>
  <c r="M17" i="1"/>
  <c r="M18" i="1"/>
  <c r="M19" i="1"/>
  <c r="K39" i="1"/>
  <c r="K19" i="1"/>
  <c r="K38" i="1"/>
  <c r="K18" i="1"/>
  <c r="K37" i="1"/>
  <c r="K17" i="1"/>
  <c r="K36" i="1"/>
  <c r="K16" i="1"/>
  <c r="K35" i="1"/>
  <c r="K15" i="1"/>
  <c r="K34" i="1" l="1"/>
  <c r="K14" i="1"/>
  <c r="K33" i="1"/>
  <c r="K13" i="1"/>
  <c r="K12" i="1"/>
  <c r="K32" i="1"/>
  <c r="K31" i="1"/>
  <c r="K11" i="1"/>
  <c r="M3" i="1"/>
  <c r="O3" i="1"/>
  <c r="N3" i="1"/>
  <c r="O4" i="1"/>
  <c r="O5" i="1"/>
  <c r="O6" i="1"/>
  <c r="O7" i="1"/>
  <c r="O8" i="1"/>
  <c r="O9" i="1"/>
  <c r="O2" i="1"/>
  <c r="N4" i="1"/>
  <c r="N5" i="1"/>
  <c r="N6" i="1"/>
  <c r="N7" i="1"/>
  <c r="N8" i="1"/>
  <c r="N9" i="1"/>
  <c r="N10" i="1"/>
  <c r="N2" i="1"/>
  <c r="M10" i="1"/>
  <c r="M8" i="1"/>
  <c r="M9" i="1"/>
  <c r="K30" i="1"/>
  <c r="K10" i="1"/>
  <c r="K29" i="1"/>
  <c r="K9" i="1"/>
  <c r="K28" i="1"/>
  <c r="K8" i="1"/>
  <c r="C27" i="1"/>
  <c r="K27" i="1"/>
  <c r="K7" i="1"/>
  <c r="C25" i="1"/>
  <c r="M2" i="1"/>
  <c r="M4" i="1"/>
  <c r="M5" i="1"/>
  <c r="M6" i="1"/>
  <c r="M7" i="1"/>
  <c r="K26" i="1"/>
  <c r="K6" i="1"/>
  <c r="K25" i="1"/>
  <c r="K5" i="1"/>
  <c r="C26" i="1"/>
  <c r="K24" i="1"/>
  <c r="K4" i="1"/>
  <c r="K3" i="1"/>
  <c r="K23" i="1"/>
  <c r="K22" i="1"/>
  <c r="K2" i="1"/>
</calcChain>
</file>

<file path=xl/sharedStrings.xml><?xml version="1.0" encoding="utf-8"?>
<sst xmlns="http://schemas.openxmlformats.org/spreadsheetml/2006/main" count="75" uniqueCount="22">
  <si>
    <t>PMOS</t>
    <phoneticPr fontId="2" type="noConversion"/>
  </si>
  <si>
    <t>NMOS</t>
    <phoneticPr fontId="2" type="noConversion"/>
  </si>
  <si>
    <t>FF(ps)</t>
    <phoneticPr fontId="2" type="noConversion"/>
  </si>
  <si>
    <t>TT(ps)</t>
    <phoneticPr fontId="2" type="noConversion"/>
  </si>
  <si>
    <t>SS(ps)</t>
    <phoneticPr fontId="2" type="noConversion"/>
  </si>
  <si>
    <t>W size</t>
    <phoneticPr fontId="2" type="noConversion"/>
  </si>
  <si>
    <t>誤差</t>
    <phoneticPr fontId="2" type="noConversion"/>
  </si>
  <si>
    <t>L size</t>
    <phoneticPr fontId="2" type="noConversion"/>
  </si>
  <si>
    <t>inv W</t>
    <phoneticPr fontId="2" type="noConversion"/>
  </si>
  <si>
    <t>inv L</t>
    <phoneticPr fontId="2" type="noConversion"/>
  </si>
  <si>
    <t>W/L</t>
    <phoneticPr fontId="2" type="noConversion"/>
  </si>
  <si>
    <t>PmosW/NmosW</t>
    <phoneticPr fontId="2" type="noConversion"/>
  </si>
  <si>
    <t>my optimal delay</t>
    <phoneticPr fontId="2" type="noConversion"/>
  </si>
  <si>
    <t>inv PmosW/NmosW</t>
    <phoneticPr fontId="2" type="noConversion"/>
  </si>
  <si>
    <t>SS</t>
    <phoneticPr fontId="2" type="noConversion"/>
  </si>
  <si>
    <t>TT</t>
    <phoneticPr fontId="2" type="noConversion"/>
  </si>
  <si>
    <t>FF</t>
    <phoneticPr fontId="2" type="noConversion"/>
  </si>
  <si>
    <t>temp</t>
    <phoneticPr fontId="2" type="noConversion"/>
  </si>
  <si>
    <t>mode</t>
    <phoneticPr fontId="2" type="noConversion"/>
  </si>
  <si>
    <t>VDD</t>
    <phoneticPr fontId="2" type="noConversion"/>
  </si>
  <si>
    <t>rise</t>
    <phoneticPr fontId="2" type="noConversion"/>
  </si>
  <si>
    <t>fall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</si>
</sst>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Microsoft JhengHei UI"/>
      <family val="2"/>
      <charset val="136"/>
    </font>
    <font>
      <sz val="11"/>
      <color rgb="FF000000"/>
      <name val="Consolas"/>
      <family val="3"/>
    </font>
    <font>
      <sz val="12"/>
      <color theme="0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>
      <alignment vertical="center"/>
    </xf>
    <xf numFmtId="11" fontId="3" fillId="0" borderId="0" xfId="0" applyNumberFormat="1" applyFont="1">
      <alignment vertical="center"/>
    </xf>
    <xf numFmtId="9" fontId="3" fillId="0" borderId="0" xfId="1" applyFont="1">
      <alignment vertical="center"/>
    </xf>
    <xf numFmtId="11" fontId="4" fillId="0" borderId="0" xfId="0" applyNumberFormat="1" applyFont="1">
      <alignment vertical="center"/>
    </xf>
    <xf numFmtId="0" fontId="4" fillId="0" borderId="0" xfId="0" applyFont="1">
      <alignment vertical="center"/>
    </xf>
    <xf numFmtId="9" fontId="0" fillId="0" borderId="0" xfId="1" applyFont="1">
      <alignment vertical="center"/>
    </xf>
    <xf numFmtId="9" fontId="5" fillId="2" borderId="0" xfId="2" applyNumberFormat="1">
      <alignment vertical="center"/>
    </xf>
  </cellXfs>
  <cellStyles count="3">
    <cellStyle name="一般" xfId="0" builtinId="0"/>
    <cellStyle name="百分比" xfId="1" builtinId="5"/>
    <cellStyle name="輔色5" xfId="2" builtinId="4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26F5F-AB3B-4C0E-9485-C4BD4CD48A0A}">
  <dimension ref="A1:O39"/>
  <sheetViews>
    <sheetView zoomScale="145" zoomScaleNormal="145" workbookViewId="0">
      <selection activeCell="D16" sqref="D16"/>
    </sheetView>
  </sheetViews>
  <sheetFormatPr defaultColWidth="9" defaultRowHeight="15.75" x14ac:dyDescent="0.25"/>
  <cols>
    <col min="1" max="1" width="9" style="1"/>
    <col min="2" max="2" width="22.625" style="1" customWidth="1"/>
    <col min="3" max="3" width="10.625" style="1" customWidth="1"/>
    <col min="4" max="4" width="9.625" style="1" customWidth="1"/>
    <col min="5" max="5" width="10.5" style="1" bestFit="1" customWidth="1"/>
    <col min="6" max="6" width="10.5" style="1" customWidth="1"/>
    <col min="7" max="8" width="9" style="1"/>
    <col min="9" max="9" width="9.875" style="1" bestFit="1" customWidth="1"/>
    <col min="10" max="12" width="9" style="1"/>
    <col min="13" max="13" width="17.125" style="1" customWidth="1"/>
    <col min="14" max="15" width="10.5" style="1" bestFit="1" customWidth="1"/>
    <col min="16" max="16384" width="9" style="1"/>
  </cols>
  <sheetData>
    <row r="1" spans="1:15" x14ac:dyDescent="0.25">
      <c r="C1" s="1" t="s">
        <v>8</v>
      </c>
      <c r="D1" s="1" t="s">
        <v>9</v>
      </c>
      <c r="E1" s="1" t="s">
        <v>5</v>
      </c>
      <c r="F1" s="1" t="s">
        <v>7</v>
      </c>
      <c r="H1" s="1" t="s">
        <v>2</v>
      </c>
      <c r="I1" s="1" t="s">
        <v>3</v>
      </c>
      <c r="J1" s="1" t="s">
        <v>4</v>
      </c>
      <c r="K1" s="1" t="s">
        <v>6</v>
      </c>
      <c r="M1" s="1" t="s">
        <v>11</v>
      </c>
      <c r="N1" s="1" t="s">
        <v>13</v>
      </c>
      <c r="O1" s="1" t="s">
        <v>10</v>
      </c>
    </row>
    <row r="2" spans="1:15" x14ac:dyDescent="0.25">
      <c r="A2" s="1">
        <v>1</v>
      </c>
      <c r="B2" s="1" t="s">
        <v>0</v>
      </c>
      <c r="C2" s="2">
        <v>4.0799999999999999E-6</v>
      </c>
      <c r="D2" s="2">
        <v>3.3999999999999997E-7</v>
      </c>
      <c r="E2" s="2">
        <v>8.1599999999999998E-6</v>
      </c>
      <c r="F2" s="2">
        <v>3.3999999999999997E-7</v>
      </c>
      <c r="H2" s="1">
        <v>428</v>
      </c>
      <c r="I2" s="1">
        <v>569</v>
      </c>
      <c r="J2" s="1">
        <v>870</v>
      </c>
      <c r="K2" s="3">
        <f t="shared" ref="K2:K19" si="0">MAX(ABS(J2-I2),ABS(I2-H2))/I2</f>
        <v>0.52899824253075567</v>
      </c>
      <c r="M2" s="2">
        <f t="shared" ref="M2:M10" si="1">E2/E22</f>
        <v>2.6666666666666665</v>
      </c>
      <c r="N2" s="2">
        <f t="shared" ref="N2:N10" si="2">C2/C22</f>
        <v>2</v>
      </c>
      <c r="O2" s="2">
        <f>E2/F2</f>
        <v>24</v>
      </c>
    </row>
    <row r="3" spans="1:15" x14ac:dyDescent="0.25">
      <c r="A3" s="1">
        <v>2</v>
      </c>
      <c r="B3" s="1" t="s">
        <v>0</v>
      </c>
      <c r="C3" s="2">
        <v>8.1599999999999998E-6</v>
      </c>
      <c r="D3" s="2">
        <v>3.3999999999999997E-7</v>
      </c>
      <c r="E3" s="2">
        <v>8.1599999999999998E-6</v>
      </c>
      <c r="F3" s="2">
        <v>3.3999999999999997E-7</v>
      </c>
      <c r="H3" s="1">
        <v>429</v>
      </c>
      <c r="I3" s="1">
        <v>574</v>
      </c>
      <c r="J3" s="1">
        <v>874</v>
      </c>
      <c r="K3" s="3">
        <f t="shared" si="0"/>
        <v>0.52264808362369342</v>
      </c>
      <c r="M3" s="2">
        <f t="shared" si="1"/>
        <v>2.6666666666666665</v>
      </c>
      <c r="N3" s="2">
        <f t="shared" si="2"/>
        <v>2</v>
      </c>
      <c r="O3" s="2">
        <f>E3/F3</f>
        <v>24</v>
      </c>
    </row>
    <row r="4" spans="1:15" x14ac:dyDescent="0.25">
      <c r="A4" s="1">
        <v>3</v>
      </c>
      <c r="B4" s="1" t="s">
        <v>0</v>
      </c>
      <c r="C4" s="2">
        <v>8.1599999999999998E-6</v>
      </c>
      <c r="D4" s="2">
        <v>3.3999999999999997E-7</v>
      </c>
      <c r="E4" s="2">
        <v>1.632E-5</v>
      </c>
      <c r="F4" s="2">
        <v>3.3999999999999997E-7</v>
      </c>
      <c r="H4" s="1">
        <v>292</v>
      </c>
      <c r="I4" s="1">
        <v>391</v>
      </c>
      <c r="J4" s="1">
        <v>596</v>
      </c>
      <c r="K4" s="3">
        <f t="shared" si="0"/>
        <v>0.52429667519181589</v>
      </c>
      <c r="M4" s="2">
        <f t="shared" si="1"/>
        <v>2.6666666666666665</v>
      </c>
      <c r="N4" s="2">
        <f t="shared" si="2"/>
        <v>2</v>
      </c>
      <c r="O4" s="2">
        <f t="shared" ref="O4:O19" si="3">E4/F4</f>
        <v>48</v>
      </c>
    </row>
    <row r="5" spans="1:15" x14ac:dyDescent="0.25">
      <c r="A5" s="1">
        <v>4</v>
      </c>
      <c r="B5" s="1" t="s">
        <v>0</v>
      </c>
      <c r="C5" s="4">
        <v>1.632E-5</v>
      </c>
      <c r="D5" s="2">
        <v>3.3999999999999997E-7</v>
      </c>
      <c r="E5" s="2">
        <v>1.632E-5</v>
      </c>
      <c r="F5" s="2">
        <v>3.3999999999999997E-7</v>
      </c>
      <c r="H5" s="1">
        <v>291</v>
      </c>
      <c r="I5" s="1">
        <v>394</v>
      </c>
      <c r="J5" s="1">
        <v>599</v>
      </c>
      <c r="K5" s="3">
        <f t="shared" si="0"/>
        <v>0.52030456852791873</v>
      </c>
      <c r="M5" s="2">
        <f t="shared" si="1"/>
        <v>2.6666666666666665</v>
      </c>
      <c r="N5" s="2">
        <f t="shared" si="2"/>
        <v>2</v>
      </c>
      <c r="O5" s="2">
        <f t="shared" si="3"/>
        <v>48</v>
      </c>
    </row>
    <row r="6" spans="1:15" x14ac:dyDescent="0.25">
      <c r="A6" s="1">
        <v>5</v>
      </c>
      <c r="B6" s="1" t="s">
        <v>0</v>
      </c>
      <c r="C6" s="4">
        <v>1.632E-5</v>
      </c>
      <c r="D6" s="2">
        <v>3.3999999999999997E-7</v>
      </c>
      <c r="E6" s="4">
        <v>3.2639999999999999E-5</v>
      </c>
      <c r="F6" s="2">
        <v>3.3999999999999997E-7</v>
      </c>
      <c r="H6" s="1">
        <v>225</v>
      </c>
      <c r="I6" s="1">
        <v>311</v>
      </c>
      <c r="J6" s="1">
        <v>469</v>
      </c>
      <c r="K6" s="3">
        <f t="shared" si="0"/>
        <v>0.50803858520900325</v>
      </c>
      <c r="M6" s="2">
        <f t="shared" si="1"/>
        <v>2.6666666666666665</v>
      </c>
      <c r="N6" s="2">
        <f t="shared" si="2"/>
        <v>2</v>
      </c>
      <c r="O6" s="2">
        <f t="shared" si="3"/>
        <v>96</v>
      </c>
    </row>
    <row r="7" spans="1:15" x14ac:dyDescent="0.25">
      <c r="A7" s="1">
        <v>6</v>
      </c>
      <c r="B7" s="1" t="s">
        <v>0</v>
      </c>
      <c r="C7" s="4">
        <v>1.632E-5</v>
      </c>
      <c r="D7" s="2">
        <v>3.3999999999999997E-7</v>
      </c>
      <c r="E7" s="4">
        <v>6.5279999999999998E-5</v>
      </c>
      <c r="F7" s="2">
        <v>3.3999999999999997E-7</v>
      </c>
      <c r="H7" s="1">
        <v>193</v>
      </c>
      <c r="I7" s="1">
        <v>265</v>
      </c>
      <c r="J7" s="1">
        <v>419</v>
      </c>
      <c r="K7" s="3">
        <f t="shared" si="0"/>
        <v>0.5811320754716981</v>
      </c>
      <c r="M7" s="2">
        <f t="shared" si="1"/>
        <v>2.6666666666666665</v>
      </c>
      <c r="N7" s="2">
        <f t="shared" si="2"/>
        <v>2</v>
      </c>
      <c r="O7" s="2">
        <f t="shared" si="3"/>
        <v>192</v>
      </c>
    </row>
    <row r="8" spans="1:15" x14ac:dyDescent="0.25">
      <c r="A8" s="1">
        <v>7</v>
      </c>
      <c r="B8" s="1" t="s">
        <v>0</v>
      </c>
      <c r="C8" s="4">
        <v>3.2639999999999999E-5</v>
      </c>
      <c r="D8" s="2">
        <v>3.3999999999999997E-7</v>
      </c>
      <c r="E8" s="4">
        <v>6.5279999999999998E-5</v>
      </c>
      <c r="F8" s="2">
        <v>3.3999999999999997E-7</v>
      </c>
      <c r="H8" s="1">
        <v>192</v>
      </c>
      <c r="I8" s="1">
        <v>257</v>
      </c>
      <c r="J8" s="1">
        <v>401</v>
      </c>
      <c r="K8" s="3">
        <f t="shared" si="0"/>
        <v>0.56031128404669261</v>
      </c>
      <c r="M8" s="2">
        <f t="shared" si="1"/>
        <v>2.6666666666666665</v>
      </c>
      <c r="N8" s="2">
        <f t="shared" si="2"/>
        <v>2</v>
      </c>
      <c r="O8" s="2">
        <f t="shared" si="3"/>
        <v>192</v>
      </c>
    </row>
    <row r="9" spans="1:15" x14ac:dyDescent="0.25">
      <c r="A9" s="1">
        <v>8</v>
      </c>
      <c r="B9" s="1" t="s">
        <v>0</v>
      </c>
      <c r="C9" s="4">
        <v>6.5279999999999998E-5</v>
      </c>
      <c r="D9" s="2">
        <v>3.3999999999999997E-7</v>
      </c>
      <c r="E9" s="4">
        <v>6.5279999999999998E-5</v>
      </c>
      <c r="F9" s="2">
        <v>3.3999999999999997E-7</v>
      </c>
      <c r="H9" s="1">
        <v>190</v>
      </c>
      <c r="I9" s="1">
        <v>267</v>
      </c>
      <c r="J9" s="1">
        <v>393</v>
      </c>
      <c r="K9" s="3">
        <f t="shared" si="0"/>
        <v>0.47191011235955055</v>
      </c>
      <c r="M9" s="2">
        <f t="shared" si="1"/>
        <v>2.6666666666666665</v>
      </c>
      <c r="N9" s="2">
        <f t="shared" si="2"/>
        <v>2</v>
      </c>
      <c r="O9" s="2">
        <f t="shared" si="3"/>
        <v>192</v>
      </c>
    </row>
    <row r="10" spans="1:15" x14ac:dyDescent="0.25">
      <c r="A10" s="1">
        <v>9</v>
      </c>
      <c r="B10" s="1" t="s">
        <v>0</v>
      </c>
      <c r="C10" s="4">
        <v>1.3056E-4</v>
      </c>
      <c r="D10" s="2">
        <v>3.3999999999999997E-7</v>
      </c>
      <c r="E10" s="4">
        <v>6.5279999999999998E-5</v>
      </c>
      <c r="F10" s="2">
        <v>3.3999999999999997E-7</v>
      </c>
      <c r="H10" s="1">
        <v>188</v>
      </c>
      <c r="I10" s="1">
        <v>258</v>
      </c>
      <c r="J10" s="1">
        <v>406</v>
      </c>
      <c r="K10" s="3">
        <f t="shared" si="0"/>
        <v>0.5736434108527132</v>
      </c>
      <c r="M10" s="2">
        <f t="shared" si="1"/>
        <v>2.6666666666666665</v>
      </c>
      <c r="N10" s="2">
        <f t="shared" si="2"/>
        <v>2</v>
      </c>
      <c r="O10" s="2">
        <f t="shared" si="3"/>
        <v>192</v>
      </c>
    </row>
    <row r="11" spans="1:15" x14ac:dyDescent="0.25">
      <c r="A11" s="1">
        <v>10</v>
      </c>
      <c r="B11" s="1" t="s">
        <v>0</v>
      </c>
      <c r="C11" s="4">
        <v>1.3056E-4</v>
      </c>
      <c r="D11" s="4">
        <v>3.3999999999999997E-7</v>
      </c>
      <c r="E11" s="4">
        <v>6.5279999999999998E-5</v>
      </c>
      <c r="F11" s="4">
        <v>6.7999999999999995E-7</v>
      </c>
      <c r="H11" s="1">
        <v>653</v>
      </c>
      <c r="I11" s="1">
        <v>817</v>
      </c>
      <c r="J11" s="1">
        <v>1130</v>
      </c>
      <c r="K11" s="3">
        <f t="shared" si="0"/>
        <v>0.38310893512851896</v>
      </c>
      <c r="M11" s="2">
        <f t="shared" ref="M11:M19" si="4">E11/E31</f>
        <v>2.6666666666666665</v>
      </c>
      <c r="N11" s="2">
        <f t="shared" ref="N11:N19" si="5">C11/C31</f>
        <v>2</v>
      </c>
      <c r="O11" s="2">
        <f t="shared" si="3"/>
        <v>96</v>
      </c>
    </row>
    <row r="12" spans="1:15" x14ac:dyDescent="0.25">
      <c r="A12" s="1">
        <v>11</v>
      </c>
      <c r="B12" s="1" t="s">
        <v>0</v>
      </c>
      <c r="C12" s="4">
        <v>1.3056E-4</v>
      </c>
      <c r="D12" s="4">
        <v>6.7999999999999995E-7</v>
      </c>
      <c r="E12" s="4">
        <v>6.5279999999999998E-5</v>
      </c>
      <c r="F12" s="4">
        <v>6.7999999999999995E-7</v>
      </c>
      <c r="H12" s="1">
        <v>738</v>
      </c>
      <c r="I12" s="1">
        <v>821</v>
      </c>
      <c r="J12" s="1">
        <v>1160</v>
      </c>
      <c r="K12" s="3">
        <f t="shared" si="0"/>
        <v>0.41291108404384896</v>
      </c>
      <c r="M12" s="2">
        <f t="shared" si="4"/>
        <v>2.6666666666666665</v>
      </c>
      <c r="N12" s="2">
        <f t="shared" si="5"/>
        <v>2</v>
      </c>
      <c r="O12" s="2">
        <f t="shared" si="3"/>
        <v>96</v>
      </c>
    </row>
    <row r="13" spans="1:15" x14ac:dyDescent="0.25">
      <c r="A13" s="1">
        <v>12</v>
      </c>
      <c r="B13" s="1" t="s">
        <v>0</v>
      </c>
      <c r="C13" s="4">
        <v>1.3056E-4</v>
      </c>
      <c r="D13" s="4">
        <v>3.3999999999999997E-7</v>
      </c>
      <c r="E13" s="4">
        <v>1.3056E-4</v>
      </c>
      <c r="F13" s="4">
        <v>6.7999999999999995E-7</v>
      </c>
      <c r="H13" s="1">
        <v>607</v>
      </c>
      <c r="I13" s="1">
        <v>771</v>
      </c>
      <c r="J13" s="1">
        <v>1090</v>
      </c>
      <c r="K13" s="3">
        <f t="shared" si="0"/>
        <v>0.41374837872892345</v>
      </c>
      <c r="M13" s="2">
        <f t="shared" si="4"/>
        <v>2.6666666666666665</v>
      </c>
      <c r="N13" s="2">
        <f t="shared" si="5"/>
        <v>1</v>
      </c>
      <c r="O13" s="2">
        <f t="shared" si="3"/>
        <v>192</v>
      </c>
    </row>
    <row r="14" spans="1:15" x14ac:dyDescent="0.25">
      <c r="A14" s="1">
        <v>13</v>
      </c>
      <c r="B14" s="1" t="s">
        <v>0</v>
      </c>
      <c r="C14" s="4">
        <v>1.3056E-4</v>
      </c>
      <c r="D14" s="4">
        <v>3.3999999999999997E-7</v>
      </c>
      <c r="E14" s="4">
        <v>1.3056E-4</v>
      </c>
      <c r="F14" s="4">
        <v>1.3599999999999999E-6</v>
      </c>
      <c r="H14" s="1">
        <v>1760</v>
      </c>
      <c r="I14" s="1">
        <v>2180</v>
      </c>
      <c r="J14" s="1">
        <v>2940</v>
      </c>
      <c r="K14" s="3">
        <f t="shared" si="0"/>
        <v>0.34862385321100919</v>
      </c>
      <c r="M14" s="2">
        <f t="shared" si="4"/>
        <v>2.6666666666666665</v>
      </c>
      <c r="N14" s="2">
        <f t="shared" si="5"/>
        <v>1</v>
      </c>
      <c r="O14" s="2">
        <f t="shared" si="3"/>
        <v>96</v>
      </c>
    </row>
    <row r="15" spans="1:15" x14ac:dyDescent="0.25">
      <c r="A15" s="1">
        <v>14</v>
      </c>
      <c r="B15" s="1" t="s">
        <v>12</v>
      </c>
      <c r="C15" s="4"/>
      <c r="D15" s="2"/>
      <c r="E15" s="4"/>
      <c r="F15" s="2"/>
      <c r="H15" s="1">
        <v>2600</v>
      </c>
      <c r="I15" s="1">
        <v>3650</v>
      </c>
      <c r="J15" s="1">
        <v>5100</v>
      </c>
      <c r="K15" s="3">
        <f t="shared" si="0"/>
        <v>0.39726027397260272</v>
      </c>
      <c r="M15" s="2" t="e">
        <f>E15/E35</f>
        <v>#DIV/0!</v>
      </c>
      <c r="N15" s="2" t="e">
        <f t="shared" si="5"/>
        <v>#DIV/0!</v>
      </c>
      <c r="O15" s="2" t="e">
        <f t="shared" si="3"/>
        <v>#DIV/0!</v>
      </c>
    </row>
    <row r="16" spans="1:15" x14ac:dyDescent="0.25">
      <c r="A16" s="1">
        <v>15</v>
      </c>
      <c r="B16" s="1" t="s">
        <v>0</v>
      </c>
      <c r="C16" s="4">
        <v>1.3056E-4</v>
      </c>
      <c r="D16" s="2">
        <v>3.3999999999999997E-7</v>
      </c>
      <c r="E16" s="4">
        <v>2.6111999999999999E-4</v>
      </c>
      <c r="F16" s="2">
        <v>1.3599999999999999E-6</v>
      </c>
      <c r="H16" s="1">
        <v>1890</v>
      </c>
      <c r="I16" s="1">
        <v>2180</v>
      </c>
      <c r="J16" s="1">
        <v>2990</v>
      </c>
      <c r="K16" s="3">
        <f t="shared" si="0"/>
        <v>0.37155963302752293</v>
      </c>
      <c r="M16" s="2">
        <f t="shared" si="4"/>
        <v>2.6666666666666665</v>
      </c>
      <c r="N16" s="2">
        <f t="shared" si="5"/>
        <v>2</v>
      </c>
      <c r="O16" s="2">
        <f t="shared" si="3"/>
        <v>192</v>
      </c>
    </row>
    <row r="17" spans="1:15" x14ac:dyDescent="0.25">
      <c r="A17" s="1">
        <v>16</v>
      </c>
      <c r="B17" s="1" t="s">
        <v>0</v>
      </c>
      <c r="C17" s="4">
        <v>1.3056E-4</v>
      </c>
      <c r="D17" s="2">
        <v>3.3999999999999997E-7</v>
      </c>
      <c r="E17" s="4">
        <v>5.2223999999999999E-4</v>
      </c>
      <c r="F17" s="2">
        <v>1.3599999999999999E-6</v>
      </c>
      <c r="H17" s="1">
        <v>1900</v>
      </c>
      <c r="I17" s="1">
        <v>2160</v>
      </c>
      <c r="J17" s="1">
        <v>2840</v>
      </c>
      <c r="K17" s="3">
        <f t="shared" si="0"/>
        <v>0.31481481481481483</v>
      </c>
      <c r="M17" s="2">
        <f t="shared" si="4"/>
        <v>2.6666666666666665</v>
      </c>
      <c r="N17" s="2">
        <f t="shared" si="5"/>
        <v>2</v>
      </c>
      <c r="O17" s="2">
        <f t="shared" si="3"/>
        <v>384</v>
      </c>
    </row>
    <row r="18" spans="1:15" x14ac:dyDescent="0.25">
      <c r="A18" s="1">
        <v>17</v>
      </c>
      <c r="B18" s="1" t="s">
        <v>0</v>
      </c>
      <c r="C18" s="4">
        <v>1.0399999999999999E-3</v>
      </c>
      <c r="D18" s="2">
        <v>3.3999999999999997E-7</v>
      </c>
      <c r="E18" s="4">
        <v>5.2223999999999999E-4</v>
      </c>
      <c r="F18" s="2">
        <v>1.3599999999999999E-6</v>
      </c>
      <c r="H18" s="1">
        <v>1710</v>
      </c>
      <c r="I18" s="1">
        <v>2060</v>
      </c>
      <c r="J18" s="1">
        <v>2840</v>
      </c>
      <c r="K18" s="3">
        <f t="shared" si="0"/>
        <v>0.37864077669902912</v>
      </c>
      <c r="M18" s="2">
        <f t="shared" si="4"/>
        <v>2.6666666666666665</v>
      </c>
      <c r="N18" s="2">
        <f t="shared" si="5"/>
        <v>1.9914215686274508</v>
      </c>
      <c r="O18" s="2">
        <f t="shared" si="3"/>
        <v>384</v>
      </c>
    </row>
    <row r="19" spans="1:15" x14ac:dyDescent="0.25">
      <c r="A19" s="1">
        <v>18</v>
      </c>
      <c r="B19" s="1" t="s">
        <v>0</v>
      </c>
      <c r="C19" s="4">
        <v>1.3056E-4</v>
      </c>
      <c r="D19" s="2">
        <v>3.3999999999999997E-7</v>
      </c>
      <c r="E19" s="4">
        <v>5.2223999999999999E-4</v>
      </c>
      <c r="F19" s="2">
        <v>6.7999999999999995E-7</v>
      </c>
      <c r="H19" s="1">
        <v>637</v>
      </c>
      <c r="I19" s="1">
        <v>784</v>
      </c>
      <c r="J19" s="1">
        <v>1070</v>
      </c>
      <c r="K19" s="3">
        <f t="shared" si="0"/>
        <v>0.36479591836734693</v>
      </c>
      <c r="M19" s="2">
        <f t="shared" si="4"/>
        <v>2.6666666666666665</v>
      </c>
      <c r="N19" s="2">
        <f t="shared" si="5"/>
        <v>2</v>
      </c>
      <c r="O19" s="2">
        <f t="shared" si="3"/>
        <v>768</v>
      </c>
    </row>
    <row r="20" spans="1:15" x14ac:dyDescent="0.25">
      <c r="D20" s="2"/>
      <c r="E20" s="4"/>
      <c r="F20" s="2"/>
      <c r="K20" s="3"/>
      <c r="M20" s="2"/>
    </row>
    <row r="21" spans="1:15" x14ac:dyDescent="0.25">
      <c r="F21" s="2"/>
    </row>
    <row r="22" spans="1:15" x14ac:dyDescent="0.25">
      <c r="A22" s="1">
        <v>1</v>
      </c>
      <c r="B22" s="1" t="s">
        <v>1</v>
      </c>
      <c r="C22" s="2">
        <v>2.04E-6</v>
      </c>
      <c r="D22" s="2">
        <v>3.3999999999999997E-7</v>
      </c>
      <c r="E22" s="2">
        <v>3.0599999999999999E-6</v>
      </c>
      <c r="F22" s="2">
        <v>3.3999999999999997E-7</v>
      </c>
      <c r="H22" s="1">
        <v>617</v>
      </c>
      <c r="I22" s="1">
        <v>709</v>
      </c>
      <c r="J22" s="1">
        <v>887</v>
      </c>
      <c r="K22" s="3">
        <f t="shared" ref="K22:K39" si="6">MAX(ABS(J22-I22),ABS(I22-H22))/I22</f>
        <v>0.25105782792665726</v>
      </c>
    </row>
    <row r="23" spans="1:15" x14ac:dyDescent="0.25">
      <c r="A23" s="1">
        <v>2</v>
      </c>
      <c r="B23" s="1" t="s">
        <v>1</v>
      </c>
      <c r="C23" s="2">
        <v>4.0799999999999999E-6</v>
      </c>
      <c r="D23" s="2">
        <v>3.3999999999999997E-7</v>
      </c>
      <c r="E23" s="2">
        <v>3.0599999999999999E-6</v>
      </c>
      <c r="F23" s="2">
        <v>3.3999999999999997E-7</v>
      </c>
      <c r="H23" s="1">
        <v>604</v>
      </c>
      <c r="I23" s="1">
        <v>690</v>
      </c>
      <c r="J23" s="1">
        <v>866</v>
      </c>
      <c r="K23" s="3">
        <f t="shared" si="6"/>
        <v>0.25507246376811593</v>
      </c>
    </row>
    <row r="24" spans="1:15" x14ac:dyDescent="0.25">
      <c r="A24" s="1">
        <v>3</v>
      </c>
      <c r="B24" s="1" t="s">
        <v>1</v>
      </c>
      <c r="C24" s="2">
        <v>4.0799999999999999E-6</v>
      </c>
      <c r="D24" s="2">
        <v>3.3999999999999997E-7</v>
      </c>
      <c r="E24" s="4">
        <v>6.1199999999999999E-6</v>
      </c>
      <c r="F24" s="2">
        <v>3.3999999999999997E-7</v>
      </c>
      <c r="H24" s="1">
        <v>453</v>
      </c>
      <c r="I24" s="1">
        <v>518</v>
      </c>
      <c r="J24" s="1">
        <v>649</v>
      </c>
      <c r="K24" s="3">
        <f t="shared" si="6"/>
        <v>0.25289575289575289</v>
      </c>
    </row>
    <row r="25" spans="1:15" x14ac:dyDescent="0.25">
      <c r="A25" s="1">
        <v>4</v>
      </c>
      <c r="B25" s="1" t="s">
        <v>1</v>
      </c>
      <c r="C25" s="5">
        <f>0.00000816</f>
        <v>8.1599999999999998E-6</v>
      </c>
      <c r="D25" s="2">
        <v>3.3999999999999997E-7</v>
      </c>
      <c r="E25" s="4">
        <v>6.1199999999999999E-6</v>
      </c>
      <c r="F25" s="2">
        <v>3.3999999999999997E-7</v>
      </c>
      <c r="H25" s="1">
        <v>440</v>
      </c>
      <c r="I25" s="1">
        <v>491</v>
      </c>
      <c r="J25" s="1">
        <v>610</v>
      </c>
      <c r="K25" s="3">
        <f t="shared" si="6"/>
        <v>0.24236252545824846</v>
      </c>
    </row>
    <row r="26" spans="1:15" x14ac:dyDescent="0.25">
      <c r="A26" s="1">
        <v>5</v>
      </c>
      <c r="B26" s="1" t="s">
        <v>1</v>
      </c>
      <c r="C26" s="5">
        <f>0.00000816</f>
        <v>8.1599999999999998E-6</v>
      </c>
      <c r="D26" s="2">
        <v>3.3999999999999997E-7</v>
      </c>
      <c r="E26" s="4">
        <v>1.224E-5</v>
      </c>
      <c r="F26" s="2">
        <v>3.3999999999999997E-7</v>
      </c>
      <c r="H26" s="1">
        <v>374</v>
      </c>
      <c r="I26" s="1">
        <v>432</v>
      </c>
      <c r="J26" s="1">
        <v>544</v>
      </c>
      <c r="K26" s="3">
        <f t="shared" si="6"/>
        <v>0.25925925925925924</v>
      </c>
    </row>
    <row r="27" spans="1:15" x14ac:dyDescent="0.25">
      <c r="A27" s="1">
        <v>6</v>
      </c>
      <c r="B27" s="1" t="s">
        <v>1</v>
      </c>
      <c r="C27" s="5">
        <f>0.00000816</f>
        <v>8.1599999999999998E-6</v>
      </c>
      <c r="D27" s="2">
        <v>3.3999999999999997E-7</v>
      </c>
      <c r="E27" s="4">
        <v>2.4479999999999999E-5</v>
      </c>
      <c r="F27" s="2">
        <v>3.3999999999999997E-7</v>
      </c>
      <c r="H27" s="1">
        <v>374</v>
      </c>
      <c r="I27" s="1">
        <v>464</v>
      </c>
      <c r="J27" s="1">
        <v>597</v>
      </c>
      <c r="K27" s="3">
        <f t="shared" si="6"/>
        <v>0.28663793103448276</v>
      </c>
    </row>
    <row r="28" spans="1:15" x14ac:dyDescent="0.25">
      <c r="A28" s="1">
        <v>7</v>
      </c>
      <c r="B28" s="1" t="s">
        <v>1</v>
      </c>
      <c r="C28" s="4">
        <v>1.632E-5</v>
      </c>
      <c r="D28" s="2">
        <v>3.3999999999999997E-7</v>
      </c>
      <c r="E28" s="4">
        <v>2.4479999999999999E-5</v>
      </c>
      <c r="F28" s="2">
        <v>3.3999999999999997E-7</v>
      </c>
      <c r="H28" s="1">
        <v>330</v>
      </c>
      <c r="I28" s="1">
        <v>399</v>
      </c>
      <c r="J28" s="1">
        <v>485</v>
      </c>
      <c r="K28" s="3">
        <f t="shared" si="6"/>
        <v>0.21553884711779447</v>
      </c>
    </row>
    <row r="29" spans="1:15" x14ac:dyDescent="0.25">
      <c r="A29" s="1">
        <v>8</v>
      </c>
      <c r="B29" s="1" t="s">
        <v>1</v>
      </c>
      <c r="C29" s="4">
        <v>3.2639999999999999E-5</v>
      </c>
      <c r="D29" s="2">
        <v>3.3999999999999997E-7</v>
      </c>
      <c r="E29" s="4">
        <v>2.4479999999999999E-5</v>
      </c>
      <c r="F29" s="2">
        <v>3.3999999999999997E-7</v>
      </c>
      <c r="H29" s="1">
        <v>316</v>
      </c>
      <c r="I29" s="1">
        <v>362</v>
      </c>
      <c r="J29" s="1">
        <v>440</v>
      </c>
      <c r="K29" s="3">
        <f t="shared" si="6"/>
        <v>0.21546961325966851</v>
      </c>
    </row>
    <row r="30" spans="1:15" x14ac:dyDescent="0.25">
      <c r="A30" s="1">
        <v>9</v>
      </c>
      <c r="B30" s="1" t="s">
        <v>1</v>
      </c>
      <c r="C30" s="4">
        <v>6.5279999999999998E-5</v>
      </c>
      <c r="D30" s="2">
        <v>3.3999999999999997E-7</v>
      </c>
      <c r="E30" s="4">
        <v>2.4479999999999999E-5</v>
      </c>
      <c r="F30" s="2">
        <v>3.3999999999999997E-7</v>
      </c>
      <c r="H30" s="1">
        <v>311</v>
      </c>
      <c r="I30" s="1">
        <v>372</v>
      </c>
      <c r="J30" s="1">
        <v>416</v>
      </c>
      <c r="K30" s="3">
        <f t="shared" si="6"/>
        <v>0.16397849462365591</v>
      </c>
    </row>
    <row r="31" spans="1:15" x14ac:dyDescent="0.25">
      <c r="A31" s="1">
        <v>10</v>
      </c>
      <c r="B31" s="1" t="s">
        <v>1</v>
      </c>
      <c r="C31" s="4">
        <v>6.5279999999999998E-5</v>
      </c>
      <c r="D31" s="4">
        <v>3.3999999999999997E-7</v>
      </c>
      <c r="E31" s="4">
        <v>2.4479999999999999E-5</v>
      </c>
      <c r="F31" s="4">
        <v>6.7999999999999995E-7</v>
      </c>
      <c r="H31" s="1">
        <v>593</v>
      </c>
      <c r="I31" s="1">
        <v>683</v>
      </c>
      <c r="J31" s="1">
        <v>812</v>
      </c>
      <c r="K31" s="3">
        <f t="shared" si="6"/>
        <v>0.18887262079062958</v>
      </c>
    </row>
    <row r="32" spans="1:15" x14ac:dyDescent="0.25">
      <c r="A32" s="1">
        <v>11</v>
      </c>
      <c r="B32" s="1" t="s">
        <v>1</v>
      </c>
      <c r="C32" s="4">
        <v>6.5279999999999998E-5</v>
      </c>
      <c r="D32" s="4">
        <v>6.7999999999999995E-7</v>
      </c>
      <c r="E32" s="4">
        <v>2.4479999999999999E-5</v>
      </c>
      <c r="F32" s="4">
        <v>6.7999999999999995E-7</v>
      </c>
      <c r="H32" s="1">
        <v>653</v>
      </c>
      <c r="I32" s="1">
        <v>735</v>
      </c>
      <c r="J32" s="1">
        <v>907</v>
      </c>
      <c r="K32" s="3">
        <f t="shared" si="6"/>
        <v>0.23401360544217686</v>
      </c>
    </row>
    <row r="33" spans="1:11" x14ac:dyDescent="0.25">
      <c r="A33" s="1">
        <v>12</v>
      </c>
      <c r="B33" s="1" t="s">
        <v>1</v>
      </c>
      <c r="C33" s="4">
        <v>1.3056E-4</v>
      </c>
      <c r="D33" s="4">
        <v>3.3999999999999997E-7</v>
      </c>
      <c r="E33" s="4">
        <v>4.8959999999999999E-5</v>
      </c>
      <c r="F33" s="4">
        <v>6.7999999999999995E-7</v>
      </c>
      <c r="H33" s="1">
        <v>624</v>
      </c>
      <c r="I33" s="1">
        <v>722</v>
      </c>
      <c r="J33" s="1">
        <v>917</v>
      </c>
      <c r="K33" s="3">
        <f t="shared" si="6"/>
        <v>0.27008310249307477</v>
      </c>
    </row>
    <row r="34" spans="1:11" x14ac:dyDescent="0.25">
      <c r="A34" s="1">
        <v>13</v>
      </c>
      <c r="B34" s="1" t="s">
        <v>1</v>
      </c>
      <c r="C34" s="4">
        <v>1.3056E-4</v>
      </c>
      <c r="D34" s="4">
        <v>3.3999999999999997E-7</v>
      </c>
      <c r="E34" s="4">
        <v>4.8959999999999999E-5</v>
      </c>
      <c r="F34" s="4">
        <v>1.3599999999999999E-6</v>
      </c>
      <c r="H34" s="1">
        <v>1220</v>
      </c>
      <c r="I34" s="1">
        <v>1460</v>
      </c>
      <c r="J34" s="1">
        <v>1830</v>
      </c>
      <c r="K34" s="3">
        <f t="shared" si="6"/>
        <v>0.25342465753424659</v>
      </c>
    </row>
    <row r="35" spans="1:11" x14ac:dyDescent="0.25">
      <c r="A35" s="1">
        <v>14</v>
      </c>
      <c r="B35" s="1" t="s">
        <v>12</v>
      </c>
      <c r="H35" s="1">
        <v>2170</v>
      </c>
      <c r="I35" s="1">
        <v>2960</v>
      </c>
      <c r="J35" s="1">
        <v>4240</v>
      </c>
      <c r="K35" s="3">
        <f t="shared" si="6"/>
        <v>0.43243243243243246</v>
      </c>
    </row>
    <row r="36" spans="1:11" x14ac:dyDescent="0.25">
      <c r="A36" s="1">
        <v>15</v>
      </c>
      <c r="B36" s="1" t="s">
        <v>1</v>
      </c>
      <c r="C36" s="2">
        <v>6.5279999999999998E-5</v>
      </c>
      <c r="D36" s="2">
        <v>3.3999999999999997E-7</v>
      </c>
      <c r="E36" s="2">
        <v>9.7919999999999998E-5</v>
      </c>
      <c r="F36" s="2">
        <v>1.3599999999999999E-6</v>
      </c>
      <c r="H36" s="1">
        <v>1190</v>
      </c>
      <c r="I36" s="1">
        <v>1430</v>
      </c>
      <c r="J36" s="1">
        <v>1750</v>
      </c>
      <c r="K36" s="3">
        <f t="shared" si="6"/>
        <v>0.22377622377622378</v>
      </c>
    </row>
    <row r="37" spans="1:11" x14ac:dyDescent="0.25">
      <c r="A37" s="1">
        <v>16</v>
      </c>
      <c r="B37" s="1" t="s">
        <v>1</v>
      </c>
      <c r="C37" s="2">
        <v>6.5279999999999998E-5</v>
      </c>
      <c r="D37" s="2">
        <v>3.3999999999999997E-7</v>
      </c>
      <c r="E37" s="2">
        <v>1.9584E-4</v>
      </c>
      <c r="F37" s="2">
        <v>1.3599999999999999E-6</v>
      </c>
      <c r="H37" s="1">
        <v>1330</v>
      </c>
      <c r="I37" s="1">
        <v>1560</v>
      </c>
      <c r="J37" s="1">
        <v>1900</v>
      </c>
      <c r="K37" s="3">
        <f t="shared" si="6"/>
        <v>0.21794871794871795</v>
      </c>
    </row>
    <row r="38" spans="1:11" x14ac:dyDescent="0.25">
      <c r="A38" s="1">
        <v>17</v>
      </c>
      <c r="B38" s="1" t="s">
        <v>1</v>
      </c>
      <c r="C38" s="2">
        <v>5.2223999999999999E-4</v>
      </c>
      <c r="D38" s="2">
        <v>3.3999999999999997E-7</v>
      </c>
      <c r="E38" s="2">
        <v>1.9584E-4</v>
      </c>
      <c r="F38" s="2">
        <v>1.3599999999999999E-6</v>
      </c>
      <c r="H38" s="1">
        <v>1090</v>
      </c>
      <c r="I38" s="1">
        <v>1330</v>
      </c>
      <c r="J38" s="1">
        <v>1660</v>
      </c>
      <c r="K38" s="3">
        <f t="shared" si="6"/>
        <v>0.24812030075187969</v>
      </c>
    </row>
    <row r="39" spans="1:11" x14ac:dyDescent="0.25">
      <c r="A39" s="1">
        <v>18</v>
      </c>
      <c r="B39" s="1" t="s">
        <v>1</v>
      </c>
      <c r="C39" s="2">
        <v>6.5279999999999998E-5</v>
      </c>
      <c r="D39" s="2">
        <v>3.3999999999999997E-7</v>
      </c>
      <c r="E39" s="2">
        <v>1.9584E-4</v>
      </c>
      <c r="F39" s="2">
        <v>6.7999999999999995E-7</v>
      </c>
      <c r="H39" s="1">
        <v>695</v>
      </c>
      <c r="I39" s="1">
        <v>799</v>
      </c>
      <c r="J39" s="1">
        <v>1030</v>
      </c>
      <c r="K39" s="3">
        <f t="shared" si="6"/>
        <v>0.28911138923654567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9249-E58A-4283-A34E-1818716B15BC}">
  <dimension ref="A1:J10"/>
  <sheetViews>
    <sheetView workbookViewId="0">
      <selection sqref="A1:J10"/>
    </sheetView>
  </sheetViews>
  <sheetFormatPr defaultRowHeight="16.5" x14ac:dyDescent="0.25"/>
  <sheetData>
    <row r="1" spans="1:10" x14ac:dyDescent="0.25">
      <c r="A1" t="s">
        <v>18</v>
      </c>
      <c r="B1" t="s">
        <v>19</v>
      </c>
      <c r="C1" t="s">
        <v>17</v>
      </c>
      <c r="E1" t="s">
        <v>20</v>
      </c>
      <c r="F1" t="s">
        <v>21</v>
      </c>
    </row>
    <row r="2" spans="1:10" x14ac:dyDescent="0.25">
      <c r="A2" t="s">
        <v>15</v>
      </c>
      <c r="B2">
        <v>3.3</v>
      </c>
      <c r="C2">
        <v>25</v>
      </c>
      <c r="E2">
        <v>267</v>
      </c>
      <c r="F2">
        <v>362</v>
      </c>
    </row>
    <row r="3" spans="1:10" x14ac:dyDescent="0.25">
      <c r="A3" t="s">
        <v>14</v>
      </c>
      <c r="B3">
        <v>2.97</v>
      </c>
      <c r="C3">
        <v>0</v>
      </c>
      <c r="E3">
        <v>330</v>
      </c>
      <c r="F3">
        <v>395</v>
      </c>
      <c r="I3" s="6">
        <f>ABS((E3-E2))/E2</f>
        <v>0.23595505617977527</v>
      </c>
      <c r="J3" s="6">
        <f>ABS((F3-F2))/F2</f>
        <v>9.1160220994475141E-2</v>
      </c>
    </row>
    <row r="4" spans="1:10" x14ac:dyDescent="0.25">
      <c r="A4" t="s">
        <v>14</v>
      </c>
      <c r="B4">
        <v>2.97</v>
      </c>
      <c r="C4">
        <v>75</v>
      </c>
      <c r="E4">
        <v>393</v>
      </c>
      <c r="F4">
        <v>440</v>
      </c>
      <c r="I4" s="7">
        <f>ABS((E4-E2))/E2</f>
        <v>0.47191011235955055</v>
      </c>
      <c r="J4" s="7">
        <f>ABS((F4-F2))/F2</f>
        <v>0.21546961325966851</v>
      </c>
    </row>
    <row r="5" spans="1:10" x14ac:dyDescent="0.25">
      <c r="A5" t="s">
        <v>14</v>
      </c>
      <c r="B5">
        <v>3.63</v>
      </c>
      <c r="C5">
        <v>0</v>
      </c>
      <c r="E5">
        <v>244</v>
      </c>
      <c r="F5">
        <v>394</v>
      </c>
      <c r="I5" s="6">
        <f>ABS((E5-E2))/E2</f>
        <v>8.6142322097378279E-2</v>
      </c>
      <c r="J5" s="6">
        <f>ABS((F5-F2))/F2</f>
        <v>8.8397790055248615E-2</v>
      </c>
    </row>
    <row r="6" spans="1:10" x14ac:dyDescent="0.25">
      <c r="A6" t="s">
        <v>14</v>
      </c>
      <c r="B6">
        <v>3.63</v>
      </c>
      <c r="C6">
        <v>75</v>
      </c>
      <c r="E6">
        <v>299</v>
      </c>
      <c r="F6">
        <v>425</v>
      </c>
      <c r="I6" s="6">
        <f>ABS((E6-E2))/E2</f>
        <v>0.1198501872659176</v>
      </c>
      <c r="J6" s="6">
        <f>ABS((F6-F2))/F2</f>
        <v>0.17403314917127072</v>
      </c>
    </row>
    <row r="7" spans="1:10" x14ac:dyDescent="0.25">
      <c r="A7" t="s">
        <v>16</v>
      </c>
      <c r="B7">
        <v>2.97</v>
      </c>
      <c r="C7">
        <v>0</v>
      </c>
      <c r="E7">
        <v>249</v>
      </c>
      <c r="F7">
        <v>359</v>
      </c>
      <c r="I7" s="6">
        <f>ABS((E7-E2))/E2</f>
        <v>6.741573033707865E-2</v>
      </c>
      <c r="J7" s="6">
        <f>ABS((F7-F2))/F2</f>
        <v>8.2872928176795577E-3</v>
      </c>
    </row>
    <row r="8" spans="1:10" x14ac:dyDescent="0.25">
      <c r="A8" t="s">
        <v>16</v>
      </c>
      <c r="B8">
        <v>2.97</v>
      </c>
      <c r="C8">
        <v>75</v>
      </c>
      <c r="E8">
        <v>307</v>
      </c>
      <c r="F8">
        <v>365</v>
      </c>
      <c r="I8" s="6">
        <f>ABS((E8-E2))/E2</f>
        <v>0.14981273408239701</v>
      </c>
      <c r="J8" s="6">
        <f>ABS((F8-F2))/F2</f>
        <v>8.2872928176795577E-3</v>
      </c>
    </row>
    <row r="9" spans="1:10" x14ac:dyDescent="0.25">
      <c r="A9" t="s">
        <v>16</v>
      </c>
      <c r="B9">
        <v>3.63</v>
      </c>
      <c r="C9">
        <v>0</v>
      </c>
      <c r="E9">
        <v>190</v>
      </c>
      <c r="F9">
        <v>316</v>
      </c>
      <c r="I9" s="6">
        <f>ABS((E9-E2))/E2</f>
        <v>0.28838951310861421</v>
      </c>
      <c r="J9" s="6">
        <f>ABS((F9-F2))/F2</f>
        <v>0.1270718232044199</v>
      </c>
    </row>
    <row r="10" spans="1:10" x14ac:dyDescent="0.25">
      <c r="A10" t="s">
        <v>16</v>
      </c>
      <c r="B10">
        <v>3.63</v>
      </c>
      <c r="C10">
        <v>75</v>
      </c>
      <c r="E10">
        <v>222</v>
      </c>
      <c r="F10">
        <v>374</v>
      </c>
      <c r="I10" s="6">
        <f>ABS((E10-E2))/E2</f>
        <v>0.16853932584269662</v>
      </c>
      <c r="J10" s="6">
        <f>ABS((F10-F2))/F2</f>
        <v>3.3149171270718231E-2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13C7B-631C-456F-89ED-AE6F079EB183}">
  <dimension ref="A1:J10"/>
  <sheetViews>
    <sheetView tabSelected="1" workbookViewId="0">
      <selection activeCell="K10" sqref="K10"/>
    </sheetView>
  </sheetViews>
  <sheetFormatPr defaultRowHeight="16.5" x14ac:dyDescent="0.25"/>
  <sheetData>
    <row r="1" spans="1:10" x14ac:dyDescent="0.25">
      <c r="A1" t="s">
        <v>18</v>
      </c>
      <c r="B1" t="s">
        <v>19</v>
      </c>
      <c r="C1" t="s">
        <v>17</v>
      </c>
      <c r="E1" t="s">
        <v>20</v>
      </c>
      <c r="F1" t="s">
        <v>21</v>
      </c>
    </row>
    <row r="2" spans="1:10" x14ac:dyDescent="0.25">
      <c r="A2" t="s">
        <v>15</v>
      </c>
      <c r="B2">
        <v>3.3</v>
      </c>
      <c r="C2">
        <v>25</v>
      </c>
      <c r="E2">
        <v>421</v>
      </c>
      <c r="F2">
        <v>480</v>
      </c>
    </row>
    <row r="3" spans="1:10" x14ac:dyDescent="0.25">
      <c r="A3" t="s">
        <v>14</v>
      </c>
      <c r="B3">
        <v>2.97</v>
      </c>
      <c r="C3">
        <v>0</v>
      </c>
      <c r="E3">
        <v>538</v>
      </c>
      <c r="F3">
        <v>506</v>
      </c>
      <c r="I3" s="6">
        <f>ABS((E3-E2))/E2</f>
        <v>0.27790973871733965</v>
      </c>
      <c r="J3" s="6">
        <f>ABS((F3-F2))/F2</f>
        <v>5.4166666666666669E-2</v>
      </c>
    </row>
    <row r="4" spans="1:10" x14ac:dyDescent="0.25">
      <c r="A4" t="s">
        <v>14</v>
      </c>
      <c r="B4">
        <v>2.97</v>
      </c>
      <c r="C4">
        <v>75</v>
      </c>
      <c r="E4">
        <v>640</v>
      </c>
      <c r="F4">
        <v>604</v>
      </c>
      <c r="I4" s="7">
        <f>ABS((E4-E2))/E2</f>
        <v>0.52019002375296908</v>
      </c>
      <c r="J4" s="7">
        <f>ABS((F4-F2))/F2</f>
        <v>0.25833333333333336</v>
      </c>
    </row>
    <row r="5" spans="1:10" x14ac:dyDescent="0.25">
      <c r="A5" t="s">
        <v>14</v>
      </c>
      <c r="B5">
        <v>3.63</v>
      </c>
      <c r="C5">
        <v>0</v>
      </c>
      <c r="E5">
        <v>392</v>
      </c>
      <c r="F5">
        <v>501</v>
      </c>
      <c r="I5" s="6">
        <f>ABS((E5-E2))/E2</f>
        <v>6.8883610451306407E-2</v>
      </c>
      <c r="J5" s="6">
        <f>ABS((F5-F2))/F2</f>
        <v>4.3749999999999997E-2</v>
      </c>
    </row>
    <row r="6" spans="1:10" x14ac:dyDescent="0.25">
      <c r="A6" t="s">
        <v>14</v>
      </c>
      <c r="B6">
        <v>3.63</v>
      </c>
      <c r="C6">
        <v>75</v>
      </c>
      <c r="E6">
        <v>469</v>
      </c>
      <c r="F6">
        <v>590</v>
      </c>
      <c r="I6" s="6">
        <f>ABS((E6-E2))/E2</f>
        <v>0.11401425178147269</v>
      </c>
      <c r="J6" s="6">
        <f>ABS((F6-F2))/F2</f>
        <v>0.22916666666666666</v>
      </c>
    </row>
    <row r="7" spans="1:10" x14ac:dyDescent="0.25">
      <c r="A7" t="s">
        <v>16</v>
      </c>
      <c r="B7">
        <v>2.97</v>
      </c>
      <c r="C7">
        <v>0</v>
      </c>
      <c r="E7">
        <v>399</v>
      </c>
      <c r="F7">
        <v>420</v>
      </c>
      <c r="I7" s="6">
        <f>ABS((E7-E2))/E2</f>
        <v>5.2256532066508314E-2</v>
      </c>
      <c r="J7" s="6">
        <f>ABS((F7-F2))/F2</f>
        <v>0.125</v>
      </c>
    </row>
    <row r="8" spans="1:10" x14ac:dyDescent="0.25">
      <c r="A8" t="s">
        <v>16</v>
      </c>
      <c r="B8">
        <v>2.97</v>
      </c>
      <c r="C8">
        <v>75</v>
      </c>
      <c r="E8">
        <v>470</v>
      </c>
      <c r="F8">
        <v>489</v>
      </c>
      <c r="I8" s="6">
        <f>ABS((E8-E2))/E2</f>
        <v>0.1163895486935867</v>
      </c>
      <c r="J8" s="6">
        <f>ABS((F8-F2))/F2</f>
        <v>1.8749999999999999E-2</v>
      </c>
    </row>
    <row r="9" spans="1:10" x14ac:dyDescent="0.25">
      <c r="A9" t="s">
        <v>16</v>
      </c>
      <c r="B9">
        <v>3.63</v>
      </c>
      <c r="C9">
        <v>0</v>
      </c>
      <c r="E9">
        <v>301</v>
      </c>
      <c r="F9">
        <v>418</v>
      </c>
      <c r="I9" s="6">
        <f>ABS((E9-E2))/E2</f>
        <v>0.28503562945368172</v>
      </c>
      <c r="J9" s="6">
        <f>ABS((F9-F2))/F2</f>
        <v>0.12916666666666668</v>
      </c>
    </row>
    <row r="10" spans="1:10" x14ac:dyDescent="0.25">
      <c r="A10" t="s">
        <v>16</v>
      </c>
      <c r="B10">
        <v>3.63</v>
      </c>
      <c r="C10">
        <v>75</v>
      </c>
      <c r="E10">
        <v>355</v>
      </c>
      <c r="F10">
        <v>478</v>
      </c>
      <c r="I10" s="6">
        <f>ABS((E10-E2))/E2</f>
        <v>0.15676959619952494</v>
      </c>
      <c r="J10" s="6">
        <f>ABS((F10-F2))/F2</f>
        <v>4.1666666666666666E-3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TEST-FORM</vt:lpstr>
      <vt:lpstr>XOR</vt:lpstr>
      <vt:lpstr>XNOR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Max-Hsu_Lab</dc:creator>
  <cp:lastModifiedBy>Max-Hsu_Lab</cp:lastModifiedBy>
  <dcterms:created xsi:type="dcterms:W3CDTF">2020-04-09T17:18:07Z</dcterms:created>
  <dcterms:modified xsi:type="dcterms:W3CDTF">2020-04-15T18:01:39Z</dcterms:modified>
</cp:coreProperties>
</file>