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Week 4" sheetId="2" r:id="rId5"/>
    <sheet state="visible" name="Week 5" sheetId="3" r:id="rId6"/>
    <sheet state="visible" name="Week 6" sheetId="4" r:id="rId7"/>
  </sheets>
  <definedNames/>
  <calcPr/>
  <extLst>
    <ext uri="GoogleSheetsCustomDataVersion1">
      <go:sheetsCustomData xmlns:go="http://customooxmlschemas.google.com/" r:id="rId8" roundtripDataSignature="AMtx7mjFfo3OEEPRKslO1xT/+AFyjLi/8A=="/>
    </ext>
  </extLst>
</workbook>
</file>

<file path=xl/sharedStrings.xml><?xml version="1.0" encoding="utf-8"?>
<sst xmlns="http://schemas.openxmlformats.org/spreadsheetml/2006/main" count="231" uniqueCount="54">
  <si>
    <t>USER STORIES</t>
  </si>
  <si>
    <t>flyttades till done annan vecka</t>
  </si>
  <si>
    <t>WEEK 4</t>
  </si>
  <si>
    <t>#GOALS</t>
  </si>
  <si>
    <t>POINTS</t>
  </si>
  <si>
    <t>DONE</t>
  </si>
  <si>
    <t>Monday</t>
  </si>
  <si>
    <t>Tuesday</t>
  </si>
  <si>
    <t>Wednesday</t>
  </si>
  <si>
    <t>Thursday</t>
  </si>
  <si>
    <t>Friday</t>
  </si>
  <si>
    <t>Saturday</t>
  </si>
  <si>
    <t>Sunday</t>
  </si>
  <si>
    <t>CAR DISTANCE</t>
  </si>
  <si>
    <t>backlog</t>
  </si>
  <si>
    <t>in progress</t>
  </si>
  <si>
    <t>WALKING/BIKE TRAVEL EMISSIONS</t>
  </si>
  <si>
    <t>WALK DISTANCE</t>
  </si>
  <si>
    <t>BIKE DISTANCE</t>
  </si>
  <si>
    <t>ADDRESS INPUT</t>
  </si>
  <si>
    <t>WEEK 5</t>
  </si>
  <si>
    <t>CARBON EQUIVALENT</t>
  </si>
  <si>
    <t>WALK TRAVEL TIME</t>
  </si>
  <si>
    <t>BIKE TRAVEL TIME</t>
  </si>
  <si>
    <t>CAR TRAVEL EMISSION</t>
  </si>
  <si>
    <t>CAR TRAVEL TIME</t>
  </si>
  <si>
    <t>PUBLIC TRANSPORT TRAVEL EMISSIONS</t>
  </si>
  <si>
    <t>CONVERSION FUNCTIONS</t>
  </si>
  <si>
    <t>WEEK 6</t>
  </si>
  <si>
    <t>STARTUP INTERFACE</t>
  </si>
  <si>
    <t>EXPLAIN ABBREVIATIONS</t>
  </si>
  <si>
    <t>IMPROVE OUTPUT FORMATS</t>
  </si>
  <si>
    <t>INTERFACE OUTPUT TABLE</t>
  </si>
  <si>
    <t>AUTOCOMPLETE</t>
  </si>
  <si>
    <t>CAR TRAVEL COST</t>
  </si>
  <si>
    <t>PUBLIC TRANSPORT TRAVEL TIME</t>
  </si>
  <si>
    <t>Stuck in "In Progress"</t>
  </si>
  <si>
    <t>WEEK 7</t>
  </si>
  <si>
    <t>CALCULATION EXPLANATION</t>
  </si>
  <si>
    <t>review</t>
  </si>
  <si>
    <t>Save input in fields</t>
  </si>
  <si>
    <t>PUBLIC TRANSPORT DISTANCE</t>
  </si>
  <si>
    <t>TICKET PRICE</t>
  </si>
  <si>
    <t>CSS style sheet</t>
  </si>
  <si>
    <t>ReadMe</t>
  </si>
  <si>
    <t>KPI</t>
  </si>
  <si>
    <t>Hover disclaimer</t>
  </si>
  <si>
    <t>Refining autocomplete</t>
  </si>
  <si>
    <t>Overlock code and comments</t>
  </si>
  <si>
    <t>Backlog</t>
  </si>
  <si>
    <t>In progress</t>
  </si>
  <si>
    <t>Done</t>
  </si>
  <si>
    <t>Total</t>
  </si>
  <si>
    <t>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</si>
</sst>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20.0"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theme="1"/>
    </font>
    <font/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</fills>
  <borders count="1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Fill="1" applyFont="1"/>
    <xf borderId="0" fillId="0" fontId="2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3" fillId="0" fontId="3" numFmtId="0" xfId="0" applyBorder="1" applyFont="1"/>
    <xf borderId="3" fillId="0" fontId="3" numFmtId="16" xfId="0" applyBorder="1" applyFont="1" applyNumberForma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5" fillId="0" fontId="3" numFmtId="16" xfId="0" applyBorder="1" applyFont="1" applyNumberFormat="1"/>
    <xf borderId="7" fillId="2" fontId="3" numFmtId="16" xfId="0" applyBorder="1" applyFont="1" applyNumberFormat="1"/>
    <xf borderId="8" fillId="0" fontId="3" numFmtId="0" xfId="0" applyBorder="1" applyFont="1"/>
    <xf borderId="9" fillId="3" fontId="3" numFmtId="0" xfId="0" applyBorder="1" applyFill="1" applyFont="1"/>
    <xf borderId="10" fillId="4" fontId="3" numFmtId="0" xfId="0" applyBorder="1" applyFill="1" applyFont="1"/>
    <xf borderId="5" fillId="2" fontId="3" numFmtId="16" xfId="0" applyBorder="1" applyFont="1" applyNumberFormat="1"/>
    <xf borderId="5" fillId="0" fontId="3" numFmtId="16" xfId="0" applyAlignment="1" applyBorder="1" applyFont="1" applyNumberFormat="1">
      <alignment readingOrder="0"/>
    </xf>
    <xf borderId="5" fillId="0" fontId="3" numFmtId="0" xfId="0" applyAlignment="1" applyBorder="1" applyFont="1">
      <alignment readingOrder="0"/>
    </xf>
    <xf borderId="5" fillId="2" fontId="3" numFmtId="0" xfId="0" applyBorder="1" applyFont="1"/>
    <xf borderId="3" fillId="0" fontId="3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5" numFmtId="0" xfId="0" applyAlignment="1" applyBorder="1" applyFont="1">
      <alignment readingOrder="0"/>
    </xf>
    <xf borderId="6" fillId="0" fontId="2" numFmtId="0" xfId="0" applyBorder="1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Week 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'Week 4'!$B$2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'Week 4'!$A$3:$A$10</c:f>
            </c:strRef>
          </c:cat>
          <c:val>
            <c:numRef>
              <c:f>'Week 4'!$B$3:$B$10</c:f>
              <c:numCache/>
            </c:numRef>
          </c:val>
        </c:ser>
        <c:ser>
          <c:idx val="1"/>
          <c:order val="1"/>
          <c:tx>
            <c:strRef>
              <c:f>'Week 4'!$C$2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5"/>
          </c:dPt>
          <c:cat>
            <c:strRef>
              <c:f>'Week 4'!$A$3:$A$10</c:f>
            </c:strRef>
          </c:cat>
          <c:val>
            <c:numRef>
              <c:f>'Week 4'!$C$3:$C$10</c:f>
              <c:numCache/>
            </c:numRef>
          </c:val>
        </c:ser>
        <c:ser>
          <c:idx val="2"/>
          <c:order val="2"/>
          <c:tx>
            <c:strRef>
              <c:f>'Week 4'!$D$2</c:f>
            </c:strRef>
          </c:tx>
          <c:spPr>
            <a:solidFill>
              <a:srgbClr val="92D050"/>
            </a:solidFill>
            <a:ln cmpd="sng">
              <a:solidFill>
                <a:srgbClr val="000000"/>
              </a:solidFill>
            </a:ln>
          </c:spPr>
          <c:cat>
            <c:strRef>
              <c:f>'Week 4'!$A$3:$A$10</c:f>
            </c:strRef>
          </c:cat>
          <c:val>
            <c:numRef>
              <c:f>'Week 4'!$D$3:$D$10</c:f>
              <c:numCache/>
            </c:numRef>
          </c:val>
        </c:ser>
        <c:axId val="1170962398"/>
        <c:axId val="345621009"/>
      </c:barChart>
      <c:catAx>
        <c:axId val="1170962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621009"/>
      </c:catAx>
      <c:valAx>
        <c:axId val="345621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962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Week 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'Week 5'!$B$2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'Week 5'!$A$3:$A$10</c:f>
            </c:strRef>
          </c:cat>
          <c:val>
            <c:numRef>
              <c:f>'Week 5'!$B$3:$B$10</c:f>
              <c:numCache/>
            </c:numRef>
          </c:val>
        </c:ser>
        <c:ser>
          <c:idx val="1"/>
          <c:order val="1"/>
          <c:tx>
            <c:strRef>
              <c:f>'Week 5'!$C$2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'Week 5'!$A$3:$A$10</c:f>
            </c:strRef>
          </c:cat>
          <c:val>
            <c:numRef>
              <c:f>'Week 5'!$C$3:$C$10</c:f>
              <c:numCache/>
            </c:numRef>
          </c:val>
        </c:ser>
        <c:ser>
          <c:idx val="2"/>
          <c:order val="2"/>
          <c:tx>
            <c:strRef>
              <c:f>'Week 5'!$D$2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Pt>
            <c:idx val="3"/>
          </c:dPt>
          <c:cat>
            <c:strRef>
              <c:f>'Week 5'!$A$3:$A$10</c:f>
            </c:strRef>
          </c:cat>
          <c:val>
            <c:numRef>
              <c:f>'Week 5'!$D$3:$D$10</c:f>
              <c:numCache/>
            </c:numRef>
          </c:val>
        </c:ser>
        <c:ser>
          <c:idx val="3"/>
          <c:order val="3"/>
          <c:tx>
            <c:strRef>
              <c:f>'Week 5'!$E$2</c:f>
            </c:strRef>
          </c:tx>
          <c:spPr>
            <a:solidFill>
              <a:srgbClr val="92D050"/>
            </a:solidFill>
            <a:ln cmpd="sng">
              <a:solidFill>
                <a:srgbClr val="000000"/>
              </a:solidFill>
            </a:ln>
          </c:spPr>
          <c:dPt>
            <c:idx val="7"/>
          </c:dPt>
          <c:cat>
            <c:strRef>
              <c:f>'Week 5'!$A$3:$A$10</c:f>
            </c:strRef>
          </c:cat>
          <c:val>
            <c:numRef>
              <c:f>'Week 5'!$E$3:$E$10</c:f>
              <c:numCache/>
            </c:numRef>
          </c:val>
        </c:ser>
        <c:axId val="691405392"/>
        <c:axId val="1299820632"/>
      </c:barChart>
      <c:catAx>
        <c:axId val="69140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820632"/>
      </c:catAx>
      <c:valAx>
        <c:axId val="1299820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1405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Week 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'Week 6'!$B$2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'Week 6'!$A$3:$A$10</c:f>
            </c:strRef>
          </c:cat>
          <c:val>
            <c:numRef>
              <c:f>'Week 6'!$B$3:$B$10</c:f>
              <c:numCache/>
            </c:numRef>
          </c:val>
        </c:ser>
        <c:ser>
          <c:idx val="1"/>
          <c:order val="1"/>
          <c:tx>
            <c:strRef>
              <c:f>'Week 6'!$C$2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'Week 6'!$A$3:$A$10</c:f>
            </c:strRef>
          </c:cat>
          <c:val>
            <c:numRef>
              <c:f>'Week 6'!$C$3:$C$10</c:f>
              <c:numCache/>
            </c:numRef>
          </c:val>
        </c:ser>
        <c:ser>
          <c:idx val="2"/>
          <c:order val="2"/>
          <c:tx>
            <c:strRef>
              <c:f>'Week 6'!$D$2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'Week 6'!$A$3:$A$10</c:f>
            </c:strRef>
          </c:cat>
          <c:val>
            <c:numRef>
              <c:f>'Week 6'!$D$3:$D$10</c:f>
              <c:numCache/>
            </c:numRef>
          </c:val>
        </c:ser>
        <c:ser>
          <c:idx val="3"/>
          <c:order val="3"/>
          <c:tx>
            <c:strRef>
              <c:f>'Week 6'!$E$2</c:f>
            </c:strRef>
          </c:tx>
          <c:spPr>
            <a:solidFill>
              <a:srgbClr val="92D050"/>
            </a:solidFill>
            <a:ln cmpd="sng">
              <a:solidFill>
                <a:srgbClr val="000000"/>
              </a:solidFill>
            </a:ln>
          </c:spPr>
          <c:dPt>
            <c:idx val="7"/>
          </c:dPt>
          <c:cat>
            <c:strRef>
              <c:f>'Week 6'!$A$3:$A$10</c:f>
            </c:strRef>
          </c:cat>
          <c:val>
            <c:numRef>
              <c:f>'Week 6'!$E$3:$E$10</c:f>
              <c:numCache/>
            </c:numRef>
          </c:val>
        </c:ser>
        <c:axId val="702948245"/>
        <c:axId val="1985881473"/>
      </c:barChart>
      <c:catAx>
        <c:axId val="702948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881473"/>
      </c:catAx>
      <c:valAx>
        <c:axId val="1985881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948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200025</xdr:colOff>
      <xdr:row>0</xdr:row>
      <xdr:rowOff>76200</xdr:rowOff>
    </xdr:from>
    <xdr:ext cx="5715000" cy="3533775"/>
    <xdr:graphicFrame>
      <xdr:nvGraphicFramePr>
        <xdr:cNvPr id="29091544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0</xdr:row>
      <xdr:rowOff>114300</xdr:rowOff>
    </xdr:from>
    <xdr:ext cx="5715000" cy="3533775"/>
    <xdr:graphicFrame>
      <xdr:nvGraphicFramePr>
        <xdr:cNvPr id="159852815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914400</xdr:colOff>
      <xdr:row>0</xdr:row>
      <xdr:rowOff>171450</xdr:rowOff>
    </xdr:from>
    <xdr:ext cx="5715000" cy="3533775"/>
    <xdr:graphicFrame>
      <xdr:nvGraphicFramePr>
        <xdr:cNvPr id="15349228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6.38"/>
    <col customWidth="1" min="3" max="7" width="7.63"/>
    <col customWidth="1" min="8" max="8" width="11.0"/>
    <col customWidth="1" min="9" max="9" width="9.63"/>
    <col customWidth="1" min="10" max="14" width="9.13"/>
    <col customWidth="1" min="15" max="26" width="7.63"/>
  </cols>
  <sheetData>
    <row r="1" ht="14.25" customHeight="1">
      <c r="B1" s="1" t="s">
        <v>0</v>
      </c>
    </row>
    <row r="2" ht="14.25" customHeight="1">
      <c r="G2" s="2"/>
      <c r="H2" s="3" t="s">
        <v>1</v>
      </c>
    </row>
    <row r="3" ht="14.25" customHeight="1">
      <c r="B3" s="4" t="s">
        <v>2</v>
      </c>
    </row>
    <row r="4" ht="14.25" customHeight="1">
      <c r="G4" s="3">
        <v>20.0</v>
      </c>
    </row>
    <row r="5" ht="14.25" customHeight="1">
      <c r="B5" s="5" t="s">
        <v>3</v>
      </c>
      <c r="C5" s="6" t="s">
        <v>4</v>
      </c>
      <c r="D5" s="6" t="s">
        <v>5</v>
      </c>
      <c r="E5" s="6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6</v>
      </c>
    </row>
    <row r="6" ht="14.25" customHeight="1">
      <c r="B6" s="7" t="s">
        <v>13</v>
      </c>
      <c r="C6" s="7">
        <v>5.0</v>
      </c>
      <c r="D6" s="8">
        <v>44462.0</v>
      </c>
      <c r="E6" s="9">
        <v>5.0</v>
      </c>
      <c r="G6" s="3" t="s">
        <v>14</v>
      </c>
      <c r="H6" s="3" t="s">
        <v>15</v>
      </c>
      <c r="I6" s="3" t="s">
        <v>15</v>
      </c>
      <c r="J6" s="3" t="s">
        <v>5</v>
      </c>
      <c r="K6" s="3" t="s">
        <v>5</v>
      </c>
      <c r="L6" s="3" t="s">
        <v>5</v>
      </c>
      <c r="M6" s="3" t="s">
        <v>5</v>
      </c>
      <c r="N6" s="3" t="s">
        <v>5</v>
      </c>
    </row>
    <row r="7" ht="14.25" customHeight="1">
      <c r="B7" s="10" t="s">
        <v>16</v>
      </c>
      <c r="C7" s="11">
        <v>1.0</v>
      </c>
      <c r="D7" s="12">
        <v>44466.0</v>
      </c>
      <c r="E7" s="10">
        <v>1.0</v>
      </c>
      <c r="G7" s="3" t="s">
        <v>14</v>
      </c>
      <c r="H7" s="3" t="s">
        <v>14</v>
      </c>
      <c r="I7" s="3" t="s">
        <v>15</v>
      </c>
      <c r="J7" s="3" t="s">
        <v>15</v>
      </c>
      <c r="K7" s="3" t="s">
        <v>15</v>
      </c>
      <c r="L7" s="3" t="s">
        <v>15</v>
      </c>
      <c r="M7" s="3" t="s">
        <v>15</v>
      </c>
      <c r="N7" s="3" t="s">
        <v>5</v>
      </c>
    </row>
    <row r="8" ht="14.25" customHeight="1">
      <c r="B8" s="10" t="s">
        <v>17</v>
      </c>
      <c r="C8" s="11">
        <v>1.0</v>
      </c>
      <c r="D8" s="12">
        <v>44462.0</v>
      </c>
      <c r="E8" s="10">
        <v>1.0</v>
      </c>
      <c r="G8" s="3" t="s">
        <v>14</v>
      </c>
      <c r="H8" s="3" t="s">
        <v>14</v>
      </c>
      <c r="I8" s="3" t="s">
        <v>15</v>
      </c>
      <c r="J8" s="3" t="s">
        <v>5</v>
      </c>
      <c r="K8" s="3" t="s">
        <v>5</v>
      </c>
      <c r="L8" s="3" t="s">
        <v>5</v>
      </c>
      <c r="M8" s="3" t="s">
        <v>5</v>
      </c>
      <c r="N8" s="3" t="s">
        <v>5</v>
      </c>
    </row>
    <row r="9" ht="14.25" customHeight="1">
      <c r="B9" s="10" t="s">
        <v>18</v>
      </c>
      <c r="C9" s="11">
        <v>2.0</v>
      </c>
      <c r="D9" s="12">
        <v>44462.0</v>
      </c>
      <c r="E9" s="10">
        <v>2.0</v>
      </c>
      <c r="G9" s="3" t="s">
        <v>14</v>
      </c>
      <c r="H9" s="3" t="s">
        <v>14</v>
      </c>
      <c r="I9" s="3" t="s">
        <v>14</v>
      </c>
      <c r="J9" s="3" t="s">
        <v>5</v>
      </c>
      <c r="K9" s="3" t="s">
        <v>5</v>
      </c>
      <c r="L9" s="3" t="s">
        <v>5</v>
      </c>
      <c r="M9" s="3" t="s">
        <v>5</v>
      </c>
      <c r="N9" s="3" t="s">
        <v>5</v>
      </c>
    </row>
    <row r="10" ht="14.25" customHeight="1">
      <c r="B10" s="10" t="s">
        <v>19</v>
      </c>
      <c r="C10" s="11">
        <v>3.0</v>
      </c>
      <c r="D10" s="13">
        <v>44467.0</v>
      </c>
      <c r="E10" s="10">
        <v>3.0</v>
      </c>
      <c r="G10" s="3" t="s">
        <v>14</v>
      </c>
      <c r="H10" s="3" t="s">
        <v>14</v>
      </c>
      <c r="I10" s="3" t="s">
        <v>15</v>
      </c>
      <c r="J10" s="3" t="s">
        <v>15</v>
      </c>
      <c r="K10" s="3" t="s">
        <v>15</v>
      </c>
      <c r="L10" s="3" t="s">
        <v>15</v>
      </c>
      <c r="M10" s="3" t="s">
        <v>15</v>
      </c>
      <c r="N10" s="3" t="s">
        <v>15</v>
      </c>
    </row>
    <row r="11" ht="14.25" customHeight="1">
      <c r="B11" s="14"/>
      <c r="C11" s="15">
        <f>SUM(C6:C10)</f>
        <v>12</v>
      </c>
      <c r="D11" s="14"/>
      <c r="E11" s="16">
        <f>SUM(E6:E10)</f>
        <v>12</v>
      </c>
    </row>
    <row r="12" ht="14.25" customHeight="1"/>
    <row r="13" ht="14.25" customHeight="1"/>
    <row r="14" ht="14.25" customHeight="1">
      <c r="B14" s="4" t="s">
        <v>20</v>
      </c>
    </row>
    <row r="15" ht="14.25" customHeight="1"/>
    <row r="16" ht="14.25" customHeight="1">
      <c r="B16" s="5" t="s">
        <v>3</v>
      </c>
      <c r="C16" s="6" t="s">
        <v>4</v>
      </c>
      <c r="D16" s="6" t="s">
        <v>5</v>
      </c>
      <c r="E16" s="6" t="s">
        <v>5</v>
      </c>
    </row>
    <row r="17" ht="14.25" customHeight="1">
      <c r="B17" s="10" t="s">
        <v>21</v>
      </c>
      <c r="C17" s="11">
        <v>3.0</v>
      </c>
      <c r="D17" s="12">
        <v>44473.0</v>
      </c>
      <c r="E17" s="10">
        <v>3.0</v>
      </c>
    </row>
    <row r="18" ht="14.25" customHeight="1">
      <c r="B18" s="10" t="s">
        <v>22</v>
      </c>
      <c r="C18" s="11">
        <v>1.0</v>
      </c>
      <c r="D18" s="12">
        <v>44473.0</v>
      </c>
      <c r="E18" s="10">
        <v>1.0</v>
      </c>
    </row>
    <row r="19" ht="14.25" customHeight="1">
      <c r="B19" s="10" t="s">
        <v>23</v>
      </c>
      <c r="C19" s="11">
        <v>1.0</v>
      </c>
      <c r="D19" s="12">
        <v>44473.0</v>
      </c>
      <c r="E19" s="10">
        <v>1.0</v>
      </c>
    </row>
    <row r="20" ht="14.25" customHeight="1">
      <c r="B20" s="10" t="s">
        <v>24</v>
      </c>
      <c r="C20" s="11">
        <v>3.0</v>
      </c>
      <c r="D20" s="12">
        <v>44473.0</v>
      </c>
      <c r="E20" s="10">
        <v>3.0</v>
      </c>
    </row>
    <row r="21" ht="14.25" customHeight="1">
      <c r="B21" s="10" t="s">
        <v>25</v>
      </c>
      <c r="C21" s="11">
        <v>2.0</v>
      </c>
      <c r="D21" s="12">
        <v>44473.0</v>
      </c>
      <c r="E21" s="10">
        <v>2.0</v>
      </c>
    </row>
    <row r="22" ht="14.25" customHeight="1">
      <c r="B22" s="10" t="s">
        <v>26</v>
      </c>
      <c r="C22" s="11">
        <v>3.0</v>
      </c>
      <c r="D22" s="17">
        <v>44475.0</v>
      </c>
      <c r="E22" s="10">
        <v>3.0</v>
      </c>
    </row>
    <row r="23" ht="14.25" customHeight="1">
      <c r="B23" s="10" t="s">
        <v>27</v>
      </c>
      <c r="C23" s="11">
        <v>1.0</v>
      </c>
      <c r="D23" s="12">
        <v>44473.0</v>
      </c>
      <c r="E23" s="10">
        <v>1.0</v>
      </c>
    </row>
    <row r="24" ht="14.25" customHeight="1">
      <c r="B24" s="14"/>
      <c r="C24" s="15">
        <f>SUM(C17:C23)</f>
        <v>14</v>
      </c>
      <c r="D24" s="14"/>
      <c r="E24" s="16">
        <f>SUM(E17:E23)</f>
        <v>14</v>
      </c>
    </row>
    <row r="25" ht="14.25" customHeight="1"/>
    <row r="26" ht="14.25" customHeight="1"/>
    <row r="27" ht="14.25" customHeight="1">
      <c r="B27" s="4" t="s">
        <v>28</v>
      </c>
    </row>
    <row r="28" ht="14.25" customHeight="1"/>
    <row r="29" ht="14.25" customHeight="1">
      <c r="B29" s="5" t="s">
        <v>3</v>
      </c>
      <c r="C29" s="6" t="s">
        <v>4</v>
      </c>
      <c r="D29" s="6" t="s">
        <v>5</v>
      </c>
      <c r="E29" s="6" t="s">
        <v>5</v>
      </c>
    </row>
    <row r="30" ht="14.25" customHeight="1">
      <c r="B30" s="7" t="s">
        <v>29</v>
      </c>
      <c r="C30" s="11">
        <v>3.0</v>
      </c>
      <c r="D30" s="12">
        <v>44476.0</v>
      </c>
      <c r="E30" s="10">
        <v>3.0</v>
      </c>
    </row>
    <row r="31" ht="14.25" customHeight="1">
      <c r="B31" s="10" t="s">
        <v>30</v>
      </c>
      <c r="C31" s="11">
        <v>2.0</v>
      </c>
      <c r="D31" s="12">
        <v>44477.0</v>
      </c>
      <c r="E31" s="10">
        <v>2.0</v>
      </c>
    </row>
    <row r="32" ht="14.25" customHeight="1">
      <c r="B32" s="10" t="s">
        <v>31</v>
      </c>
      <c r="C32" s="11">
        <v>1.0</v>
      </c>
      <c r="D32" s="12">
        <v>44477.0</v>
      </c>
      <c r="E32" s="10">
        <v>1.0</v>
      </c>
    </row>
    <row r="33" ht="14.25" customHeight="1">
      <c r="B33" s="10" t="s">
        <v>32</v>
      </c>
      <c r="C33" s="11">
        <v>4.0</v>
      </c>
      <c r="D33" s="12">
        <v>44477.0</v>
      </c>
      <c r="E33" s="10">
        <v>4.0</v>
      </c>
    </row>
    <row r="34" ht="14.25" customHeight="1">
      <c r="B34" s="10" t="s">
        <v>33</v>
      </c>
      <c r="C34" s="11">
        <v>2.0</v>
      </c>
      <c r="D34" s="12">
        <v>44477.0</v>
      </c>
      <c r="E34" s="10">
        <v>2.0</v>
      </c>
    </row>
    <row r="35" ht="14.25" customHeight="1">
      <c r="B35" s="10" t="s">
        <v>34</v>
      </c>
      <c r="C35" s="11">
        <v>3.0</v>
      </c>
      <c r="D35" s="18">
        <v>44480.0</v>
      </c>
      <c r="E35" s="19">
        <v>3.0</v>
      </c>
    </row>
    <row r="36" ht="14.25" customHeight="1">
      <c r="B36" s="10" t="s">
        <v>35</v>
      </c>
      <c r="C36" s="11">
        <v>5.0</v>
      </c>
      <c r="D36" s="20"/>
      <c r="E36" s="10"/>
      <c r="F36" s="3" t="s">
        <v>36</v>
      </c>
    </row>
    <row r="37" ht="14.25" customHeight="1">
      <c r="B37" s="14"/>
      <c r="C37" s="15">
        <f>SUM(C30:C36)</f>
        <v>20</v>
      </c>
      <c r="D37" s="14"/>
      <c r="E37" s="16">
        <f>SUM(E30:E36)</f>
        <v>15</v>
      </c>
    </row>
    <row r="38" ht="14.25" customHeight="1"/>
    <row r="39" ht="14.25" customHeight="1"/>
    <row r="40" ht="14.25" customHeight="1">
      <c r="B40" s="3" t="s">
        <v>37</v>
      </c>
    </row>
    <row r="41" ht="14.25" customHeight="1">
      <c r="G41" s="3">
        <v>11.0</v>
      </c>
    </row>
    <row r="42" ht="14.25" customHeight="1">
      <c r="B42" s="5" t="s">
        <v>3</v>
      </c>
      <c r="C42" s="6" t="s">
        <v>4</v>
      </c>
      <c r="D42" s="6" t="s">
        <v>5</v>
      </c>
      <c r="E42" s="6" t="s">
        <v>5</v>
      </c>
      <c r="G42" s="3" t="s">
        <v>6</v>
      </c>
      <c r="H42" s="3" t="s">
        <v>7</v>
      </c>
      <c r="I42" s="3" t="s">
        <v>8</v>
      </c>
      <c r="J42" s="3" t="s">
        <v>9</v>
      </c>
      <c r="K42" s="3" t="s">
        <v>10</v>
      </c>
      <c r="L42" s="3" t="s">
        <v>11</v>
      </c>
      <c r="M42" s="3" t="s">
        <v>12</v>
      </c>
      <c r="N42" s="3" t="s">
        <v>6</v>
      </c>
    </row>
    <row r="43" ht="14.25" customHeight="1">
      <c r="B43" s="21" t="s">
        <v>38</v>
      </c>
      <c r="C43" s="19">
        <v>2.0</v>
      </c>
      <c r="D43" s="22"/>
      <c r="E43" s="22">
        <v>2.0</v>
      </c>
      <c r="G43" s="3" t="s">
        <v>14</v>
      </c>
      <c r="H43" s="3" t="s">
        <v>39</v>
      </c>
      <c r="I43" s="3" t="s">
        <v>5</v>
      </c>
    </row>
    <row r="44" ht="14.25" customHeight="1">
      <c r="B44" s="10" t="s">
        <v>35</v>
      </c>
      <c r="C44" s="19">
        <v>8.0</v>
      </c>
      <c r="D44" s="22"/>
      <c r="E44" s="22">
        <v>8.0</v>
      </c>
      <c r="G44" s="3" t="s">
        <v>14</v>
      </c>
      <c r="H44" s="3" t="s">
        <v>15</v>
      </c>
      <c r="I44" s="3" t="s">
        <v>5</v>
      </c>
    </row>
    <row r="45" ht="14.25" customHeight="1">
      <c r="B45" s="19" t="s">
        <v>40</v>
      </c>
      <c r="C45" s="19">
        <v>3.0</v>
      </c>
      <c r="D45" s="12"/>
      <c r="E45" s="10"/>
      <c r="G45" s="3" t="s">
        <v>14</v>
      </c>
      <c r="H45" s="3" t="s">
        <v>14</v>
      </c>
      <c r="I45" s="3" t="s">
        <v>14</v>
      </c>
    </row>
    <row r="46" ht="14.25" customHeight="1">
      <c r="B46" s="19" t="s">
        <v>41</v>
      </c>
      <c r="C46" s="19">
        <v>0.5</v>
      </c>
      <c r="D46" s="22"/>
      <c r="E46" s="22">
        <v>0.5</v>
      </c>
      <c r="G46" s="3" t="s">
        <v>14</v>
      </c>
      <c r="H46" s="3" t="s">
        <v>15</v>
      </c>
      <c r="I46" s="3" t="s">
        <v>5</v>
      </c>
    </row>
    <row r="47" ht="14.25" customHeight="1">
      <c r="B47" s="19" t="s">
        <v>42</v>
      </c>
      <c r="C47" s="19">
        <v>0.5</v>
      </c>
      <c r="D47" s="22"/>
      <c r="E47" s="22">
        <v>0.5</v>
      </c>
      <c r="G47" s="3" t="s">
        <v>14</v>
      </c>
      <c r="H47" s="3" t="s">
        <v>39</v>
      </c>
      <c r="I47" s="3" t="s">
        <v>5</v>
      </c>
    </row>
    <row r="48" ht="14.25" customHeight="1">
      <c r="B48" s="23" t="s">
        <v>43</v>
      </c>
      <c r="C48" s="24">
        <v>0.5</v>
      </c>
      <c r="D48" s="25"/>
      <c r="E48" s="25">
        <v>0.5</v>
      </c>
      <c r="H48" s="3" t="s">
        <v>39</v>
      </c>
      <c r="I48" s="3" t="s">
        <v>5</v>
      </c>
    </row>
    <row r="49" ht="14.25" customHeight="1">
      <c r="B49" s="23" t="s">
        <v>44</v>
      </c>
      <c r="C49" s="24">
        <v>2.0</v>
      </c>
      <c r="D49" s="25"/>
      <c r="E49" s="25">
        <v>2.0</v>
      </c>
      <c r="H49" s="3" t="s">
        <v>39</v>
      </c>
      <c r="I49" s="3" t="s">
        <v>5</v>
      </c>
    </row>
    <row r="50" ht="14.25" customHeight="1">
      <c r="B50" s="23" t="s">
        <v>45</v>
      </c>
      <c r="C50" s="24">
        <v>4.0</v>
      </c>
      <c r="D50" s="26"/>
      <c r="E50" s="26"/>
      <c r="H50" s="3" t="s">
        <v>15</v>
      </c>
      <c r="I50" s="3" t="s">
        <v>15</v>
      </c>
    </row>
    <row r="51" ht="14.25" customHeight="1">
      <c r="B51" s="23" t="s">
        <v>46</v>
      </c>
      <c r="C51" s="24">
        <v>1.0</v>
      </c>
      <c r="D51" s="26"/>
      <c r="E51" s="26"/>
      <c r="I51" s="3" t="s">
        <v>14</v>
      </c>
    </row>
    <row r="52" ht="14.25" customHeight="1">
      <c r="B52" s="23" t="s">
        <v>47</v>
      </c>
      <c r="C52" s="24">
        <v>3.0</v>
      </c>
      <c r="D52" s="26"/>
      <c r="E52" s="26"/>
      <c r="I52" s="3" t="s">
        <v>14</v>
      </c>
    </row>
    <row r="53" ht="14.25" customHeight="1">
      <c r="B53" s="23" t="s">
        <v>48</v>
      </c>
      <c r="C53" s="24">
        <v>2.0</v>
      </c>
      <c r="D53" s="26"/>
      <c r="E53" s="26"/>
      <c r="I53" s="3" t="s">
        <v>14</v>
      </c>
    </row>
    <row r="54" ht="14.25" customHeight="1">
      <c r="B54" s="14"/>
      <c r="C54" s="15">
        <f>SUM(C43:C53)</f>
        <v>26.5</v>
      </c>
      <c r="D54" s="14"/>
      <c r="E54" s="16">
        <f>SUM(E43:E47)</f>
        <v>11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1">
    <mergeCell ref="B1:E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2</v>
      </c>
    </row>
    <row r="2">
      <c r="B2" s="3" t="s">
        <v>49</v>
      </c>
      <c r="C2" s="3" t="s">
        <v>50</v>
      </c>
      <c r="D2" s="3" t="s">
        <v>51</v>
      </c>
      <c r="E2" s="3" t="s">
        <v>52</v>
      </c>
    </row>
    <row r="3">
      <c r="A3" s="3" t="s">
        <v>6</v>
      </c>
      <c r="B3" s="3">
        <v>12.0</v>
      </c>
      <c r="E3" s="4">
        <f t="shared" ref="E3:E10" si="1">SUM(B3:D3)</f>
        <v>12</v>
      </c>
    </row>
    <row r="4">
      <c r="A4" s="3" t="s">
        <v>7</v>
      </c>
      <c r="B4" s="4">
        <f>12-5</f>
        <v>7</v>
      </c>
      <c r="C4" s="3">
        <v>5.0</v>
      </c>
      <c r="E4" s="4">
        <f t="shared" si="1"/>
        <v>12</v>
      </c>
    </row>
    <row r="5">
      <c r="A5" s="3" t="s">
        <v>8</v>
      </c>
      <c r="B5" s="3">
        <v>2.0</v>
      </c>
      <c r="C5" s="3">
        <v>10.0</v>
      </c>
      <c r="E5" s="4">
        <f t="shared" si="1"/>
        <v>12</v>
      </c>
    </row>
    <row r="6">
      <c r="A6" s="3" t="s">
        <v>9</v>
      </c>
      <c r="C6" s="3">
        <v>4.0</v>
      </c>
      <c r="D6" s="3">
        <v>8.0</v>
      </c>
      <c r="E6" s="4">
        <f t="shared" si="1"/>
        <v>12</v>
      </c>
    </row>
    <row r="7">
      <c r="A7" s="3" t="s">
        <v>10</v>
      </c>
      <c r="C7" s="3">
        <v>4.0</v>
      </c>
      <c r="D7" s="3">
        <v>8.0</v>
      </c>
      <c r="E7" s="4">
        <f t="shared" si="1"/>
        <v>12</v>
      </c>
    </row>
    <row r="8">
      <c r="A8" s="3" t="s">
        <v>11</v>
      </c>
      <c r="C8" s="3">
        <v>4.0</v>
      </c>
      <c r="D8" s="3">
        <v>8.0</v>
      </c>
      <c r="E8" s="4">
        <f t="shared" si="1"/>
        <v>12</v>
      </c>
    </row>
    <row r="9">
      <c r="A9" s="3" t="s">
        <v>12</v>
      </c>
      <c r="C9" s="3">
        <v>4.0</v>
      </c>
      <c r="D9" s="3">
        <v>8.0</v>
      </c>
      <c r="E9" s="4">
        <f t="shared" si="1"/>
        <v>12</v>
      </c>
    </row>
    <row r="10">
      <c r="A10" s="3" t="s">
        <v>6</v>
      </c>
      <c r="C10" s="3">
        <v>3.0</v>
      </c>
      <c r="D10" s="3">
        <v>9.0</v>
      </c>
      <c r="E10" s="4">
        <f t="shared" si="1"/>
        <v>12</v>
      </c>
    </row>
    <row r="16">
      <c r="A16" s="4" t="s">
        <v>2</v>
      </c>
    </row>
    <row r="17">
      <c r="E17" s="3">
        <v>20.0</v>
      </c>
    </row>
    <row r="18">
      <c r="A18" s="5" t="s">
        <v>3</v>
      </c>
      <c r="B18" s="6" t="s">
        <v>4</v>
      </c>
      <c r="C18" s="6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6</v>
      </c>
    </row>
    <row r="19">
      <c r="A19" s="7" t="s">
        <v>13</v>
      </c>
      <c r="B19" s="7">
        <v>5.0</v>
      </c>
      <c r="C19" s="8">
        <v>44462.0</v>
      </c>
      <c r="E19" s="3" t="s">
        <v>14</v>
      </c>
      <c r="F19" s="3" t="s">
        <v>15</v>
      </c>
      <c r="G19" s="3" t="s">
        <v>15</v>
      </c>
      <c r="H19" s="3" t="s">
        <v>5</v>
      </c>
      <c r="I19" s="3" t="s">
        <v>5</v>
      </c>
      <c r="J19" s="3" t="s">
        <v>5</v>
      </c>
      <c r="K19" s="3" t="s">
        <v>5</v>
      </c>
      <c r="L19" s="3" t="s">
        <v>5</v>
      </c>
    </row>
    <row r="20">
      <c r="A20" s="10" t="s">
        <v>16</v>
      </c>
      <c r="B20" s="11">
        <v>1.0</v>
      </c>
      <c r="C20" s="12">
        <v>44466.0</v>
      </c>
      <c r="E20" s="3" t="s">
        <v>14</v>
      </c>
      <c r="F20" s="3" t="s">
        <v>14</v>
      </c>
      <c r="G20" s="3" t="s">
        <v>15</v>
      </c>
      <c r="H20" s="3" t="s">
        <v>15</v>
      </c>
      <c r="I20" s="3" t="s">
        <v>15</v>
      </c>
      <c r="J20" s="3" t="s">
        <v>15</v>
      </c>
      <c r="K20" s="3" t="s">
        <v>15</v>
      </c>
      <c r="L20" s="3" t="s">
        <v>5</v>
      </c>
    </row>
    <row r="21">
      <c r="A21" s="10" t="s">
        <v>17</v>
      </c>
      <c r="B21" s="11">
        <v>1.0</v>
      </c>
      <c r="C21" s="12">
        <v>44462.0</v>
      </c>
      <c r="E21" s="3" t="s">
        <v>14</v>
      </c>
      <c r="F21" s="3" t="s">
        <v>14</v>
      </c>
      <c r="G21" s="3" t="s">
        <v>15</v>
      </c>
      <c r="H21" s="3" t="s">
        <v>5</v>
      </c>
      <c r="I21" s="3" t="s">
        <v>5</v>
      </c>
      <c r="J21" s="3" t="s">
        <v>5</v>
      </c>
      <c r="K21" s="3" t="s">
        <v>5</v>
      </c>
      <c r="L21" s="3" t="s">
        <v>5</v>
      </c>
    </row>
    <row r="22">
      <c r="A22" s="10" t="s">
        <v>18</v>
      </c>
      <c r="B22" s="11">
        <v>2.0</v>
      </c>
      <c r="C22" s="12">
        <v>44462.0</v>
      </c>
      <c r="E22" s="3" t="s">
        <v>14</v>
      </c>
      <c r="F22" s="3" t="s">
        <v>14</v>
      </c>
      <c r="G22" s="3" t="s">
        <v>14</v>
      </c>
      <c r="H22" s="3" t="s">
        <v>5</v>
      </c>
      <c r="I22" s="3" t="s">
        <v>5</v>
      </c>
      <c r="J22" s="3" t="s">
        <v>5</v>
      </c>
      <c r="K22" s="3" t="s">
        <v>5</v>
      </c>
      <c r="L22" s="3" t="s">
        <v>5</v>
      </c>
    </row>
    <row r="23">
      <c r="A23" s="10" t="s">
        <v>19</v>
      </c>
      <c r="B23" s="11">
        <v>3.0</v>
      </c>
      <c r="C23" s="13">
        <v>44467.0</v>
      </c>
      <c r="E23" s="3" t="s">
        <v>14</v>
      </c>
      <c r="F23" s="3" t="s">
        <v>14</v>
      </c>
      <c r="G23" s="3" t="s">
        <v>15</v>
      </c>
      <c r="H23" s="3" t="s">
        <v>15</v>
      </c>
      <c r="I23" s="3" t="s">
        <v>15</v>
      </c>
      <c r="J23" s="3" t="s">
        <v>15</v>
      </c>
      <c r="K23" s="3" t="s">
        <v>15</v>
      </c>
      <c r="L23" s="3" t="s">
        <v>15</v>
      </c>
    </row>
    <row r="24">
      <c r="A24" s="14"/>
      <c r="B24" s="15">
        <f>SUM(B19:B23)</f>
        <v>12</v>
      </c>
      <c r="C24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20</v>
      </c>
    </row>
    <row r="2">
      <c r="B2" s="3" t="s">
        <v>49</v>
      </c>
      <c r="C2" s="3" t="s">
        <v>50</v>
      </c>
      <c r="D2" s="3" t="s">
        <v>53</v>
      </c>
      <c r="E2" s="3" t="s">
        <v>51</v>
      </c>
      <c r="F2" s="3" t="s">
        <v>52</v>
      </c>
    </row>
    <row r="3">
      <c r="A3" s="3" t="s">
        <v>6</v>
      </c>
      <c r="B3" s="4">
        <f>2+3+1+1+1+3+1+1+2+3-2</f>
        <v>16</v>
      </c>
      <c r="E3" s="3">
        <v>2.0</v>
      </c>
      <c r="F3" s="4">
        <f t="shared" ref="F3:F10" si="1">SUM(B3:E3)</f>
        <v>18</v>
      </c>
    </row>
    <row r="4">
      <c r="A4" s="3" t="s">
        <v>7</v>
      </c>
      <c r="B4" s="3">
        <f>16+7-1-16-3</f>
        <v>3</v>
      </c>
      <c r="C4" s="3">
        <f>1+3+2+2+3+1+2+2</f>
        <v>16</v>
      </c>
      <c r="D4" s="3">
        <v>3.0</v>
      </c>
      <c r="E4" s="3">
        <v>3.0</v>
      </c>
      <c r="F4" s="4">
        <f t="shared" si="1"/>
        <v>25</v>
      </c>
    </row>
    <row r="5">
      <c r="A5" s="3" t="s">
        <v>8</v>
      </c>
      <c r="B5" s="4">
        <f>5+3-1</f>
        <v>7</v>
      </c>
      <c r="C5" s="3">
        <f>16+1+3</f>
        <v>20</v>
      </c>
      <c r="D5" s="3">
        <v>0.0</v>
      </c>
      <c r="E5" s="3">
        <v>3.0</v>
      </c>
      <c r="F5" s="4">
        <f t="shared" si="1"/>
        <v>30</v>
      </c>
    </row>
    <row r="6">
      <c r="A6" s="3" t="s">
        <v>9</v>
      </c>
      <c r="B6" s="3">
        <v>0.0</v>
      </c>
      <c r="C6" s="3">
        <f t="shared" ref="C6:C9" si="2">11+3-11</f>
        <v>3</v>
      </c>
      <c r="D6" s="3">
        <f t="shared" ref="D6:D9" si="3">1+1+1+2+3+3+4</f>
        <v>15</v>
      </c>
      <c r="E6" s="4">
        <f t="shared" ref="E6:E9" si="4">3+9</f>
        <v>12</v>
      </c>
      <c r="F6" s="4">
        <f t="shared" si="1"/>
        <v>30</v>
      </c>
    </row>
    <row r="7">
      <c r="A7" s="3" t="s">
        <v>10</v>
      </c>
      <c r="B7" s="3">
        <v>0.0</v>
      </c>
      <c r="C7" s="3">
        <f t="shared" si="2"/>
        <v>3</v>
      </c>
      <c r="D7" s="3">
        <f t="shared" si="3"/>
        <v>15</v>
      </c>
      <c r="E7" s="4">
        <f t="shared" si="4"/>
        <v>12</v>
      </c>
      <c r="F7" s="4">
        <f t="shared" si="1"/>
        <v>30</v>
      </c>
    </row>
    <row r="8">
      <c r="A8" s="3" t="s">
        <v>11</v>
      </c>
      <c r="B8" s="3">
        <v>0.0</v>
      </c>
      <c r="C8" s="3">
        <f t="shared" si="2"/>
        <v>3</v>
      </c>
      <c r="D8" s="3">
        <f t="shared" si="3"/>
        <v>15</v>
      </c>
      <c r="E8" s="4">
        <f t="shared" si="4"/>
        <v>12</v>
      </c>
      <c r="F8" s="4">
        <f t="shared" si="1"/>
        <v>30</v>
      </c>
    </row>
    <row r="9">
      <c r="A9" s="3" t="s">
        <v>12</v>
      </c>
      <c r="B9" s="3">
        <v>0.0</v>
      </c>
      <c r="C9" s="3">
        <f t="shared" si="2"/>
        <v>3</v>
      </c>
      <c r="D9" s="3">
        <f t="shared" si="3"/>
        <v>15</v>
      </c>
      <c r="E9" s="4">
        <f t="shared" si="4"/>
        <v>12</v>
      </c>
      <c r="F9" s="4">
        <f t="shared" si="1"/>
        <v>30</v>
      </c>
    </row>
    <row r="10">
      <c r="A10" s="3" t="s">
        <v>6</v>
      </c>
      <c r="B10" s="3">
        <v>0.0</v>
      </c>
      <c r="C10" s="3">
        <v>0.0</v>
      </c>
      <c r="D10" s="3">
        <f>11+3-11</f>
        <v>3</v>
      </c>
      <c r="E10" s="4">
        <f>3+9+15</f>
        <v>27</v>
      </c>
      <c r="F10" s="4">
        <f t="shared" si="1"/>
        <v>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6.13"/>
  </cols>
  <sheetData>
    <row r="1">
      <c r="A1" s="3" t="s">
        <v>28</v>
      </c>
      <c r="B1" s="27"/>
    </row>
    <row r="2">
      <c r="B2" s="3" t="s">
        <v>49</v>
      </c>
      <c r="C2" s="3" t="s">
        <v>50</v>
      </c>
      <c r="D2" s="3" t="s">
        <v>53</v>
      </c>
      <c r="E2" s="3" t="s">
        <v>51</v>
      </c>
      <c r="F2" s="3" t="s">
        <v>52</v>
      </c>
    </row>
    <row r="3">
      <c r="A3" s="3" t="s">
        <v>6</v>
      </c>
      <c r="B3" s="3">
        <f>2+3</f>
        <v>5</v>
      </c>
      <c r="C3" s="4">
        <f>4+5+2</f>
        <v>11</v>
      </c>
      <c r="D3" s="3">
        <v>3.0</v>
      </c>
      <c r="F3" s="4">
        <f t="shared" ref="F3:F10" si="1">SUM(B3:E3)</f>
        <v>19</v>
      </c>
    </row>
    <row r="4">
      <c r="A4" s="3" t="s">
        <v>7</v>
      </c>
      <c r="B4" s="3">
        <f>1+B3</f>
        <v>6</v>
      </c>
      <c r="C4" s="3">
        <f>11-4</f>
        <v>7</v>
      </c>
      <c r="D4" s="3">
        <f>4+3</f>
        <v>7</v>
      </c>
      <c r="F4" s="4">
        <f t="shared" si="1"/>
        <v>20</v>
      </c>
    </row>
    <row r="5">
      <c r="A5" s="3" t="s">
        <v>8</v>
      </c>
      <c r="B5" s="4">
        <f>B4-3-3</f>
        <v>0</v>
      </c>
      <c r="C5" s="4">
        <f t="shared" ref="C5:D5" si="2">C4+3</f>
        <v>10</v>
      </c>
      <c r="D5" s="4">
        <f t="shared" si="2"/>
        <v>10</v>
      </c>
      <c r="F5" s="4">
        <f t="shared" si="1"/>
        <v>20</v>
      </c>
    </row>
    <row r="6">
      <c r="A6" s="3" t="s">
        <v>9</v>
      </c>
      <c r="B6" s="3">
        <v>0.0</v>
      </c>
      <c r="C6" s="3">
        <v>10.0</v>
      </c>
      <c r="D6" s="4">
        <f>D5-3</f>
        <v>7</v>
      </c>
      <c r="E6" s="4">
        <f>3</f>
        <v>3</v>
      </c>
      <c r="F6" s="4">
        <f t="shared" si="1"/>
        <v>20</v>
      </c>
    </row>
    <row r="7">
      <c r="A7" s="3" t="s">
        <v>10</v>
      </c>
      <c r="B7" s="3">
        <v>0.0</v>
      </c>
      <c r="C7" s="3">
        <v>8.0</v>
      </c>
      <c r="D7" s="3">
        <v>0.0</v>
      </c>
      <c r="E7" s="4">
        <f>E6+9</f>
        <v>12</v>
      </c>
      <c r="F7" s="4">
        <f t="shared" si="1"/>
        <v>20</v>
      </c>
    </row>
    <row r="8">
      <c r="A8" s="3" t="s">
        <v>11</v>
      </c>
      <c r="B8" s="3">
        <v>0.0</v>
      </c>
      <c r="C8" s="3">
        <v>8.0</v>
      </c>
      <c r="D8" s="3">
        <v>0.0</v>
      </c>
      <c r="E8" s="3">
        <v>12.0</v>
      </c>
      <c r="F8" s="4">
        <f t="shared" si="1"/>
        <v>20</v>
      </c>
    </row>
    <row r="9">
      <c r="A9" s="3" t="s">
        <v>12</v>
      </c>
      <c r="B9" s="3">
        <v>0.0</v>
      </c>
      <c r="C9" s="3">
        <v>5.0</v>
      </c>
      <c r="D9" s="3">
        <v>3.0</v>
      </c>
      <c r="E9" s="3">
        <v>12.0</v>
      </c>
      <c r="F9" s="4">
        <f t="shared" si="1"/>
        <v>20</v>
      </c>
    </row>
    <row r="10">
      <c r="A10" s="3" t="s">
        <v>6</v>
      </c>
      <c r="B10" s="3">
        <v>0.0</v>
      </c>
      <c r="C10" s="3">
        <v>5.0</v>
      </c>
      <c r="D10" s="3">
        <v>0.0</v>
      </c>
      <c r="E10" s="3">
        <v>15.0</v>
      </c>
      <c r="F10" s="4">
        <f t="shared" si="1"/>
        <v>20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2021-10-10T20:14:21Z</dcterms:created>
  <dc:creator>Johanna Schüldt</dc:creator>
</cp:coreProperties>
</file>