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2A07593F-E28E-4B59-89DA-FFC3A96190A2}" xr6:coauthVersionLast="40" xr6:coauthVersionMax="40" xr10:uidLastSave="{00000000-0000-0000-0000-000000000000}"/>
  <bookViews>
    <workbookView xWindow="-120" yWindow="-120" windowWidth="20730" windowHeight="11160" activeTab="4" xr2:uid="{00000000-000D-0000-FFFF-FFFF00000000}"/>
  </bookViews>
  <sheets>
    <sheet name="LIQUIDACION" sheetId="1" r:id="rId1"/>
    <sheet name="CONSOLIDADO" sheetId="6" r:id="rId2"/>
    <sheet name="INFORME DE LIQUIDACION" sheetId="8" r:id="rId3"/>
    <sheet name="FILTRO" sheetId="13" r:id="rId4"/>
    <sheet name="INGRESOS Y EGRESO" sheetId="14" r:id="rId5"/>
  </sheets>
  <calcPr calcId="191029"/>
</workbook>
</file>

<file path=xl/calcChain.xml><?xml version="1.0" encoding="utf-8"?>
<calcChain xmlns="http://schemas.openxmlformats.org/spreadsheetml/2006/main">
  <c r="G14" i="8" l="1"/>
  <c r="F14" i="8"/>
  <c r="E14" i="8"/>
  <c r="C14" i="8"/>
  <c r="B14" i="8"/>
  <c r="A14" i="8"/>
  <c r="T5" i="1"/>
  <c r="R5" i="1"/>
  <c r="W4" i="1"/>
  <c r="X3" i="1"/>
  <c r="W3" i="1"/>
  <c r="X4" i="1" l="1"/>
  <c r="W6" i="1"/>
  <c r="X6" i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R79" i="1"/>
  <c r="R80" i="1"/>
  <c r="M4" i="13"/>
  <c r="M5" i="13"/>
  <c r="M6" i="13"/>
  <c r="M7" i="13"/>
  <c r="M83" i="13" l="1"/>
  <c r="M82" i="13"/>
  <c r="M81" i="13"/>
  <c r="M80" i="13"/>
  <c r="M79" i="13"/>
  <c r="M78" i="13"/>
  <c r="M77" i="13"/>
  <c r="M76" i="13"/>
  <c r="M75" i="13"/>
  <c r="M74" i="13"/>
  <c r="M73" i="13"/>
  <c r="M72" i="13"/>
  <c r="M71" i="13"/>
  <c r="M70" i="13"/>
  <c r="M69" i="13"/>
  <c r="M68" i="13"/>
  <c r="M67" i="13"/>
  <c r="M66" i="13"/>
  <c r="M65" i="13"/>
  <c r="M64" i="13"/>
  <c r="M63" i="13"/>
  <c r="M62" i="13"/>
  <c r="M61" i="13"/>
  <c r="M60" i="13"/>
  <c r="M59" i="13"/>
  <c r="M58" i="13"/>
  <c r="M57" i="13"/>
  <c r="M56" i="13"/>
  <c r="M55" i="13"/>
  <c r="M54" i="13"/>
  <c r="M53" i="13"/>
  <c r="M52" i="13"/>
  <c r="M51" i="13"/>
  <c r="M50" i="13"/>
  <c r="M49" i="13"/>
  <c r="M48" i="13"/>
  <c r="M47" i="13"/>
  <c r="M46" i="13"/>
  <c r="M45" i="13"/>
  <c r="M44" i="13"/>
  <c r="M43" i="13"/>
  <c r="M42" i="13"/>
  <c r="M41" i="13"/>
  <c r="M40" i="13"/>
  <c r="M39" i="13"/>
  <c r="M38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84" i="13" l="1"/>
  <c r="R4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E23" i="6" s="1"/>
  <c r="R23" i="1"/>
  <c r="E24" i="6" s="1"/>
  <c r="R24" i="1"/>
  <c r="E25" i="6" s="1"/>
  <c r="R25" i="1"/>
  <c r="E26" i="6" s="1"/>
  <c r="R26" i="1"/>
  <c r="E27" i="6" s="1"/>
  <c r="R27" i="1"/>
  <c r="E28" i="6" s="1"/>
  <c r="R28" i="1"/>
  <c r="E29" i="6" s="1"/>
  <c r="R29" i="1"/>
  <c r="R30" i="1"/>
  <c r="E31" i="6" s="1"/>
  <c r="R31" i="1"/>
  <c r="E32" i="6" s="1"/>
  <c r="R32" i="1"/>
  <c r="E33" i="6" s="1"/>
  <c r="R33" i="1"/>
  <c r="E34" i="6" s="1"/>
  <c r="R34" i="1"/>
  <c r="E35" i="6" s="1"/>
  <c r="R35" i="1"/>
  <c r="E36" i="6" s="1"/>
  <c r="R36" i="1"/>
  <c r="E37" i="6" s="1"/>
  <c r="R37" i="1"/>
  <c r="E38" i="6" s="1"/>
  <c r="R38" i="1"/>
  <c r="R39" i="1"/>
  <c r="E40" i="6" s="1"/>
  <c r="R40" i="1"/>
  <c r="E41" i="6" s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81" i="1"/>
  <c r="R82" i="1"/>
  <c r="R3" i="1"/>
  <c r="E4" i="6" s="1"/>
  <c r="E59" i="6" l="1"/>
  <c r="W5" i="1"/>
  <c r="T29" i="1"/>
  <c r="E30" i="6"/>
  <c r="T38" i="1"/>
  <c r="E39" i="6"/>
  <c r="T44" i="1"/>
  <c r="T43" i="1"/>
  <c r="T4" i="1"/>
  <c r="T66" i="1"/>
  <c r="T50" i="1"/>
  <c r="T11" i="1"/>
  <c r="T33" i="1"/>
  <c r="T72" i="1"/>
  <c r="T40" i="1"/>
  <c r="T17" i="1"/>
  <c r="T9" i="1"/>
  <c r="T20" i="1"/>
  <c r="T74" i="1"/>
  <c r="T65" i="1"/>
  <c r="T18" i="1"/>
  <c r="T80" i="1"/>
  <c r="T71" i="1"/>
  <c r="T63" i="1"/>
  <c r="T39" i="1"/>
  <c r="T76" i="1"/>
  <c r="T13" i="1"/>
  <c r="T35" i="1"/>
  <c r="T12" i="1"/>
  <c r="T19" i="1"/>
  <c r="T73" i="1"/>
  <c r="T49" i="1"/>
  <c r="T10" i="1"/>
  <c r="T79" i="1"/>
  <c r="T78" i="1"/>
  <c r="T70" i="1"/>
  <c r="T62" i="1"/>
  <c r="T23" i="1"/>
  <c r="T51" i="1"/>
  <c r="T34" i="1"/>
  <c r="T77" i="1"/>
  <c r="T69" i="1"/>
  <c r="T53" i="1"/>
  <c r="T37" i="1"/>
  <c r="T60" i="1"/>
  <c r="T52" i="1"/>
  <c r="T28" i="1"/>
  <c r="T56" i="1"/>
  <c r="T82" i="1"/>
  <c r="T81" i="1"/>
  <c r="T75" i="1"/>
  <c r="T68" i="1"/>
  <c r="T67" i="1"/>
  <c r="T64" i="1"/>
  <c r="T61" i="1"/>
  <c r="T59" i="1"/>
  <c r="T58" i="1"/>
  <c r="S83" i="1" s="1"/>
  <c r="T57" i="1"/>
  <c r="T55" i="1"/>
  <c r="T54" i="1"/>
  <c r="T48" i="1"/>
  <c r="T47" i="1"/>
  <c r="T46" i="1"/>
  <c r="T45" i="1"/>
  <c r="T42" i="1"/>
  <c r="T41" i="1"/>
  <c r="T36" i="1"/>
  <c r="T32" i="1"/>
  <c r="T31" i="1"/>
  <c r="T30" i="1"/>
  <c r="T27" i="1"/>
  <c r="T26" i="1"/>
  <c r="T25" i="1"/>
  <c r="T24" i="1"/>
  <c r="T22" i="1"/>
  <c r="T21" i="1"/>
  <c r="T16" i="1"/>
  <c r="T15" i="1"/>
  <c r="T14" i="1"/>
  <c r="T8" i="1"/>
  <c r="T7" i="1"/>
  <c r="T6" i="1"/>
  <c r="E3" i="8"/>
  <c r="X5" i="1" l="1"/>
  <c r="X7" i="1" s="1"/>
  <c r="W7" i="1"/>
  <c r="C7" i="8"/>
  <c r="E5" i="8" l="1"/>
  <c r="E6" i="8" l="1"/>
  <c r="E4" i="8" l="1"/>
  <c r="E7" i="8" s="1"/>
  <c r="D14" i="8"/>
  <c r="R83" i="1" l="1"/>
  <c r="E84" i="6" l="1"/>
  <c r="T3" i="1"/>
</calcChain>
</file>

<file path=xl/sharedStrings.xml><?xml version="1.0" encoding="utf-8"?>
<sst xmlns="http://schemas.openxmlformats.org/spreadsheetml/2006/main" count="544" uniqueCount="208">
  <si>
    <t>Nº</t>
  </si>
  <si>
    <t>NOMBRE DEL PACIENTE</t>
  </si>
  <si>
    <t>ACCESO VASCULAR</t>
  </si>
  <si>
    <t>PRECIO UNITARIO</t>
  </si>
  <si>
    <t>MONTO TOTAL EN Bs</t>
  </si>
  <si>
    <t>ALBERTO LOPEZ ROCHA</t>
  </si>
  <si>
    <t>CEDULA DE IDENTIDAD</t>
  </si>
  <si>
    <t>EDAD</t>
  </si>
  <si>
    <t>MENSUAL</t>
  </si>
  <si>
    <t xml:space="preserve">MIGUELINA LLANOS </t>
  </si>
  <si>
    <t>TOTAL DE SESIONES</t>
  </si>
  <si>
    <t xml:space="preserve">  </t>
  </si>
  <si>
    <t>AROLDO JUSTINIANO ALGARAÑAZ</t>
  </si>
  <si>
    <t xml:space="preserve">DANIELA ORELLANA CORDOVA </t>
  </si>
  <si>
    <t xml:space="preserve">DECIDERIO SANCHEZ BUSTAMANTE </t>
  </si>
  <si>
    <t xml:space="preserve">EMMA PIZARRO DE MORALES </t>
  </si>
  <si>
    <t xml:space="preserve">ELPIDIO PRADO PARDO </t>
  </si>
  <si>
    <t xml:space="preserve">FILIBERTA ROCHA ROJAS </t>
  </si>
  <si>
    <t xml:space="preserve">FRANKLIN CONSIDERANT ROCHA </t>
  </si>
  <si>
    <t xml:space="preserve">JUAN ADOLFO FLORES NINA </t>
  </si>
  <si>
    <t xml:space="preserve">KARINA BECERRA ARDAYA </t>
  </si>
  <si>
    <t xml:space="preserve">MARIA LUISA FLORES PARADA </t>
  </si>
  <si>
    <t xml:space="preserve">MARIA CRISTINA DIAZ FLORES </t>
  </si>
  <si>
    <t xml:space="preserve">PABLO ROJAS SANCHEZ </t>
  </si>
  <si>
    <t xml:space="preserve">PAULA MOYA JOVE </t>
  </si>
  <si>
    <t xml:space="preserve">RAMONA VARGAS ORTIZ </t>
  </si>
  <si>
    <t xml:space="preserve">ROSA MARIA MOLINA ROMAN </t>
  </si>
  <si>
    <t xml:space="preserve">ROSA LENY CESAR TORRICO </t>
  </si>
  <si>
    <t xml:space="preserve">RONALD HUGO BARRON FLORES </t>
  </si>
  <si>
    <t xml:space="preserve">ALEJANDRO CAZON SORAIRE </t>
  </si>
  <si>
    <t xml:space="preserve">ALMINDRA AQUINO VALDEZ </t>
  </si>
  <si>
    <t xml:space="preserve">ABAD RICHAR MONTERO GUZMAN </t>
  </si>
  <si>
    <t xml:space="preserve">ARNALDO ANDRES VACA TABOADA </t>
  </si>
  <si>
    <t>BEATRIZ CASAZOLA LLANOS</t>
  </si>
  <si>
    <t xml:space="preserve">BERMAN MORENO QUIROGA </t>
  </si>
  <si>
    <t xml:space="preserve">CLARA ARIAS FLORES </t>
  </si>
  <si>
    <t xml:space="preserve">CARMEN PEREZ SALBATIERRA </t>
  </si>
  <si>
    <t xml:space="preserve">CARMIÑA JUSTINIANO REA </t>
  </si>
  <si>
    <t xml:space="preserve">CATALINA MENDOZA CABRERA </t>
  </si>
  <si>
    <t xml:space="preserve">EDSON BENEDICTO ROMERO OCAMPO </t>
  </si>
  <si>
    <t xml:space="preserve">EUDOCIA CANO VDA DE ACUÑA </t>
  </si>
  <si>
    <t xml:space="preserve">FRANKLIN PEDRAZA RODAS </t>
  </si>
  <si>
    <t xml:space="preserve">GLORIA VARGAS HURTADO </t>
  </si>
  <si>
    <t xml:space="preserve">ISABEL VACA DE FRANSISQUINE </t>
  </si>
  <si>
    <t xml:space="preserve">ISIDRO MACHACA FAJARDO </t>
  </si>
  <si>
    <t xml:space="preserve">MARIO ALBERTO LOPEZ AVENDAÑO </t>
  </si>
  <si>
    <t xml:space="preserve">MERCEDES VASQUEZ SOLIZ DE QUISPE </t>
  </si>
  <si>
    <t>PIEDADES VACA IBAÑEZ</t>
  </si>
  <si>
    <t xml:space="preserve">REYNALDO MARTINEZ SECO  </t>
  </si>
  <si>
    <t xml:space="preserve">RODOLFO MENDEZ VACA </t>
  </si>
  <si>
    <t xml:space="preserve">VERONICA CHACON SAAVEDRA </t>
  </si>
  <si>
    <t>TOTAL</t>
  </si>
  <si>
    <t>ALFREDO MORENO PAZ</t>
  </si>
  <si>
    <t>BERNARDINA ZURITA NUÑEZ</t>
  </si>
  <si>
    <t xml:space="preserve">CELSA INOCENTA ROCHA HURTADO </t>
  </si>
  <si>
    <t>DORA VISCARRA CLAROS</t>
  </si>
  <si>
    <t>EMILIO EMETERIO CUICO ARISPE</t>
  </si>
  <si>
    <t>INES MARCA DE MEDRANO</t>
  </si>
  <si>
    <t xml:space="preserve">JULIAN GIRA LLANOS </t>
  </si>
  <si>
    <t>LELY MORENO CHAVEZ</t>
  </si>
  <si>
    <t>MILTON JIMENEZ MAMANI</t>
  </si>
  <si>
    <t>RODOLFO ORTIZ MERCADO</t>
  </si>
  <si>
    <t>ROSARIO EDITH MORENO REA</t>
  </si>
  <si>
    <t>RUBEN VEIZAGA RONDAL</t>
  </si>
  <si>
    <t>YERCINA TEJERINA QUIROZ</t>
  </si>
  <si>
    <t>BERTHA CHAVEZ MORENO</t>
  </si>
  <si>
    <t>FELINA URAREPIA CARBALLO</t>
  </si>
  <si>
    <t>GUILLERMINA BALDIVIEZO MASAI</t>
  </si>
  <si>
    <t>ISABEL QUIROGA DE MEDINA</t>
  </si>
  <si>
    <t>PEDRO DANIEL GIL LEYTON</t>
  </si>
  <si>
    <t xml:space="preserve">SUSANA PANFILA SALVATIERRA PEDRIEL  </t>
  </si>
  <si>
    <t>BERTY RIVERO MANCILLA</t>
  </si>
  <si>
    <t>ISABEL CHIRI DE HUAYLLA</t>
  </si>
  <si>
    <t>MILTON RODRIGUEZ ORTIZ</t>
  </si>
  <si>
    <t>583436 Or.</t>
  </si>
  <si>
    <t>3186904 Sc.</t>
  </si>
  <si>
    <t>3848979 Sc.</t>
  </si>
  <si>
    <t>7697121 Sc.</t>
  </si>
  <si>
    <t>6318334 Sc.</t>
  </si>
  <si>
    <t>8980564 Sc.</t>
  </si>
  <si>
    <t>3224872 Sc.</t>
  </si>
  <si>
    <t>5866956 Sc.</t>
  </si>
  <si>
    <t>2847405 Sc.</t>
  </si>
  <si>
    <t>3289833 Sc.</t>
  </si>
  <si>
    <t>JUAN ROBERTO PRADO VARGAS</t>
  </si>
  <si>
    <t>7765788 Sc</t>
  </si>
  <si>
    <t>JOSE CARMONA VILLAFUERTE</t>
  </si>
  <si>
    <t>DOLVY VARGAS CARREÑO</t>
  </si>
  <si>
    <t>EDILFRIDA DURAN ORDOÑEZ</t>
  </si>
  <si>
    <t>MERY GUTIERREZ JUSTINIANO</t>
  </si>
  <si>
    <t>PAULINA PONCE CABRERA</t>
  </si>
  <si>
    <t>2987377 Sc.</t>
  </si>
  <si>
    <t>1510214-1E Sc.</t>
  </si>
  <si>
    <t>7686181 Sc.</t>
  </si>
  <si>
    <t>5839118 Sc.</t>
  </si>
  <si>
    <t>5898689 Sc.</t>
  </si>
  <si>
    <t>3946414 Sc.</t>
  </si>
  <si>
    <t>12665506 Sc.</t>
  </si>
  <si>
    <t>7851419 Sc.</t>
  </si>
  <si>
    <t>8177529 Sc.</t>
  </si>
  <si>
    <t>5375040 Sc.</t>
  </si>
  <si>
    <t>4661339 Sc.</t>
  </si>
  <si>
    <t>2970096 Sc.</t>
  </si>
  <si>
    <t>4622680 Sc.</t>
  </si>
  <si>
    <t>4700069 Sc.</t>
  </si>
  <si>
    <t>4555613 Sc.</t>
  </si>
  <si>
    <t>3857707 Sc.</t>
  </si>
  <si>
    <t>5889159 Sc.</t>
  </si>
  <si>
    <t>3233813 Sc.</t>
  </si>
  <si>
    <t>12662305 Sc.</t>
  </si>
  <si>
    <t>3295797 Sc.</t>
  </si>
  <si>
    <t>3842854 Sc.</t>
  </si>
  <si>
    <t>2997081-1C Sc.</t>
  </si>
  <si>
    <t>3183257 Sc.</t>
  </si>
  <si>
    <t>2972173 Sc.</t>
  </si>
  <si>
    <t>14439146 Sc.</t>
  </si>
  <si>
    <t>3923352 Sc.</t>
  </si>
  <si>
    <t>3852107 Sc.</t>
  </si>
  <si>
    <t>7671627 Sc.</t>
  </si>
  <si>
    <t>3852784 Sc.</t>
  </si>
  <si>
    <t>4583822 Sc.</t>
  </si>
  <si>
    <t>3166519 Sc.</t>
  </si>
  <si>
    <t>3904069 Sc.</t>
  </si>
  <si>
    <t>3204752 Sc.</t>
  </si>
  <si>
    <t>LEIDY SHIRLEY CALA CASTRO</t>
  </si>
  <si>
    <t>9757421 Sc.</t>
  </si>
  <si>
    <t>12792558 Sc.</t>
  </si>
  <si>
    <t>3176331 Sc.</t>
  </si>
  <si>
    <t>3923375 Sc.</t>
  </si>
  <si>
    <t>4648353 Sc.</t>
  </si>
  <si>
    <t>6348712 Sc.</t>
  </si>
  <si>
    <t>1829547 Tja.</t>
  </si>
  <si>
    <t>14438230 Sc.</t>
  </si>
  <si>
    <t>6394641 Sc.</t>
  </si>
  <si>
    <t>9706348 Sc.</t>
  </si>
  <si>
    <t>1962607 Sc.</t>
  </si>
  <si>
    <t>7761640 Sc.</t>
  </si>
  <si>
    <t>3293794 Sc.</t>
  </si>
  <si>
    <t>7765544 Sc.</t>
  </si>
  <si>
    <t>4586022 Sc.</t>
  </si>
  <si>
    <t>9657503 Sc.</t>
  </si>
  <si>
    <t>5892012 Sc.</t>
  </si>
  <si>
    <t>6359325 Sc.</t>
  </si>
  <si>
    <t>8920286 Sc.</t>
  </si>
  <si>
    <t>3886904 Sc.</t>
  </si>
  <si>
    <t>RIDERS ARCE COIMBRA</t>
  </si>
  <si>
    <t>3925670 Sc.</t>
  </si>
  <si>
    <t xml:space="preserve">LABORATORIO </t>
  </si>
  <si>
    <t>ERNESTO PINAYA SANCHEZ</t>
  </si>
  <si>
    <t>DOLLY VACA DURAN</t>
  </si>
  <si>
    <t>3281728 Sc.</t>
  </si>
  <si>
    <t xml:space="preserve">  DIAS DE SESIONES</t>
  </si>
  <si>
    <t xml:space="preserve">CELEDONIO PEREDO ROJAS </t>
  </si>
  <si>
    <t>MARTHA SUAREZ ABAENDA</t>
  </si>
  <si>
    <t>MARIA LUISA PASEMA TEMO</t>
  </si>
  <si>
    <t>DELICIA MOLINA VARGAS</t>
  </si>
  <si>
    <t>SESIONES FISTULA S/L</t>
  </si>
  <si>
    <t>SESIONES CATETER S/L</t>
  </si>
  <si>
    <t xml:space="preserve">SESIONES  CATETER </t>
  </si>
  <si>
    <t>N° DE FACTURA</t>
  </si>
  <si>
    <t>MONTO EN BS</t>
  </si>
  <si>
    <t xml:space="preserve"> TOTAL DE SESIONES</t>
  </si>
  <si>
    <t xml:space="preserve">N° DE BENEFICIARIOS </t>
  </si>
  <si>
    <t>HEMODIALIS CON FISTULA SIN LABORTORIO</t>
  </si>
  <si>
    <t>HEMODIALIS CON FISTULA CON LABORTORIO</t>
  </si>
  <si>
    <t>HEMODIALIS CON CATETER SIN LABORTORIO</t>
  </si>
  <si>
    <t>HEMODIALIS CON CATETER CON LABORTORIO</t>
  </si>
  <si>
    <t>SUBTOTAL</t>
  </si>
  <si>
    <t>COSTO POR SESION</t>
  </si>
  <si>
    <t>CANTIDAD DE SESIONES</t>
  </si>
  <si>
    <t>DETALLE</t>
  </si>
  <si>
    <t>X</t>
  </si>
  <si>
    <t>2889318 Cbba.</t>
  </si>
  <si>
    <t>3949992 Sc.</t>
  </si>
  <si>
    <t>3279380 Sc.</t>
  </si>
  <si>
    <t>8136400 Sc.</t>
  </si>
  <si>
    <t>2824143 Sc.</t>
  </si>
  <si>
    <t>6304538 Sc.</t>
  </si>
  <si>
    <t>PETRONA LILIA VACA MOLINA DE IBAÑEZ</t>
  </si>
  <si>
    <t>5591917 Bn.</t>
  </si>
  <si>
    <t>7603151 Bn.</t>
  </si>
  <si>
    <t>2348473 Lp.</t>
  </si>
  <si>
    <t>2900518 Cb.</t>
  </si>
  <si>
    <t>6474052 Cb.</t>
  </si>
  <si>
    <t>996660 Cb.</t>
  </si>
  <si>
    <t>3155733 Cb.</t>
  </si>
  <si>
    <t xml:space="preserve">SAIDA ALMAZAN CASTRO </t>
  </si>
  <si>
    <t xml:space="preserve">SESIONES FISTULA </t>
  </si>
  <si>
    <t>LIQUIDACION MENSUAL ENERO 2021</t>
  </si>
  <si>
    <t>AIDE MENECES MIRANDA</t>
  </si>
  <si>
    <t>2667323 Lp.</t>
  </si>
  <si>
    <t>TOTAL FILTROS</t>
  </si>
  <si>
    <t>FILTRO  MENSUAL  ENERO 2021</t>
  </si>
  <si>
    <t>CATETER</t>
  </si>
  <si>
    <t>FISTULA</t>
  </si>
  <si>
    <t>DIAS DE CAMBIO DE FILTRO</t>
  </si>
  <si>
    <t>CONSOLIDADO MENSUAL ENER0 2021</t>
  </si>
  <si>
    <t>CONSOLIDADO MENSUAL INGRESOS/EGRESOS PACIENTES ENER0 2021</t>
  </si>
  <si>
    <t>INGRESOS/EGRESOS      A LA UNIDAD</t>
  </si>
  <si>
    <t>NUEVO</t>
  </si>
  <si>
    <t>BAJAS</t>
  </si>
  <si>
    <t>SI</t>
  </si>
  <si>
    <t>NO</t>
  </si>
  <si>
    <t>OBITO</t>
  </si>
  <si>
    <t>CATETER S/L</t>
  </si>
  <si>
    <t>FISTULA S/L</t>
  </si>
  <si>
    <t>INFORME DE LIQUIDACION MES ENERO 2021</t>
  </si>
  <si>
    <t>RESUMEN DE LA LIQUIDACION MES ENERO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</si>
</sst>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5" fillId="2" borderId="5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0" fillId="0" borderId="14" xfId="0" applyBorder="1" applyAlignment="1"/>
    <xf numFmtId="0" fontId="1" fillId="0" borderId="0" xfId="0" applyFont="1"/>
    <xf numFmtId="0" fontId="0" fillId="0" borderId="5" xfId="0" applyBorder="1"/>
    <xf numFmtId="0" fontId="3" fillId="0" borderId="7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textRotation="90" wrapText="1"/>
    </xf>
    <xf numFmtId="0" fontId="3" fillId="0" borderId="10" xfId="0" applyFont="1" applyFill="1" applyBorder="1" applyAlignment="1">
      <alignment horizontal="center" vertical="center" textRotation="90" wrapText="1"/>
    </xf>
    <xf numFmtId="0" fontId="3" fillId="0" borderId="8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" fontId="0" fillId="0" borderId="32" xfId="0" applyNumberFormat="1" applyFont="1" applyBorder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33" xfId="0" applyNumberFormat="1" applyFont="1" applyBorder="1" applyAlignment="1">
      <alignment horizontal="center" vertical="center"/>
    </xf>
    <xf numFmtId="1" fontId="0" fillId="0" borderId="26" xfId="0" applyNumberFormat="1" applyFont="1" applyBorder="1" applyAlignment="1">
      <alignment horizontal="center" vertical="center"/>
    </xf>
    <xf numFmtId="1" fontId="0" fillId="0" borderId="34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2" xfId="0" applyNumberFormat="1" applyFont="1" applyBorder="1" applyAlignment="1">
      <alignment horizontal="center" vertical="center"/>
    </xf>
    <xf numFmtId="1" fontId="0" fillId="0" borderId="5" xfId="0" applyNumberFormat="1" applyFont="1" applyBorder="1" applyAlignment="1">
      <alignment horizontal="center" vertical="center"/>
    </xf>
    <xf numFmtId="1" fontId="0" fillId="0" borderId="36" xfId="0" applyNumberFormat="1" applyFont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4" fontId="5" fillId="0" borderId="5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0" fontId="5" fillId="2" borderId="42" xfId="0" applyFont="1" applyFill="1" applyBorder="1" applyAlignment="1">
      <alignment horizontal="left" vertical="center"/>
    </xf>
    <xf numFmtId="14" fontId="5" fillId="0" borderId="38" xfId="0" applyNumberFormat="1" applyFont="1" applyBorder="1" applyAlignment="1">
      <alignment horizontal="center" vertical="center"/>
    </xf>
    <xf numFmtId="1" fontId="0" fillId="0" borderId="33" xfId="0" applyNumberFormat="1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vertical="center"/>
    </xf>
    <xf numFmtId="0" fontId="3" fillId="0" borderId="37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textRotation="90" wrapText="1"/>
    </xf>
    <xf numFmtId="0" fontId="3" fillId="2" borderId="31" xfId="0" applyFont="1" applyFill="1" applyBorder="1" applyAlignment="1">
      <alignment horizontal="center" vertical="center" textRotation="90" wrapText="1"/>
    </xf>
    <xf numFmtId="0" fontId="3" fillId="2" borderId="13" xfId="0" applyFont="1" applyFill="1" applyBorder="1" applyAlignment="1">
      <alignment horizontal="center" vertical="center" textRotation="90" wrapText="1"/>
    </xf>
    <xf numFmtId="0" fontId="3" fillId="0" borderId="15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83"/>
  <sheetViews>
    <sheetView zoomScale="98" zoomScaleNormal="98" workbookViewId="0">
      <selection activeCell="I58" sqref="I58"/>
    </sheetView>
  </sheetViews>
  <sheetFormatPr baseColWidth="10" defaultRowHeight="15" x14ac:dyDescent="0.25"/>
  <cols>
    <col min="1" max="1" width="4.140625" customWidth="1"/>
    <col min="2" max="2" width="41.140625" customWidth="1"/>
    <col min="3" max="3" width="9.85546875" customWidth="1"/>
    <col min="4" max="17" width="2.7109375" customWidth="1"/>
    <col min="18" max="18" width="6.5703125" customWidth="1"/>
    <col min="19" max="19" width="7.28515625" customWidth="1"/>
    <col min="20" max="20" width="9.85546875" customWidth="1"/>
  </cols>
  <sheetData>
    <row r="1" spans="1:24" ht="26.25" customHeight="1" thickBot="1" x14ac:dyDescent="0.3">
      <c r="A1" s="112" t="s">
        <v>188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4"/>
    </row>
    <row r="2" spans="1:24" ht="73.5" customHeight="1" thickBot="1" x14ac:dyDescent="0.3">
      <c r="A2" s="23" t="s">
        <v>0</v>
      </c>
      <c r="B2" s="24" t="s">
        <v>1</v>
      </c>
      <c r="C2" s="25" t="s">
        <v>2</v>
      </c>
      <c r="D2" s="108" t="s">
        <v>151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25" t="s">
        <v>10</v>
      </c>
      <c r="S2" s="26" t="s">
        <v>3</v>
      </c>
      <c r="T2" s="25" t="s">
        <v>4</v>
      </c>
    </row>
    <row r="3" spans="1:24" ht="17.100000000000001" customHeight="1" x14ac:dyDescent="0.25">
      <c r="A3" s="69">
        <v>1</v>
      </c>
      <c r="B3" s="70" t="s">
        <v>31</v>
      </c>
      <c r="C3" s="71" t="s">
        <v>193</v>
      </c>
      <c r="D3" s="72">
        <v>2</v>
      </c>
      <c r="E3" s="72">
        <v>5</v>
      </c>
      <c r="F3" s="72">
        <v>7</v>
      </c>
      <c r="G3" s="72">
        <v>9</v>
      </c>
      <c r="H3" s="72">
        <v>12</v>
      </c>
      <c r="I3" s="72">
        <v>14</v>
      </c>
      <c r="J3" s="72">
        <v>16</v>
      </c>
      <c r="K3" s="72">
        <v>19</v>
      </c>
      <c r="L3" s="72">
        <v>21</v>
      </c>
      <c r="M3" s="72">
        <v>23</v>
      </c>
      <c r="N3" s="72">
        <v>26</v>
      </c>
      <c r="O3" s="72">
        <v>28</v>
      </c>
      <c r="P3" s="72">
        <v>30</v>
      </c>
      <c r="Q3" s="72"/>
      <c r="R3" s="71">
        <f>COUNT(D3:Q3)</f>
        <v>13</v>
      </c>
      <c r="S3" s="72">
        <v>713</v>
      </c>
      <c r="T3" s="73">
        <f t="shared" ref="T3:T65" si="0">R3*S3</f>
        <v>9269</v>
      </c>
      <c r="V3" t="s">
        <v>193</v>
      </c>
      <c r="W3">
        <f>R3+R4+R14+R24+R26+R28+R35+R40+R43+R50+R54+R55+R57+R65+R66+R67+R74+R77+R79</f>
        <v>245</v>
      </c>
      <c r="X3">
        <f>W3*S3</f>
        <v>174685</v>
      </c>
    </row>
    <row r="4" spans="1:24" ht="17.100000000000001" customHeight="1" x14ac:dyDescent="0.25">
      <c r="A4" s="69">
        <v>2</v>
      </c>
      <c r="B4" s="70" t="s">
        <v>189</v>
      </c>
      <c r="C4" s="74" t="s">
        <v>193</v>
      </c>
      <c r="D4" s="75">
        <v>6</v>
      </c>
      <c r="E4" s="75">
        <v>8</v>
      </c>
      <c r="F4" s="75">
        <v>11</v>
      </c>
      <c r="G4" s="75">
        <v>13</v>
      </c>
      <c r="H4" s="75">
        <v>15</v>
      </c>
      <c r="I4" s="75">
        <v>18</v>
      </c>
      <c r="J4" s="75">
        <v>20</v>
      </c>
      <c r="K4" s="75">
        <v>22</v>
      </c>
      <c r="L4" s="75">
        <v>25</v>
      </c>
      <c r="M4" s="75">
        <v>27</v>
      </c>
      <c r="N4" s="75">
        <v>29</v>
      </c>
      <c r="O4" s="75"/>
      <c r="P4" s="75"/>
      <c r="Q4" s="75"/>
      <c r="R4" s="71">
        <f t="shared" ref="R4:R66" si="1">COUNT(D4:Q4)</f>
        <v>11</v>
      </c>
      <c r="S4" s="72">
        <v>713</v>
      </c>
      <c r="T4" s="73">
        <f t="shared" si="0"/>
        <v>7843</v>
      </c>
      <c r="V4" t="s">
        <v>204</v>
      </c>
      <c r="W4">
        <f>R59</f>
        <v>4</v>
      </c>
      <c r="X4">
        <f>W4*S59</f>
        <v>2572</v>
      </c>
    </row>
    <row r="5" spans="1:24" ht="17.100000000000001" customHeight="1" x14ac:dyDescent="0.25">
      <c r="A5" s="27">
        <v>3</v>
      </c>
      <c r="B5" s="2" t="s">
        <v>5</v>
      </c>
      <c r="C5" s="31" t="s">
        <v>194</v>
      </c>
      <c r="D5" s="32">
        <v>2</v>
      </c>
      <c r="E5" s="32">
        <v>4</v>
      </c>
      <c r="F5" s="32">
        <v>6</v>
      </c>
      <c r="G5" s="32">
        <v>8</v>
      </c>
      <c r="H5" s="32">
        <v>11</v>
      </c>
      <c r="I5" s="32">
        <v>13</v>
      </c>
      <c r="J5" s="32">
        <v>15</v>
      </c>
      <c r="K5" s="32">
        <v>18</v>
      </c>
      <c r="L5" s="32">
        <v>20</v>
      </c>
      <c r="M5" s="32">
        <v>22</v>
      </c>
      <c r="N5" s="32">
        <v>25</v>
      </c>
      <c r="O5" s="32">
        <v>27</v>
      </c>
      <c r="P5" s="32">
        <v>29</v>
      </c>
      <c r="Q5" s="32"/>
      <c r="R5" s="28">
        <f>COUNT(D5:Q5)</f>
        <v>13</v>
      </c>
      <c r="S5" s="29">
        <v>713</v>
      </c>
      <c r="T5" s="30">
        <f>R5*S5</f>
        <v>9269</v>
      </c>
      <c r="V5" t="s">
        <v>194</v>
      </c>
      <c r="W5">
        <f>R5+R6+R7+R8+R9+R10+R11+R12+R13+R15+R16+R17+R18+R19+R20+R21+R22+R23+R25+R27+R29+R30+R31+R32+R33+R34+R36+R37+R38+R39+R41+R42+R44+R45+R46+R47+R48+R49+R51+R52+R53+R56+R58+R60+R61+R62+R63+R64+R68+R69+R70+R71+R72+R73+R75+R76+R78+R80+R82</f>
        <v>757</v>
      </c>
      <c r="X5">
        <f>W5*S5</f>
        <v>539741</v>
      </c>
    </row>
    <row r="6" spans="1:24" ht="17.100000000000001" customHeight="1" x14ac:dyDescent="0.25">
      <c r="A6" s="27">
        <v>4</v>
      </c>
      <c r="B6" s="2" t="s">
        <v>29</v>
      </c>
      <c r="C6" s="31" t="s">
        <v>194</v>
      </c>
      <c r="D6" s="32">
        <v>2</v>
      </c>
      <c r="E6" s="32">
        <v>4</v>
      </c>
      <c r="F6" s="32">
        <v>6</v>
      </c>
      <c r="G6" s="32">
        <v>8</v>
      </c>
      <c r="H6" s="32">
        <v>11</v>
      </c>
      <c r="I6" s="32">
        <v>13</v>
      </c>
      <c r="J6" s="32">
        <v>15</v>
      </c>
      <c r="K6" s="32">
        <v>18</v>
      </c>
      <c r="L6" s="32">
        <v>20</v>
      </c>
      <c r="M6" s="32">
        <v>22</v>
      </c>
      <c r="N6" s="32">
        <v>25</v>
      </c>
      <c r="O6" s="32">
        <v>27</v>
      </c>
      <c r="P6" s="32">
        <v>29</v>
      </c>
      <c r="Q6" s="32"/>
      <c r="R6" s="28">
        <f t="shared" si="1"/>
        <v>13</v>
      </c>
      <c r="S6" s="29">
        <v>713</v>
      </c>
      <c r="T6" s="30">
        <f t="shared" si="0"/>
        <v>9269</v>
      </c>
      <c r="V6" t="s">
        <v>205</v>
      </c>
      <c r="W6">
        <f>R81</f>
        <v>8</v>
      </c>
      <c r="X6">
        <f>W6*640</f>
        <v>5120</v>
      </c>
    </row>
    <row r="7" spans="1:24" ht="17.100000000000001" customHeight="1" x14ac:dyDescent="0.25">
      <c r="A7" s="27">
        <v>5</v>
      </c>
      <c r="B7" s="2" t="s">
        <v>52</v>
      </c>
      <c r="C7" s="31" t="s">
        <v>194</v>
      </c>
      <c r="D7" s="32">
        <v>2</v>
      </c>
      <c r="E7" s="32">
        <v>5</v>
      </c>
      <c r="F7" s="32">
        <v>7</v>
      </c>
      <c r="G7" s="32">
        <v>9</v>
      </c>
      <c r="H7" s="49">
        <v>12</v>
      </c>
      <c r="I7" s="49">
        <v>14</v>
      </c>
      <c r="J7" s="49">
        <v>16</v>
      </c>
      <c r="K7" s="49">
        <v>19</v>
      </c>
      <c r="L7" s="49">
        <v>21</v>
      </c>
      <c r="M7" s="49">
        <v>23</v>
      </c>
      <c r="N7" s="49">
        <v>26</v>
      </c>
      <c r="O7" s="49">
        <v>28</v>
      </c>
      <c r="P7" s="49">
        <v>30</v>
      </c>
      <c r="Q7" s="32"/>
      <c r="R7" s="28">
        <f t="shared" si="1"/>
        <v>13</v>
      </c>
      <c r="S7" s="29">
        <v>713</v>
      </c>
      <c r="T7" s="30">
        <f t="shared" si="0"/>
        <v>9269</v>
      </c>
      <c r="V7" t="s">
        <v>51</v>
      </c>
      <c r="W7">
        <f>SUM(W3:W6)</f>
        <v>1014</v>
      </c>
      <c r="X7">
        <f>SUM(X3:X6)</f>
        <v>722118</v>
      </c>
    </row>
    <row r="8" spans="1:24" ht="17.100000000000001" customHeight="1" x14ac:dyDescent="0.25">
      <c r="A8" s="27">
        <v>6</v>
      </c>
      <c r="B8" s="2" t="s">
        <v>30</v>
      </c>
      <c r="C8" s="31" t="s">
        <v>194</v>
      </c>
      <c r="D8" s="32">
        <v>2</v>
      </c>
      <c r="E8" s="32">
        <v>4</v>
      </c>
      <c r="F8" s="32">
        <v>6</v>
      </c>
      <c r="G8" s="32">
        <v>8</v>
      </c>
      <c r="H8" s="32">
        <v>11</v>
      </c>
      <c r="I8" s="32">
        <v>13</v>
      </c>
      <c r="J8" s="32">
        <v>15</v>
      </c>
      <c r="K8" s="32">
        <v>18</v>
      </c>
      <c r="L8" s="32">
        <v>20</v>
      </c>
      <c r="M8" s="32">
        <v>22</v>
      </c>
      <c r="N8" s="32">
        <v>25</v>
      </c>
      <c r="O8" s="32">
        <v>27</v>
      </c>
      <c r="P8" s="32">
        <v>29</v>
      </c>
      <c r="Q8" s="32"/>
      <c r="R8" s="28">
        <f t="shared" si="1"/>
        <v>13</v>
      </c>
      <c r="S8" s="29">
        <v>713</v>
      </c>
      <c r="T8" s="30">
        <f t="shared" si="0"/>
        <v>9269</v>
      </c>
    </row>
    <row r="9" spans="1:24" ht="17.100000000000001" customHeight="1" x14ac:dyDescent="0.25">
      <c r="A9" s="27">
        <v>7</v>
      </c>
      <c r="B9" s="2" t="s">
        <v>32</v>
      </c>
      <c r="C9" s="31" t="s">
        <v>194</v>
      </c>
      <c r="D9" s="32">
        <v>2</v>
      </c>
      <c r="E9" s="32">
        <v>4</v>
      </c>
      <c r="F9" s="32">
        <v>6</v>
      </c>
      <c r="G9" s="32">
        <v>8</v>
      </c>
      <c r="H9" s="32">
        <v>11</v>
      </c>
      <c r="I9" s="32">
        <v>13</v>
      </c>
      <c r="J9" s="32">
        <v>15</v>
      </c>
      <c r="K9" s="32">
        <v>18</v>
      </c>
      <c r="L9" s="32">
        <v>20</v>
      </c>
      <c r="M9" s="32">
        <v>22</v>
      </c>
      <c r="N9" s="32">
        <v>25</v>
      </c>
      <c r="O9" s="32">
        <v>27</v>
      </c>
      <c r="P9" s="32">
        <v>29</v>
      </c>
      <c r="Q9" s="32"/>
      <c r="R9" s="28">
        <f t="shared" si="1"/>
        <v>13</v>
      </c>
      <c r="S9" s="29">
        <v>713</v>
      </c>
      <c r="T9" s="30">
        <f t="shared" si="0"/>
        <v>9269</v>
      </c>
    </row>
    <row r="10" spans="1:24" ht="17.100000000000001" customHeight="1" x14ac:dyDescent="0.25">
      <c r="A10" s="27">
        <v>8</v>
      </c>
      <c r="B10" s="2" t="s">
        <v>12</v>
      </c>
      <c r="C10" s="31" t="s">
        <v>194</v>
      </c>
      <c r="D10" s="32">
        <v>2</v>
      </c>
      <c r="E10" s="32">
        <v>4</v>
      </c>
      <c r="F10" s="32">
        <v>6</v>
      </c>
      <c r="G10" s="32">
        <v>8</v>
      </c>
      <c r="H10" s="32">
        <v>11</v>
      </c>
      <c r="I10" s="32">
        <v>13</v>
      </c>
      <c r="J10" s="32">
        <v>15</v>
      </c>
      <c r="K10" s="32">
        <v>18</v>
      </c>
      <c r="L10" s="32">
        <v>20</v>
      </c>
      <c r="M10" s="32">
        <v>22</v>
      </c>
      <c r="N10" s="32">
        <v>25</v>
      </c>
      <c r="O10" s="32">
        <v>27</v>
      </c>
      <c r="P10" s="32">
        <v>29</v>
      </c>
      <c r="Q10" s="32"/>
      <c r="R10" s="28">
        <f t="shared" si="1"/>
        <v>13</v>
      </c>
      <c r="S10" s="29">
        <v>713</v>
      </c>
      <c r="T10" s="30">
        <f t="shared" si="0"/>
        <v>9269</v>
      </c>
      <c r="U10" s="8"/>
    </row>
    <row r="11" spans="1:24" ht="17.100000000000001" customHeight="1" x14ac:dyDescent="0.25">
      <c r="A11" s="27">
        <v>9</v>
      </c>
      <c r="B11" s="2" t="s">
        <v>33</v>
      </c>
      <c r="C11" s="31" t="s">
        <v>194</v>
      </c>
      <c r="D11" s="32">
        <v>2</v>
      </c>
      <c r="E11" s="32">
        <v>5</v>
      </c>
      <c r="F11" s="32">
        <v>7</v>
      </c>
      <c r="G11" s="32">
        <v>9</v>
      </c>
      <c r="H11" s="32">
        <v>12</v>
      </c>
      <c r="I11" s="32">
        <v>14</v>
      </c>
      <c r="J11" s="32">
        <v>16</v>
      </c>
      <c r="K11" s="32">
        <v>19</v>
      </c>
      <c r="L11" s="32">
        <v>21</v>
      </c>
      <c r="M11" s="32">
        <v>23</v>
      </c>
      <c r="N11" s="32">
        <v>26</v>
      </c>
      <c r="O11" s="32">
        <v>28</v>
      </c>
      <c r="P11" s="32">
        <v>30</v>
      </c>
      <c r="Q11" s="32"/>
      <c r="R11" s="28">
        <f t="shared" si="1"/>
        <v>13</v>
      </c>
      <c r="S11" s="29">
        <v>713</v>
      </c>
      <c r="T11" s="30">
        <f t="shared" si="0"/>
        <v>9269</v>
      </c>
      <c r="U11" s="8"/>
    </row>
    <row r="12" spans="1:24" ht="17.100000000000001" customHeight="1" x14ac:dyDescent="0.25">
      <c r="A12" s="27">
        <v>10</v>
      </c>
      <c r="B12" s="2" t="s">
        <v>34</v>
      </c>
      <c r="C12" s="31" t="s">
        <v>194</v>
      </c>
      <c r="D12" s="32">
        <v>2</v>
      </c>
      <c r="E12" s="32">
        <v>4</v>
      </c>
      <c r="F12" s="32">
        <v>6</v>
      </c>
      <c r="G12" s="32">
        <v>8</v>
      </c>
      <c r="H12" s="32">
        <v>11</v>
      </c>
      <c r="I12" s="32">
        <v>13</v>
      </c>
      <c r="J12" s="32">
        <v>15</v>
      </c>
      <c r="K12" s="32">
        <v>18</v>
      </c>
      <c r="L12" s="32">
        <v>20</v>
      </c>
      <c r="M12" s="32">
        <v>22</v>
      </c>
      <c r="N12" s="32">
        <v>25</v>
      </c>
      <c r="O12" s="32">
        <v>27</v>
      </c>
      <c r="P12" s="32">
        <v>29</v>
      </c>
      <c r="Q12" s="32"/>
      <c r="R12" s="28">
        <f t="shared" si="1"/>
        <v>13</v>
      </c>
      <c r="S12" s="29">
        <v>713</v>
      </c>
      <c r="T12" s="30">
        <f t="shared" si="0"/>
        <v>9269</v>
      </c>
      <c r="U12" s="8"/>
    </row>
    <row r="13" spans="1:24" ht="17.100000000000001" customHeight="1" x14ac:dyDescent="0.25">
      <c r="A13" s="27">
        <v>11</v>
      </c>
      <c r="B13" s="2" t="s">
        <v>53</v>
      </c>
      <c r="C13" s="31" t="s">
        <v>194</v>
      </c>
      <c r="D13" s="32">
        <v>2</v>
      </c>
      <c r="E13" s="32">
        <v>4</v>
      </c>
      <c r="F13" s="32">
        <v>6</v>
      </c>
      <c r="G13" s="32">
        <v>8</v>
      </c>
      <c r="H13" s="32">
        <v>11</v>
      </c>
      <c r="I13" s="32">
        <v>13</v>
      </c>
      <c r="J13" s="32">
        <v>15</v>
      </c>
      <c r="K13" s="32">
        <v>18</v>
      </c>
      <c r="L13" s="32">
        <v>20</v>
      </c>
      <c r="M13" s="32">
        <v>22</v>
      </c>
      <c r="N13" s="32">
        <v>25</v>
      </c>
      <c r="O13" s="32">
        <v>27</v>
      </c>
      <c r="P13" s="32">
        <v>29</v>
      </c>
      <c r="Q13" s="32"/>
      <c r="R13" s="28">
        <f t="shared" si="1"/>
        <v>13</v>
      </c>
      <c r="S13" s="29">
        <v>713</v>
      </c>
      <c r="T13" s="30">
        <f t="shared" si="0"/>
        <v>9269</v>
      </c>
    </row>
    <row r="14" spans="1:24" ht="17.100000000000001" customHeight="1" x14ac:dyDescent="0.25">
      <c r="A14" s="69">
        <v>12</v>
      </c>
      <c r="B14" s="76" t="s">
        <v>65</v>
      </c>
      <c r="C14" s="74" t="s">
        <v>193</v>
      </c>
      <c r="D14" s="75">
        <v>2</v>
      </c>
      <c r="E14" s="75">
        <v>5</v>
      </c>
      <c r="F14" s="75">
        <v>7</v>
      </c>
      <c r="G14" s="75">
        <v>9</v>
      </c>
      <c r="H14" s="75">
        <v>12</v>
      </c>
      <c r="I14" s="75">
        <v>14</v>
      </c>
      <c r="J14" s="75">
        <v>16</v>
      </c>
      <c r="K14" s="75">
        <v>19</v>
      </c>
      <c r="L14" s="75">
        <v>21</v>
      </c>
      <c r="M14" s="75">
        <v>23</v>
      </c>
      <c r="N14" s="75">
        <v>26</v>
      </c>
      <c r="O14" s="75">
        <v>28</v>
      </c>
      <c r="P14" s="75">
        <v>30</v>
      </c>
      <c r="Q14" s="75"/>
      <c r="R14" s="71">
        <f t="shared" si="1"/>
        <v>13</v>
      </c>
      <c r="S14" s="72">
        <v>713</v>
      </c>
      <c r="T14" s="73">
        <f t="shared" si="0"/>
        <v>9269</v>
      </c>
    </row>
    <row r="15" spans="1:24" ht="17.100000000000001" customHeight="1" x14ac:dyDescent="0.25">
      <c r="A15" s="27">
        <v>13</v>
      </c>
      <c r="B15" s="2" t="s">
        <v>71</v>
      </c>
      <c r="C15" s="31" t="s">
        <v>194</v>
      </c>
      <c r="D15" s="32">
        <v>2</v>
      </c>
      <c r="E15" s="32">
        <v>5</v>
      </c>
      <c r="F15" s="32">
        <v>7</v>
      </c>
      <c r="G15" s="32">
        <v>9</v>
      </c>
      <c r="H15" s="32">
        <v>12</v>
      </c>
      <c r="I15" s="32">
        <v>14</v>
      </c>
      <c r="J15" s="32">
        <v>16</v>
      </c>
      <c r="K15" s="32">
        <v>19</v>
      </c>
      <c r="L15" s="32">
        <v>21</v>
      </c>
      <c r="M15" s="32">
        <v>23</v>
      </c>
      <c r="N15" s="32">
        <v>26</v>
      </c>
      <c r="O15" s="32">
        <v>28</v>
      </c>
      <c r="P15" s="32">
        <v>30</v>
      </c>
      <c r="Q15" s="32"/>
      <c r="R15" s="28">
        <f t="shared" si="1"/>
        <v>13</v>
      </c>
      <c r="S15" s="29">
        <v>713</v>
      </c>
      <c r="T15" s="30">
        <f t="shared" si="0"/>
        <v>9269</v>
      </c>
    </row>
    <row r="16" spans="1:24" ht="17.100000000000001" customHeight="1" x14ac:dyDescent="0.25">
      <c r="A16" s="27">
        <v>14</v>
      </c>
      <c r="B16" s="2" t="s">
        <v>36</v>
      </c>
      <c r="C16" s="31" t="s">
        <v>194</v>
      </c>
      <c r="D16" s="32">
        <v>2</v>
      </c>
      <c r="E16" s="32">
        <v>5</v>
      </c>
      <c r="F16" s="32">
        <v>7</v>
      </c>
      <c r="G16" s="32">
        <v>9</v>
      </c>
      <c r="H16" s="32">
        <v>12</v>
      </c>
      <c r="I16" s="32">
        <v>14</v>
      </c>
      <c r="J16" s="32">
        <v>16</v>
      </c>
      <c r="K16" s="32">
        <v>19</v>
      </c>
      <c r="L16" s="32">
        <v>21</v>
      </c>
      <c r="M16" s="32">
        <v>23</v>
      </c>
      <c r="N16" s="32">
        <v>26</v>
      </c>
      <c r="O16" s="32">
        <v>28</v>
      </c>
      <c r="P16" s="32">
        <v>30</v>
      </c>
      <c r="Q16" s="32"/>
      <c r="R16" s="28">
        <f t="shared" si="1"/>
        <v>13</v>
      </c>
      <c r="S16" s="29">
        <v>713</v>
      </c>
      <c r="T16" s="30">
        <f t="shared" si="0"/>
        <v>9269</v>
      </c>
    </row>
    <row r="17" spans="1:21" ht="17.100000000000001" customHeight="1" x14ac:dyDescent="0.25">
      <c r="A17" s="27">
        <v>15</v>
      </c>
      <c r="B17" s="2" t="s">
        <v>37</v>
      </c>
      <c r="C17" s="31" t="s">
        <v>194</v>
      </c>
      <c r="D17" s="32">
        <v>2</v>
      </c>
      <c r="E17" s="32">
        <v>4</v>
      </c>
      <c r="F17" s="32">
        <v>6</v>
      </c>
      <c r="G17" s="32">
        <v>8</v>
      </c>
      <c r="H17" s="32">
        <v>11</v>
      </c>
      <c r="I17" s="32">
        <v>13</v>
      </c>
      <c r="J17" s="32">
        <v>15</v>
      </c>
      <c r="K17" s="32">
        <v>18</v>
      </c>
      <c r="L17" s="32">
        <v>20</v>
      </c>
      <c r="M17" s="32">
        <v>22</v>
      </c>
      <c r="N17" s="32">
        <v>25</v>
      </c>
      <c r="O17" s="32">
        <v>27</v>
      </c>
      <c r="P17" s="32">
        <v>29</v>
      </c>
      <c r="Q17" s="32"/>
      <c r="R17" s="28">
        <f t="shared" si="1"/>
        <v>13</v>
      </c>
      <c r="S17" s="29">
        <v>713</v>
      </c>
      <c r="T17" s="30">
        <f t="shared" si="0"/>
        <v>9269</v>
      </c>
    </row>
    <row r="18" spans="1:21" ht="17.100000000000001" customHeight="1" x14ac:dyDescent="0.25">
      <c r="A18" s="27">
        <v>16</v>
      </c>
      <c r="B18" s="2" t="s">
        <v>38</v>
      </c>
      <c r="C18" s="31" t="s">
        <v>194</v>
      </c>
      <c r="D18" s="32">
        <v>2</v>
      </c>
      <c r="E18" s="32">
        <v>4</v>
      </c>
      <c r="F18" s="32">
        <v>6</v>
      </c>
      <c r="G18" s="32">
        <v>8</v>
      </c>
      <c r="H18" s="32">
        <v>11</v>
      </c>
      <c r="I18" s="32">
        <v>13</v>
      </c>
      <c r="J18" s="32">
        <v>15</v>
      </c>
      <c r="K18" s="32">
        <v>18</v>
      </c>
      <c r="L18" s="32">
        <v>20</v>
      </c>
      <c r="M18" s="32">
        <v>22</v>
      </c>
      <c r="N18" s="32">
        <v>25</v>
      </c>
      <c r="O18" s="32">
        <v>27</v>
      </c>
      <c r="P18" s="32">
        <v>29</v>
      </c>
      <c r="Q18" s="32"/>
      <c r="R18" s="28">
        <f t="shared" si="1"/>
        <v>13</v>
      </c>
      <c r="S18" s="29">
        <v>713</v>
      </c>
      <c r="T18" s="30">
        <f t="shared" si="0"/>
        <v>9269</v>
      </c>
    </row>
    <row r="19" spans="1:21" ht="17.100000000000001" customHeight="1" x14ac:dyDescent="0.25">
      <c r="A19" s="27">
        <v>17</v>
      </c>
      <c r="B19" s="2" t="s">
        <v>152</v>
      </c>
      <c r="C19" s="31" t="s">
        <v>194</v>
      </c>
      <c r="D19" s="32">
        <v>2</v>
      </c>
      <c r="E19" s="32">
        <v>5</v>
      </c>
      <c r="F19" s="32">
        <v>7</v>
      </c>
      <c r="G19" s="32">
        <v>9</v>
      </c>
      <c r="H19" s="32">
        <v>12</v>
      </c>
      <c r="I19" s="32">
        <v>14</v>
      </c>
      <c r="J19" s="32">
        <v>16</v>
      </c>
      <c r="K19" s="32">
        <v>19</v>
      </c>
      <c r="L19" s="32">
        <v>21</v>
      </c>
      <c r="M19" s="32">
        <v>23</v>
      </c>
      <c r="N19" s="32">
        <v>26</v>
      </c>
      <c r="O19" s="32">
        <v>28</v>
      </c>
      <c r="P19" s="32">
        <v>30</v>
      </c>
      <c r="Q19" s="32"/>
      <c r="R19" s="28">
        <f t="shared" si="1"/>
        <v>13</v>
      </c>
      <c r="S19" s="29">
        <v>713</v>
      </c>
      <c r="T19" s="30">
        <f t="shared" si="0"/>
        <v>9269</v>
      </c>
    </row>
    <row r="20" spans="1:21" ht="17.100000000000001" customHeight="1" x14ac:dyDescent="0.25">
      <c r="A20" s="27">
        <v>18</v>
      </c>
      <c r="B20" s="2" t="s">
        <v>54</v>
      </c>
      <c r="C20" s="31" t="s">
        <v>194</v>
      </c>
      <c r="D20" s="32">
        <v>2</v>
      </c>
      <c r="E20" s="32">
        <v>4</v>
      </c>
      <c r="F20" s="32">
        <v>6</v>
      </c>
      <c r="G20" s="32">
        <v>8</v>
      </c>
      <c r="H20" s="32">
        <v>11</v>
      </c>
      <c r="I20" s="32">
        <v>13</v>
      </c>
      <c r="J20" s="32">
        <v>15</v>
      </c>
      <c r="K20" s="32">
        <v>18</v>
      </c>
      <c r="L20" s="32">
        <v>20</v>
      </c>
      <c r="M20" s="32">
        <v>22</v>
      </c>
      <c r="N20" s="32">
        <v>25</v>
      </c>
      <c r="O20" s="32">
        <v>27</v>
      </c>
      <c r="P20" s="32">
        <v>29</v>
      </c>
      <c r="Q20" s="32"/>
      <c r="R20" s="28">
        <f t="shared" si="1"/>
        <v>13</v>
      </c>
      <c r="S20" s="29">
        <v>713</v>
      </c>
      <c r="T20" s="30">
        <f t="shared" si="0"/>
        <v>9269</v>
      </c>
    </row>
    <row r="21" spans="1:21" ht="17.100000000000001" customHeight="1" x14ac:dyDescent="0.25">
      <c r="A21" s="27">
        <v>19</v>
      </c>
      <c r="B21" s="2" t="s">
        <v>35</v>
      </c>
      <c r="C21" s="31" t="s">
        <v>194</v>
      </c>
      <c r="D21" s="32">
        <v>2</v>
      </c>
      <c r="E21" s="32">
        <v>4</v>
      </c>
      <c r="F21" s="32">
        <v>6</v>
      </c>
      <c r="G21" s="32">
        <v>8</v>
      </c>
      <c r="H21" s="32">
        <v>11</v>
      </c>
      <c r="I21" s="32">
        <v>13</v>
      </c>
      <c r="J21" s="32">
        <v>15</v>
      </c>
      <c r="K21" s="32">
        <v>18</v>
      </c>
      <c r="L21" s="32">
        <v>20</v>
      </c>
      <c r="M21" s="32">
        <v>22</v>
      </c>
      <c r="N21" s="32">
        <v>25</v>
      </c>
      <c r="O21" s="32">
        <v>27</v>
      </c>
      <c r="P21" s="32">
        <v>29</v>
      </c>
      <c r="Q21" s="32"/>
      <c r="R21" s="28">
        <f t="shared" si="1"/>
        <v>13</v>
      </c>
      <c r="S21" s="29">
        <v>713</v>
      </c>
      <c r="T21" s="30">
        <f t="shared" si="0"/>
        <v>9269</v>
      </c>
    </row>
    <row r="22" spans="1:21" ht="17.100000000000001" customHeight="1" x14ac:dyDescent="0.25">
      <c r="A22" s="27">
        <v>20</v>
      </c>
      <c r="B22" s="2" t="s">
        <v>13</v>
      </c>
      <c r="C22" s="31" t="s">
        <v>194</v>
      </c>
      <c r="D22" s="32">
        <v>2</v>
      </c>
      <c r="E22" s="32">
        <v>4</v>
      </c>
      <c r="F22" s="32">
        <v>6</v>
      </c>
      <c r="G22" s="32">
        <v>8</v>
      </c>
      <c r="H22" s="32">
        <v>11</v>
      </c>
      <c r="I22" s="32">
        <v>13</v>
      </c>
      <c r="J22" s="32">
        <v>15</v>
      </c>
      <c r="K22" s="32">
        <v>18</v>
      </c>
      <c r="L22" s="32">
        <v>20</v>
      </c>
      <c r="M22" s="32">
        <v>22</v>
      </c>
      <c r="N22" s="32">
        <v>25</v>
      </c>
      <c r="O22" s="32">
        <v>27</v>
      </c>
      <c r="P22" s="32">
        <v>29</v>
      </c>
      <c r="Q22" s="32"/>
      <c r="R22" s="28">
        <f t="shared" si="1"/>
        <v>13</v>
      </c>
      <c r="S22" s="29">
        <v>713</v>
      </c>
      <c r="T22" s="30">
        <f t="shared" si="0"/>
        <v>9269</v>
      </c>
    </row>
    <row r="23" spans="1:21" ht="16.5" customHeight="1" x14ac:dyDescent="0.25">
      <c r="A23" s="27">
        <v>21</v>
      </c>
      <c r="B23" s="2" t="s">
        <v>14</v>
      </c>
      <c r="C23" s="31" t="s">
        <v>194</v>
      </c>
      <c r="D23" s="32">
        <v>2</v>
      </c>
      <c r="E23" s="32">
        <v>4</v>
      </c>
      <c r="F23" s="32">
        <v>6</v>
      </c>
      <c r="G23" s="32">
        <v>8</v>
      </c>
      <c r="H23" s="32">
        <v>11</v>
      </c>
      <c r="I23" s="32">
        <v>13</v>
      </c>
      <c r="J23" s="32">
        <v>15</v>
      </c>
      <c r="K23" s="32">
        <v>18</v>
      </c>
      <c r="L23" s="32">
        <v>20</v>
      </c>
      <c r="M23" s="32">
        <v>22</v>
      </c>
      <c r="N23" s="32">
        <v>25</v>
      </c>
      <c r="O23" s="32">
        <v>27</v>
      </c>
      <c r="P23" s="32">
        <v>29</v>
      </c>
      <c r="Q23" s="32"/>
      <c r="R23" s="28">
        <f t="shared" si="1"/>
        <v>13</v>
      </c>
      <c r="S23" s="29">
        <v>713</v>
      </c>
      <c r="T23" s="30">
        <f t="shared" si="0"/>
        <v>9269</v>
      </c>
      <c r="U23" t="s">
        <v>11</v>
      </c>
    </row>
    <row r="24" spans="1:21" ht="17.100000000000001" customHeight="1" x14ac:dyDescent="0.25">
      <c r="A24" s="69">
        <v>22</v>
      </c>
      <c r="B24" s="76" t="s">
        <v>155</v>
      </c>
      <c r="C24" s="74" t="s">
        <v>193</v>
      </c>
      <c r="D24" s="75">
        <v>2</v>
      </c>
      <c r="E24" s="75">
        <v>5</v>
      </c>
      <c r="F24" s="75">
        <v>7</v>
      </c>
      <c r="G24" s="75">
        <v>9</v>
      </c>
      <c r="H24" s="75">
        <v>12</v>
      </c>
      <c r="I24" s="75">
        <v>14</v>
      </c>
      <c r="J24" s="75">
        <v>16</v>
      </c>
      <c r="K24" s="75">
        <v>19</v>
      </c>
      <c r="L24" s="75">
        <v>21</v>
      </c>
      <c r="M24" s="75">
        <v>23</v>
      </c>
      <c r="N24" s="75">
        <v>26</v>
      </c>
      <c r="O24" s="75">
        <v>28</v>
      </c>
      <c r="P24" s="75">
        <v>30</v>
      </c>
      <c r="Q24" s="75"/>
      <c r="R24" s="71">
        <f t="shared" si="1"/>
        <v>13</v>
      </c>
      <c r="S24" s="72">
        <v>713</v>
      </c>
      <c r="T24" s="73">
        <f t="shared" si="0"/>
        <v>9269</v>
      </c>
    </row>
    <row r="25" spans="1:21" ht="17.100000000000001" customHeight="1" x14ac:dyDescent="0.25">
      <c r="A25" s="27">
        <v>23</v>
      </c>
      <c r="B25" s="2" t="s">
        <v>149</v>
      </c>
      <c r="C25" s="31" t="s">
        <v>194</v>
      </c>
      <c r="D25" s="32">
        <v>2</v>
      </c>
      <c r="E25" s="32">
        <v>4</v>
      </c>
      <c r="F25" s="32">
        <v>6</v>
      </c>
      <c r="G25" s="32">
        <v>8</v>
      </c>
      <c r="H25" s="32">
        <v>11</v>
      </c>
      <c r="I25" s="32">
        <v>13</v>
      </c>
      <c r="J25" s="32">
        <v>15</v>
      </c>
      <c r="K25" s="32">
        <v>18</v>
      </c>
      <c r="L25" s="32">
        <v>20</v>
      </c>
      <c r="M25" s="32">
        <v>22</v>
      </c>
      <c r="N25" s="32">
        <v>25</v>
      </c>
      <c r="O25" s="32">
        <v>27</v>
      </c>
      <c r="P25" s="32">
        <v>29</v>
      </c>
      <c r="Q25" s="32"/>
      <c r="R25" s="28">
        <f t="shared" si="1"/>
        <v>13</v>
      </c>
      <c r="S25" s="29">
        <v>713</v>
      </c>
      <c r="T25" s="30">
        <f t="shared" si="0"/>
        <v>9269</v>
      </c>
    </row>
    <row r="26" spans="1:21" ht="17.100000000000001" customHeight="1" x14ac:dyDescent="0.25">
      <c r="A26" s="69">
        <v>24</v>
      </c>
      <c r="B26" s="76" t="s">
        <v>87</v>
      </c>
      <c r="C26" s="74" t="s">
        <v>193</v>
      </c>
      <c r="D26" s="75">
        <v>2</v>
      </c>
      <c r="E26" s="75">
        <v>5</v>
      </c>
      <c r="F26" s="75">
        <v>7</v>
      </c>
      <c r="G26" s="75">
        <v>9</v>
      </c>
      <c r="H26" s="75">
        <v>12</v>
      </c>
      <c r="I26" s="75">
        <v>14</v>
      </c>
      <c r="J26" s="75">
        <v>16</v>
      </c>
      <c r="K26" s="75">
        <v>19</v>
      </c>
      <c r="L26" s="75">
        <v>21</v>
      </c>
      <c r="M26" s="75">
        <v>23</v>
      </c>
      <c r="N26" s="75">
        <v>26</v>
      </c>
      <c r="O26" s="75">
        <v>28</v>
      </c>
      <c r="P26" s="75">
        <v>30</v>
      </c>
      <c r="Q26" s="75"/>
      <c r="R26" s="71">
        <f t="shared" si="1"/>
        <v>13</v>
      </c>
      <c r="S26" s="72">
        <v>713</v>
      </c>
      <c r="T26" s="73">
        <f t="shared" si="0"/>
        <v>9269</v>
      </c>
    </row>
    <row r="27" spans="1:21" ht="17.100000000000001" customHeight="1" x14ac:dyDescent="0.25">
      <c r="A27" s="27">
        <v>25</v>
      </c>
      <c r="B27" s="2" t="s">
        <v>55</v>
      </c>
      <c r="C27" s="31" t="s">
        <v>194</v>
      </c>
      <c r="D27" s="32">
        <v>2</v>
      </c>
      <c r="E27" s="32">
        <v>5</v>
      </c>
      <c r="F27" s="32">
        <v>7</v>
      </c>
      <c r="G27" s="32">
        <v>9</v>
      </c>
      <c r="H27" s="32">
        <v>12</v>
      </c>
      <c r="I27" s="32">
        <v>14</v>
      </c>
      <c r="J27" s="32">
        <v>16</v>
      </c>
      <c r="K27" s="32">
        <v>19</v>
      </c>
      <c r="L27" s="32">
        <v>21</v>
      </c>
      <c r="M27" s="32">
        <v>23</v>
      </c>
      <c r="N27" s="32">
        <v>26</v>
      </c>
      <c r="O27" s="32">
        <v>28</v>
      </c>
      <c r="P27" s="32">
        <v>30</v>
      </c>
      <c r="Q27" s="32"/>
      <c r="R27" s="28">
        <f t="shared" si="1"/>
        <v>13</v>
      </c>
      <c r="S27" s="29">
        <v>713</v>
      </c>
      <c r="T27" s="30">
        <f t="shared" si="0"/>
        <v>9269</v>
      </c>
    </row>
    <row r="28" spans="1:21" ht="17.100000000000001" customHeight="1" x14ac:dyDescent="0.25">
      <c r="A28" s="69">
        <v>26</v>
      </c>
      <c r="B28" s="76" t="s">
        <v>88</v>
      </c>
      <c r="C28" s="74" t="s">
        <v>193</v>
      </c>
      <c r="D28" s="75">
        <v>2</v>
      </c>
      <c r="E28" s="75">
        <v>5</v>
      </c>
      <c r="F28" s="75">
        <v>7</v>
      </c>
      <c r="G28" s="75">
        <v>9</v>
      </c>
      <c r="H28" s="75">
        <v>12</v>
      </c>
      <c r="I28" s="75">
        <v>14</v>
      </c>
      <c r="J28" s="75">
        <v>16</v>
      </c>
      <c r="K28" s="75">
        <v>19</v>
      </c>
      <c r="L28" s="75">
        <v>21</v>
      </c>
      <c r="M28" s="75">
        <v>23</v>
      </c>
      <c r="N28" s="75">
        <v>26</v>
      </c>
      <c r="O28" s="75">
        <v>28</v>
      </c>
      <c r="P28" s="75">
        <v>30</v>
      </c>
      <c r="Q28" s="75"/>
      <c r="R28" s="71">
        <f t="shared" si="1"/>
        <v>13</v>
      </c>
      <c r="S28" s="72">
        <v>713</v>
      </c>
      <c r="T28" s="73">
        <f t="shared" si="0"/>
        <v>9269</v>
      </c>
    </row>
    <row r="29" spans="1:21" ht="15.75" x14ac:dyDescent="0.25">
      <c r="A29" s="27">
        <v>27</v>
      </c>
      <c r="B29" s="2" t="s">
        <v>39</v>
      </c>
      <c r="C29" s="31" t="s">
        <v>194</v>
      </c>
      <c r="D29" s="32">
        <v>2</v>
      </c>
      <c r="E29" s="32">
        <v>5</v>
      </c>
      <c r="F29" s="32">
        <v>7</v>
      </c>
      <c r="G29" s="32">
        <v>9</v>
      </c>
      <c r="H29" s="32">
        <v>12</v>
      </c>
      <c r="I29" s="32">
        <v>14</v>
      </c>
      <c r="J29" s="32">
        <v>16</v>
      </c>
      <c r="K29" s="32">
        <v>19</v>
      </c>
      <c r="L29" s="32">
        <v>21</v>
      </c>
      <c r="M29" s="32">
        <v>23</v>
      </c>
      <c r="N29" s="32">
        <v>26</v>
      </c>
      <c r="O29" s="32">
        <v>28</v>
      </c>
      <c r="P29" s="32">
        <v>30</v>
      </c>
      <c r="Q29" s="32"/>
      <c r="R29" s="28">
        <f t="shared" si="1"/>
        <v>13</v>
      </c>
      <c r="S29" s="29">
        <v>713</v>
      </c>
      <c r="T29" s="30">
        <f t="shared" si="0"/>
        <v>9269</v>
      </c>
    </row>
    <row r="30" spans="1:21" ht="15.75" x14ac:dyDescent="0.25">
      <c r="A30" s="27">
        <v>28</v>
      </c>
      <c r="B30" s="2" t="s">
        <v>16</v>
      </c>
      <c r="C30" s="31" t="s">
        <v>194</v>
      </c>
      <c r="D30" s="32">
        <v>2</v>
      </c>
      <c r="E30" s="32">
        <v>5</v>
      </c>
      <c r="F30" s="32">
        <v>7</v>
      </c>
      <c r="G30" s="32">
        <v>9</v>
      </c>
      <c r="H30" s="32">
        <v>12</v>
      </c>
      <c r="I30" s="32">
        <v>14</v>
      </c>
      <c r="J30" s="32">
        <v>16</v>
      </c>
      <c r="K30" s="32">
        <v>19</v>
      </c>
      <c r="L30" s="32">
        <v>21</v>
      </c>
      <c r="M30" s="32">
        <v>23</v>
      </c>
      <c r="N30" s="32">
        <v>26</v>
      </c>
      <c r="O30" s="32">
        <v>28</v>
      </c>
      <c r="P30" s="32">
        <v>30</v>
      </c>
      <c r="Q30" s="32"/>
      <c r="R30" s="28">
        <f t="shared" si="1"/>
        <v>13</v>
      </c>
      <c r="S30" s="29">
        <v>713</v>
      </c>
      <c r="T30" s="30">
        <f t="shared" si="0"/>
        <v>9269</v>
      </c>
    </row>
    <row r="31" spans="1:21" ht="15.75" x14ac:dyDescent="0.25">
      <c r="A31" s="27">
        <v>29</v>
      </c>
      <c r="B31" s="2" t="s">
        <v>56</v>
      </c>
      <c r="C31" s="31" t="s">
        <v>194</v>
      </c>
      <c r="D31" s="32">
        <v>2</v>
      </c>
      <c r="E31" s="32">
        <v>5</v>
      </c>
      <c r="F31" s="32">
        <v>7</v>
      </c>
      <c r="G31" s="32">
        <v>9</v>
      </c>
      <c r="H31" s="32">
        <v>12</v>
      </c>
      <c r="I31" s="32">
        <v>14</v>
      </c>
      <c r="J31" s="32">
        <v>16</v>
      </c>
      <c r="K31" s="32">
        <v>19</v>
      </c>
      <c r="L31" s="32">
        <v>21</v>
      </c>
      <c r="M31" s="32">
        <v>23</v>
      </c>
      <c r="N31" s="32">
        <v>26</v>
      </c>
      <c r="O31" s="32">
        <v>28</v>
      </c>
      <c r="P31" s="32">
        <v>30</v>
      </c>
      <c r="Q31" s="32"/>
      <c r="R31" s="28">
        <f t="shared" si="1"/>
        <v>13</v>
      </c>
      <c r="S31" s="29">
        <v>713</v>
      </c>
      <c r="T31" s="30">
        <f t="shared" si="0"/>
        <v>9269</v>
      </c>
    </row>
    <row r="32" spans="1:21" ht="15.75" x14ac:dyDescent="0.25">
      <c r="A32" s="27">
        <v>30</v>
      </c>
      <c r="B32" s="2" t="s">
        <v>15</v>
      </c>
      <c r="C32" s="31" t="s">
        <v>194</v>
      </c>
      <c r="D32" s="32">
        <v>2</v>
      </c>
      <c r="E32" s="32">
        <v>4</v>
      </c>
      <c r="F32" s="32">
        <v>6</v>
      </c>
      <c r="G32" s="32">
        <v>8</v>
      </c>
      <c r="H32" s="32">
        <v>11</v>
      </c>
      <c r="I32" s="32">
        <v>13</v>
      </c>
      <c r="J32" s="32">
        <v>15</v>
      </c>
      <c r="K32" s="32">
        <v>18</v>
      </c>
      <c r="L32" s="32">
        <v>20</v>
      </c>
      <c r="M32" s="32">
        <v>22</v>
      </c>
      <c r="N32" s="32">
        <v>25</v>
      </c>
      <c r="O32" s="32">
        <v>27</v>
      </c>
      <c r="P32" s="32">
        <v>29</v>
      </c>
      <c r="Q32" s="32"/>
      <c r="R32" s="28">
        <f t="shared" si="1"/>
        <v>13</v>
      </c>
      <c r="S32" s="29">
        <v>713</v>
      </c>
      <c r="T32" s="30">
        <f t="shared" si="0"/>
        <v>9269</v>
      </c>
    </row>
    <row r="33" spans="1:20" ht="15.75" x14ac:dyDescent="0.25">
      <c r="A33" s="27">
        <v>31</v>
      </c>
      <c r="B33" s="2" t="s">
        <v>148</v>
      </c>
      <c r="C33" s="31" t="s">
        <v>194</v>
      </c>
      <c r="D33" s="32">
        <v>2</v>
      </c>
      <c r="E33" s="32">
        <v>5</v>
      </c>
      <c r="F33" s="32">
        <v>7</v>
      </c>
      <c r="G33" s="32">
        <v>9</v>
      </c>
      <c r="H33" s="32">
        <v>12</v>
      </c>
      <c r="I33" s="32">
        <v>14</v>
      </c>
      <c r="J33" s="32">
        <v>16</v>
      </c>
      <c r="K33" s="32">
        <v>19</v>
      </c>
      <c r="L33" s="32">
        <v>21</v>
      </c>
      <c r="M33" s="32">
        <v>23</v>
      </c>
      <c r="N33" s="32">
        <v>26</v>
      </c>
      <c r="O33" s="32">
        <v>28</v>
      </c>
      <c r="P33" s="32">
        <v>30</v>
      </c>
      <c r="Q33" s="32"/>
      <c r="R33" s="28">
        <f t="shared" si="1"/>
        <v>13</v>
      </c>
      <c r="S33" s="29">
        <v>713</v>
      </c>
      <c r="T33" s="30">
        <f t="shared" si="0"/>
        <v>9269</v>
      </c>
    </row>
    <row r="34" spans="1:20" ht="15.75" x14ac:dyDescent="0.25">
      <c r="A34" s="27">
        <v>32</v>
      </c>
      <c r="B34" s="2" t="s">
        <v>40</v>
      </c>
      <c r="C34" s="31" t="s">
        <v>194</v>
      </c>
      <c r="D34" s="32">
        <v>2</v>
      </c>
      <c r="E34" s="32">
        <v>4</v>
      </c>
      <c r="F34" s="32">
        <v>6</v>
      </c>
      <c r="G34" s="32">
        <v>8</v>
      </c>
      <c r="H34" s="32">
        <v>11</v>
      </c>
      <c r="I34" s="32">
        <v>13</v>
      </c>
      <c r="J34" s="32">
        <v>15</v>
      </c>
      <c r="K34" s="32">
        <v>18</v>
      </c>
      <c r="L34" s="32">
        <v>20</v>
      </c>
      <c r="M34" s="32">
        <v>22</v>
      </c>
      <c r="N34" s="32">
        <v>25</v>
      </c>
      <c r="O34" s="32">
        <v>27</v>
      </c>
      <c r="P34" s="32">
        <v>29</v>
      </c>
      <c r="Q34" s="32"/>
      <c r="R34" s="28">
        <f t="shared" si="1"/>
        <v>13</v>
      </c>
      <c r="S34" s="29">
        <v>713</v>
      </c>
      <c r="T34" s="30">
        <f t="shared" si="0"/>
        <v>9269</v>
      </c>
    </row>
    <row r="35" spans="1:20" ht="15.75" x14ac:dyDescent="0.25">
      <c r="A35" s="69">
        <v>33</v>
      </c>
      <c r="B35" s="76" t="s">
        <v>66</v>
      </c>
      <c r="C35" s="74" t="s">
        <v>193</v>
      </c>
      <c r="D35" s="75">
        <v>2</v>
      </c>
      <c r="E35" s="75">
        <v>4</v>
      </c>
      <c r="F35" s="75">
        <v>6</v>
      </c>
      <c r="G35" s="75">
        <v>8</v>
      </c>
      <c r="H35" s="75">
        <v>11</v>
      </c>
      <c r="I35" s="75">
        <v>13</v>
      </c>
      <c r="J35" s="75">
        <v>15</v>
      </c>
      <c r="K35" s="75">
        <v>18</v>
      </c>
      <c r="L35" s="75">
        <v>20</v>
      </c>
      <c r="M35" s="75">
        <v>22</v>
      </c>
      <c r="N35" s="75">
        <v>25</v>
      </c>
      <c r="O35" s="75">
        <v>27</v>
      </c>
      <c r="P35" s="75">
        <v>29</v>
      </c>
      <c r="Q35" s="75"/>
      <c r="R35" s="71">
        <f t="shared" si="1"/>
        <v>13</v>
      </c>
      <c r="S35" s="72">
        <v>713</v>
      </c>
      <c r="T35" s="73">
        <f t="shared" si="0"/>
        <v>9269</v>
      </c>
    </row>
    <row r="36" spans="1:20" ht="15.75" x14ac:dyDescent="0.25">
      <c r="A36" s="27">
        <v>34</v>
      </c>
      <c r="B36" s="2" t="s">
        <v>17</v>
      </c>
      <c r="C36" s="31" t="s">
        <v>194</v>
      </c>
      <c r="D36" s="32">
        <v>23</v>
      </c>
      <c r="E36" s="32">
        <v>26</v>
      </c>
      <c r="F36" s="32">
        <v>28</v>
      </c>
      <c r="G36" s="32">
        <v>30</v>
      </c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28">
        <f t="shared" si="1"/>
        <v>4</v>
      </c>
      <c r="S36" s="29">
        <v>713</v>
      </c>
      <c r="T36" s="30">
        <f t="shared" si="0"/>
        <v>2852</v>
      </c>
    </row>
    <row r="37" spans="1:20" ht="15.75" x14ac:dyDescent="0.25">
      <c r="A37" s="27">
        <v>35</v>
      </c>
      <c r="B37" s="2" t="s">
        <v>18</v>
      </c>
      <c r="C37" s="31" t="s">
        <v>194</v>
      </c>
      <c r="D37" s="32">
        <v>2</v>
      </c>
      <c r="E37" s="32">
        <v>5</v>
      </c>
      <c r="F37" s="32">
        <v>7</v>
      </c>
      <c r="G37" s="32">
        <v>9</v>
      </c>
      <c r="H37" s="32">
        <v>12</v>
      </c>
      <c r="I37" s="32">
        <v>14</v>
      </c>
      <c r="J37" s="32">
        <v>16</v>
      </c>
      <c r="K37" s="32">
        <v>19</v>
      </c>
      <c r="L37" s="32">
        <v>21</v>
      </c>
      <c r="M37" s="32">
        <v>23</v>
      </c>
      <c r="N37" s="32">
        <v>26</v>
      </c>
      <c r="O37" s="32">
        <v>28</v>
      </c>
      <c r="P37" s="32">
        <v>30</v>
      </c>
      <c r="Q37" s="32"/>
      <c r="R37" s="28">
        <f t="shared" si="1"/>
        <v>13</v>
      </c>
      <c r="S37" s="29">
        <v>713</v>
      </c>
      <c r="T37" s="30">
        <f t="shared" si="0"/>
        <v>9269</v>
      </c>
    </row>
    <row r="38" spans="1:20" ht="15.75" x14ac:dyDescent="0.25">
      <c r="A38" s="27">
        <v>36</v>
      </c>
      <c r="B38" s="2" t="s">
        <v>41</v>
      </c>
      <c r="C38" s="31" t="s">
        <v>194</v>
      </c>
      <c r="D38" s="32">
        <v>2</v>
      </c>
      <c r="E38" s="32">
        <v>5</v>
      </c>
      <c r="F38" s="32">
        <v>7</v>
      </c>
      <c r="G38" s="32">
        <v>9</v>
      </c>
      <c r="H38" s="32">
        <v>12</v>
      </c>
      <c r="I38" s="32">
        <v>14</v>
      </c>
      <c r="J38" s="32">
        <v>16</v>
      </c>
      <c r="K38" s="32">
        <v>19</v>
      </c>
      <c r="L38" s="32">
        <v>21</v>
      </c>
      <c r="M38" s="32">
        <v>23</v>
      </c>
      <c r="N38" s="32">
        <v>26</v>
      </c>
      <c r="O38" s="32">
        <v>28</v>
      </c>
      <c r="P38" s="32">
        <v>30</v>
      </c>
      <c r="Q38" s="32"/>
      <c r="R38" s="28">
        <f t="shared" si="1"/>
        <v>13</v>
      </c>
      <c r="S38" s="29">
        <v>713</v>
      </c>
      <c r="T38" s="30">
        <f t="shared" si="0"/>
        <v>9269</v>
      </c>
    </row>
    <row r="39" spans="1:20" ht="15.75" x14ac:dyDescent="0.25">
      <c r="A39" s="27">
        <v>37</v>
      </c>
      <c r="B39" s="2" t="s">
        <v>42</v>
      </c>
      <c r="C39" s="31" t="s">
        <v>194</v>
      </c>
      <c r="D39" s="32">
        <v>2</v>
      </c>
      <c r="E39" s="32">
        <v>4</v>
      </c>
      <c r="F39" s="32">
        <v>6</v>
      </c>
      <c r="G39" s="32">
        <v>8</v>
      </c>
      <c r="H39" s="32">
        <v>11</v>
      </c>
      <c r="I39" s="32">
        <v>13</v>
      </c>
      <c r="J39" s="32">
        <v>15</v>
      </c>
      <c r="K39" s="32">
        <v>18</v>
      </c>
      <c r="L39" s="32">
        <v>20</v>
      </c>
      <c r="M39" s="32">
        <v>22</v>
      </c>
      <c r="N39" s="32">
        <v>25</v>
      </c>
      <c r="O39" s="32">
        <v>27</v>
      </c>
      <c r="P39" s="32">
        <v>29</v>
      </c>
      <c r="Q39" s="32"/>
      <c r="R39" s="28">
        <f t="shared" si="1"/>
        <v>13</v>
      </c>
      <c r="S39" s="29">
        <v>713</v>
      </c>
      <c r="T39" s="30">
        <f t="shared" si="0"/>
        <v>9269</v>
      </c>
    </row>
    <row r="40" spans="1:20" ht="15.75" x14ac:dyDescent="0.25">
      <c r="A40" s="69">
        <v>38</v>
      </c>
      <c r="B40" s="76" t="s">
        <v>67</v>
      </c>
      <c r="C40" s="74" t="s">
        <v>193</v>
      </c>
      <c r="D40" s="75">
        <v>2</v>
      </c>
      <c r="E40" s="75">
        <v>5</v>
      </c>
      <c r="F40" s="75">
        <v>7</v>
      </c>
      <c r="G40" s="75">
        <v>9</v>
      </c>
      <c r="H40" s="75">
        <v>12</v>
      </c>
      <c r="I40" s="75">
        <v>14</v>
      </c>
      <c r="J40" s="75">
        <v>16</v>
      </c>
      <c r="K40" s="75">
        <v>19</v>
      </c>
      <c r="L40" s="75">
        <v>21</v>
      </c>
      <c r="M40" s="75">
        <v>23</v>
      </c>
      <c r="N40" s="75">
        <v>26</v>
      </c>
      <c r="O40" s="75">
        <v>28</v>
      </c>
      <c r="P40" s="75">
        <v>30</v>
      </c>
      <c r="Q40" s="75"/>
      <c r="R40" s="71">
        <f t="shared" si="1"/>
        <v>13</v>
      </c>
      <c r="S40" s="72">
        <v>713</v>
      </c>
      <c r="T40" s="73">
        <f t="shared" si="0"/>
        <v>9269</v>
      </c>
    </row>
    <row r="41" spans="1:20" ht="15.75" x14ac:dyDescent="0.25">
      <c r="A41" s="27">
        <v>39</v>
      </c>
      <c r="B41" s="2" t="s">
        <v>57</v>
      </c>
      <c r="C41" s="31" t="s">
        <v>194</v>
      </c>
      <c r="D41" s="32">
        <v>2</v>
      </c>
      <c r="E41" s="32">
        <v>4</v>
      </c>
      <c r="F41" s="32">
        <v>6</v>
      </c>
      <c r="G41" s="32">
        <v>8</v>
      </c>
      <c r="H41" s="32">
        <v>11</v>
      </c>
      <c r="I41" s="32">
        <v>13</v>
      </c>
      <c r="J41" s="32">
        <v>15</v>
      </c>
      <c r="K41" s="32">
        <v>18</v>
      </c>
      <c r="L41" s="32">
        <v>20</v>
      </c>
      <c r="M41" s="32">
        <v>22</v>
      </c>
      <c r="N41" s="32">
        <v>25</v>
      </c>
      <c r="O41" s="32">
        <v>27</v>
      </c>
      <c r="P41" s="32">
        <v>29</v>
      </c>
      <c r="Q41" s="32"/>
      <c r="R41" s="28">
        <f t="shared" si="1"/>
        <v>13</v>
      </c>
      <c r="S41" s="29">
        <v>713</v>
      </c>
      <c r="T41" s="30">
        <f t="shared" si="0"/>
        <v>9269</v>
      </c>
    </row>
    <row r="42" spans="1:20" ht="15.75" x14ac:dyDescent="0.25">
      <c r="A42" s="27">
        <v>40</v>
      </c>
      <c r="B42" s="2" t="s">
        <v>72</v>
      </c>
      <c r="C42" s="31" t="s">
        <v>194</v>
      </c>
      <c r="D42" s="32">
        <v>2</v>
      </c>
      <c r="E42" s="32">
        <v>5</v>
      </c>
      <c r="F42" s="32">
        <v>7</v>
      </c>
      <c r="G42" s="32">
        <v>9</v>
      </c>
      <c r="H42" s="32">
        <v>12</v>
      </c>
      <c r="I42" s="32">
        <v>14</v>
      </c>
      <c r="J42" s="32">
        <v>16</v>
      </c>
      <c r="K42" s="32">
        <v>19</v>
      </c>
      <c r="L42" s="32">
        <v>21</v>
      </c>
      <c r="M42" s="32">
        <v>23</v>
      </c>
      <c r="N42" s="32">
        <v>26</v>
      </c>
      <c r="O42" s="32">
        <v>28</v>
      </c>
      <c r="P42" s="32">
        <v>30</v>
      </c>
      <c r="Q42" s="32"/>
      <c r="R42" s="28">
        <f t="shared" si="1"/>
        <v>13</v>
      </c>
      <c r="S42" s="29">
        <v>713</v>
      </c>
      <c r="T42" s="30">
        <f t="shared" si="0"/>
        <v>9269</v>
      </c>
    </row>
    <row r="43" spans="1:20" ht="15.75" x14ac:dyDescent="0.25">
      <c r="A43" s="69">
        <v>41</v>
      </c>
      <c r="B43" s="76" t="s">
        <v>68</v>
      </c>
      <c r="C43" s="74" t="s">
        <v>193</v>
      </c>
      <c r="D43" s="75">
        <v>2</v>
      </c>
      <c r="E43" s="75">
        <v>4</v>
      </c>
      <c r="F43" s="75">
        <v>6</v>
      </c>
      <c r="G43" s="75">
        <v>8</v>
      </c>
      <c r="H43" s="75">
        <v>11</v>
      </c>
      <c r="I43" s="75">
        <v>13</v>
      </c>
      <c r="J43" s="75">
        <v>15</v>
      </c>
      <c r="K43" s="75">
        <v>18</v>
      </c>
      <c r="L43" s="75">
        <v>20</v>
      </c>
      <c r="M43" s="75">
        <v>22</v>
      </c>
      <c r="N43" s="75">
        <v>25</v>
      </c>
      <c r="O43" s="75">
        <v>27</v>
      </c>
      <c r="P43" s="75">
        <v>29</v>
      </c>
      <c r="Q43" s="75"/>
      <c r="R43" s="71">
        <f t="shared" si="1"/>
        <v>13</v>
      </c>
      <c r="S43" s="72">
        <v>713</v>
      </c>
      <c r="T43" s="73">
        <f t="shared" si="0"/>
        <v>9269</v>
      </c>
    </row>
    <row r="44" spans="1:20" ht="15.75" x14ac:dyDescent="0.25">
      <c r="A44" s="27">
        <v>42</v>
      </c>
      <c r="B44" s="2" t="s">
        <v>43</v>
      </c>
      <c r="C44" s="31" t="s">
        <v>194</v>
      </c>
      <c r="D44" s="32">
        <v>4</v>
      </c>
      <c r="E44" s="32">
        <v>6</v>
      </c>
      <c r="F44" s="32">
        <v>8</v>
      </c>
      <c r="G44" s="32">
        <v>11</v>
      </c>
      <c r="H44" s="32">
        <v>13</v>
      </c>
      <c r="I44" s="32">
        <v>15</v>
      </c>
      <c r="J44" s="32">
        <v>18</v>
      </c>
      <c r="K44" s="32">
        <v>20</v>
      </c>
      <c r="L44" s="32">
        <v>22</v>
      </c>
      <c r="M44" s="32">
        <v>25</v>
      </c>
      <c r="N44" s="32">
        <v>27</v>
      </c>
      <c r="O44" s="32">
        <v>29</v>
      </c>
      <c r="P44" s="32"/>
      <c r="Q44" s="32"/>
      <c r="R44" s="28">
        <f t="shared" si="1"/>
        <v>12</v>
      </c>
      <c r="S44" s="29">
        <v>713</v>
      </c>
      <c r="T44" s="30">
        <f t="shared" si="0"/>
        <v>8556</v>
      </c>
    </row>
    <row r="45" spans="1:20" ht="15.75" x14ac:dyDescent="0.25">
      <c r="A45" s="27">
        <v>43</v>
      </c>
      <c r="B45" s="2" t="s">
        <v>44</v>
      </c>
      <c r="C45" s="31" t="s">
        <v>194</v>
      </c>
      <c r="D45" s="32">
        <v>2</v>
      </c>
      <c r="E45" s="32">
        <v>4</v>
      </c>
      <c r="F45" s="32">
        <v>6</v>
      </c>
      <c r="G45" s="32">
        <v>8</v>
      </c>
      <c r="H45" s="32">
        <v>11</v>
      </c>
      <c r="I45" s="32">
        <v>13</v>
      </c>
      <c r="J45" s="32">
        <v>15</v>
      </c>
      <c r="K45" s="32">
        <v>18</v>
      </c>
      <c r="L45" s="32">
        <v>20</v>
      </c>
      <c r="M45" s="32">
        <v>22</v>
      </c>
      <c r="N45" s="32">
        <v>25</v>
      </c>
      <c r="O45" s="32">
        <v>27</v>
      </c>
      <c r="P45" s="32">
        <v>29</v>
      </c>
      <c r="Q45" s="32"/>
      <c r="R45" s="28">
        <f t="shared" si="1"/>
        <v>13</v>
      </c>
      <c r="S45" s="29">
        <v>713</v>
      </c>
      <c r="T45" s="30">
        <f t="shared" si="0"/>
        <v>9269</v>
      </c>
    </row>
    <row r="46" spans="1:20" ht="15.75" x14ac:dyDescent="0.25">
      <c r="A46" s="27">
        <v>44</v>
      </c>
      <c r="B46" s="2" t="s">
        <v>86</v>
      </c>
      <c r="C46" s="31" t="s">
        <v>194</v>
      </c>
      <c r="D46" s="32">
        <v>2</v>
      </c>
      <c r="E46" s="32">
        <v>5</v>
      </c>
      <c r="F46" s="32">
        <v>7</v>
      </c>
      <c r="G46" s="32">
        <v>9</v>
      </c>
      <c r="H46" s="32">
        <v>12</v>
      </c>
      <c r="I46" s="32">
        <v>14</v>
      </c>
      <c r="J46" s="32">
        <v>16</v>
      </c>
      <c r="K46" s="32">
        <v>19</v>
      </c>
      <c r="L46" s="32">
        <v>21</v>
      </c>
      <c r="M46" s="32">
        <v>23</v>
      </c>
      <c r="N46" s="32">
        <v>26</v>
      </c>
      <c r="O46" s="32">
        <v>28</v>
      </c>
      <c r="P46" s="32">
        <v>30</v>
      </c>
      <c r="Q46" s="32"/>
      <c r="R46" s="28">
        <f t="shared" si="1"/>
        <v>13</v>
      </c>
      <c r="S46" s="29">
        <v>713</v>
      </c>
      <c r="T46" s="30">
        <f t="shared" si="0"/>
        <v>9269</v>
      </c>
    </row>
    <row r="47" spans="1:20" ht="15.75" x14ac:dyDescent="0.25">
      <c r="A47" s="27">
        <v>45</v>
      </c>
      <c r="B47" s="2" t="s">
        <v>19</v>
      </c>
      <c r="C47" s="31" t="s">
        <v>194</v>
      </c>
      <c r="D47" s="32">
        <v>2</v>
      </c>
      <c r="E47" s="32">
        <v>5</v>
      </c>
      <c r="F47" s="32">
        <v>7</v>
      </c>
      <c r="G47" s="32">
        <v>9</v>
      </c>
      <c r="H47" s="32">
        <v>12</v>
      </c>
      <c r="I47" s="32">
        <v>14</v>
      </c>
      <c r="J47" s="32">
        <v>16</v>
      </c>
      <c r="K47" s="32">
        <v>19</v>
      </c>
      <c r="L47" s="32">
        <v>21</v>
      </c>
      <c r="M47" s="32">
        <v>23</v>
      </c>
      <c r="N47" s="32">
        <v>26</v>
      </c>
      <c r="O47" s="32">
        <v>28</v>
      </c>
      <c r="P47" s="32">
        <v>30</v>
      </c>
      <c r="Q47" s="32"/>
      <c r="R47" s="28">
        <f t="shared" si="1"/>
        <v>13</v>
      </c>
      <c r="S47" s="29">
        <v>713</v>
      </c>
      <c r="T47" s="30">
        <f t="shared" si="0"/>
        <v>9269</v>
      </c>
    </row>
    <row r="48" spans="1:20" ht="15.75" x14ac:dyDescent="0.25">
      <c r="A48" s="27">
        <v>46</v>
      </c>
      <c r="B48" s="2" t="s">
        <v>84</v>
      </c>
      <c r="C48" s="31" t="s">
        <v>194</v>
      </c>
      <c r="D48" s="32">
        <v>2</v>
      </c>
      <c r="E48" s="32">
        <v>5</v>
      </c>
      <c r="F48" s="32">
        <v>7</v>
      </c>
      <c r="G48" s="32">
        <v>9</v>
      </c>
      <c r="H48" s="32">
        <v>12</v>
      </c>
      <c r="I48" s="32">
        <v>14</v>
      </c>
      <c r="J48" s="32">
        <v>16</v>
      </c>
      <c r="K48" s="32">
        <v>19</v>
      </c>
      <c r="L48" s="32">
        <v>21</v>
      </c>
      <c r="M48" s="32">
        <v>23</v>
      </c>
      <c r="N48" s="32">
        <v>26</v>
      </c>
      <c r="O48" s="32">
        <v>28</v>
      </c>
      <c r="P48" s="32">
        <v>30</v>
      </c>
      <c r="Q48" s="32"/>
      <c r="R48" s="28">
        <f t="shared" si="1"/>
        <v>13</v>
      </c>
      <c r="S48" s="29">
        <v>713</v>
      </c>
      <c r="T48" s="30">
        <f t="shared" si="0"/>
        <v>9269</v>
      </c>
    </row>
    <row r="49" spans="1:20" ht="15.75" x14ac:dyDescent="0.25">
      <c r="A49" s="27">
        <v>47</v>
      </c>
      <c r="B49" s="2" t="s">
        <v>58</v>
      </c>
      <c r="C49" s="31" t="s">
        <v>194</v>
      </c>
      <c r="D49" s="32">
        <v>2</v>
      </c>
      <c r="E49" s="32">
        <v>5</v>
      </c>
      <c r="F49" s="32">
        <v>7</v>
      </c>
      <c r="G49" s="32">
        <v>9</v>
      </c>
      <c r="H49" s="32">
        <v>12</v>
      </c>
      <c r="I49" s="32">
        <v>14</v>
      </c>
      <c r="J49" s="32">
        <v>16</v>
      </c>
      <c r="K49" s="32">
        <v>19</v>
      </c>
      <c r="L49" s="32">
        <v>21</v>
      </c>
      <c r="M49" s="32">
        <v>23</v>
      </c>
      <c r="N49" s="32">
        <v>26</v>
      </c>
      <c r="O49" s="32">
        <v>28</v>
      </c>
      <c r="P49" s="32">
        <v>30</v>
      </c>
      <c r="Q49" s="32"/>
      <c r="R49" s="28">
        <f t="shared" si="1"/>
        <v>13</v>
      </c>
      <c r="S49" s="29">
        <v>713</v>
      </c>
      <c r="T49" s="30">
        <f t="shared" si="0"/>
        <v>9269</v>
      </c>
    </row>
    <row r="50" spans="1:20" ht="15.75" x14ac:dyDescent="0.25">
      <c r="A50" s="69">
        <v>48</v>
      </c>
      <c r="B50" s="93" t="s">
        <v>20</v>
      </c>
      <c r="C50" s="74" t="s">
        <v>193</v>
      </c>
      <c r="D50" s="75">
        <v>2</v>
      </c>
      <c r="E50" s="75">
        <v>4</v>
      </c>
      <c r="F50" s="75">
        <v>6</v>
      </c>
      <c r="G50" s="75">
        <v>8</v>
      </c>
      <c r="H50" s="75">
        <v>11</v>
      </c>
      <c r="I50" s="75">
        <v>13</v>
      </c>
      <c r="J50" s="75">
        <v>15</v>
      </c>
      <c r="K50" s="75">
        <v>18</v>
      </c>
      <c r="L50" s="75">
        <v>20</v>
      </c>
      <c r="M50" s="75">
        <v>22</v>
      </c>
      <c r="N50" s="75">
        <v>25</v>
      </c>
      <c r="O50" s="75">
        <v>27</v>
      </c>
      <c r="P50" s="75">
        <v>29</v>
      </c>
      <c r="Q50" s="75"/>
      <c r="R50" s="71">
        <f t="shared" si="1"/>
        <v>13</v>
      </c>
      <c r="S50" s="72">
        <v>713</v>
      </c>
      <c r="T50" s="73">
        <f t="shared" si="0"/>
        <v>9269</v>
      </c>
    </row>
    <row r="51" spans="1:20" ht="15.75" x14ac:dyDescent="0.25">
      <c r="A51" s="27">
        <v>49</v>
      </c>
      <c r="B51" s="3" t="s">
        <v>124</v>
      </c>
      <c r="C51" s="31" t="s">
        <v>194</v>
      </c>
      <c r="D51" s="32">
        <v>2</v>
      </c>
      <c r="E51" s="32">
        <v>4</v>
      </c>
      <c r="F51" s="32">
        <v>6</v>
      </c>
      <c r="G51" s="32">
        <v>8</v>
      </c>
      <c r="H51" s="32">
        <v>11</v>
      </c>
      <c r="I51" s="32">
        <v>13</v>
      </c>
      <c r="J51" s="32">
        <v>15</v>
      </c>
      <c r="K51" s="32">
        <v>18</v>
      </c>
      <c r="L51" s="32">
        <v>20</v>
      </c>
      <c r="M51" s="32">
        <v>22</v>
      </c>
      <c r="N51" s="32">
        <v>25</v>
      </c>
      <c r="O51" s="32">
        <v>27</v>
      </c>
      <c r="P51" s="32">
        <v>29</v>
      </c>
      <c r="Q51" s="32"/>
      <c r="R51" s="28">
        <f t="shared" si="1"/>
        <v>13</v>
      </c>
      <c r="S51" s="29">
        <v>713</v>
      </c>
      <c r="T51" s="30">
        <f t="shared" si="0"/>
        <v>9269</v>
      </c>
    </row>
    <row r="52" spans="1:20" ht="15.75" x14ac:dyDescent="0.25">
      <c r="A52" s="27">
        <v>50</v>
      </c>
      <c r="B52" s="3" t="s">
        <v>59</v>
      </c>
      <c r="C52" s="31" t="s">
        <v>194</v>
      </c>
      <c r="D52" s="32">
        <v>2</v>
      </c>
      <c r="E52" s="32">
        <v>4</v>
      </c>
      <c r="F52" s="32">
        <v>6</v>
      </c>
      <c r="G52" s="32">
        <v>8</v>
      </c>
      <c r="H52" s="32">
        <v>11</v>
      </c>
      <c r="I52" s="32">
        <v>13</v>
      </c>
      <c r="J52" s="32">
        <v>15</v>
      </c>
      <c r="K52" s="32">
        <v>18</v>
      </c>
      <c r="L52" s="32">
        <v>20</v>
      </c>
      <c r="M52" s="32">
        <v>22</v>
      </c>
      <c r="N52" s="32">
        <v>25</v>
      </c>
      <c r="O52" s="32">
        <v>27</v>
      </c>
      <c r="P52" s="32">
        <v>29</v>
      </c>
      <c r="Q52" s="32"/>
      <c r="R52" s="28">
        <f t="shared" si="1"/>
        <v>13</v>
      </c>
      <c r="S52" s="29">
        <v>713</v>
      </c>
      <c r="T52" s="30">
        <f t="shared" si="0"/>
        <v>9269</v>
      </c>
    </row>
    <row r="53" spans="1:20" ht="15.75" x14ac:dyDescent="0.25">
      <c r="A53" s="27">
        <v>51</v>
      </c>
      <c r="B53" s="2" t="s">
        <v>22</v>
      </c>
      <c r="C53" s="31" t="s">
        <v>194</v>
      </c>
      <c r="D53" s="32">
        <v>2</v>
      </c>
      <c r="E53" s="32">
        <v>4</v>
      </c>
      <c r="F53" s="32">
        <v>6</v>
      </c>
      <c r="G53" s="32">
        <v>8</v>
      </c>
      <c r="H53" s="32">
        <v>11</v>
      </c>
      <c r="I53" s="32">
        <v>13</v>
      </c>
      <c r="J53" s="32">
        <v>15</v>
      </c>
      <c r="K53" s="32">
        <v>18</v>
      </c>
      <c r="L53" s="32">
        <v>20</v>
      </c>
      <c r="M53" s="32">
        <v>22</v>
      </c>
      <c r="N53" s="32">
        <v>25</v>
      </c>
      <c r="O53" s="32">
        <v>27</v>
      </c>
      <c r="P53" s="32">
        <v>29</v>
      </c>
      <c r="Q53" s="32"/>
      <c r="R53" s="28">
        <f t="shared" si="1"/>
        <v>13</v>
      </c>
      <c r="S53" s="29">
        <v>713</v>
      </c>
      <c r="T53" s="30">
        <f t="shared" si="0"/>
        <v>9269</v>
      </c>
    </row>
    <row r="54" spans="1:20" ht="15.75" x14ac:dyDescent="0.25">
      <c r="A54" s="69">
        <v>52</v>
      </c>
      <c r="B54" s="76" t="s">
        <v>21</v>
      </c>
      <c r="C54" s="74" t="s">
        <v>193</v>
      </c>
      <c r="D54" s="75">
        <v>2</v>
      </c>
      <c r="E54" s="75">
        <v>4</v>
      </c>
      <c r="F54" s="75">
        <v>6</v>
      </c>
      <c r="G54" s="75">
        <v>8</v>
      </c>
      <c r="H54" s="75">
        <v>11</v>
      </c>
      <c r="I54" s="75">
        <v>13</v>
      </c>
      <c r="J54" s="75">
        <v>15</v>
      </c>
      <c r="K54" s="75">
        <v>18</v>
      </c>
      <c r="L54" s="75">
        <v>20</v>
      </c>
      <c r="M54" s="75">
        <v>22</v>
      </c>
      <c r="N54" s="75">
        <v>25</v>
      </c>
      <c r="O54" s="75">
        <v>27</v>
      </c>
      <c r="P54" s="75">
        <v>29</v>
      </c>
      <c r="Q54" s="75"/>
      <c r="R54" s="71">
        <f t="shared" si="1"/>
        <v>13</v>
      </c>
      <c r="S54" s="72">
        <v>713</v>
      </c>
      <c r="T54" s="73">
        <f t="shared" si="0"/>
        <v>9269</v>
      </c>
    </row>
    <row r="55" spans="1:20" ht="15.75" x14ac:dyDescent="0.25">
      <c r="A55" s="69">
        <v>53</v>
      </c>
      <c r="B55" s="76" t="s">
        <v>154</v>
      </c>
      <c r="C55" s="74" t="s">
        <v>193</v>
      </c>
      <c r="D55" s="75">
        <v>2</v>
      </c>
      <c r="E55" s="75">
        <v>5</v>
      </c>
      <c r="F55" s="75">
        <v>7</v>
      </c>
      <c r="G55" s="75">
        <v>9</v>
      </c>
      <c r="H55" s="75">
        <v>12</v>
      </c>
      <c r="I55" s="75">
        <v>14</v>
      </c>
      <c r="J55" s="75">
        <v>16</v>
      </c>
      <c r="K55" s="75">
        <v>19</v>
      </c>
      <c r="L55" s="75">
        <v>21</v>
      </c>
      <c r="M55" s="75">
        <v>23</v>
      </c>
      <c r="N55" s="75">
        <v>26</v>
      </c>
      <c r="O55" s="75">
        <v>28</v>
      </c>
      <c r="P55" s="75">
        <v>30</v>
      </c>
      <c r="Q55" s="75"/>
      <c r="R55" s="71">
        <f t="shared" si="1"/>
        <v>13</v>
      </c>
      <c r="S55" s="72">
        <v>713</v>
      </c>
      <c r="T55" s="73">
        <f t="shared" si="0"/>
        <v>9269</v>
      </c>
    </row>
    <row r="56" spans="1:20" ht="15.75" x14ac:dyDescent="0.25">
      <c r="A56" s="27">
        <v>54</v>
      </c>
      <c r="B56" s="2" t="s">
        <v>45</v>
      </c>
      <c r="C56" s="31" t="s">
        <v>194</v>
      </c>
      <c r="D56" s="32">
        <v>2</v>
      </c>
      <c r="E56" s="32">
        <v>4</v>
      </c>
      <c r="F56" s="32">
        <v>6</v>
      </c>
      <c r="G56" s="32">
        <v>8</v>
      </c>
      <c r="H56" s="32">
        <v>11</v>
      </c>
      <c r="I56" s="32">
        <v>13</v>
      </c>
      <c r="J56" s="32">
        <v>15</v>
      </c>
      <c r="K56" s="32">
        <v>18</v>
      </c>
      <c r="L56" s="32">
        <v>20</v>
      </c>
      <c r="M56" s="32">
        <v>22</v>
      </c>
      <c r="N56" s="32">
        <v>25</v>
      </c>
      <c r="O56" s="32">
        <v>27</v>
      </c>
      <c r="P56" s="32">
        <v>29</v>
      </c>
      <c r="Q56" s="32"/>
      <c r="R56" s="28">
        <f t="shared" si="1"/>
        <v>13</v>
      </c>
      <c r="S56" s="29">
        <v>713</v>
      </c>
      <c r="T56" s="30">
        <f t="shared" si="0"/>
        <v>9269</v>
      </c>
    </row>
    <row r="57" spans="1:20" ht="15.75" x14ac:dyDescent="0.25">
      <c r="A57" s="69">
        <v>55</v>
      </c>
      <c r="B57" s="76" t="s">
        <v>153</v>
      </c>
      <c r="C57" s="74" t="s">
        <v>193</v>
      </c>
      <c r="D57" s="75">
        <v>2</v>
      </c>
      <c r="E57" s="75">
        <v>5</v>
      </c>
      <c r="F57" s="75">
        <v>7</v>
      </c>
      <c r="G57" s="75">
        <v>9</v>
      </c>
      <c r="H57" s="75">
        <v>12</v>
      </c>
      <c r="I57" s="75">
        <v>14</v>
      </c>
      <c r="J57" s="75">
        <v>16</v>
      </c>
      <c r="K57" s="75">
        <v>19</v>
      </c>
      <c r="L57" s="75">
        <v>21</v>
      </c>
      <c r="M57" s="75">
        <v>23</v>
      </c>
      <c r="N57" s="75">
        <v>26</v>
      </c>
      <c r="O57" s="75">
        <v>28</v>
      </c>
      <c r="P57" s="75">
        <v>30</v>
      </c>
      <c r="Q57" s="75"/>
      <c r="R57" s="71">
        <f t="shared" si="1"/>
        <v>13</v>
      </c>
      <c r="S57" s="72">
        <v>713</v>
      </c>
      <c r="T57" s="73">
        <f t="shared" si="0"/>
        <v>9269</v>
      </c>
    </row>
    <row r="58" spans="1:20" ht="15.75" x14ac:dyDescent="0.25">
      <c r="A58" s="27">
        <v>56</v>
      </c>
      <c r="B58" s="2" t="s">
        <v>46</v>
      </c>
      <c r="C58" s="31" t="s">
        <v>194</v>
      </c>
      <c r="D58" s="32">
        <v>2</v>
      </c>
      <c r="E58" s="32">
        <v>5</v>
      </c>
      <c r="F58" s="32">
        <v>7</v>
      </c>
      <c r="G58" s="32">
        <v>9</v>
      </c>
      <c r="H58" s="32">
        <v>12</v>
      </c>
      <c r="I58" s="32">
        <v>14</v>
      </c>
      <c r="J58" s="32">
        <v>16</v>
      </c>
      <c r="K58" s="32">
        <v>19</v>
      </c>
      <c r="L58" s="32">
        <v>21</v>
      </c>
      <c r="M58" s="32">
        <v>23</v>
      </c>
      <c r="N58" s="32">
        <v>26</v>
      </c>
      <c r="O58" s="32">
        <v>28</v>
      </c>
      <c r="P58" s="32">
        <v>30</v>
      </c>
      <c r="Q58" s="32"/>
      <c r="R58" s="28">
        <f t="shared" si="1"/>
        <v>13</v>
      </c>
      <c r="S58" s="29">
        <v>713</v>
      </c>
      <c r="T58" s="30">
        <f t="shared" si="0"/>
        <v>9269</v>
      </c>
    </row>
    <row r="59" spans="1:20" ht="15.75" x14ac:dyDescent="0.25">
      <c r="A59" s="96">
        <v>57</v>
      </c>
      <c r="B59" s="97" t="s">
        <v>89</v>
      </c>
      <c r="C59" s="98" t="s">
        <v>193</v>
      </c>
      <c r="D59" s="99">
        <v>2</v>
      </c>
      <c r="E59" s="99">
        <v>4</v>
      </c>
      <c r="F59" s="99">
        <v>6</v>
      </c>
      <c r="G59" s="99">
        <v>8</v>
      </c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100">
        <f t="shared" si="1"/>
        <v>4</v>
      </c>
      <c r="S59" s="101">
        <v>643</v>
      </c>
      <c r="T59" s="102">
        <f t="shared" si="0"/>
        <v>2572</v>
      </c>
    </row>
    <row r="60" spans="1:20" ht="15.75" x14ac:dyDescent="0.25">
      <c r="A60" s="27">
        <v>58</v>
      </c>
      <c r="B60" s="2" t="s">
        <v>9</v>
      </c>
      <c r="C60" s="31" t="s">
        <v>194</v>
      </c>
      <c r="D60" s="32">
        <v>2</v>
      </c>
      <c r="E60" s="32">
        <v>5</v>
      </c>
      <c r="F60" s="32">
        <v>7</v>
      </c>
      <c r="G60" s="32">
        <v>9</v>
      </c>
      <c r="H60" s="32">
        <v>12</v>
      </c>
      <c r="I60" s="32">
        <v>14</v>
      </c>
      <c r="J60" s="32">
        <v>16</v>
      </c>
      <c r="K60" s="32">
        <v>19</v>
      </c>
      <c r="L60" s="32">
        <v>21</v>
      </c>
      <c r="M60" s="32">
        <v>23</v>
      </c>
      <c r="N60" s="32">
        <v>26</v>
      </c>
      <c r="O60" s="32">
        <v>28</v>
      </c>
      <c r="P60" s="32">
        <v>30</v>
      </c>
      <c r="Q60" s="32"/>
      <c r="R60" s="28">
        <f t="shared" si="1"/>
        <v>13</v>
      </c>
      <c r="S60" s="29">
        <v>713</v>
      </c>
      <c r="T60" s="30">
        <f t="shared" si="0"/>
        <v>9269</v>
      </c>
    </row>
    <row r="61" spans="1:20" ht="15.75" x14ac:dyDescent="0.25">
      <c r="A61" s="27">
        <v>59</v>
      </c>
      <c r="B61" s="2" t="s">
        <v>60</v>
      </c>
      <c r="C61" s="31" t="s">
        <v>194</v>
      </c>
      <c r="D61" s="32">
        <v>2</v>
      </c>
      <c r="E61" s="32">
        <v>4</v>
      </c>
      <c r="F61" s="32">
        <v>6</v>
      </c>
      <c r="G61" s="32">
        <v>8</v>
      </c>
      <c r="H61" s="32">
        <v>11</v>
      </c>
      <c r="I61" s="32">
        <v>13</v>
      </c>
      <c r="J61" s="32">
        <v>15</v>
      </c>
      <c r="K61" s="32">
        <v>18</v>
      </c>
      <c r="L61" s="32">
        <v>20</v>
      </c>
      <c r="M61" s="32">
        <v>22</v>
      </c>
      <c r="N61" s="32">
        <v>25</v>
      </c>
      <c r="O61" s="32">
        <v>27</v>
      </c>
      <c r="P61" s="32">
        <v>29</v>
      </c>
      <c r="Q61" s="32"/>
      <c r="R61" s="28">
        <f t="shared" si="1"/>
        <v>13</v>
      </c>
      <c r="S61" s="29">
        <v>713</v>
      </c>
      <c r="T61" s="30">
        <f t="shared" si="0"/>
        <v>9269</v>
      </c>
    </row>
    <row r="62" spans="1:20" ht="15.75" x14ac:dyDescent="0.25">
      <c r="A62" s="27">
        <v>60</v>
      </c>
      <c r="B62" s="2" t="s">
        <v>73</v>
      </c>
      <c r="C62" s="31" t="s">
        <v>194</v>
      </c>
      <c r="D62" s="32">
        <v>2</v>
      </c>
      <c r="E62" s="32">
        <v>4</v>
      </c>
      <c r="F62" s="32">
        <v>6</v>
      </c>
      <c r="G62" s="32">
        <v>8</v>
      </c>
      <c r="H62" s="32">
        <v>11</v>
      </c>
      <c r="I62" s="32">
        <v>13</v>
      </c>
      <c r="J62" s="32">
        <v>15</v>
      </c>
      <c r="K62" s="32">
        <v>18</v>
      </c>
      <c r="L62" s="32">
        <v>20</v>
      </c>
      <c r="M62" s="32">
        <v>22</v>
      </c>
      <c r="N62" s="32">
        <v>25</v>
      </c>
      <c r="O62" s="32">
        <v>27</v>
      </c>
      <c r="P62" s="32">
        <v>29</v>
      </c>
      <c r="Q62" s="32"/>
      <c r="R62" s="28">
        <f t="shared" si="1"/>
        <v>13</v>
      </c>
      <c r="S62" s="29">
        <v>713</v>
      </c>
      <c r="T62" s="30">
        <f t="shared" si="0"/>
        <v>9269</v>
      </c>
    </row>
    <row r="63" spans="1:20" ht="15.75" x14ac:dyDescent="0.25">
      <c r="A63" s="27">
        <v>61</v>
      </c>
      <c r="B63" s="2" t="s">
        <v>23</v>
      </c>
      <c r="C63" s="31" t="s">
        <v>194</v>
      </c>
      <c r="D63" s="32">
        <v>2</v>
      </c>
      <c r="E63" s="32">
        <v>4</v>
      </c>
      <c r="F63" s="32">
        <v>6</v>
      </c>
      <c r="G63" s="32">
        <v>8</v>
      </c>
      <c r="H63" s="32">
        <v>11</v>
      </c>
      <c r="I63" s="32">
        <v>13</v>
      </c>
      <c r="J63" s="32">
        <v>15</v>
      </c>
      <c r="K63" s="32">
        <v>18</v>
      </c>
      <c r="L63" s="32">
        <v>20</v>
      </c>
      <c r="M63" s="32">
        <v>22</v>
      </c>
      <c r="N63" s="32">
        <v>25</v>
      </c>
      <c r="O63" s="32">
        <v>27</v>
      </c>
      <c r="P63" s="32">
        <v>29</v>
      </c>
      <c r="Q63" s="32"/>
      <c r="R63" s="28">
        <f t="shared" si="1"/>
        <v>13</v>
      </c>
      <c r="S63" s="29">
        <v>713</v>
      </c>
      <c r="T63" s="30">
        <f t="shared" si="0"/>
        <v>9269</v>
      </c>
    </row>
    <row r="64" spans="1:20" ht="15.75" x14ac:dyDescent="0.25">
      <c r="A64" s="27">
        <v>62</v>
      </c>
      <c r="B64" s="2" t="s">
        <v>24</v>
      </c>
      <c r="C64" s="31" t="s">
        <v>194</v>
      </c>
      <c r="D64" s="32">
        <v>2</v>
      </c>
      <c r="E64" s="32">
        <v>5</v>
      </c>
      <c r="F64" s="32">
        <v>7</v>
      </c>
      <c r="G64" s="32">
        <v>9</v>
      </c>
      <c r="H64" s="32">
        <v>12</v>
      </c>
      <c r="I64" s="32">
        <v>14</v>
      </c>
      <c r="J64" s="32">
        <v>16</v>
      </c>
      <c r="K64" s="32">
        <v>19</v>
      </c>
      <c r="L64" s="32">
        <v>21</v>
      </c>
      <c r="M64" s="32">
        <v>23</v>
      </c>
      <c r="N64" s="32">
        <v>26</v>
      </c>
      <c r="O64" s="32">
        <v>28</v>
      </c>
      <c r="P64" s="32">
        <v>30</v>
      </c>
      <c r="Q64" s="32"/>
      <c r="R64" s="28">
        <f t="shared" si="1"/>
        <v>13</v>
      </c>
      <c r="S64" s="29">
        <v>713</v>
      </c>
      <c r="T64" s="30">
        <f t="shared" si="0"/>
        <v>9269</v>
      </c>
    </row>
    <row r="65" spans="1:20" ht="15.75" x14ac:dyDescent="0.25">
      <c r="A65" s="69">
        <v>63</v>
      </c>
      <c r="B65" s="94" t="s">
        <v>90</v>
      </c>
      <c r="C65" s="74" t="s">
        <v>193</v>
      </c>
      <c r="D65" s="75">
        <v>2</v>
      </c>
      <c r="E65" s="75">
        <v>4</v>
      </c>
      <c r="F65" s="75">
        <v>6</v>
      </c>
      <c r="G65" s="75">
        <v>8</v>
      </c>
      <c r="H65" s="75">
        <v>11</v>
      </c>
      <c r="I65" s="75">
        <v>13</v>
      </c>
      <c r="J65" s="75">
        <v>15</v>
      </c>
      <c r="K65" s="75">
        <v>18</v>
      </c>
      <c r="L65" s="75">
        <v>20</v>
      </c>
      <c r="M65" s="75">
        <v>22</v>
      </c>
      <c r="N65" s="75">
        <v>25</v>
      </c>
      <c r="O65" s="75">
        <v>27</v>
      </c>
      <c r="P65" s="75">
        <v>29</v>
      </c>
      <c r="Q65" s="75"/>
      <c r="R65" s="71">
        <f t="shared" si="1"/>
        <v>13</v>
      </c>
      <c r="S65" s="72">
        <v>713</v>
      </c>
      <c r="T65" s="73">
        <f t="shared" si="0"/>
        <v>9269</v>
      </c>
    </row>
    <row r="66" spans="1:20" ht="15.75" x14ac:dyDescent="0.25">
      <c r="A66" s="69">
        <v>64</v>
      </c>
      <c r="B66" s="94" t="s">
        <v>69</v>
      </c>
      <c r="C66" s="74" t="s">
        <v>193</v>
      </c>
      <c r="D66" s="75">
        <v>2</v>
      </c>
      <c r="E66" s="75">
        <v>4</v>
      </c>
      <c r="F66" s="75">
        <v>6</v>
      </c>
      <c r="G66" s="75">
        <v>8</v>
      </c>
      <c r="H66" s="75">
        <v>11</v>
      </c>
      <c r="I66" s="75">
        <v>13</v>
      </c>
      <c r="J66" s="75">
        <v>15</v>
      </c>
      <c r="K66" s="75">
        <v>18</v>
      </c>
      <c r="L66" s="75">
        <v>20</v>
      </c>
      <c r="M66" s="75">
        <v>22</v>
      </c>
      <c r="N66" s="75">
        <v>25</v>
      </c>
      <c r="O66" s="75">
        <v>27</v>
      </c>
      <c r="P66" s="75">
        <v>29</v>
      </c>
      <c r="Q66" s="75"/>
      <c r="R66" s="71">
        <f t="shared" si="1"/>
        <v>13</v>
      </c>
      <c r="S66" s="72">
        <v>713</v>
      </c>
      <c r="T66" s="73">
        <f t="shared" ref="T66:T82" si="2">R66*S66</f>
        <v>9269</v>
      </c>
    </row>
    <row r="67" spans="1:20" ht="15.75" x14ac:dyDescent="0.25">
      <c r="A67" s="69">
        <v>65</v>
      </c>
      <c r="B67" s="70" t="s">
        <v>178</v>
      </c>
      <c r="C67" s="74" t="s">
        <v>193</v>
      </c>
      <c r="D67" s="75">
        <v>2</v>
      </c>
      <c r="E67" s="75">
        <v>5</v>
      </c>
      <c r="F67" s="75">
        <v>7</v>
      </c>
      <c r="G67" s="75">
        <v>9</v>
      </c>
      <c r="H67" s="75">
        <v>12</v>
      </c>
      <c r="I67" s="75">
        <v>14</v>
      </c>
      <c r="J67" s="75">
        <v>16</v>
      </c>
      <c r="K67" s="75">
        <v>19</v>
      </c>
      <c r="L67" s="75">
        <v>21</v>
      </c>
      <c r="M67" s="75">
        <v>23</v>
      </c>
      <c r="N67" s="75">
        <v>26</v>
      </c>
      <c r="O67" s="75">
        <v>28</v>
      </c>
      <c r="P67" s="75">
        <v>30</v>
      </c>
      <c r="Q67" s="75"/>
      <c r="R67" s="71">
        <f t="shared" ref="R67:R82" si="3">COUNT(D67:Q67)</f>
        <v>13</v>
      </c>
      <c r="S67" s="72">
        <v>713</v>
      </c>
      <c r="T67" s="73">
        <f t="shared" si="2"/>
        <v>9269</v>
      </c>
    </row>
    <row r="68" spans="1:20" ht="15.75" x14ac:dyDescent="0.25">
      <c r="A68" s="27">
        <v>66</v>
      </c>
      <c r="B68" s="2" t="s">
        <v>47</v>
      </c>
      <c r="C68" s="31" t="s">
        <v>194</v>
      </c>
      <c r="D68" s="32">
        <v>2</v>
      </c>
      <c r="E68" s="32">
        <v>5</v>
      </c>
      <c r="F68" s="32">
        <v>7</v>
      </c>
      <c r="G68" s="32">
        <v>9</v>
      </c>
      <c r="H68" s="32">
        <v>12</v>
      </c>
      <c r="I68" s="32">
        <v>14</v>
      </c>
      <c r="J68" s="32">
        <v>16</v>
      </c>
      <c r="K68" s="32">
        <v>19</v>
      </c>
      <c r="L68" s="32">
        <v>21</v>
      </c>
      <c r="M68" s="32">
        <v>23</v>
      </c>
      <c r="N68" s="32">
        <v>26</v>
      </c>
      <c r="O68" s="32">
        <v>28</v>
      </c>
      <c r="P68" s="32">
        <v>30</v>
      </c>
      <c r="Q68" s="32"/>
      <c r="R68" s="28">
        <f t="shared" si="3"/>
        <v>13</v>
      </c>
      <c r="S68" s="29">
        <v>713</v>
      </c>
      <c r="T68" s="30">
        <f t="shared" si="2"/>
        <v>9269</v>
      </c>
    </row>
    <row r="69" spans="1:20" ht="15.75" x14ac:dyDescent="0.25">
      <c r="A69" s="27">
        <v>67</v>
      </c>
      <c r="B69" s="2" t="s">
        <v>25</v>
      </c>
      <c r="C69" s="31" t="s">
        <v>194</v>
      </c>
      <c r="D69" s="32">
        <v>2</v>
      </c>
      <c r="E69" s="32">
        <v>5</v>
      </c>
      <c r="F69" s="32">
        <v>7</v>
      </c>
      <c r="G69" s="32">
        <v>9</v>
      </c>
      <c r="H69" s="32">
        <v>12</v>
      </c>
      <c r="I69" s="32">
        <v>14</v>
      </c>
      <c r="J69" s="32">
        <v>16</v>
      </c>
      <c r="K69" s="32">
        <v>19</v>
      </c>
      <c r="L69" s="32">
        <v>21</v>
      </c>
      <c r="M69" s="32">
        <v>23</v>
      </c>
      <c r="N69" s="32">
        <v>26</v>
      </c>
      <c r="O69" s="32">
        <v>28</v>
      </c>
      <c r="P69" s="32">
        <v>30</v>
      </c>
      <c r="Q69" s="32"/>
      <c r="R69" s="28">
        <f t="shared" si="3"/>
        <v>13</v>
      </c>
      <c r="S69" s="29">
        <v>713</v>
      </c>
      <c r="T69" s="30">
        <f t="shared" si="2"/>
        <v>9269</v>
      </c>
    </row>
    <row r="70" spans="1:20" ht="15.75" x14ac:dyDescent="0.25">
      <c r="A70" s="27">
        <v>68</v>
      </c>
      <c r="B70" s="5" t="s">
        <v>48</v>
      </c>
      <c r="C70" s="31" t="s">
        <v>194</v>
      </c>
      <c r="D70" s="32">
        <v>2</v>
      </c>
      <c r="E70" s="32">
        <v>5</v>
      </c>
      <c r="F70" s="32">
        <v>7</v>
      </c>
      <c r="G70" s="32">
        <v>9</v>
      </c>
      <c r="H70" s="32">
        <v>12</v>
      </c>
      <c r="I70" s="32">
        <v>14</v>
      </c>
      <c r="J70" s="32">
        <v>16</v>
      </c>
      <c r="K70" s="32">
        <v>19</v>
      </c>
      <c r="L70" s="32">
        <v>21</v>
      </c>
      <c r="M70" s="32">
        <v>23</v>
      </c>
      <c r="N70" s="32">
        <v>26</v>
      </c>
      <c r="O70" s="32">
        <v>28</v>
      </c>
      <c r="P70" s="32">
        <v>30</v>
      </c>
      <c r="Q70" s="32"/>
      <c r="R70" s="28">
        <f t="shared" si="3"/>
        <v>13</v>
      </c>
      <c r="S70" s="29">
        <v>713</v>
      </c>
      <c r="T70" s="30">
        <f t="shared" si="2"/>
        <v>9269</v>
      </c>
    </row>
    <row r="71" spans="1:20" ht="15.75" x14ac:dyDescent="0.25">
      <c r="A71" s="27">
        <v>69</v>
      </c>
      <c r="B71" s="5" t="s">
        <v>145</v>
      </c>
      <c r="C71" s="31" t="s">
        <v>194</v>
      </c>
      <c r="D71" s="32">
        <v>2</v>
      </c>
      <c r="E71" s="32">
        <v>4</v>
      </c>
      <c r="F71" s="32">
        <v>6</v>
      </c>
      <c r="G71" s="32">
        <v>8</v>
      </c>
      <c r="H71" s="32">
        <v>11</v>
      </c>
      <c r="I71" s="32">
        <v>13</v>
      </c>
      <c r="J71" s="32">
        <v>15</v>
      </c>
      <c r="K71" s="32">
        <v>18</v>
      </c>
      <c r="L71" s="32">
        <v>20</v>
      </c>
      <c r="M71" s="32">
        <v>22</v>
      </c>
      <c r="N71" s="32">
        <v>25</v>
      </c>
      <c r="O71" s="32">
        <v>27</v>
      </c>
      <c r="P71" s="32">
        <v>29</v>
      </c>
      <c r="Q71" s="32"/>
      <c r="R71" s="28">
        <f t="shared" si="3"/>
        <v>13</v>
      </c>
      <c r="S71" s="29">
        <v>713</v>
      </c>
      <c r="T71" s="30">
        <f t="shared" si="2"/>
        <v>9269</v>
      </c>
    </row>
    <row r="72" spans="1:20" ht="15.75" x14ac:dyDescent="0.25">
      <c r="A72" s="27">
        <v>70</v>
      </c>
      <c r="B72" s="5" t="s">
        <v>49</v>
      </c>
      <c r="C72" s="31" t="s">
        <v>194</v>
      </c>
      <c r="D72" s="32">
        <v>2</v>
      </c>
      <c r="E72" s="32">
        <v>5</v>
      </c>
      <c r="F72" s="32">
        <v>7</v>
      </c>
      <c r="G72" s="32">
        <v>9</v>
      </c>
      <c r="H72" s="32">
        <v>12</v>
      </c>
      <c r="I72" s="32">
        <v>14</v>
      </c>
      <c r="J72" s="32">
        <v>16</v>
      </c>
      <c r="K72" s="32">
        <v>19</v>
      </c>
      <c r="L72" s="32">
        <v>21</v>
      </c>
      <c r="M72" s="32">
        <v>23</v>
      </c>
      <c r="N72" s="32">
        <v>26</v>
      </c>
      <c r="O72" s="32">
        <v>28</v>
      </c>
      <c r="P72" s="32">
        <v>30</v>
      </c>
      <c r="Q72" s="32"/>
      <c r="R72" s="28">
        <f t="shared" si="3"/>
        <v>13</v>
      </c>
      <c r="S72" s="29">
        <v>713</v>
      </c>
      <c r="T72" s="30">
        <f t="shared" si="2"/>
        <v>9269</v>
      </c>
    </row>
    <row r="73" spans="1:20" ht="15.75" x14ac:dyDescent="0.25">
      <c r="A73" s="27">
        <v>71</v>
      </c>
      <c r="B73" s="5" t="s">
        <v>61</v>
      </c>
      <c r="C73" s="31" t="s">
        <v>194</v>
      </c>
      <c r="D73" s="32">
        <v>2</v>
      </c>
      <c r="E73" s="32">
        <v>5</v>
      </c>
      <c r="F73" s="32">
        <v>7</v>
      </c>
      <c r="G73" s="32">
        <v>9</v>
      </c>
      <c r="H73" s="32">
        <v>12</v>
      </c>
      <c r="I73" s="32">
        <v>14</v>
      </c>
      <c r="J73" s="32">
        <v>16</v>
      </c>
      <c r="K73" s="32">
        <v>19</v>
      </c>
      <c r="L73" s="32">
        <v>21</v>
      </c>
      <c r="M73" s="32">
        <v>23</v>
      </c>
      <c r="N73" s="32">
        <v>26</v>
      </c>
      <c r="O73" s="32">
        <v>28</v>
      </c>
      <c r="P73" s="32">
        <v>30</v>
      </c>
      <c r="Q73" s="32"/>
      <c r="R73" s="28">
        <f t="shared" si="3"/>
        <v>13</v>
      </c>
      <c r="S73" s="29">
        <v>713</v>
      </c>
      <c r="T73" s="30">
        <f t="shared" si="2"/>
        <v>9269</v>
      </c>
    </row>
    <row r="74" spans="1:20" ht="15.75" x14ac:dyDescent="0.25">
      <c r="A74" s="69">
        <v>72</v>
      </c>
      <c r="B74" s="95" t="s">
        <v>28</v>
      </c>
      <c r="C74" s="74" t="s">
        <v>193</v>
      </c>
      <c r="D74" s="75">
        <v>2</v>
      </c>
      <c r="E74" s="75">
        <v>5</v>
      </c>
      <c r="F74" s="75">
        <v>7</v>
      </c>
      <c r="G74" s="75">
        <v>9</v>
      </c>
      <c r="H74" s="75">
        <v>12</v>
      </c>
      <c r="I74" s="75">
        <v>14</v>
      </c>
      <c r="J74" s="75">
        <v>16</v>
      </c>
      <c r="K74" s="75">
        <v>19</v>
      </c>
      <c r="L74" s="75">
        <v>21</v>
      </c>
      <c r="M74" s="75">
        <v>23</v>
      </c>
      <c r="N74" s="75">
        <v>26</v>
      </c>
      <c r="O74" s="75">
        <v>28</v>
      </c>
      <c r="P74" s="75">
        <v>30</v>
      </c>
      <c r="Q74" s="75"/>
      <c r="R74" s="71">
        <f t="shared" si="3"/>
        <v>13</v>
      </c>
      <c r="S74" s="72">
        <v>713</v>
      </c>
      <c r="T74" s="73">
        <f t="shared" si="2"/>
        <v>9269</v>
      </c>
    </row>
    <row r="75" spans="1:20" ht="15.75" x14ac:dyDescent="0.25">
      <c r="A75" s="27">
        <v>73</v>
      </c>
      <c r="B75" s="5" t="s">
        <v>27</v>
      </c>
      <c r="C75" s="31" t="s">
        <v>194</v>
      </c>
      <c r="D75" s="32">
        <v>2</v>
      </c>
      <c r="E75" s="32">
        <v>5</v>
      </c>
      <c r="F75" s="32">
        <v>7</v>
      </c>
      <c r="G75" s="32">
        <v>9</v>
      </c>
      <c r="H75" s="32">
        <v>12</v>
      </c>
      <c r="I75" s="32">
        <v>14</v>
      </c>
      <c r="J75" s="32">
        <v>16</v>
      </c>
      <c r="K75" s="32">
        <v>19</v>
      </c>
      <c r="L75" s="32">
        <v>21</v>
      </c>
      <c r="M75" s="32">
        <v>23</v>
      </c>
      <c r="N75" s="32">
        <v>26</v>
      </c>
      <c r="O75" s="32">
        <v>28</v>
      </c>
      <c r="P75" s="32">
        <v>30</v>
      </c>
      <c r="Q75" s="32"/>
      <c r="R75" s="28">
        <f t="shared" si="3"/>
        <v>13</v>
      </c>
      <c r="S75" s="29">
        <v>713</v>
      </c>
      <c r="T75" s="30">
        <f t="shared" si="2"/>
        <v>9269</v>
      </c>
    </row>
    <row r="76" spans="1:20" ht="15.75" x14ac:dyDescent="0.25">
      <c r="A76" s="27">
        <v>74</v>
      </c>
      <c r="B76" s="5" t="s">
        <v>26</v>
      </c>
      <c r="C76" s="31" t="s">
        <v>194</v>
      </c>
      <c r="D76" s="32">
        <v>2</v>
      </c>
      <c r="E76" s="32">
        <v>5</v>
      </c>
      <c r="F76" s="32">
        <v>7</v>
      </c>
      <c r="G76" s="32">
        <v>9</v>
      </c>
      <c r="H76" s="32">
        <v>12</v>
      </c>
      <c r="I76" s="32">
        <v>14</v>
      </c>
      <c r="J76" s="32">
        <v>16</v>
      </c>
      <c r="K76" s="32">
        <v>19</v>
      </c>
      <c r="L76" s="32">
        <v>21</v>
      </c>
      <c r="M76" s="32">
        <v>23</v>
      </c>
      <c r="N76" s="32">
        <v>26</v>
      </c>
      <c r="O76" s="32">
        <v>28</v>
      </c>
      <c r="P76" s="32">
        <v>30</v>
      </c>
      <c r="Q76" s="32"/>
      <c r="R76" s="28">
        <f t="shared" si="3"/>
        <v>13</v>
      </c>
      <c r="S76" s="29">
        <v>713</v>
      </c>
      <c r="T76" s="30">
        <f t="shared" si="2"/>
        <v>9269</v>
      </c>
    </row>
    <row r="77" spans="1:20" ht="15.75" x14ac:dyDescent="0.25">
      <c r="A77" s="69">
        <v>75</v>
      </c>
      <c r="B77" s="95" t="s">
        <v>62</v>
      </c>
      <c r="C77" s="74" t="s">
        <v>193</v>
      </c>
      <c r="D77" s="75">
        <v>2</v>
      </c>
      <c r="E77" s="75">
        <v>4</v>
      </c>
      <c r="F77" s="75">
        <v>6</v>
      </c>
      <c r="G77" s="75">
        <v>8</v>
      </c>
      <c r="H77" s="75">
        <v>11</v>
      </c>
      <c r="I77" s="75">
        <v>13</v>
      </c>
      <c r="J77" s="75">
        <v>15</v>
      </c>
      <c r="K77" s="75">
        <v>18</v>
      </c>
      <c r="L77" s="75">
        <v>20</v>
      </c>
      <c r="M77" s="75">
        <v>22</v>
      </c>
      <c r="N77" s="75">
        <v>25</v>
      </c>
      <c r="O77" s="75">
        <v>27</v>
      </c>
      <c r="P77" s="75">
        <v>29</v>
      </c>
      <c r="Q77" s="75"/>
      <c r="R77" s="71">
        <f t="shared" si="3"/>
        <v>13</v>
      </c>
      <c r="S77" s="72">
        <v>713</v>
      </c>
      <c r="T77" s="73">
        <f t="shared" si="2"/>
        <v>9269</v>
      </c>
    </row>
    <row r="78" spans="1:20" ht="15.75" x14ac:dyDescent="0.25">
      <c r="A78" s="27">
        <v>76</v>
      </c>
      <c r="B78" s="5" t="s">
        <v>63</v>
      </c>
      <c r="C78" s="31" t="s">
        <v>194</v>
      </c>
      <c r="D78" s="32">
        <v>2</v>
      </c>
      <c r="E78" s="32">
        <v>5</v>
      </c>
      <c r="F78" s="32">
        <v>7</v>
      </c>
      <c r="G78" s="32">
        <v>9</v>
      </c>
      <c r="H78" s="32">
        <v>12</v>
      </c>
      <c r="I78" s="32">
        <v>14</v>
      </c>
      <c r="J78" s="32">
        <v>16</v>
      </c>
      <c r="K78" s="32">
        <v>19</v>
      </c>
      <c r="L78" s="32">
        <v>21</v>
      </c>
      <c r="M78" s="32">
        <v>23</v>
      </c>
      <c r="N78" s="32">
        <v>26</v>
      </c>
      <c r="O78" s="32">
        <v>28</v>
      </c>
      <c r="P78" s="32">
        <v>30</v>
      </c>
      <c r="Q78" s="32"/>
      <c r="R78" s="28">
        <f t="shared" si="3"/>
        <v>13</v>
      </c>
      <c r="S78" s="29">
        <v>713</v>
      </c>
      <c r="T78" s="30">
        <f t="shared" si="2"/>
        <v>9269</v>
      </c>
    </row>
    <row r="79" spans="1:20" ht="15.75" x14ac:dyDescent="0.25">
      <c r="A79" s="69">
        <v>77</v>
      </c>
      <c r="B79" s="95" t="s">
        <v>186</v>
      </c>
      <c r="C79" s="74" t="s">
        <v>193</v>
      </c>
      <c r="D79" s="75">
        <v>2</v>
      </c>
      <c r="E79" s="75">
        <v>5</v>
      </c>
      <c r="F79" s="75">
        <v>7</v>
      </c>
      <c r="G79" s="75">
        <v>9</v>
      </c>
      <c r="H79" s="75">
        <v>12</v>
      </c>
      <c r="I79" s="75">
        <v>14</v>
      </c>
      <c r="J79" s="75">
        <v>16</v>
      </c>
      <c r="K79" s="75">
        <v>19</v>
      </c>
      <c r="L79" s="75">
        <v>21</v>
      </c>
      <c r="M79" s="75">
        <v>23</v>
      </c>
      <c r="N79" s="75">
        <v>26</v>
      </c>
      <c r="O79" s="75">
        <v>28</v>
      </c>
      <c r="P79" s="75">
        <v>30</v>
      </c>
      <c r="Q79" s="75"/>
      <c r="R79" s="71">
        <f>COUNT(D79:Q79)</f>
        <v>13</v>
      </c>
      <c r="S79" s="72">
        <v>713</v>
      </c>
      <c r="T79" s="73">
        <f t="shared" si="2"/>
        <v>9269</v>
      </c>
    </row>
    <row r="80" spans="1:20" ht="15.75" x14ac:dyDescent="0.25">
      <c r="A80" s="27">
        <v>78</v>
      </c>
      <c r="B80" s="6" t="s">
        <v>70</v>
      </c>
      <c r="C80" s="31" t="s">
        <v>194</v>
      </c>
      <c r="D80" s="32">
        <v>2</v>
      </c>
      <c r="E80" s="32">
        <v>4</v>
      </c>
      <c r="F80" s="32">
        <v>6</v>
      </c>
      <c r="G80" s="32">
        <v>8</v>
      </c>
      <c r="H80" s="32">
        <v>11</v>
      </c>
      <c r="I80" s="32">
        <v>13</v>
      </c>
      <c r="J80" s="32">
        <v>15</v>
      </c>
      <c r="K80" s="32">
        <v>18</v>
      </c>
      <c r="L80" s="32">
        <v>20</v>
      </c>
      <c r="M80" s="32">
        <v>22</v>
      </c>
      <c r="N80" s="32">
        <v>25</v>
      </c>
      <c r="O80" s="32">
        <v>27</v>
      </c>
      <c r="P80" s="32">
        <v>29</v>
      </c>
      <c r="Q80" s="32"/>
      <c r="R80" s="28">
        <f>COUNT(D80:Q80)</f>
        <v>13</v>
      </c>
      <c r="S80" s="29">
        <v>713</v>
      </c>
      <c r="T80" s="30">
        <f t="shared" si="2"/>
        <v>9269</v>
      </c>
    </row>
    <row r="81" spans="1:20" ht="15.75" x14ac:dyDescent="0.25">
      <c r="A81" s="50">
        <v>79</v>
      </c>
      <c r="B81" s="103" t="s">
        <v>50</v>
      </c>
      <c r="C81" s="104" t="s">
        <v>194</v>
      </c>
      <c r="D81" s="105">
        <v>2</v>
      </c>
      <c r="E81" s="105">
        <v>5</v>
      </c>
      <c r="F81" s="105">
        <v>7</v>
      </c>
      <c r="G81" s="105">
        <v>9</v>
      </c>
      <c r="H81" s="105">
        <v>12</v>
      </c>
      <c r="I81" s="105">
        <v>14</v>
      </c>
      <c r="J81" s="105">
        <v>16</v>
      </c>
      <c r="K81" s="105">
        <v>19</v>
      </c>
      <c r="L81" s="105"/>
      <c r="M81" s="105"/>
      <c r="N81" s="105"/>
      <c r="O81" s="105"/>
      <c r="P81" s="105"/>
      <c r="Q81" s="105"/>
      <c r="R81" s="106">
        <f t="shared" si="3"/>
        <v>8</v>
      </c>
      <c r="S81" s="38">
        <v>640</v>
      </c>
      <c r="T81" s="107">
        <f t="shared" si="2"/>
        <v>5120</v>
      </c>
    </row>
    <row r="82" spans="1:20" ht="16.5" thickBot="1" x14ac:dyDescent="0.3">
      <c r="A82" s="27">
        <v>80</v>
      </c>
      <c r="B82" s="7" t="s">
        <v>64</v>
      </c>
      <c r="C82" s="31" t="s">
        <v>194</v>
      </c>
      <c r="D82" s="32">
        <v>2</v>
      </c>
      <c r="E82" s="32">
        <v>4</v>
      </c>
      <c r="F82" s="32">
        <v>6</v>
      </c>
      <c r="G82" s="32">
        <v>8</v>
      </c>
      <c r="H82" s="32">
        <v>11</v>
      </c>
      <c r="I82" s="32">
        <v>13</v>
      </c>
      <c r="J82" s="32">
        <v>15</v>
      </c>
      <c r="K82" s="32">
        <v>18</v>
      </c>
      <c r="L82" s="32">
        <v>20</v>
      </c>
      <c r="M82" s="32">
        <v>22</v>
      </c>
      <c r="N82" s="32">
        <v>25</v>
      </c>
      <c r="O82" s="32">
        <v>27</v>
      </c>
      <c r="P82" s="32">
        <v>29</v>
      </c>
      <c r="Q82" s="32"/>
      <c r="R82" s="28">
        <f t="shared" si="3"/>
        <v>13</v>
      </c>
      <c r="S82" s="29">
        <v>713</v>
      </c>
      <c r="T82" s="30">
        <f t="shared" si="2"/>
        <v>9269</v>
      </c>
    </row>
    <row r="83" spans="1:20" ht="15.75" thickBot="1" x14ac:dyDescent="0.3">
      <c r="A83" s="109" t="s">
        <v>51</v>
      </c>
      <c r="B83" s="111"/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0"/>
      <c r="R83" s="33">
        <f>SUM(R3:R82)</f>
        <v>1014</v>
      </c>
      <c r="S83" s="109">
        <f>SUM(T3:T82)</f>
        <v>722118</v>
      </c>
      <c r="T83" s="110"/>
    </row>
  </sheetData>
  <mergeCells count="4">
    <mergeCell ref="D2:Q2"/>
    <mergeCell ref="S83:T83"/>
    <mergeCell ref="A83:Q83"/>
    <mergeCell ref="A1:T1"/>
  </mergeCells>
  <pageMargins left="0.70866141732283472" right="0.70866141732283472" top="1.7322834645669292" bottom="1.7716535433070868" header="0.31496062992125984" footer="0.31496062992125984"/>
  <pageSetup paperSize="5" scale="59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4"/>
  <sheetViews>
    <sheetView zoomScale="106" zoomScaleNormal="106" workbookViewId="0">
      <selection activeCell="C13" sqref="C13"/>
    </sheetView>
  </sheetViews>
  <sheetFormatPr baseColWidth="10" defaultRowHeight="15" x14ac:dyDescent="0.25"/>
  <cols>
    <col min="1" max="1" width="4.28515625" customWidth="1"/>
    <col min="2" max="2" width="39.7109375" customWidth="1"/>
    <col min="3" max="3" width="15.42578125" customWidth="1"/>
    <col min="4" max="4" width="7.140625" customWidth="1"/>
    <col min="5" max="5" width="11.5703125" customWidth="1"/>
    <col min="6" max="6" width="19" customWidth="1"/>
  </cols>
  <sheetData>
    <row r="1" spans="1:7" ht="26.25" customHeight="1" thickBot="1" x14ac:dyDescent="0.3">
      <c r="A1" s="115" t="s">
        <v>196</v>
      </c>
      <c r="B1" s="116"/>
      <c r="C1" s="116"/>
      <c r="D1" s="116"/>
      <c r="E1" s="116"/>
      <c r="F1" s="117"/>
    </row>
    <row r="2" spans="1:7" ht="21.75" customHeight="1" thickBot="1" x14ac:dyDescent="0.3">
      <c r="A2" s="123" t="s">
        <v>0</v>
      </c>
      <c r="B2" s="123" t="s">
        <v>1</v>
      </c>
      <c r="C2" s="121" t="s">
        <v>6</v>
      </c>
      <c r="D2" s="123" t="s">
        <v>7</v>
      </c>
      <c r="E2" s="121" t="s">
        <v>10</v>
      </c>
      <c r="F2" s="77" t="s">
        <v>147</v>
      </c>
      <c r="G2" s="34"/>
    </row>
    <row r="3" spans="1:7" ht="30.75" customHeight="1" thickBot="1" x14ac:dyDescent="0.3">
      <c r="A3" s="124"/>
      <c r="B3" s="124"/>
      <c r="C3" s="122"/>
      <c r="D3" s="124"/>
      <c r="E3" s="122"/>
      <c r="F3" s="77" t="s">
        <v>8</v>
      </c>
      <c r="G3" s="34"/>
    </row>
    <row r="4" spans="1:7" ht="15" customHeight="1" x14ac:dyDescent="0.25">
      <c r="A4" s="27">
        <v>1</v>
      </c>
      <c r="B4" s="78" t="s">
        <v>31</v>
      </c>
      <c r="C4" s="78" t="s">
        <v>91</v>
      </c>
      <c r="D4" s="53">
        <v>57</v>
      </c>
      <c r="E4" s="53">
        <f>LIQUIDACION!R3</f>
        <v>13</v>
      </c>
      <c r="F4" s="79" t="s">
        <v>171</v>
      </c>
    </row>
    <row r="5" spans="1:7" ht="15" customHeight="1" x14ac:dyDescent="0.25">
      <c r="A5" s="27">
        <v>2</v>
      </c>
      <c r="B5" s="78" t="s">
        <v>189</v>
      </c>
      <c r="C5" s="78" t="s">
        <v>190</v>
      </c>
      <c r="D5" s="53">
        <v>56</v>
      </c>
      <c r="E5" s="53">
        <f>LIQUIDACION!R4</f>
        <v>11</v>
      </c>
      <c r="F5" s="79" t="s">
        <v>171</v>
      </c>
    </row>
    <row r="6" spans="1:7" ht="15.75" x14ac:dyDescent="0.25">
      <c r="A6" s="27">
        <v>3</v>
      </c>
      <c r="B6" s="52" t="s">
        <v>5</v>
      </c>
      <c r="C6" s="52" t="s">
        <v>74</v>
      </c>
      <c r="D6" s="51">
        <v>70</v>
      </c>
      <c r="E6" s="53">
        <f>LIQUIDACION!R5</f>
        <v>13</v>
      </c>
      <c r="F6" s="80" t="s">
        <v>171</v>
      </c>
    </row>
    <row r="7" spans="1:7" ht="15.75" x14ac:dyDescent="0.25">
      <c r="A7" s="27">
        <v>4</v>
      </c>
      <c r="B7" s="52" t="s">
        <v>29</v>
      </c>
      <c r="C7" s="52" t="s">
        <v>75</v>
      </c>
      <c r="D7" s="51">
        <v>58</v>
      </c>
      <c r="E7" s="53">
        <f>LIQUIDACION!R6</f>
        <v>13</v>
      </c>
      <c r="F7" s="80" t="s">
        <v>171</v>
      </c>
    </row>
    <row r="8" spans="1:7" ht="15.75" x14ac:dyDescent="0.25">
      <c r="A8" s="27">
        <v>5</v>
      </c>
      <c r="B8" s="52" t="s">
        <v>52</v>
      </c>
      <c r="C8" s="52" t="s">
        <v>76</v>
      </c>
      <c r="D8" s="51">
        <v>50</v>
      </c>
      <c r="E8" s="53">
        <f>LIQUIDACION!R7</f>
        <v>13</v>
      </c>
      <c r="F8" s="80" t="s">
        <v>171</v>
      </c>
    </row>
    <row r="9" spans="1:7" ht="15.75" x14ac:dyDescent="0.25">
      <c r="A9" s="27">
        <v>6</v>
      </c>
      <c r="B9" s="52" t="s">
        <v>30</v>
      </c>
      <c r="C9" s="52" t="s">
        <v>77</v>
      </c>
      <c r="D9" s="51">
        <v>46</v>
      </c>
      <c r="E9" s="53">
        <f>LIQUIDACION!R8</f>
        <v>13</v>
      </c>
      <c r="F9" s="80" t="s">
        <v>171</v>
      </c>
    </row>
    <row r="10" spans="1:7" ht="15.75" x14ac:dyDescent="0.25">
      <c r="A10" s="27">
        <v>7</v>
      </c>
      <c r="B10" s="52" t="s">
        <v>32</v>
      </c>
      <c r="C10" s="52" t="s">
        <v>78</v>
      </c>
      <c r="D10" s="51">
        <v>35</v>
      </c>
      <c r="E10" s="53">
        <f>LIQUIDACION!R9</f>
        <v>13</v>
      </c>
      <c r="F10" s="80" t="s">
        <v>171</v>
      </c>
    </row>
    <row r="11" spans="1:7" ht="15.75" x14ac:dyDescent="0.25">
      <c r="A11" s="27">
        <v>8</v>
      </c>
      <c r="B11" s="52" t="s">
        <v>12</v>
      </c>
      <c r="C11" s="52" t="s">
        <v>79</v>
      </c>
      <c r="D11" s="51">
        <v>47</v>
      </c>
      <c r="E11" s="53">
        <f>LIQUIDACION!R10</f>
        <v>13</v>
      </c>
      <c r="F11" s="80" t="s">
        <v>171</v>
      </c>
    </row>
    <row r="12" spans="1:7" ht="15.75" x14ac:dyDescent="0.25">
      <c r="A12" s="27">
        <v>9</v>
      </c>
      <c r="B12" s="52" t="s">
        <v>33</v>
      </c>
      <c r="C12" s="52" t="s">
        <v>85</v>
      </c>
      <c r="D12" s="51">
        <v>32</v>
      </c>
      <c r="E12" s="53">
        <f>LIQUIDACION!R11</f>
        <v>13</v>
      </c>
      <c r="F12" s="80" t="s">
        <v>171</v>
      </c>
    </row>
    <row r="13" spans="1:7" ht="15.75" x14ac:dyDescent="0.25">
      <c r="A13" s="27">
        <v>10</v>
      </c>
      <c r="B13" s="52" t="s">
        <v>34</v>
      </c>
      <c r="C13" s="52" t="s">
        <v>92</v>
      </c>
      <c r="D13" s="51">
        <v>65</v>
      </c>
      <c r="E13" s="53">
        <f>LIQUIDACION!R12</f>
        <v>13</v>
      </c>
      <c r="F13" s="80" t="s">
        <v>171</v>
      </c>
    </row>
    <row r="14" spans="1:7" ht="15.75" x14ac:dyDescent="0.25">
      <c r="A14" s="27">
        <v>11</v>
      </c>
      <c r="B14" s="52" t="s">
        <v>53</v>
      </c>
      <c r="C14" s="52" t="s">
        <v>81</v>
      </c>
      <c r="D14" s="51">
        <v>39</v>
      </c>
      <c r="E14" s="53">
        <f>LIQUIDACION!R13</f>
        <v>13</v>
      </c>
      <c r="F14" s="80" t="s">
        <v>171</v>
      </c>
    </row>
    <row r="15" spans="1:7" ht="15.75" x14ac:dyDescent="0.25">
      <c r="A15" s="27">
        <v>12</v>
      </c>
      <c r="B15" s="52" t="s">
        <v>65</v>
      </c>
      <c r="C15" s="52" t="s">
        <v>82</v>
      </c>
      <c r="D15" s="51">
        <v>70</v>
      </c>
      <c r="E15" s="53">
        <f>LIQUIDACION!R14</f>
        <v>13</v>
      </c>
      <c r="F15" s="80" t="s">
        <v>171</v>
      </c>
    </row>
    <row r="16" spans="1:7" ht="15.75" x14ac:dyDescent="0.25">
      <c r="A16" s="27">
        <v>13</v>
      </c>
      <c r="B16" s="52" t="s">
        <v>71</v>
      </c>
      <c r="C16" s="52" t="s">
        <v>80</v>
      </c>
      <c r="D16" s="51">
        <v>56</v>
      </c>
      <c r="E16" s="53">
        <f>LIQUIDACION!R15</f>
        <v>13</v>
      </c>
      <c r="F16" s="80" t="s">
        <v>171</v>
      </c>
    </row>
    <row r="17" spans="1:6" ht="15.75" x14ac:dyDescent="0.25">
      <c r="A17" s="27">
        <v>14</v>
      </c>
      <c r="B17" s="52" t="s">
        <v>36</v>
      </c>
      <c r="C17" s="52" t="s">
        <v>93</v>
      </c>
      <c r="D17" s="51">
        <v>51</v>
      </c>
      <c r="E17" s="53">
        <f>LIQUIDACION!R16</f>
        <v>13</v>
      </c>
      <c r="F17" s="80" t="s">
        <v>171</v>
      </c>
    </row>
    <row r="18" spans="1:6" ht="15.75" x14ac:dyDescent="0.25">
      <c r="A18" s="27">
        <v>15</v>
      </c>
      <c r="B18" s="52" t="s">
        <v>37</v>
      </c>
      <c r="C18" s="52" t="s">
        <v>94</v>
      </c>
      <c r="D18" s="51">
        <v>53</v>
      </c>
      <c r="E18" s="53">
        <f>LIQUIDACION!R17</f>
        <v>13</v>
      </c>
      <c r="F18" s="80" t="s">
        <v>171</v>
      </c>
    </row>
    <row r="19" spans="1:6" ht="15.75" x14ac:dyDescent="0.25">
      <c r="A19" s="27">
        <v>16</v>
      </c>
      <c r="B19" s="52" t="s">
        <v>38</v>
      </c>
      <c r="C19" s="52" t="s">
        <v>95</v>
      </c>
      <c r="D19" s="51">
        <v>40</v>
      </c>
      <c r="E19" s="53">
        <f>LIQUIDACION!R18</f>
        <v>13</v>
      </c>
      <c r="F19" s="80" t="s">
        <v>171</v>
      </c>
    </row>
    <row r="20" spans="1:6" ht="15.75" x14ac:dyDescent="0.25">
      <c r="A20" s="27">
        <v>17</v>
      </c>
      <c r="B20" s="52" t="s">
        <v>152</v>
      </c>
      <c r="C20" s="52" t="s">
        <v>172</v>
      </c>
      <c r="D20" s="51">
        <v>57</v>
      </c>
      <c r="E20" s="53">
        <f>LIQUIDACION!R19</f>
        <v>13</v>
      </c>
      <c r="F20" s="80" t="s">
        <v>171</v>
      </c>
    </row>
    <row r="21" spans="1:6" ht="15.75" x14ac:dyDescent="0.25">
      <c r="A21" s="27">
        <v>18</v>
      </c>
      <c r="B21" s="52" t="s">
        <v>54</v>
      </c>
      <c r="C21" s="52" t="s">
        <v>96</v>
      </c>
      <c r="D21" s="51">
        <v>58</v>
      </c>
      <c r="E21" s="53">
        <f>LIQUIDACION!R20</f>
        <v>13</v>
      </c>
      <c r="F21" s="80" t="s">
        <v>171</v>
      </c>
    </row>
    <row r="22" spans="1:6" ht="15.75" x14ac:dyDescent="0.25">
      <c r="A22" s="27">
        <v>19</v>
      </c>
      <c r="B22" s="52" t="s">
        <v>35</v>
      </c>
      <c r="C22" s="52" t="s">
        <v>97</v>
      </c>
      <c r="D22" s="51">
        <v>57</v>
      </c>
      <c r="E22" s="53">
        <f>LIQUIDACION!R21</f>
        <v>13</v>
      </c>
      <c r="F22" s="80" t="s">
        <v>171</v>
      </c>
    </row>
    <row r="23" spans="1:6" ht="15.75" x14ac:dyDescent="0.25">
      <c r="A23" s="27">
        <v>20</v>
      </c>
      <c r="B23" s="52" t="s">
        <v>13</v>
      </c>
      <c r="C23" s="52" t="s">
        <v>98</v>
      </c>
      <c r="D23" s="51">
        <v>29</v>
      </c>
      <c r="E23" s="53">
        <f>LIQUIDACION!R22</f>
        <v>13</v>
      </c>
      <c r="F23" s="80" t="s">
        <v>171</v>
      </c>
    </row>
    <row r="24" spans="1:6" ht="15.75" x14ac:dyDescent="0.25">
      <c r="A24" s="27">
        <v>21</v>
      </c>
      <c r="B24" s="52" t="s">
        <v>14</v>
      </c>
      <c r="C24" s="52" t="s">
        <v>99</v>
      </c>
      <c r="D24" s="51">
        <v>24</v>
      </c>
      <c r="E24" s="53">
        <f>LIQUIDACION!R23</f>
        <v>13</v>
      </c>
      <c r="F24" s="80" t="s">
        <v>171</v>
      </c>
    </row>
    <row r="25" spans="1:6" ht="15.75" x14ac:dyDescent="0.25">
      <c r="A25" s="27">
        <v>22</v>
      </c>
      <c r="B25" s="52" t="s">
        <v>155</v>
      </c>
      <c r="C25" s="52" t="s">
        <v>173</v>
      </c>
      <c r="D25" s="51">
        <v>58</v>
      </c>
      <c r="E25" s="53">
        <f>LIQUIDACION!R24</f>
        <v>13</v>
      </c>
      <c r="F25" s="80" t="s">
        <v>171</v>
      </c>
    </row>
    <row r="26" spans="1:6" ht="15.75" x14ac:dyDescent="0.25">
      <c r="A26" s="27">
        <v>23</v>
      </c>
      <c r="B26" s="52" t="s">
        <v>149</v>
      </c>
      <c r="C26" s="52" t="s">
        <v>179</v>
      </c>
      <c r="D26" s="51">
        <v>55</v>
      </c>
      <c r="E26" s="53">
        <f>LIQUIDACION!R25</f>
        <v>13</v>
      </c>
      <c r="F26" s="80" t="s">
        <v>171</v>
      </c>
    </row>
    <row r="27" spans="1:6" ht="15.75" x14ac:dyDescent="0.25">
      <c r="A27" s="27">
        <v>24</v>
      </c>
      <c r="B27" s="52" t="s">
        <v>87</v>
      </c>
      <c r="C27" s="52" t="s">
        <v>174</v>
      </c>
      <c r="D27" s="51">
        <v>56</v>
      </c>
      <c r="E27" s="53">
        <f>LIQUIDACION!R26</f>
        <v>13</v>
      </c>
      <c r="F27" s="80" t="s">
        <v>171</v>
      </c>
    </row>
    <row r="28" spans="1:6" ht="15.75" x14ac:dyDescent="0.25">
      <c r="A28" s="27">
        <v>25</v>
      </c>
      <c r="B28" s="52" t="s">
        <v>55</v>
      </c>
      <c r="C28" s="52" t="s">
        <v>100</v>
      </c>
      <c r="D28" s="51">
        <v>45</v>
      </c>
      <c r="E28" s="53">
        <f>LIQUIDACION!R27</f>
        <v>13</v>
      </c>
      <c r="F28" s="80" t="s">
        <v>171</v>
      </c>
    </row>
    <row r="29" spans="1:6" ht="15.75" x14ac:dyDescent="0.25">
      <c r="A29" s="27">
        <v>26</v>
      </c>
      <c r="B29" s="52" t="s">
        <v>88</v>
      </c>
      <c r="C29" s="52" t="s">
        <v>110</v>
      </c>
      <c r="D29" s="51">
        <v>70</v>
      </c>
      <c r="E29" s="53">
        <f>LIQUIDACION!R28</f>
        <v>13</v>
      </c>
      <c r="F29" s="80" t="s">
        <v>171</v>
      </c>
    </row>
    <row r="30" spans="1:6" ht="15" customHeight="1" x14ac:dyDescent="0.25">
      <c r="A30" s="27">
        <v>27</v>
      </c>
      <c r="B30" s="52" t="s">
        <v>39</v>
      </c>
      <c r="C30" s="52" t="s">
        <v>101</v>
      </c>
      <c r="D30" s="51">
        <v>42</v>
      </c>
      <c r="E30" s="53">
        <f>LIQUIDACION!R29</f>
        <v>13</v>
      </c>
      <c r="F30" s="80" t="s">
        <v>171</v>
      </c>
    </row>
    <row r="31" spans="1:6" ht="15.75" x14ac:dyDescent="0.25">
      <c r="A31" s="27">
        <v>28</v>
      </c>
      <c r="B31" s="52" t="s">
        <v>16</v>
      </c>
      <c r="C31" s="52" t="s">
        <v>102</v>
      </c>
      <c r="D31" s="51">
        <v>58</v>
      </c>
      <c r="E31" s="53">
        <f>LIQUIDACION!R30</f>
        <v>13</v>
      </c>
      <c r="F31" s="80" t="s">
        <v>171</v>
      </c>
    </row>
    <row r="32" spans="1:6" ht="15.75" x14ac:dyDescent="0.25">
      <c r="A32" s="27">
        <v>29</v>
      </c>
      <c r="B32" s="52" t="s">
        <v>56</v>
      </c>
      <c r="C32" s="52" t="s">
        <v>83</v>
      </c>
      <c r="D32" s="51">
        <v>50</v>
      </c>
      <c r="E32" s="53">
        <f>LIQUIDACION!R31</f>
        <v>13</v>
      </c>
      <c r="F32" s="80" t="s">
        <v>171</v>
      </c>
    </row>
    <row r="33" spans="1:6" ht="15.75" x14ac:dyDescent="0.25">
      <c r="A33" s="27">
        <v>30</v>
      </c>
      <c r="B33" s="52" t="s">
        <v>15</v>
      </c>
      <c r="C33" s="52" t="s">
        <v>103</v>
      </c>
      <c r="D33" s="51">
        <v>53</v>
      </c>
      <c r="E33" s="53">
        <f>LIQUIDACION!R32</f>
        <v>13</v>
      </c>
      <c r="F33" s="80" t="s">
        <v>171</v>
      </c>
    </row>
    <row r="34" spans="1:6" ht="15.75" x14ac:dyDescent="0.25">
      <c r="A34" s="27">
        <v>31</v>
      </c>
      <c r="B34" s="52" t="s">
        <v>148</v>
      </c>
      <c r="C34" s="52" t="s">
        <v>150</v>
      </c>
      <c r="D34" s="51">
        <v>52</v>
      </c>
      <c r="E34" s="53">
        <f>LIQUIDACION!R33</f>
        <v>13</v>
      </c>
      <c r="F34" s="80" t="s">
        <v>171</v>
      </c>
    </row>
    <row r="35" spans="1:6" ht="15.75" x14ac:dyDescent="0.25">
      <c r="A35" s="27">
        <v>32</v>
      </c>
      <c r="B35" s="52" t="s">
        <v>40</v>
      </c>
      <c r="C35" s="52" t="s">
        <v>104</v>
      </c>
      <c r="D35" s="51">
        <v>73</v>
      </c>
      <c r="E35" s="53">
        <f>LIQUIDACION!R34</f>
        <v>13</v>
      </c>
      <c r="F35" s="80" t="s">
        <v>171</v>
      </c>
    </row>
    <row r="36" spans="1:6" ht="15.75" x14ac:dyDescent="0.25">
      <c r="A36" s="27">
        <v>33</v>
      </c>
      <c r="B36" s="52" t="s">
        <v>66</v>
      </c>
      <c r="C36" s="52" t="s">
        <v>105</v>
      </c>
      <c r="D36" s="51">
        <v>66</v>
      </c>
      <c r="E36" s="53">
        <f>LIQUIDACION!R35</f>
        <v>13</v>
      </c>
      <c r="F36" s="80" t="s">
        <v>171</v>
      </c>
    </row>
    <row r="37" spans="1:6" ht="15.75" x14ac:dyDescent="0.25">
      <c r="A37" s="27">
        <v>34</v>
      </c>
      <c r="B37" s="52" t="s">
        <v>17</v>
      </c>
      <c r="C37" s="52" t="s">
        <v>185</v>
      </c>
      <c r="D37" s="51">
        <v>55</v>
      </c>
      <c r="E37" s="53">
        <f>LIQUIDACION!R36</f>
        <v>4</v>
      </c>
      <c r="F37" s="80" t="s">
        <v>171</v>
      </c>
    </row>
    <row r="38" spans="1:6" ht="15.75" x14ac:dyDescent="0.25">
      <c r="A38" s="27">
        <v>35</v>
      </c>
      <c r="B38" s="52" t="s">
        <v>18</v>
      </c>
      <c r="C38" s="52" t="s">
        <v>106</v>
      </c>
      <c r="D38" s="51">
        <v>50</v>
      </c>
      <c r="E38" s="53">
        <f>LIQUIDACION!R37</f>
        <v>13</v>
      </c>
      <c r="F38" s="80" t="s">
        <v>171</v>
      </c>
    </row>
    <row r="39" spans="1:6" ht="15.75" x14ac:dyDescent="0.25">
      <c r="A39" s="27">
        <v>36</v>
      </c>
      <c r="B39" s="52" t="s">
        <v>41</v>
      </c>
      <c r="C39" s="52" t="s">
        <v>107</v>
      </c>
      <c r="D39" s="51">
        <v>45</v>
      </c>
      <c r="E39" s="53">
        <f>LIQUIDACION!R38</f>
        <v>13</v>
      </c>
      <c r="F39" s="80" t="s">
        <v>171</v>
      </c>
    </row>
    <row r="40" spans="1:6" ht="15.75" x14ac:dyDescent="0.25">
      <c r="A40" s="27">
        <v>37</v>
      </c>
      <c r="B40" s="52" t="s">
        <v>42</v>
      </c>
      <c r="C40" s="52" t="s">
        <v>108</v>
      </c>
      <c r="D40" s="51">
        <v>57</v>
      </c>
      <c r="E40" s="53">
        <f>LIQUIDACION!R39</f>
        <v>13</v>
      </c>
      <c r="F40" s="80" t="s">
        <v>171</v>
      </c>
    </row>
    <row r="41" spans="1:6" ht="15.75" x14ac:dyDescent="0.25">
      <c r="A41" s="27">
        <v>38</v>
      </c>
      <c r="B41" s="52" t="s">
        <v>67</v>
      </c>
      <c r="C41" s="52" t="s">
        <v>109</v>
      </c>
      <c r="D41" s="51">
        <v>39</v>
      </c>
      <c r="E41" s="53">
        <f>LIQUIDACION!R40</f>
        <v>13</v>
      </c>
      <c r="F41" s="80" t="s">
        <v>171</v>
      </c>
    </row>
    <row r="42" spans="1:6" ht="15.75" x14ac:dyDescent="0.25">
      <c r="A42" s="27">
        <v>39</v>
      </c>
      <c r="B42" s="52" t="s">
        <v>57</v>
      </c>
      <c r="C42" s="52" t="s">
        <v>111</v>
      </c>
      <c r="D42" s="51">
        <v>62</v>
      </c>
      <c r="E42" s="53">
        <f>LIQUIDACION!R41</f>
        <v>13</v>
      </c>
      <c r="F42" s="80" t="s">
        <v>171</v>
      </c>
    </row>
    <row r="43" spans="1:6" ht="15.75" x14ac:dyDescent="0.25">
      <c r="A43" s="27">
        <v>40</v>
      </c>
      <c r="B43" s="52" t="s">
        <v>72</v>
      </c>
      <c r="C43" s="52" t="s">
        <v>184</v>
      </c>
      <c r="D43" s="51">
        <v>61</v>
      </c>
      <c r="E43" s="53">
        <f>LIQUIDACION!R42</f>
        <v>13</v>
      </c>
      <c r="F43" s="80" t="s">
        <v>171</v>
      </c>
    </row>
    <row r="44" spans="1:6" ht="15.75" x14ac:dyDescent="0.25">
      <c r="A44" s="27">
        <v>41</v>
      </c>
      <c r="B44" s="52" t="s">
        <v>68</v>
      </c>
      <c r="C44" s="52" t="s">
        <v>112</v>
      </c>
      <c r="D44" s="51">
        <v>62</v>
      </c>
      <c r="E44" s="53">
        <f>LIQUIDACION!R43</f>
        <v>13</v>
      </c>
      <c r="F44" s="80" t="s">
        <v>171</v>
      </c>
    </row>
    <row r="45" spans="1:6" ht="15.75" x14ac:dyDescent="0.25">
      <c r="A45" s="27">
        <v>42</v>
      </c>
      <c r="B45" s="52" t="s">
        <v>43</v>
      </c>
      <c r="C45" s="52" t="s">
        <v>117</v>
      </c>
      <c r="D45" s="51">
        <v>55</v>
      </c>
      <c r="E45" s="53">
        <f>LIQUIDACION!R44</f>
        <v>12</v>
      </c>
      <c r="F45" s="80" t="s">
        <v>171</v>
      </c>
    </row>
    <row r="46" spans="1:6" ht="15.75" x14ac:dyDescent="0.25">
      <c r="A46" s="27">
        <v>43</v>
      </c>
      <c r="B46" s="52" t="s">
        <v>44</v>
      </c>
      <c r="C46" s="52" t="s">
        <v>118</v>
      </c>
      <c r="D46" s="51">
        <v>55</v>
      </c>
      <c r="E46" s="53">
        <f>LIQUIDACION!R45</f>
        <v>13</v>
      </c>
      <c r="F46" s="80" t="s">
        <v>171</v>
      </c>
    </row>
    <row r="47" spans="1:6" ht="15.75" x14ac:dyDescent="0.25">
      <c r="A47" s="27">
        <v>44</v>
      </c>
      <c r="B47" s="52" t="s">
        <v>86</v>
      </c>
      <c r="C47" s="52" t="s">
        <v>119</v>
      </c>
      <c r="D47" s="51">
        <v>54</v>
      </c>
      <c r="E47" s="53">
        <f>LIQUIDACION!R46</f>
        <v>13</v>
      </c>
      <c r="F47" s="80" t="s">
        <v>171</v>
      </c>
    </row>
    <row r="48" spans="1:6" ht="15.75" x14ac:dyDescent="0.25">
      <c r="A48" s="27">
        <v>45</v>
      </c>
      <c r="B48" s="52" t="s">
        <v>19</v>
      </c>
      <c r="C48" s="52" t="s">
        <v>120</v>
      </c>
      <c r="D48" s="51">
        <v>45</v>
      </c>
      <c r="E48" s="53">
        <f>LIQUIDACION!R47</f>
        <v>13</v>
      </c>
      <c r="F48" s="80" t="s">
        <v>171</v>
      </c>
    </row>
    <row r="49" spans="1:6" ht="15.75" x14ac:dyDescent="0.25">
      <c r="A49" s="27">
        <v>46</v>
      </c>
      <c r="B49" s="52" t="s">
        <v>84</v>
      </c>
      <c r="C49" s="52" t="s">
        <v>114</v>
      </c>
      <c r="D49" s="51">
        <v>60</v>
      </c>
      <c r="E49" s="53">
        <f>LIQUIDACION!R48</f>
        <v>13</v>
      </c>
      <c r="F49" s="80" t="s">
        <v>171</v>
      </c>
    </row>
    <row r="50" spans="1:6" ht="15.75" x14ac:dyDescent="0.25">
      <c r="A50" s="27">
        <v>47</v>
      </c>
      <c r="B50" s="52" t="s">
        <v>58</v>
      </c>
      <c r="C50" s="52" t="s">
        <v>113</v>
      </c>
      <c r="D50" s="51">
        <v>55</v>
      </c>
      <c r="E50" s="53">
        <f>LIQUIDACION!R49</f>
        <v>13</v>
      </c>
      <c r="F50" s="80" t="s">
        <v>171</v>
      </c>
    </row>
    <row r="51" spans="1:6" ht="15.75" x14ac:dyDescent="0.25">
      <c r="A51" s="27">
        <v>48</v>
      </c>
      <c r="B51" s="81" t="s">
        <v>20</v>
      </c>
      <c r="C51" s="52" t="s">
        <v>115</v>
      </c>
      <c r="D51" s="51">
        <v>26</v>
      </c>
      <c r="E51" s="53">
        <f>LIQUIDACION!R50</f>
        <v>13</v>
      </c>
      <c r="F51" s="80" t="s">
        <v>171</v>
      </c>
    </row>
    <row r="52" spans="1:6" ht="15.75" x14ac:dyDescent="0.25">
      <c r="A52" s="27">
        <v>49</v>
      </c>
      <c r="B52" s="81" t="s">
        <v>124</v>
      </c>
      <c r="C52" s="52" t="s">
        <v>125</v>
      </c>
      <c r="D52" s="51">
        <v>27</v>
      </c>
      <c r="E52" s="53">
        <f>LIQUIDACION!R51</f>
        <v>13</v>
      </c>
      <c r="F52" s="80" t="s">
        <v>171</v>
      </c>
    </row>
    <row r="53" spans="1:6" ht="15.75" x14ac:dyDescent="0.25">
      <c r="A53" s="27">
        <v>50</v>
      </c>
      <c r="B53" s="81" t="s">
        <v>59</v>
      </c>
      <c r="C53" s="52" t="s">
        <v>116</v>
      </c>
      <c r="D53" s="51">
        <v>57</v>
      </c>
      <c r="E53" s="53">
        <f>LIQUIDACION!R52</f>
        <v>13</v>
      </c>
      <c r="F53" s="80" t="s">
        <v>171</v>
      </c>
    </row>
    <row r="54" spans="1:6" ht="15.75" x14ac:dyDescent="0.25">
      <c r="A54" s="27">
        <v>51</v>
      </c>
      <c r="B54" s="52" t="s">
        <v>22</v>
      </c>
      <c r="C54" s="52" t="s">
        <v>121</v>
      </c>
      <c r="D54" s="51">
        <v>56</v>
      </c>
      <c r="E54" s="53">
        <f>LIQUIDACION!R53</f>
        <v>13</v>
      </c>
      <c r="F54" s="80" t="s">
        <v>171</v>
      </c>
    </row>
    <row r="55" spans="1:6" ht="15.75" x14ac:dyDescent="0.25">
      <c r="A55" s="27">
        <v>52</v>
      </c>
      <c r="B55" s="52" t="s">
        <v>21</v>
      </c>
      <c r="C55" s="52" t="s">
        <v>183</v>
      </c>
      <c r="D55" s="51">
        <v>51</v>
      </c>
      <c r="E55" s="53">
        <f>LIQUIDACION!R54</f>
        <v>13</v>
      </c>
      <c r="F55" s="80" t="s">
        <v>171</v>
      </c>
    </row>
    <row r="56" spans="1:6" ht="15.75" x14ac:dyDescent="0.25">
      <c r="A56" s="27">
        <v>53</v>
      </c>
      <c r="B56" s="52" t="s">
        <v>154</v>
      </c>
      <c r="C56" s="52" t="s">
        <v>180</v>
      </c>
      <c r="D56" s="51">
        <v>58</v>
      </c>
      <c r="E56" s="53">
        <f>LIQUIDACION!R55</f>
        <v>13</v>
      </c>
      <c r="F56" s="80" t="s">
        <v>171</v>
      </c>
    </row>
    <row r="57" spans="1:6" ht="15.75" x14ac:dyDescent="0.25">
      <c r="A57" s="27">
        <v>54</v>
      </c>
      <c r="B57" s="52" t="s">
        <v>45</v>
      </c>
      <c r="C57" s="52" t="s">
        <v>122</v>
      </c>
      <c r="D57" s="51">
        <v>43</v>
      </c>
      <c r="E57" s="53">
        <f>LIQUIDACION!R56</f>
        <v>13</v>
      </c>
      <c r="F57" s="80" t="s">
        <v>171</v>
      </c>
    </row>
    <row r="58" spans="1:6" ht="15.75" x14ac:dyDescent="0.25">
      <c r="A58" s="27">
        <v>55</v>
      </c>
      <c r="B58" s="52" t="s">
        <v>153</v>
      </c>
      <c r="C58" s="52" t="s">
        <v>175</v>
      </c>
      <c r="D58" s="51">
        <v>56</v>
      </c>
      <c r="E58" s="53">
        <f>LIQUIDACION!R57</f>
        <v>13</v>
      </c>
      <c r="F58" s="80" t="s">
        <v>171</v>
      </c>
    </row>
    <row r="59" spans="1:6" ht="15.75" x14ac:dyDescent="0.25">
      <c r="A59" s="27">
        <v>56</v>
      </c>
      <c r="B59" s="52" t="s">
        <v>46</v>
      </c>
      <c r="C59" s="52" t="s">
        <v>123</v>
      </c>
      <c r="D59" s="51">
        <v>55</v>
      </c>
      <c r="E59" s="53">
        <f>LIQUIDACION!R58</f>
        <v>13</v>
      </c>
      <c r="F59" s="80" t="s">
        <v>171</v>
      </c>
    </row>
    <row r="60" spans="1:6" ht="15.75" x14ac:dyDescent="0.25">
      <c r="A60" s="27">
        <v>57</v>
      </c>
      <c r="B60" s="52" t="s">
        <v>89</v>
      </c>
      <c r="C60" s="52" t="s">
        <v>126</v>
      </c>
      <c r="D60" s="51">
        <v>57</v>
      </c>
      <c r="E60" s="53">
        <f>LIQUIDACION!R59</f>
        <v>4</v>
      </c>
      <c r="F60" s="80"/>
    </row>
    <row r="61" spans="1:6" ht="15.75" x14ac:dyDescent="0.25">
      <c r="A61" s="27">
        <v>58</v>
      </c>
      <c r="B61" s="52" t="s">
        <v>9</v>
      </c>
      <c r="C61" s="52" t="s">
        <v>182</v>
      </c>
      <c r="D61" s="51">
        <v>58</v>
      </c>
      <c r="E61" s="53">
        <f>LIQUIDACION!R60</f>
        <v>13</v>
      </c>
      <c r="F61" s="80" t="s">
        <v>171</v>
      </c>
    </row>
    <row r="62" spans="1:6" ht="15.75" x14ac:dyDescent="0.25">
      <c r="A62" s="27">
        <v>59</v>
      </c>
      <c r="B62" s="52" t="s">
        <v>60</v>
      </c>
      <c r="C62" s="52" t="s">
        <v>127</v>
      </c>
      <c r="D62" s="51">
        <v>53</v>
      </c>
      <c r="E62" s="53">
        <f>LIQUIDACION!R61</f>
        <v>13</v>
      </c>
      <c r="F62" s="80" t="s">
        <v>171</v>
      </c>
    </row>
    <row r="63" spans="1:6" ht="15.75" x14ac:dyDescent="0.25">
      <c r="A63" s="27">
        <v>60</v>
      </c>
      <c r="B63" s="52" t="s">
        <v>73</v>
      </c>
      <c r="C63" s="52" t="s">
        <v>128</v>
      </c>
      <c r="D63" s="51">
        <v>45</v>
      </c>
      <c r="E63" s="53">
        <f>LIQUIDACION!R62</f>
        <v>13</v>
      </c>
      <c r="F63" s="80" t="s">
        <v>171</v>
      </c>
    </row>
    <row r="64" spans="1:6" ht="15.75" x14ac:dyDescent="0.25">
      <c r="A64" s="27">
        <v>61</v>
      </c>
      <c r="B64" s="52" t="s">
        <v>23</v>
      </c>
      <c r="C64" s="52" t="s">
        <v>129</v>
      </c>
      <c r="D64" s="51">
        <v>57</v>
      </c>
      <c r="E64" s="53">
        <f>LIQUIDACION!R63</f>
        <v>13</v>
      </c>
      <c r="F64" s="80" t="s">
        <v>171</v>
      </c>
    </row>
    <row r="65" spans="1:8" ht="15.75" x14ac:dyDescent="0.25">
      <c r="A65" s="27">
        <v>62</v>
      </c>
      <c r="B65" s="52" t="s">
        <v>24</v>
      </c>
      <c r="C65" s="52" t="s">
        <v>130</v>
      </c>
      <c r="D65" s="51">
        <v>35</v>
      </c>
      <c r="E65" s="53">
        <f>LIQUIDACION!R64</f>
        <v>13</v>
      </c>
      <c r="F65" s="80" t="s">
        <v>171</v>
      </c>
    </row>
    <row r="66" spans="1:8" ht="15.75" x14ac:dyDescent="0.25">
      <c r="A66" s="27">
        <v>63</v>
      </c>
      <c r="B66" s="82" t="s">
        <v>90</v>
      </c>
      <c r="C66" s="52" t="s">
        <v>181</v>
      </c>
      <c r="D66" s="51">
        <v>65</v>
      </c>
      <c r="E66" s="53">
        <f>LIQUIDACION!R65</f>
        <v>13</v>
      </c>
      <c r="F66" s="80" t="s">
        <v>171</v>
      </c>
    </row>
    <row r="67" spans="1:8" ht="15.75" x14ac:dyDescent="0.25">
      <c r="A67" s="27">
        <v>64</v>
      </c>
      <c r="B67" s="82" t="s">
        <v>69</v>
      </c>
      <c r="C67" s="52" t="s">
        <v>131</v>
      </c>
      <c r="D67" s="51">
        <v>58</v>
      </c>
      <c r="E67" s="53">
        <f>LIQUIDACION!R66</f>
        <v>13</v>
      </c>
      <c r="F67" s="80" t="s">
        <v>171</v>
      </c>
    </row>
    <row r="68" spans="1:8" ht="15.75" x14ac:dyDescent="0.25">
      <c r="A68" s="27">
        <v>65</v>
      </c>
      <c r="B68" s="78" t="s">
        <v>178</v>
      </c>
      <c r="C68" s="52" t="s">
        <v>176</v>
      </c>
      <c r="D68" s="51">
        <v>62</v>
      </c>
      <c r="E68" s="53">
        <f>LIQUIDACION!R67</f>
        <v>13</v>
      </c>
      <c r="F68" s="80" t="s">
        <v>171</v>
      </c>
    </row>
    <row r="69" spans="1:8" ht="15.75" x14ac:dyDescent="0.25">
      <c r="A69" s="27">
        <v>66</v>
      </c>
      <c r="B69" s="52" t="s">
        <v>47</v>
      </c>
      <c r="C69" s="52" t="s">
        <v>132</v>
      </c>
      <c r="D69" s="51">
        <v>48</v>
      </c>
      <c r="E69" s="53">
        <f>LIQUIDACION!R68</f>
        <v>13</v>
      </c>
      <c r="F69" s="80" t="s">
        <v>171</v>
      </c>
    </row>
    <row r="70" spans="1:8" ht="15.75" x14ac:dyDescent="0.25">
      <c r="A70" s="27">
        <v>67</v>
      </c>
      <c r="B70" s="52" t="s">
        <v>25</v>
      </c>
      <c r="C70" s="52" t="s">
        <v>133</v>
      </c>
      <c r="D70" s="51">
        <v>63</v>
      </c>
      <c r="E70" s="53">
        <f>LIQUIDACION!R69</f>
        <v>13</v>
      </c>
      <c r="F70" s="80" t="s">
        <v>171</v>
      </c>
    </row>
    <row r="71" spans="1:8" ht="15.75" x14ac:dyDescent="0.25">
      <c r="A71" s="27">
        <v>68</v>
      </c>
      <c r="B71" s="83" t="s">
        <v>48</v>
      </c>
      <c r="C71" s="83" t="s">
        <v>134</v>
      </c>
      <c r="D71" s="84">
        <v>25</v>
      </c>
      <c r="E71" s="53">
        <f>LIQUIDACION!R70</f>
        <v>13</v>
      </c>
      <c r="F71" s="80" t="s">
        <v>171</v>
      </c>
    </row>
    <row r="72" spans="1:8" ht="15.75" x14ac:dyDescent="0.25">
      <c r="A72" s="27">
        <v>69</v>
      </c>
      <c r="B72" s="83" t="s">
        <v>145</v>
      </c>
      <c r="C72" s="83" t="s">
        <v>146</v>
      </c>
      <c r="D72" s="84">
        <v>47</v>
      </c>
      <c r="E72" s="53">
        <f>LIQUIDACION!R71</f>
        <v>13</v>
      </c>
      <c r="F72" s="80" t="s">
        <v>171</v>
      </c>
      <c r="H72" s="9"/>
    </row>
    <row r="73" spans="1:8" ht="15.75" x14ac:dyDescent="0.25">
      <c r="A73" s="27">
        <v>70</v>
      </c>
      <c r="B73" s="83" t="s">
        <v>49</v>
      </c>
      <c r="C73" s="83" t="s">
        <v>135</v>
      </c>
      <c r="D73" s="84">
        <v>68</v>
      </c>
      <c r="E73" s="53">
        <f>LIQUIDACION!R72</f>
        <v>13</v>
      </c>
      <c r="F73" s="80" t="s">
        <v>171</v>
      </c>
    </row>
    <row r="74" spans="1:8" ht="15.75" x14ac:dyDescent="0.25">
      <c r="A74" s="27">
        <v>71</v>
      </c>
      <c r="B74" s="83" t="s">
        <v>61</v>
      </c>
      <c r="C74" s="83" t="s">
        <v>136</v>
      </c>
      <c r="D74" s="84">
        <v>26</v>
      </c>
      <c r="E74" s="53">
        <f>LIQUIDACION!R73</f>
        <v>13</v>
      </c>
      <c r="F74" s="80" t="s">
        <v>171</v>
      </c>
    </row>
    <row r="75" spans="1:8" ht="15.75" x14ac:dyDescent="0.25">
      <c r="A75" s="27">
        <v>72</v>
      </c>
      <c r="B75" s="83" t="s">
        <v>28</v>
      </c>
      <c r="C75" s="83" t="s">
        <v>137</v>
      </c>
      <c r="D75" s="84">
        <v>52</v>
      </c>
      <c r="E75" s="53">
        <f>LIQUIDACION!R74</f>
        <v>13</v>
      </c>
      <c r="F75" s="80" t="s">
        <v>171</v>
      </c>
    </row>
    <row r="76" spans="1:8" ht="15.75" x14ac:dyDescent="0.25">
      <c r="A76" s="27">
        <v>73</v>
      </c>
      <c r="B76" s="83" t="s">
        <v>27</v>
      </c>
      <c r="C76" s="83" t="s">
        <v>138</v>
      </c>
      <c r="D76" s="84">
        <v>28</v>
      </c>
      <c r="E76" s="53">
        <f>LIQUIDACION!R75</f>
        <v>13</v>
      </c>
      <c r="F76" s="80" t="s">
        <v>171</v>
      </c>
    </row>
    <row r="77" spans="1:8" ht="15.75" x14ac:dyDescent="0.25">
      <c r="A77" s="27">
        <v>74</v>
      </c>
      <c r="B77" s="83" t="s">
        <v>26</v>
      </c>
      <c r="C77" s="83" t="s">
        <v>139</v>
      </c>
      <c r="D77" s="84">
        <v>60</v>
      </c>
      <c r="E77" s="53">
        <f>LIQUIDACION!R76</f>
        <v>13</v>
      </c>
      <c r="F77" s="80" t="s">
        <v>171</v>
      </c>
    </row>
    <row r="78" spans="1:8" ht="15.75" x14ac:dyDescent="0.25">
      <c r="A78" s="27">
        <v>75</v>
      </c>
      <c r="B78" s="83" t="s">
        <v>62</v>
      </c>
      <c r="C78" s="83" t="s">
        <v>140</v>
      </c>
      <c r="D78" s="84">
        <v>24</v>
      </c>
      <c r="E78" s="53">
        <f>LIQUIDACION!R77</f>
        <v>13</v>
      </c>
      <c r="F78" s="80" t="s">
        <v>171</v>
      </c>
    </row>
    <row r="79" spans="1:8" ht="15.75" x14ac:dyDescent="0.25">
      <c r="A79" s="27">
        <v>76</v>
      </c>
      <c r="B79" s="83" t="s">
        <v>63</v>
      </c>
      <c r="C79" s="83" t="s">
        <v>141</v>
      </c>
      <c r="D79" s="84">
        <v>36</v>
      </c>
      <c r="E79" s="53">
        <f>LIQUIDACION!R78</f>
        <v>13</v>
      </c>
      <c r="F79" s="80" t="s">
        <v>171</v>
      </c>
    </row>
    <row r="80" spans="1:8" ht="15.75" x14ac:dyDescent="0.25">
      <c r="A80" s="27">
        <v>77</v>
      </c>
      <c r="B80" s="83" t="s">
        <v>186</v>
      </c>
      <c r="C80" s="83" t="s">
        <v>177</v>
      </c>
      <c r="D80" s="84">
        <v>35</v>
      </c>
      <c r="E80" s="53">
        <f>LIQUIDACION!R79</f>
        <v>13</v>
      </c>
      <c r="F80" s="80" t="s">
        <v>171</v>
      </c>
    </row>
    <row r="81" spans="1:6" ht="15.75" x14ac:dyDescent="0.25">
      <c r="A81" s="27">
        <v>78</v>
      </c>
      <c r="B81" s="85" t="s">
        <v>70</v>
      </c>
      <c r="C81" s="83" t="s">
        <v>142</v>
      </c>
      <c r="D81" s="84">
        <v>63</v>
      </c>
      <c r="E81" s="53">
        <f>LIQUIDACION!R80</f>
        <v>13</v>
      </c>
      <c r="F81" s="80" t="s">
        <v>171</v>
      </c>
    </row>
    <row r="82" spans="1:6" ht="15.75" x14ac:dyDescent="0.25">
      <c r="A82" s="27">
        <v>79</v>
      </c>
      <c r="B82" s="83" t="s">
        <v>50</v>
      </c>
      <c r="C82" s="83" t="s">
        <v>143</v>
      </c>
      <c r="D82" s="84">
        <v>30</v>
      </c>
      <c r="E82" s="53">
        <f>LIQUIDACION!R81</f>
        <v>8</v>
      </c>
      <c r="F82" s="80"/>
    </row>
    <row r="83" spans="1:6" ht="16.5" thickBot="1" x14ac:dyDescent="0.3">
      <c r="A83" s="86">
        <v>80</v>
      </c>
      <c r="B83" s="87" t="s">
        <v>64</v>
      </c>
      <c r="C83" s="87" t="s">
        <v>144</v>
      </c>
      <c r="D83" s="88">
        <v>46</v>
      </c>
      <c r="E83" s="89">
        <f>LIQUIDACION!R82</f>
        <v>13</v>
      </c>
      <c r="F83" s="90" t="s">
        <v>171</v>
      </c>
    </row>
    <row r="84" spans="1:6" ht="16.5" thickBot="1" x14ac:dyDescent="0.3">
      <c r="A84" s="118" t="s">
        <v>51</v>
      </c>
      <c r="B84" s="119"/>
      <c r="C84" s="119"/>
      <c r="D84" s="120"/>
      <c r="E84" s="91">
        <f>SUM(E4:E83)</f>
        <v>1014</v>
      </c>
      <c r="F84" s="92"/>
    </row>
  </sheetData>
  <sortState ref="B6:D83">
    <sortCondition ref="B6:B83"/>
  </sortState>
  <mergeCells count="7">
    <mergeCell ref="A1:F1"/>
    <mergeCell ref="A84:D84"/>
    <mergeCell ref="E2:E3"/>
    <mergeCell ref="A2:A3"/>
    <mergeCell ref="B2:B3"/>
    <mergeCell ref="C2:C3"/>
    <mergeCell ref="D2:D3"/>
  </mergeCells>
  <pageMargins left="0.70866141732283472" right="0.70866141732283472" top="1.7716535433070868" bottom="1.9291338582677167" header="0.31496062992125984" footer="0.31496062992125984"/>
  <pageSetup paperSize="5" scale="82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9B111-B769-40B6-9CEF-5C717F385446}">
  <sheetPr>
    <pageSetUpPr fitToPage="1"/>
  </sheetPr>
  <dimension ref="A1:H14"/>
  <sheetViews>
    <sheetView zoomScale="96" zoomScaleNormal="96" workbookViewId="0">
      <selection activeCell="G15" sqref="G15"/>
    </sheetView>
  </sheetViews>
  <sheetFormatPr baseColWidth="10" defaultRowHeight="15" x14ac:dyDescent="0.25"/>
  <cols>
    <col min="1" max="1" width="22.42578125" customWidth="1"/>
    <col min="2" max="2" width="21.85546875" customWidth="1"/>
    <col min="3" max="3" width="15.85546875" customWidth="1"/>
    <col min="4" max="6" width="15.7109375" customWidth="1"/>
  </cols>
  <sheetData>
    <row r="1" spans="1:8" ht="21.75" customHeight="1" thickBot="1" x14ac:dyDescent="0.3">
      <c r="A1" s="125" t="s">
        <v>206</v>
      </c>
      <c r="B1" s="126"/>
      <c r="C1" s="126"/>
      <c r="D1" s="126"/>
      <c r="E1" s="127"/>
    </row>
    <row r="2" spans="1:8" ht="32.25" thickBot="1" x14ac:dyDescent="0.3">
      <c r="A2" s="136" t="s">
        <v>170</v>
      </c>
      <c r="B2" s="137"/>
      <c r="C2" s="22" t="s">
        <v>169</v>
      </c>
      <c r="D2" s="22" t="s">
        <v>168</v>
      </c>
      <c r="E2" s="22" t="s">
        <v>167</v>
      </c>
    </row>
    <row r="3" spans="1:8" ht="20.25" customHeight="1" x14ac:dyDescent="0.25">
      <c r="A3" s="138" t="s">
        <v>166</v>
      </c>
      <c r="B3" s="139"/>
      <c r="C3" s="21">
        <v>245</v>
      </c>
      <c r="D3" s="21">
        <v>713</v>
      </c>
      <c r="E3" s="20">
        <f>C3*D3</f>
        <v>174685</v>
      </c>
    </row>
    <row r="4" spans="1:8" ht="20.25" customHeight="1" x14ac:dyDescent="0.25">
      <c r="A4" s="140" t="s">
        <v>165</v>
      </c>
      <c r="B4" s="141"/>
      <c r="C4" s="19">
        <v>4</v>
      </c>
      <c r="D4" s="19">
        <v>643</v>
      </c>
      <c r="E4" s="18">
        <f>C4*D4</f>
        <v>2572</v>
      </c>
    </row>
    <row r="5" spans="1:8" ht="20.25" customHeight="1" x14ac:dyDescent="0.25">
      <c r="A5" s="140" t="s">
        <v>164</v>
      </c>
      <c r="B5" s="141"/>
      <c r="C5" s="19">
        <v>757</v>
      </c>
      <c r="D5" s="19">
        <v>713</v>
      </c>
      <c r="E5" s="18">
        <f>C5*D5</f>
        <v>539741</v>
      </c>
    </row>
    <row r="6" spans="1:8" ht="20.25" customHeight="1" thickBot="1" x14ac:dyDescent="0.3">
      <c r="A6" s="142" t="s">
        <v>163</v>
      </c>
      <c r="B6" s="143"/>
      <c r="C6" s="17">
        <v>8</v>
      </c>
      <c r="D6" s="17">
        <v>640</v>
      </c>
      <c r="E6" s="16">
        <f>D6*C6</f>
        <v>5120</v>
      </c>
    </row>
    <row r="7" spans="1:8" ht="15.75" thickBot="1" x14ac:dyDescent="0.3">
      <c r="A7" s="144" t="s">
        <v>51</v>
      </c>
      <c r="B7" s="145"/>
      <c r="C7" s="14">
        <f>SUM(C3:C6)</f>
        <v>1014</v>
      </c>
      <c r="D7" s="15" t="s">
        <v>51</v>
      </c>
      <c r="E7" s="14">
        <f>SUM(E3:E6)</f>
        <v>722118</v>
      </c>
    </row>
    <row r="10" spans="1:8" ht="17.25" customHeight="1" thickBot="1" x14ac:dyDescent="0.3"/>
    <row r="11" spans="1:8" ht="21.75" customHeight="1" thickBot="1" x14ac:dyDescent="0.3">
      <c r="A11" s="125" t="s">
        <v>207</v>
      </c>
      <c r="B11" s="126"/>
      <c r="C11" s="126"/>
      <c r="D11" s="126"/>
      <c r="E11" s="126"/>
      <c r="F11" s="126"/>
      <c r="G11" s="126"/>
      <c r="H11" s="127"/>
    </row>
    <row r="12" spans="1:8" ht="16.5" thickBot="1" x14ac:dyDescent="0.3">
      <c r="A12" s="130" t="s">
        <v>162</v>
      </c>
      <c r="B12" s="132" t="s">
        <v>161</v>
      </c>
      <c r="C12" s="128" t="s">
        <v>51</v>
      </c>
      <c r="D12" s="128"/>
      <c r="E12" s="128"/>
      <c r="F12" s="129"/>
      <c r="G12" s="134" t="s">
        <v>160</v>
      </c>
      <c r="H12" s="134" t="s">
        <v>159</v>
      </c>
    </row>
    <row r="13" spans="1:8" ht="32.25" thickBot="1" x14ac:dyDescent="0.3">
      <c r="A13" s="131"/>
      <c r="B13" s="133"/>
      <c r="C13" s="11" t="s">
        <v>158</v>
      </c>
      <c r="D13" s="13" t="s">
        <v>157</v>
      </c>
      <c r="E13" s="11" t="s">
        <v>187</v>
      </c>
      <c r="F13" s="13" t="s">
        <v>156</v>
      </c>
      <c r="G13" s="135"/>
      <c r="H13" s="135"/>
    </row>
    <row r="14" spans="1:8" ht="30" customHeight="1" x14ac:dyDescent="0.25">
      <c r="A14" s="12">
        <f>CONSOLIDADO!A83</f>
        <v>80</v>
      </c>
      <c r="B14" s="12">
        <f>C7</f>
        <v>1014</v>
      </c>
      <c r="C14" s="12">
        <f>C3</f>
        <v>245</v>
      </c>
      <c r="D14" s="12">
        <f>C4</f>
        <v>4</v>
      </c>
      <c r="E14" s="12">
        <f>C5</f>
        <v>757</v>
      </c>
      <c r="F14" s="12">
        <f>C6</f>
        <v>8</v>
      </c>
      <c r="G14" s="12">
        <f>E7</f>
        <v>722118</v>
      </c>
      <c r="H14" s="10"/>
    </row>
  </sheetData>
  <mergeCells count="13">
    <mergeCell ref="A1:E1"/>
    <mergeCell ref="C12:F12"/>
    <mergeCell ref="A12:A13"/>
    <mergeCell ref="B12:B13"/>
    <mergeCell ref="H12:H13"/>
    <mergeCell ref="G12:G13"/>
    <mergeCell ref="A2:B2"/>
    <mergeCell ref="A3:B3"/>
    <mergeCell ref="A4:B4"/>
    <mergeCell ref="A5:B5"/>
    <mergeCell ref="A6:B6"/>
    <mergeCell ref="A11:H11"/>
    <mergeCell ref="A7:B7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FAAAC-33BD-4410-8592-5F9700FFB4AD}">
  <dimension ref="A1:M84"/>
  <sheetViews>
    <sheetView topLeftCell="A66" workbookViewId="0">
      <selection activeCell="E8" sqref="E5:E8"/>
    </sheetView>
  </sheetViews>
  <sheetFormatPr baseColWidth="10" defaultRowHeight="15" x14ac:dyDescent="0.25"/>
  <cols>
    <col min="1" max="1" width="4.7109375" customWidth="1"/>
    <col min="2" max="2" width="40.28515625" customWidth="1"/>
    <col min="3" max="3" width="3" customWidth="1"/>
    <col min="4" max="12" width="2.7109375" customWidth="1"/>
    <col min="13" max="13" width="7.85546875" customWidth="1"/>
  </cols>
  <sheetData>
    <row r="1" spans="1:13" ht="29.25" customHeight="1" thickBot="1" x14ac:dyDescent="0.3">
      <c r="A1" s="149" t="s">
        <v>192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1"/>
      <c r="M1" s="152" t="s">
        <v>191</v>
      </c>
    </row>
    <row r="2" spans="1:13" ht="15.75" customHeight="1" x14ac:dyDescent="0.25">
      <c r="A2" s="155" t="s">
        <v>0</v>
      </c>
      <c r="B2" s="130" t="s">
        <v>1</v>
      </c>
      <c r="C2" s="157" t="s">
        <v>195</v>
      </c>
      <c r="D2" s="158"/>
      <c r="E2" s="158"/>
      <c r="F2" s="158"/>
      <c r="G2" s="158"/>
      <c r="H2" s="158"/>
      <c r="I2" s="158"/>
      <c r="J2" s="158"/>
      <c r="K2" s="158"/>
      <c r="L2" s="159"/>
      <c r="M2" s="153"/>
    </row>
    <row r="3" spans="1:13" ht="15.75" customHeight="1" thickBot="1" x14ac:dyDescent="0.3">
      <c r="A3" s="156"/>
      <c r="B3" s="131"/>
      <c r="C3" s="160"/>
      <c r="D3" s="161"/>
      <c r="E3" s="161"/>
      <c r="F3" s="161"/>
      <c r="G3" s="161"/>
      <c r="H3" s="161"/>
      <c r="I3" s="161"/>
      <c r="J3" s="161"/>
      <c r="K3" s="161"/>
      <c r="L3" s="162"/>
      <c r="M3" s="154"/>
    </row>
    <row r="4" spans="1:13" ht="15.75" x14ac:dyDescent="0.25">
      <c r="A4" s="35">
        <v>1</v>
      </c>
      <c r="B4" s="1" t="s">
        <v>31</v>
      </c>
      <c r="C4" s="39">
        <v>16</v>
      </c>
      <c r="D4" s="39">
        <v>26</v>
      </c>
      <c r="E4" s="40"/>
      <c r="F4" s="41"/>
      <c r="G4" s="41"/>
      <c r="H4" s="41"/>
      <c r="I4" s="42"/>
      <c r="J4" s="68"/>
      <c r="K4" s="68"/>
      <c r="L4" s="43"/>
      <c r="M4" s="36">
        <f>COUNT(C4:L4)</f>
        <v>2</v>
      </c>
    </row>
    <row r="5" spans="1:13" ht="15.75" x14ac:dyDescent="0.25">
      <c r="A5" s="35">
        <v>2</v>
      </c>
      <c r="B5" s="1" t="s">
        <v>189</v>
      </c>
      <c r="C5" s="44">
        <v>6</v>
      </c>
      <c r="D5" s="44">
        <v>15</v>
      </c>
      <c r="E5" s="46">
        <v>29</v>
      </c>
      <c r="F5" s="47"/>
      <c r="G5" s="47"/>
      <c r="H5" s="48"/>
      <c r="I5" s="44"/>
      <c r="J5" s="48"/>
      <c r="K5" s="48"/>
      <c r="L5" s="45"/>
      <c r="M5" s="36">
        <f t="shared" ref="M5:M68" si="0">COUNT(C5:L5)</f>
        <v>3</v>
      </c>
    </row>
    <row r="6" spans="1:13" ht="15.75" x14ac:dyDescent="0.25">
      <c r="A6" s="35">
        <v>3</v>
      </c>
      <c r="B6" s="2" t="s">
        <v>5</v>
      </c>
      <c r="C6" s="44">
        <v>6</v>
      </c>
      <c r="D6" s="44">
        <v>13</v>
      </c>
      <c r="E6" s="46"/>
      <c r="F6" s="47"/>
      <c r="G6" s="47"/>
      <c r="H6" s="48"/>
      <c r="I6" s="44"/>
      <c r="J6" s="48"/>
      <c r="K6" s="48"/>
      <c r="L6" s="45"/>
      <c r="M6" s="36">
        <f t="shared" si="0"/>
        <v>2</v>
      </c>
    </row>
    <row r="7" spans="1:13" ht="15.75" x14ac:dyDescent="0.25">
      <c r="A7" s="35">
        <v>4</v>
      </c>
      <c r="B7" s="2" t="s">
        <v>29</v>
      </c>
      <c r="C7" s="44">
        <v>18</v>
      </c>
      <c r="D7" s="44"/>
      <c r="E7" s="46"/>
      <c r="F7" s="47"/>
      <c r="G7" s="47"/>
      <c r="H7" s="48"/>
      <c r="I7" s="44"/>
      <c r="J7" s="48"/>
      <c r="K7" s="48"/>
      <c r="L7" s="45"/>
      <c r="M7" s="36">
        <f t="shared" si="0"/>
        <v>1</v>
      </c>
    </row>
    <row r="8" spans="1:13" ht="15.75" x14ac:dyDescent="0.25">
      <c r="A8" s="35">
        <v>5</v>
      </c>
      <c r="B8" s="2" t="s">
        <v>52</v>
      </c>
      <c r="C8" s="44">
        <v>9</v>
      </c>
      <c r="D8" s="44">
        <v>16</v>
      </c>
      <c r="E8" s="46"/>
      <c r="F8" s="47"/>
      <c r="G8" s="47"/>
      <c r="H8" s="48"/>
      <c r="I8" s="44"/>
      <c r="J8" s="48"/>
      <c r="K8" s="48"/>
      <c r="L8" s="45"/>
      <c r="M8" s="36">
        <f t="shared" si="0"/>
        <v>2</v>
      </c>
    </row>
    <row r="9" spans="1:13" ht="15.75" x14ac:dyDescent="0.25">
      <c r="A9" s="35">
        <v>6</v>
      </c>
      <c r="B9" s="2" t="s">
        <v>30</v>
      </c>
      <c r="C9" s="44">
        <v>8</v>
      </c>
      <c r="D9" s="44">
        <v>25</v>
      </c>
      <c r="E9" s="46"/>
      <c r="F9" s="47"/>
      <c r="G9" s="47"/>
      <c r="H9" s="48"/>
      <c r="I9" s="44"/>
      <c r="J9" s="48"/>
      <c r="K9" s="48"/>
      <c r="L9" s="45"/>
      <c r="M9" s="36">
        <f t="shared" si="0"/>
        <v>2</v>
      </c>
    </row>
    <row r="10" spans="1:13" ht="15.75" x14ac:dyDescent="0.25">
      <c r="A10" s="35">
        <v>7</v>
      </c>
      <c r="B10" s="2" t="s">
        <v>32</v>
      </c>
      <c r="C10" s="44">
        <v>18</v>
      </c>
      <c r="D10" s="44">
        <v>25</v>
      </c>
      <c r="E10" s="46"/>
      <c r="F10" s="47"/>
      <c r="G10" s="47"/>
      <c r="H10" s="48"/>
      <c r="I10" s="44"/>
      <c r="J10" s="48"/>
      <c r="K10" s="48"/>
      <c r="L10" s="45"/>
      <c r="M10" s="36">
        <f t="shared" si="0"/>
        <v>2</v>
      </c>
    </row>
    <row r="11" spans="1:13" ht="15.75" x14ac:dyDescent="0.25">
      <c r="A11" s="35">
        <v>8</v>
      </c>
      <c r="B11" s="2" t="s">
        <v>12</v>
      </c>
      <c r="C11" s="44">
        <v>18</v>
      </c>
      <c r="D11" s="44"/>
      <c r="E11" s="46"/>
      <c r="F11" s="47"/>
      <c r="G11" s="47"/>
      <c r="H11" s="48"/>
      <c r="I11" s="44"/>
      <c r="J11" s="48"/>
      <c r="K11" s="48"/>
      <c r="L11" s="45"/>
      <c r="M11" s="36">
        <f t="shared" si="0"/>
        <v>1</v>
      </c>
    </row>
    <row r="12" spans="1:13" ht="15.75" x14ac:dyDescent="0.25">
      <c r="A12" s="35">
        <v>9</v>
      </c>
      <c r="B12" s="2" t="s">
        <v>33</v>
      </c>
      <c r="C12" s="44">
        <v>18</v>
      </c>
      <c r="D12" s="44"/>
      <c r="E12" s="46"/>
      <c r="F12" s="47"/>
      <c r="G12" s="47"/>
      <c r="H12" s="48"/>
      <c r="I12" s="44"/>
      <c r="J12" s="48"/>
      <c r="K12" s="48"/>
      <c r="L12" s="45"/>
      <c r="M12" s="36">
        <f t="shared" si="0"/>
        <v>1</v>
      </c>
    </row>
    <row r="13" spans="1:13" ht="15.75" x14ac:dyDescent="0.25">
      <c r="A13" s="35">
        <v>10</v>
      </c>
      <c r="B13" s="2" t="s">
        <v>34</v>
      </c>
      <c r="C13" s="44">
        <v>8</v>
      </c>
      <c r="D13" s="44">
        <v>15</v>
      </c>
      <c r="E13" s="46"/>
      <c r="F13" s="47"/>
      <c r="G13" s="47"/>
      <c r="H13" s="48"/>
      <c r="I13" s="44"/>
      <c r="J13" s="48"/>
      <c r="K13" s="48"/>
      <c r="L13" s="45"/>
      <c r="M13" s="36">
        <f t="shared" si="0"/>
        <v>2</v>
      </c>
    </row>
    <row r="14" spans="1:13" ht="15.75" x14ac:dyDescent="0.25">
      <c r="A14" s="35">
        <v>11</v>
      </c>
      <c r="B14" s="2" t="s">
        <v>53</v>
      </c>
      <c r="C14" s="44">
        <v>6</v>
      </c>
      <c r="D14" s="44">
        <v>20</v>
      </c>
      <c r="E14" s="46"/>
      <c r="F14" s="47"/>
      <c r="G14" s="47"/>
      <c r="H14" s="48"/>
      <c r="I14" s="44"/>
      <c r="J14" s="48"/>
      <c r="K14" s="48"/>
      <c r="L14" s="45"/>
      <c r="M14" s="36">
        <f t="shared" si="0"/>
        <v>2</v>
      </c>
    </row>
    <row r="15" spans="1:13" ht="15.75" x14ac:dyDescent="0.25">
      <c r="A15" s="35">
        <v>12</v>
      </c>
      <c r="B15" s="2" t="s">
        <v>65</v>
      </c>
      <c r="C15" s="44">
        <v>7</v>
      </c>
      <c r="D15" s="44">
        <v>23</v>
      </c>
      <c r="E15" s="46"/>
      <c r="F15" s="47"/>
      <c r="G15" s="47"/>
      <c r="H15" s="48"/>
      <c r="I15" s="44"/>
      <c r="J15" s="48"/>
      <c r="K15" s="48"/>
      <c r="L15" s="45"/>
      <c r="M15" s="36">
        <f t="shared" si="0"/>
        <v>2</v>
      </c>
    </row>
    <row r="16" spans="1:13" ht="15.75" x14ac:dyDescent="0.25">
      <c r="A16" s="35">
        <v>13</v>
      </c>
      <c r="B16" s="2" t="s">
        <v>71</v>
      </c>
      <c r="C16" s="44">
        <v>5</v>
      </c>
      <c r="D16" s="44">
        <v>12</v>
      </c>
      <c r="E16" s="46">
        <v>21</v>
      </c>
      <c r="F16" s="47"/>
      <c r="G16" s="47"/>
      <c r="H16" s="48"/>
      <c r="I16" s="44"/>
      <c r="J16" s="48"/>
      <c r="K16" s="48"/>
      <c r="L16" s="45"/>
      <c r="M16" s="36">
        <f t="shared" si="0"/>
        <v>3</v>
      </c>
    </row>
    <row r="17" spans="1:13" ht="15.75" x14ac:dyDescent="0.25">
      <c r="A17" s="35">
        <v>14</v>
      </c>
      <c r="B17" s="2" t="s">
        <v>36</v>
      </c>
      <c r="C17" s="44">
        <v>5</v>
      </c>
      <c r="D17" s="44">
        <v>21</v>
      </c>
      <c r="E17" s="46"/>
      <c r="F17" s="47"/>
      <c r="G17" s="47"/>
      <c r="H17" s="48"/>
      <c r="I17" s="44"/>
      <c r="J17" s="48"/>
      <c r="K17" s="48"/>
      <c r="L17" s="45"/>
      <c r="M17" s="36">
        <f t="shared" si="0"/>
        <v>2</v>
      </c>
    </row>
    <row r="18" spans="1:13" ht="15.75" x14ac:dyDescent="0.25">
      <c r="A18" s="35">
        <v>15</v>
      </c>
      <c r="B18" s="2" t="s">
        <v>37</v>
      </c>
      <c r="C18" s="44">
        <v>11</v>
      </c>
      <c r="D18" s="44">
        <v>18</v>
      </c>
      <c r="E18" s="46"/>
      <c r="F18" s="47"/>
      <c r="G18" s="47"/>
      <c r="H18" s="48"/>
      <c r="I18" s="44"/>
      <c r="J18" s="48"/>
      <c r="K18" s="48"/>
      <c r="L18" s="45"/>
      <c r="M18" s="36">
        <f t="shared" si="0"/>
        <v>2</v>
      </c>
    </row>
    <row r="19" spans="1:13" ht="15.75" x14ac:dyDescent="0.25">
      <c r="A19" s="35">
        <v>16</v>
      </c>
      <c r="B19" s="2" t="s">
        <v>38</v>
      </c>
      <c r="C19" s="44">
        <v>11</v>
      </c>
      <c r="D19" s="44">
        <v>25</v>
      </c>
      <c r="E19" s="46"/>
      <c r="F19" s="47"/>
      <c r="G19" s="47"/>
      <c r="H19" s="48"/>
      <c r="I19" s="44"/>
      <c r="J19" s="48"/>
      <c r="K19" s="48"/>
      <c r="L19" s="45"/>
      <c r="M19" s="36">
        <f t="shared" si="0"/>
        <v>2</v>
      </c>
    </row>
    <row r="20" spans="1:13" ht="15.75" x14ac:dyDescent="0.25">
      <c r="A20" s="35">
        <v>17</v>
      </c>
      <c r="B20" s="2" t="s">
        <v>152</v>
      </c>
      <c r="C20" s="44">
        <v>7</v>
      </c>
      <c r="D20" s="44">
        <v>23</v>
      </c>
      <c r="E20" s="46"/>
      <c r="F20" s="47"/>
      <c r="G20" s="47"/>
      <c r="H20" s="48"/>
      <c r="I20" s="44"/>
      <c r="J20" s="48"/>
      <c r="K20" s="48"/>
      <c r="L20" s="45"/>
      <c r="M20" s="36">
        <f t="shared" si="0"/>
        <v>2</v>
      </c>
    </row>
    <row r="21" spans="1:13" ht="15.75" x14ac:dyDescent="0.25">
      <c r="A21" s="35">
        <v>18</v>
      </c>
      <c r="B21" s="2" t="s">
        <v>54</v>
      </c>
      <c r="C21" s="44">
        <v>8</v>
      </c>
      <c r="D21" s="44">
        <v>20</v>
      </c>
      <c r="E21" s="46"/>
      <c r="F21" s="47"/>
      <c r="G21" s="47"/>
      <c r="H21" s="48"/>
      <c r="I21" s="44"/>
      <c r="J21" s="48"/>
      <c r="K21" s="48"/>
      <c r="L21" s="45"/>
      <c r="M21" s="36">
        <f t="shared" si="0"/>
        <v>2</v>
      </c>
    </row>
    <row r="22" spans="1:13" ht="15.75" x14ac:dyDescent="0.25">
      <c r="A22" s="35">
        <v>19</v>
      </c>
      <c r="B22" s="2" t="s">
        <v>35</v>
      </c>
      <c r="C22" s="44">
        <v>4</v>
      </c>
      <c r="D22" s="44"/>
      <c r="E22" s="46"/>
      <c r="F22" s="47"/>
      <c r="G22" s="47"/>
      <c r="H22" s="48"/>
      <c r="I22" s="44"/>
      <c r="J22" s="48"/>
      <c r="K22" s="48"/>
      <c r="L22" s="45"/>
      <c r="M22" s="36">
        <f t="shared" si="0"/>
        <v>1</v>
      </c>
    </row>
    <row r="23" spans="1:13" ht="15.75" x14ac:dyDescent="0.25">
      <c r="A23" s="35">
        <v>20</v>
      </c>
      <c r="B23" s="2" t="s">
        <v>13</v>
      </c>
      <c r="C23" s="44">
        <v>18</v>
      </c>
      <c r="D23" s="44"/>
      <c r="E23" s="46"/>
      <c r="F23" s="47"/>
      <c r="G23" s="47"/>
      <c r="H23" s="48"/>
      <c r="I23" s="44"/>
      <c r="J23" s="48"/>
      <c r="K23" s="48"/>
      <c r="L23" s="45"/>
      <c r="M23" s="36">
        <f t="shared" si="0"/>
        <v>1</v>
      </c>
    </row>
    <row r="24" spans="1:13" ht="15.75" x14ac:dyDescent="0.25">
      <c r="A24" s="35">
        <v>21</v>
      </c>
      <c r="B24" s="2" t="s">
        <v>14</v>
      </c>
      <c r="C24" s="44">
        <v>2</v>
      </c>
      <c r="D24" s="44">
        <v>20</v>
      </c>
      <c r="E24" s="46"/>
      <c r="F24" s="47"/>
      <c r="G24" s="47"/>
      <c r="H24" s="48"/>
      <c r="I24" s="44"/>
      <c r="J24" s="48"/>
      <c r="K24" s="48"/>
      <c r="L24" s="45"/>
      <c r="M24" s="36">
        <f t="shared" si="0"/>
        <v>2</v>
      </c>
    </row>
    <row r="25" spans="1:13" ht="15.75" x14ac:dyDescent="0.25">
      <c r="A25" s="35">
        <v>22</v>
      </c>
      <c r="B25" s="2" t="s">
        <v>155</v>
      </c>
      <c r="C25" s="44">
        <v>12</v>
      </c>
      <c r="D25" s="44">
        <v>26</v>
      </c>
      <c r="E25" s="46"/>
      <c r="F25" s="47"/>
      <c r="G25" s="47"/>
      <c r="H25" s="48"/>
      <c r="I25" s="44"/>
      <c r="J25" s="48"/>
      <c r="K25" s="48"/>
      <c r="L25" s="45"/>
      <c r="M25" s="36">
        <f t="shared" si="0"/>
        <v>2</v>
      </c>
    </row>
    <row r="26" spans="1:13" ht="15.75" x14ac:dyDescent="0.25">
      <c r="A26" s="35">
        <v>23</v>
      </c>
      <c r="B26" s="2" t="s">
        <v>149</v>
      </c>
      <c r="C26" s="44">
        <v>11</v>
      </c>
      <c r="D26" s="44">
        <v>20</v>
      </c>
      <c r="E26" s="46"/>
      <c r="F26" s="47"/>
      <c r="G26" s="47"/>
      <c r="H26" s="48"/>
      <c r="I26" s="44"/>
      <c r="J26" s="48"/>
      <c r="K26" s="48"/>
      <c r="L26" s="45"/>
      <c r="M26" s="36">
        <f t="shared" si="0"/>
        <v>2</v>
      </c>
    </row>
    <row r="27" spans="1:13" ht="15.75" x14ac:dyDescent="0.25">
      <c r="A27" s="35">
        <v>24</v>
      </c>
      <c r="B27" s="2" t="s">
        <v>87</v>
      </c>
      <c r="C27" s="44">
        <v>9</v>
      </c>
      <c r="D27" s="44">
        <v>26</v>
      </c>
      <c r="E27" s="46"/>
      <c r="F27" s="47"/>
      <c r="G27" s="47"/>
      <c r="H27" s="48"/>
      <c r="I27" s="44"/>
      <c r="J27" s="48"/>
      <c r="K27" s="48"/>
      <c r="L27" s="45"/>
      <c r="M27" s="36">
        <f t="shared" si="0"/>
        <v>2</v>
      </c>
    </row>
    <row r="28" spans="1:13" ht="15.75" x14ac:dyDescent="0.25">
      <c r="A28" s="35">
        <v>25</v>
      </c>
      <c r="B28" s="2" t="s">
        <v>55</v>
      </c>
      <c r="C28" s="44">
        <v>14</v>
      </c>
      <c r="D28" s="44">
        <v>30</v>
      </c>
      <c r="E28" s="46"/>
      <c r="F28" s="47"/>
      <c r="G28" s="47"/>
      <c r="H28" s="48"/>
      <c r="I28" s="44"/>
      <c r="J28" s="48"/>
      <c r="K28" s="48"/>
      <c r="L28" s="45"/>
      <c r="M28" s="36">
        <f t="shared" si="0"/>
        <v>2</v>
      </c>
    </row>
    <row r="29" spans="1:13" ht="15.75" x14ac:dyDescent="0.25">
      <c r="A29" s="35">
        <v>26</v>
      </c>
      <c r="B29" s="2" t="s">
        <v>88</v>
      </c>
      <c r="C29" s="44">
        <v>7</v>
      </c>
      <c r="D29" s="44"/>
      <c r="E29" s="46"/>
      <c r="F29" s="47"/>
      <c r="G29" s="47"/>
      <c r="H29" s="48"/>
      <c r="I29" s="44"/>
      <c r="J29" s="48"/>
      <c r="K29" s="48"/>
      <c r="L29" s="45"/>
      <c r="M29" s="36">
        <f t="shared" si="0"/>
        <v>1</v>
      </c>
    </row>
    <row r="30" spans="1:13" ht="15.75" x14ac:dyDescent="0.25">
      <c r="A30" s="35">
        <v>27</v>
      </c>
      <c r="B30" s="2" t="s">
        <v>39</v>
      </c>
      <c r="C30" s="44">
        <v>19</v>
      </c>
      <c r="D30" s="44"/>
      <c r="E30" s="46"/>
      <c r="F30" s="47"/>
      <c r="G30" s="47"/>
      <c r="H30" s="48"/>
      <c r="I30" s="44"/>
      <c r="J30" s="48"/>
      <c r="K30" s="48"/>
      <c r="L30" s="45"/>
      <c r="M30" s="36">
        <f t="shared" si="0"/>
        <v>1</v>
      </c>
    </row>
    <row r="31" spans="1:13" ht="15.75" x14ac:dyDescent="0.25">
      <c r="A31" s="35">
        <v>28</v>
      </c>
      <c r="B31" s="2" t="s">
        <v>16</v>
      </c>
      <c r="C31" s="44">
        <v>2</v>
      </c>
      <c r="D31" s="44">
        <v>19</v>
      </c>
      <c r="E31" s="46"/>
      <c r="F31" s="47"/>
      <c r="G31" s="47"/>
      <c r="H31" s="48"/>
      <c r="I31" s="44"/>
      <c r="J31" s="48"/>
      <c r="K31" s="48"/>
      <c r="L31" s="45"/>
      <c r="M31" s="36">
        <f t="shared" si="0"/>
        <v>2</v>
      </c>
    </row>
    <row r="32" spans="1:13" ht="15.75" x14ac:dyDescent="0.25">
      <c r="A32" s="35">
        <v>29</v>
      </c>
      <c r="B32" s="2" t="s">
        <v>56</v>
      </c>
      <c r="C32" s="44">
        <v>9</v>
      </c>
      <c r="D32" s="44">
        <v>16</v>
      </c>
      <c r="E32" s="46"/>
      <c r="F32" s="47"/>
      <c r="G32" s="47"/>
      <c r="H32" s="48"/>
      <c r="I32" s="44"/>
      <c r="J32" s="48"/>
      <c r="K32" s="48"/>
      <c r="L32" s="45"/>
      <c r="M32" s="36">
        <f t="shared" si="0"/>
        <v>2</v>
      </c>
    </row>
    <row r="33" spans="1:13" ht="15.75" x14ac:dyDescent="0.25">
      <c r="A33" s="35">
        <v>30</v>
      </c>
      <c r="B33" s="2" t="s">
        <v>15</v>
      </c>
      <c r="C33" s="44">
        <v>8</v>
      </c>
      <c r="D33" s="44">
        <v>11</v>
      </c>
      <c r="E33" s="46">
        <v>13</v>
      </c>
      <c r="F33" s="47">
        <v>15</v>
      </c>
      <c r="G33" s="47">
        <v>18</v>
      </c>
      <c r="H33" s="48">
        <v>20</v>
      </c>
      <c r="I33" s="44">
        <v>22</v>
      </c>
      <c r="J33" s="48">
        <v>25</v>
      </c>
      <c r="K33" s="48">
        <v>27</v>
      </c>
      <c r="L33" s="45">
        <v>29</v>
      </c>
      <c r="M33" s="36">
        <f t="shared" si="0"/>
        <v>10</v>
      </c>
    </row>
    <row r="34" spans="1:13" ht="15.75" x14ac:dyDescent="0.25">
      <c r="A34" s="35">
        <v>31</v>
      </c>
      <c r="B34" s="2" t="s">
        <v>148</v>
      </c>
      <c r="C34" s="44">
        <v>14</v>
      </c>
      <c r="D34" s="44">
        <v>23</v>
      </c>
      <c r="E34" s="46"/>
      <c r="F34" s="47"/>
      <c r="G34" s="47"/>
      <c r="H34" s="48"/>
      <c r="I34" s="44"/>
      <c r="J34" s="48"/>
      <c r="K34" s="48"/>
      <c r="L34" s="45"/>
      <c r="M34" s="36">
        <f t="shared" si="0"/>
        <v>2</v>
      </c>
    </row>
    <row r="35" spans="1:13" ht="15.75" x14ac:dyDescent="0.25">
      <c r="A35" s="35">
        <v>32</v>
      </c>
      <c r="B35" s="2" t="s">
        <v>40</v>
      </c>
      <c r="C35" s="44">
        <v>11</v>
      </c>
      <c r="D35" s="44">
        <v>27</v>
      </c>
      <c r="E35" s="46"/>
      <c r="F35" s="47"/>
      <c r="G35" s="47"/>
      <c r="H35" s="48"/>
      <c r="I35" s="44"/>
      <c r="J35" s="48"/>
      <c r="K35" s="48"/>
      <c r="L35" s="45"/>
      <c r="M35" s="36">
        <f t="shared" si="0"/>
        <v>2</v>
      </c>
    </row>
    <row r="36" spans="1:13" ht="15.75" x14ac:dyDescent="0.25">
      <c r="A36" s="35">
        <v>33</v>
      </c>
      <c r="B36" s="2" t="s">
        <v>66</v>
      </c>
      <c r="C36" s="44">
        <v>18</v>
      </c>
      <c r="D36" s="44"/>
      <c r="E36" s="46"/>
      <c r="F36" s="47"/>
      <c r="G36" s="47"/>
      <c r="H36" s="48"/>
      <c r="I36" s="44"/>
      <c r="J36" s="48"/>
      <c r="K36" s="48"/>
      <c r="L36" s="45"/>
      <c r="M36" s="36">
        <f t="shared" si="0"/>
        <v>1</v>
      </c>
    </row>
    <row r="37" spans="1:13" ht="15.75" x14ac:dyDescent="0.25">
      <c r="A37" s="35">
        <v>34</v>
      </c>
      <c r="B37" s="2" t="s">
        <v>17</v>
      </c>
      <c r="C37" s="44">
        <v>23</v>
      </c>
      <c r="D37" s="44"/>
      <c r="E37" s="46"/>
      <c r="F37" s="47"/>
      <c r="G37" s="47"/>
      <c r="H37" s="48"/>
      <c r="I37" s="44"/>
      <c r="J37" s="48"/>
      <c r="K37" s="48"/>
      <c r="L37" s="45"/>
      <c r="M37" s="36">
        <f t="shared" si="0"/>
        <v>1</v>
      </c>
    </row>
    <row r="38" spans="1:13" ht="15.75" x14ac:dyDescent="0.25">
      <c r="A38" s="35">
        <v>35</v>
      </c>
      <c r="B38" s="2" t="s">
        <v>18</v>
      </c>
      <c r="C38" s="44">
        <v>9</v>
      </c>
      <c r="D38" s="44">
        <v>19</v>
      </c>
      <c r="E38" s="46"/>
      <c r="F38" s="47"/>
      <c r="G38" s="47"/>
      <c r="H38" s="48"/>
      <c r="I38" s="44"/>
      <c r="J38" s="48"/>
      <c r="K38" s="48"/>
      <c r="L38" s="45"/>
      <c r="M38" s="36">
        <f t="shared" si="0"/>
        <v>2</v>
      </c>
    </row>
    <row r="39" spans="1:13" ht="15.75" x14ac:dyDescent="0.25">
      <c r="A39" s="35">
        <v>36</v>
      </c>
      <c r="B39" s="2" t="s">
        <v>41</v>
      </c>
      <c r="C39" s="44">
        <v>2</v>
      </c>
      <c r="D39" s="44">
        <v>9</v>
      </c>
      <c r="E39" s="46">
        <v>16</v>
      </c>
      <c r="F39" s="47"/>
      <c r="G39" s="47"/>
      <c r="H39" s="48"/>
      <c r="I39" s="44"/>
      <c r="J39" s="48"/>
      <c r="K39" s="48"/>
      <c r="L39" s="45"/>
      <c r="M39" s="36">
        <f t="shared" si="0"/>
        <v>3</v>
      </c>
    </row>
    <row r="40" spans="1:13" ht="15.75" x14ac:dyDescent="0.25">
      <c r="A40" s="35">
        <v>37</v>
      </c>
      <c r="B40" s="2" t="s">
        <v>42</v>
      </c>
      <c r="C40" s="44">
        <v>20</v>
      </c>
      <c r="D40" s="44"/>
      <c r="E40" s="46"/>
      <c r="F40" s="47"/>
      <c r="G40" s="47"/>
      <c r="H40" s="48"/>
      <c r="I40" s="44"/>
      <c r="J40" s="48"/>
      <c r="K40" s="48"/>
      <c r="L40" s="45"/>
      <c r="M40" s="36">
        <f t="shared" si="0"/>
        <v>1</v>
      </c>
    </row>
    <row r="41" spans="1:13" ht="15.75" x14ac:dyDescent="0.25">
      <c r="A41" s="35">
        <v>38</v>
      </c>
      <c r="B41" s="2" t="s">
        <v>67</v>
      </c>
      <c r="C41" s="44">
        <v>7</v>
      </c>
      <c r="D41" s="44">
        <v>21</v>
      </c>
      <c r="E41" s="46"/>
      <c r="F41" s="47"/>
      <c r="G41" s="47"/>
      <c r="H41" s="48"/>
      <c r="I41" s="44"/>
      <c r="J41" s="48"/>
      <c r="K41" s="48"/>
      <c r="L41" s="45"/>
      <c r="M41" s="36">
        <f t="shared" si="0"/>
        <v>2</v>
      </c>
    </row>
    <row r="42" spans="1:13" ht="15.75" x14ac:dyDescent="0.25">
      <c r="A42" s="35">
        <v>39</v>
      </c>
      <c r="B42" s="2" t="s">
        <v>57</v>
      </c>
      <c r="C42" s="44">
        <v>8</v>
      </c>
      <c r="D42" s="44">
        <v>15</v>
      </c>
      <c r="E42" s="46"/>
      <c r="F42" s="47"/>
      <c r="G42" s="47"/>
      <c r="H42" s="48"/>
      <c r="I42" s="44"/>
      <c r="J42" s="48"/>
      <c r="K42" s="48"/>
      <c r="L42" s="45"/>
      <c r="M42" s="36">
        <f t="shared" si="0"/>
        <v>2</v>
      </c>
    </row>
    <row r="43" spans="1:13" ht="15.75" x14ac:dyDescent="0.25">
      <c r="A43" s="35">
        <v>40</v>
      </c>
      <c r="B43" s="2" t="s">
        <v>72</v>
      </c>
      <c r="C43" s="44">
        <v>7</v>
      </c>
      <c r="D43" s="44">
        <v>14</v>
      </c>
      <c r="E43" s="46">
        <v>19</v>
      </c>
      <c r="F43" s="47"/>
      <c r="G43" s="47"/>
      <c r="H43" s="48"/>
      <c r="I43" s="44"/>
      <c r="J43" s="48"/>
      <c r="K43" s="48"/>
      <c r="L43" s="45"/>
      <c r="M43" s="36">
        <f t="shared" si="0"/>
        <v>3</v>
      </c>
    </row>
    <row r="44" spans="1:13" ht="15.75" x14ac:dyDescent="0.25">
      <c r="A44" s="35">
        <v>41</v>
      </c>
      <c r="B44" s="2" t="s">
        <v>68</v>
      </c>
      <c r="C44" s="44">
        <v>2</v>
      </c>
      <c r="D44" s="44">
        <v>20</v>
      </c>
      <c r="E44" s="46"/>
      <c r="F44" s="47"/>
      <c r="G44" s="47"/>
      <c r="H44" s="48"/>
      <c r="I44" s="44"/>
      <c r="J44" s="48"/>
      <c r="K44" s="48"/>
      <c r="L44" s="45"/>
      <c r="M44" s="36">
        <f t="shared" si="0"/>
        <v>2</v>
      </c>
    </row>
    <row r="45" spans="1:13" ht="15.75" x14ac:dyDescent="0.25">
      <c r="A45" s="35">
        <v>42</v>
      </c>
      <c r="B45" s="2" t="s">
        <v>43</v>
      </c>
      <c r="C45" s="44">
        <v>22</v>
      </c>
      <c r="D45" s="44"/>
      <c r="E45" s="46"/>
      <c r="F45" s="47"/>
      <c r="G45" s="47"/>
      <c r="H45" s="48"/>
      <c r="I45" s="44"/>
      <c r="J45" s="48"/>
      <c r="K45" s="48"/>
      <c r="L45" s="45"/>
      <c r="M45" s="36">
        <f t="shared" si="0"/>
        <v>1</v>
      </c>
    </row>
    <row r="46" spans="1:13" ht="15.75" x14ac:dyDescent="0.25">
      <c r="A46" s="35">
        <v>43</v>
      </c>
      <c r="B46" s="2" t="s">
        <v>44</v>
      </c>
      <c r="C46" s="44">
        <v>2</v>
      </c>
      <c r="D46" s="44">
        <v>8</v>
      </c>
      <c r="E46" s="46">
        <v>15</v>
      </c>
      <c r="F46" s="47"/>
      <c r="G46" s="47"/>
      <c r="H46" s="48"/>
      <c r="I46" s="44"/>
      <c r="J46" s="48"/>
      <c r="K46" s="48"/>
      <c r="L46" s="45"/>
      <c r="M46" s="36">
        <f t="shared" si="0"/>
        <v>3</v>
      </c>
    </row>
    <row r="47" spans="1:13" ht="15.75" x14ac:dyDescent="0.25">
      <c r="A47" s="35">
        <v>44</v>
      </c>
      <c r="B47" s="2" t="s">
        <v>86</v>
      </c>
      <c r="C47" s="44">
        <v>14</v>
      </c>
      <c r="D47" s="44"/>
      <c r="E47" s="46"/>
      <c r="F47" s="47"/>
      <c r="G47" s="47"/>
      <c r="H47" s="48"/>
      <c r="I47" s="44"/>
      <c r="J47" s="48"/>
      <c r="K47" s="48"/>
      <c r="L47" s="45"/>
      <c r="M47" s="36">
        <f t="shared" si="0"/>
        <v>1</v>
      </c>
    </row>
    <row r="48" spans="1:13" ht="15.75" x14ac:dyDescent="0.25">
      <c r="A48" s="35">
        <v>45</v>
      </c>
      <c r="B48" s="2" t="s">
        <v>19</v>
      </c>
      <c r="C48" s="44">
        <v>14</v>
      </c>
      <c r="D48" s="44">
        <v>30</v>
      </c>
      <c r="E48" s="46"/>
      <c r="F48" s="47"/>
      <c r="G48" s="47"/>
      <c r="H48" s="48"/>
      <c r="I48" s="44"/>
      <c r="J48" s="48"/>
      <c r="K48" s="48"/>
      <c r="L48" s="45"/>
      <c r="M48" s="36">
        <f t="shared" si="0"/>
        <v>2</v>
      </c>
    </row>
    <row r="49" spans="1:13" ht="15.75" x14ac:dyDescent="0.25">
      <c r="A49" s="35">
        <v>46</v>
      </c>
      <c r="B49" s="2" t="s">
        <v>84</v>
      </c>
      <c r="C49" s="44">
        <v>2</v>
      </c>
      <c r="D49" s="44">
        <v>9</v>
      </c>
      <c r="E49" s="46">
        <v>16</v>
      </c>
      <c r="F49" s="47"/>
      <c r="G49" s="47"/>
      <c r="H49" s="48"/>
      <c r="I49" s="44"/>
      <c r="J49" s="48"/>
      <c r="K49" s="48"/>
      <c r="L49" s="45"/>
      <c r="M49" s="36">
        <f t="shared" si="0"/>
        <v>3</v>
      </c>
    </row>
    <row r="50" spans="1:13" ht="15.75" x14ac:dyDescent="0.25">
      <c r="A50" s="35">
        <v>47</v>
      </c>
      <c r="B50" s="2" t="s">
        <v>58</v>
      </c>
      <c r="C50" s="44">
        <v>7</v>
      </c>
      <c r="D50" s="44">
        <v>23</v>
      </c>
      <c r="E50" s="46"/>
      <c r="F50" s="47"/>
      <c r="G50" s="47"/>
      <c r="H50" s="48"/>
      <c r="I50" s="44"/>
      <c r="J50" s="48"/>
      <c r="K50" s="48"/>
      <c r="L50" s="45"/>
      <c r="M50" s="36">
        <f t="shared" si="0"/>
        <v>2</v>
      </c>
    </row>
    <row r="51" spans="1:13" ht="15.75" x14ac:dyDescent="0.25">
      <c r="A51" s="35">
        <v>48</v>
      </c>
      <c r="B51" s="3" t="s">
        <v>20</v>
      </c>
      <c r="C51" s="44">
        <v>4</v>
      </c>
      <c r="D51" s="44">
        <v>20</v>
      </c>
      <c r="E51" s="46"/>
      <c r="F51" s="47"/>
      <c r="G51" s="47"/>
      <c r="H51" s="48"/>
      <c r="I51" s="44"/>
      <c r="J51" s="48"/>
      <c r="K51" s="48"/>
      <c r="L51" s="45"/>
      <c r="M51" s="36">
        <f t="shared" si="0"/>
        <v>2</v>
      </c>
    </row>
    <row r="52" spans="1:13" ht="15.75" x14ac:dyDescent="0.25">
      <c r="A52" s="35">
        <v>49</v>
      </c>
      <c r="B52" s="3" t="s">
        <v>124</v>
      </c>
      <c r="C52" s="44">
        <v>20</v>
      </c>
      <c r="D52" s="44"/>
      <c r="E52" s="46"/>
      <c r="F52" s="47"/>
      <c r="G52" s="47"/>
      <c r="H52" s="48"/>
      <c r="I52" s="44"/>
      <c r="J52" s="48"/>
      <c r="K52" s="48"/>
      <c r="L52" s="45"/>
      <c r="M52" s="36">
        <f t="shared" si="0"/>
        <v>1</v>
      </c>
    </row>
    <row r="53" spans="1:13" ht="15.75" x14ac:dyDescent="0.25">
      <c r="A53" s="35">
        <v>50</v>
      </c>
      <c r="B53" s="3" t="s">
        <v>59</v>
      </c>
      <c r="C53" s="44">
        <v>8</v>
      </c>
      <c r="D53" s="44">
        <v>15</v>
      </c>
      <c r="E53" s="46">
        <v>25</v>
      </c>
      <c r="F53" s="47"/>
      <c r="G53" s="47"/>
      <c r="H53" s="48"/>
      <c r="I53" s="44"/>
      <c r="J53" s="48"/>
      <c r="K53" s="48"/>
      <c r="L53" s="45"/>
      <c r="M53" s="36">
        <f t="shared" si="0"/>
        <v>3</v>
      </c>
    </row>
    <row r="54" spans="1:13" ht="15.75" x14ac:dyDescent="0.25">
      <c r="A54" s="35">
        <v>51</v>
      </c>
      <c r="B54" s="2" t="s">
        <v>22</v>
      </c>
      <c r="C54" s="44">
        <v>8</v>
      </c>
      <c r="D54" s="44">
        <v>22</v>
      </c>
      <c r="E54" s="46"/>
      <c r="F54" s="47"/>
      <c r="G54" s="47"/>
      <c r="H54" s="48"/>
      <c r="I54" s="44"/>
      <c r="J54" s="48"/>
      <c r="K54" s="48"/>
      <c r="L54" s="45"/>
      <c r="M54" s="36">
        <f t="shared" si="0"/>
        <v>2</v>
      </c>
    </row>
    <row r="55" spans="1:13" ht="15.75" x14ac:dyDescent="0.25">
      <c r="A55" s="35">
        <v>52</v>
      </c>
      <c r="B55" s="2" t="s">
        <v>21</v>
      </c>
      <c r="C55" s="44">
        <v>11</v>
      </c>
      <c r="D55" s="44">
        <v>27</v>
      </c>
      <c r="E55" s="46"/>
      <c r="F55" s="47"/>
      <c r="G55" s="47"/>
      <c r="H55" s="48"/>
      <c r="I55" s="44"/>
      <c r="J55" s="48"/>
      <c r="K55" s="48"/>
      <c r="L55" s="45"/>
      <c r="M55" s="36">
        <f t="shared" si="0"/>
        <v>2</v>
      </c>
    </row>
    <row r="56" spans="1:13" ht="15.75" x14ac:dyDescent="0.25">
      <c r="A56" s="35">
        <v>53</v>
      </c>
      <c r="B56" s="2" t="s">
        <v>154</v>
      </c>
      <c r="C56" s="44">
        <v>9</v>
      </c>
      <c r="D56" s="44">
        <v>16</v>
      </c>
      <c r="E56" s="46"/>
      <c r="F56" s="47"/>
      <c r="G56" s="47"/>
      <c r="H56" s="48"/>
      <c r="I56" s="44"/>
      <c r="J56" s="48"/>
      <c r="K56" s="48"/>
      <c r="L56" s="45"/>
      <c r="M56" s="36">
        <f t="shared" si="0"/>
        <v>2</v>
      </c>
    </row>
    <row r="57" spans="1:13" ht="15.75" x14ac:dyDescent="0.25">
      <c r="A57" s="35">
        <v>54</v>
      </c>
      <c r="B57" s="2" t="s">
        <v>45</v>
      </c>
      <c r="C57" s="44">
        <v>2</v>
      </c>
      <c r="D57" s="44">
        <v>11</v>
      </c>
      <c r="E57" s="46">
        <v>18</v>
      </c>
      <c r="F57" s="47"/>
      <c r="G57" s="47"/>
      <c r="H57" s="48"/>
      <c r="I57" s="44"/>
      <c r="J57" s="48"/>
      <c r="K57" s="48"/>
      <c r="L57" s="45"/>
      <c r="M57" s="36">
        <f t="shared" si="0"/>
        <v>3</v>
      </c>
    </row>
    <row r="58" spans="1:13" ht="15.75" x14ac:dyDescent="0.25">
      <c r="A58" s="35">
        <v>55</v>
      </c>
      <c r="B58" s="2" t="s">
        <v>153</v>
      </c>
      <c r="C58" s="44">
        <v>16</v>
      </c>
      <c r="D58" s="44"/>
      <c r="E58" s="46"/>
      <c r="F58" s="47"/>
      <c r="G58" s="47"/>
      <c r="H58" s="48"/>
      <c r="I58" s="44"/>
      <c r="J58" s="48"/>
      <c r="K58" s="48"/>
      <c r="L58" s="45"/>
      <c r="M58" s="36">
        <f t="shared" si="0"/>
        <v>1</v>
      </c>
    </row>
    <row r="59" spans="1:13" ht="15.75" x14ac:dyDescent="0.25">
      <c r="A59" s="35">
        <v>56</v>
      </c>
      <c r="B59" s="2" t="s">
        <v>46</v>
      </c>
      <c r="C59" s="44">
        <v>2</v>
      </c>
      <c r="D59" s="44">
        <v>19</v>
      </c>
      <c r="E59" s="46"/>
      <c r="F59" s="47"/>
      <c r="G59" s="47"/>
      <c r="H59" s="48"/>
      <c r="I59" s="44"/>
      <c r="J59" s="48"/>
      <c r="K59" s="48"/>
      <c r="L59" s="45"/>
      <c r="M59" s="36">
        <f t="shared" si="0"/>
        <v>2</v>
      </c>
    </row>
    <row r="60" spans="1:13" ht="15.75" x14ac:dyDescent="0.25">
      <c r="A60" s="35">
        <v>57</v>
      </c>
      <c r="B60" s="2" t="s">
        <v>89</v>
      </c>
      <c r="C60" s="44">
        <v>4</v>
      </c>
      <c r="D60" s="44"/>
      <c r="E60" s="46"/>
      <c r="F60" s="47"/>
      <c r="G60" s="47"/>
      <c r="H60" s="48"/>
      <c r="I60" s="44"/>
      <c r="J60" s="48"/>
      <c r="K60" s="48"/>
      <c r="L60" s="45"/>
      <c r="M60" s="36">
        <f t="shared" si="0"/>
        <v>1</v>
      </c>
    </row>
    <row r="61" spans="1:13" ht="15.75" x14ac:dyDescent="0.25">
      <c r="A61" s="35">
        <v>58</v>
      </c>
      <c r="B61" s="2" t="s">
        <v>9</v>
      </c>
      <c r="C61" s="44">
        <v>5</v>
      </c>
      <c r="D61" s="44">
        <v>12</v>
      </c>
      <c r="E61" s="46">
        <v>26</v>
      </c>
      <c r="F61" s="47"/>
      <c r="G61" s="47"/>
      <c r="H61" s="48"/>
      <c r="I61" s="44"/>
      <c r="J61" s="48"/>
      <c r="K61" s="48"/>
      <c r="L61" s="45"/>
      <c r="M61" s="36">
        <f t="shared" si="0"/>
        <v>3</v>
      </c>
    </row>
    <row r="62" spans="1:13" ht="15.75" x14ac:dyDescent="0.25">
      <c r="A62" s="35">
        <v>59</v>
      </c>
      <c r="B62" s="2" t="s">
        <v>60</v>
      </c>
      <c r="C62" s="44">
        <v>18</v>
      </c>
      <c r="D62" s="44"/>
      <c r="E62" s="46"/>
      <c r="F62" s="47"/>
      <c r="G62" s="47"/>
      <c r="H62" s="48"/>
      <c r="I62" s="44"/>
      <c r="J62" s="48"/>
      <c r="K62" s="48"/>
      <c r="L62" s="45"/>
      <c r="M62" s="36">
        <f t="shared" si="0"/>
        <v>1</v>
      </c>
    </row>
    <row r="63" spans="1:13" ht="15.75" x14ac:dyDescent="0.25">
      <c r="A63" s="35">
        <v>60</v>
      </c>
      <c r="B63" s="2" t="s">
        <v>73</v>
      </c>
      <c r="C63" s="44">
        <v>2</v>
      </c>
      <c r="D63" s="44">
        <v>8</v>
      </c>
      <c r="E63" s="46">
        <v>18</v>
      </c>
      <c r="F63" s="47"/>
      <c r="G63" s="47"/>
      <c r="H63" s="48"/>
      <c r="I63" s="44"/>
      <c r="J63" s="48"/>
      <c r="K63" s="48"/>
      <c r="L63" s="45"/>
      <c r="M63" s="36">
        <f t="shared" si="0"/>
        <v>3</v>
      </c>
    </row>
    <row r="64" spans="1:13" ht="15.75" x14ac:dyDescent="0.25">
      <c r="A64" s="35">
        <v>61</v>
      </c>
      <c r="B64" s="2" t="s">
        <v>23</v>
      </c>
      <c r="C64" s="44">
        <v>4</v>
      </c>
      <c r="D64" s="44">
        <v>20</v>
      </c>
      <c r="E64" s="46"/>
      <c r="F64" s="47"/>
      <c r="G64" s="47"/>
      <c r="H64" s="48"/>
      <c r="I64" s="44"/>
      <c r="J64" s="48"/>
      <c r="K64" s="48"/>
      <c r="L64" s="45"/>
      <c r="M64" s="36">
        <f t="shared" si="0"/>
        <v>2</v>
      </c>
    </row>
    <row r="65" spans="1:13" ht="15.75" x14ac:dyDescent="0.25">
      <c r="A65" s="35">
        <v>62</v>
      </c>
      <c r="B65" s="2" t="s">
        <v>24</v>
      </c>
      <c r="C65" s="44">
        <v>9</v>
      </c>
      <c r="D65" s="44">
        <v>23</v>
      </c>
      <c r="E65" s="46"/>
      <c r="F65" s="47"/>
      <c r="G65" s="47"/>
      <c r="H65" s="48"/>
      <c r="I65" s="44"/>
      <c r="J65" s="48"/>
      <c r="K65" s="48"/>
      <c r="L65" s="45"/>
      <c r="M65" s="36">
        <f t="shared" si="0"/>
        <v>2</v>
      </c>
    </row>
    <row r="66" spans="1:13" ht="15.75" x14ac:dyDescent="0.25">
      <c r="A66" s="35">
        <v>63</v>
      </c>
      <c r="B66" s="4" t="s">
        <v>90</v>
      </c>
      <c r="C66" s="44">
        <v>8</v>
      </c>
      <c r="D66" s="44">
        <v>27</v>
      </c>
      <c r="E66" s="46"/>
      <c r="F66" s="47"/>
      <c r="G66" s="47"/>
      <c r="H66" s="48"/>
      <c r="I66" s="44"/>
      <c r="J66" s="48"/>
      <c r="K66" s="48"/>
      <c r="L66" s="45"/>
      <c r="M66" s="36">
        <f t="shared" si="0"/>
        <v>2</v>
      </c>
    </row>
    <row r="67" spans="1:13" ht="15.75" x14ac:dyDescent="0.25">
      <c r="A67" s="35">
        <v>64</v>
      </c>
      <c r="B67" s="4" t="s">
        <v>69</v>
      </c>
      <c r="C67" s="44">
        <v>4</v>
      </c>
      <c r="D67" s="44">
        <v>11</v>
      </c>
      <c r="E67" s="46">
        <v>18</v>
      </c>
      <c r="F67" s="47"/>
      <c r="G67" s="47"/>
      <c r="H67" s="48"/>
      <c r="I67" s="44"/>
      <c r="J67" s="48"/>
      <c r="K67" s="48"/>
      <c r="L67" s="45"/>
      <c r="M67" s="36">
        <f t="shared" si="0"/>
        <v>3</v>
      </c>
    </row>
    <row r="68" spans="1:13" ht="15.75" x14ac:dyDescent="0.25">
      <c r="A68" s="35">
        <v>65</v>
      </c>
      <c r="B68" s="1" t="s">
        <v>178</v>
      </c>
      <c r="C68" s="44">
        <v>9</v>
      </c>
      <c r="D68" s="44">
        <v>21</v>
      </c>
      <c r="E68" s="46">
        <v>23</v>
      </c>
      <c r="F68" s="47">
        <v>26</v>
      </c>
      <c r="G68" s="47">
        <v>28</v>
      </c>
      <c r="H68" s="48">
        <v>30</v>
      </c>
      <c r="I68" s="44"/>
      <c r="J68" s="48"/>
      <c r="K68" s="48"/>
      <c r="L68" s="45"/>
      <c r="M68" s="36">
        <f t="shared" si="0"/>
        <v>6</v>
      </c>
    </row>
    <row r="69" spans="1:13" ht="15.75" x14ac:dyDescent="0.25">
      <c r="A69" s="35">
        <v>66</v>
      </c>
      <c r="B69" s="2" t="s">
        <v>47</v>
      </c>
      <c r="C69" s="44">
        <v>19</v>
      </c>
      <c r="D69" s="44"/>
      <c r="E69" s="46"/>
      <c r="F69" s="47"/>
      <c r="G69" s="47"/>
      <c r="H69" s="48"/>
      <c r="I69" s="44"/>
      <c r="J69" s="48"/>
      <c r="K69" s="48"/>
      <c r="L69" s="45"/>
      <c r="M69" s="36">
        <f t="shared" ref="M69:M83" si="1">COUNT(C69:L69)</f>
        <v>1</v>
      </c>
    </row>
    <row r="70" spans="1:13" ht="15.75" x14ac:dyDescent="0.25">
      <c r="A70" s="35">
        <v>67</v>
      </c>
      <c r="B70" s="2" t="s">
        <v>25</v>
      </c>
      <c r="C70" s="44">
        <v>19</v>
      </c>
      <c r="D70" s="44"/>
      <c r="E70" s="46"/>
      <c r="F70" s="47"/>
      <c r="G70" s="47"/>
      <c r="H70" s="48"/>
      <c r="I70" s="44"/>
      <c r="J70" s="48"/>
      <c r="K70" s="48"/>
      <c r="L70" s="45"/>
      <c r="M70" s="36">
        <f t="shared" si="1"/>
        <v>1</v>
      </c>
    </row>
    <row r="71" spans="1:13" ht="15.75" x14ac:dyDescent="0.25">
      <c r="A71" s="35">
        <v>68</v>
      </c>
      <c r="B71" s="5" t="s">
        <v>48</v>
      </c>
      <c r="C71" s="44">
        <v>9</v>
      </c>
      <c r="D71" s="44">
        <v>28</v>
      </c>
      <c r="E71" s="46"/>
      <c r="F71" s="47"/>
      <c r="G71" s="47"/>
      <c r="H71" s="48"/>
      <c r="I71" s="44"/>
      <c r="J71" s="48"/>
      <c r="K71" s="48"/>
      <c r="L71" s="45"/>
      <c r="M71" s="36">
        <f t="shared" si="1"/>
        <v>2</v>
      </c>
    </row>
    <row r="72" spans="1:13" ht="15.75" x14ac:dyDescent="0.25">
      <c r="A72" s="35">
        <v>69</v>
      </c>
      <c r="B72" s="5" t="s">
        <v>145</v>
      </c>
      <c r="C72" s="44">
        <v>6</v>
      </c>
      <c r="D72" s="44">
        <v>18</v>
      </c>
      <c r="E72" s="46"/>
      <c r="F72" s="47"/>
      <c r="G72" s="47"/>
      <c r="H72" s="48"/>
      <c r="I72" s="44"/>
      <c r="J72" s="48"/>
      <c r="K72" s="48"/>
      <c r="L72" s="45"/>
      <c r="M72" s="36">
        <f t="shared" si="1"/>
        <v>2</v>
      </c>
    </row>
    <row r="73" spans="1:13" ht="15.75" x14ac:dyDescent="0.25">
      <c r="A73" s="35">
        <v>70</v>
      </c>
      <c r="B73" s="5" t="s">
        <v>49</v>
      </c>
      <c r="C73" s="44">
        <v>2</v>
      </c>
      <c r="D73" s="44">
        <v>9</v>
      </c>
      <c r="E73" s="46">
        <v>16</v>
      </c>
      <c r="F73" s="47"/>
      <c r="G73" s="47"/>
      <c r="H73" s="48"/>
      <c r="I73" s="44"/>
      <c r="J73" s="48"/>
      <c r="K73" s="48"/>
      <c r="L73" s="45"/>
      <c r="M73" s="36">
        <f t="shared" si="1"/>
        <v>3</v>
      </c>
    </row>
    <row r="74" spans="1:13" ht="15.75" x14ac:dyDescent="0.25">
      <c r="A74" s="35">
        <v>71</v>
      </c>
      <c r="B74" s="5" t="s">
        <v>61</v>
      </c>
      <c r="C74" s="44">
        <v>19</v>
      </c>
      <c r="D74" s="44"/>
      <c r="E74" s="46"/>
      <c r="F74" s="47"/>
      <c r="G74" s="47"/>
      <c r="H74" s="48"/>
      <c r="I74" s="44"/>
      <c r="J74" s="48"/>
      <c r="K74" s="48"/>
      <c r="L74" s="45"/>
      <c r="M74" s="36">
        <f t="shared" si="1"/>
        <v>1</v>
      </c>
    </row>
    <row r="75" spans="1:13" ht="15.75" x14ac:dyDescent="0.25">
      <c r="A75" s="35">
        <v>72</v>
      </c>
      <c r="B75" s="5" t="s">
        <v>28</v>
      </c>
      <c r="C75" s="44">
        <v>12</v>
      </c>
      <c r="D75" s="44">
        <v>28</v>
      </c>
      <c r="E75" s="46"/>
      <c r="F75" s="47"/>
      <c r="G75" s="47"/>
      <c r="H75" s="48"/>
      <c r="I75" s="44"/>
      <c r="J75" s="48"/>
      <c r="K75" s="48"/>
      <c r="L75" s="45"/>
      <c r="M75" s="36">
        <f t="shared" si="1"/>
        <v>2</v>
      </c>
    </row>
    <row r="76" spans="1:13" ht="15.75" x14ac:dyDescent="0.25">
      <c r="A76" s="35">
        <v>73</v>
      </c>
      <c r="B76" s="5" t="s">
        <v>27</v>
      </c>
      <c r="C76" s="44">
        <v>5</v>
      </c>
      <c r="D76" s="44">
        <v>9</v>
      </c>
      <c r="E76" s="44">
        <v>14</v>
      </c>
      <c r="F76" s="46">
        <v>21</v>
      </c>
      <c r="G76" s="47"/>
      <c r="H76" s="48"/>
      <c r="I76" s="44"/>
      <c r="J76" s="48"/>
      <c r="K76" s="48"/>
      <c r="L76" s="45"/>
      <c r="M76" s="36">
        <f t="shared" si="1"/>
        <v>4</v>
      </c>
    </row>
    <row r="77" spans="1:13" ht="15.75" x14ac:dyDescent="0.25">
      <c r="A77" s="35">
        <v>74</v>
      </c>
      <c r="B77" s="5" t="s">
        <v>26</v>
      </c>
      <c r="C77" s="44">
        <v>16</v>
      </c>
      <c r="D77" s="44"/>
      <c r="E77" s="46"/>
      <c r="F77" s="47"/>
      <c r="G77" s="47"/>
      <c r="H77" s="48"/>
      <c r="I77" s="44"/>
      <c r="J77" s="48"/>
      <c r="K77" s="48"/>
      <c r="L77" s="45"/>
      <c r="M77" s="36">
        <f t="shared" si="1"/>
        <v>1</v>
      </c>
    </row>
    <row r="78" spans="1:13" ht="15.75" x14ac:dyDescent="0.25">
      <c r="A78" s="35">
        <v>75</v>
      </c>
      <c r="B78" s="5" t="s">
        <v>62</v>
      </c>
      <c r="C78" s="44">
        <v>4</v>
      </c>
      <c r="D78" s="44">
        <v>20</v>
      </c>
      <c r="E78" s="46"/>
      <c r="F78" s="47"/>
      <c r="G78" s="47"/>
      <c r="H78" s="48"/>
      <c r="I78" s="44"/>
      <c r="J78" s="48"/>
      <c r="K78" s="48"/>
      <c r="L78" s="45"/>
      <c r="M78" s="36">
        <f t="shared" si="1"/>
        <v>2</v>
      </c>
    </row>
    <row r="79" spans="1:13" ht="15.75" x14ac:dyDescent="0.25">
      <c r="A79" s="35">
        <v>76</v>
      </c>
      <c r="B79" s="5" t="s">
        <v>63</v>
      </c>
      <c r="C79" s="44">
        <v>9</v>
      </c>
      <c r="D79" s="44">
        <v>16</v>
      </c>
      <c r="E79" s="46"/>
      <c r="F79" s="47"/>
      <c r="G79" s="47"/>
      <c r="H79" s="48"/>
      <c r="I79" s="44"/>
      <c r="J79" s="48"/>
      <c r="K79" s="48"/>
      <c r="L79" s="45"/>
      <c r="M79" s="36">
        <f t="shared" si="1"/>
        <v>2</v>
      </c>
    </row>
    <row r="80" spans="1:13" ht="15.75" x14ac:dyDescent="0.25">
      <c r="A80" s="35">
        <v>77</v>
      </c>
      <c r="B80" s="5" t="s">
        <v>186</v>
      </c>
      <c r="C80" s="44">
        <v>7</v>
      </c>
      <c r="D80" s="44">
        <v>23</v>
      </c>
      <c r="E80" s="46"/>
      <c r="F80" s="47"/>
      <c r="G80" s="47"/>
      <c r="H80" s="48"/>
      <c r="I80" s="44"/>
      <c r="J80" s="48"/>
      <c r="K80" s="48"/>
      <c r="L80" s="45"/>
      <c r="M80" s="36">
        <f t="shared" si="1"/>
        <v>2</v>
      </c>
    </row>
    <row r="81" spans="1:13" ht="15.75" x14ac:dyDescent="0.25">
      <c r="A81" s="35">
        <v>78</v>
      </c>
      <c r="B81" s="6" t="s">
        <v>70</v>
      </c>
      <c r="C81" s="44">
        <v>18</v>
      </c>
      <c r="D81" s="44">
        <v>25</v>
      </c>
      <c r="E81" s="46"/>
      <c r="F81" s="47"/>
      <c r="G81" s="47"/>
      <c r="H81" s="48"/>
      <c r="I81" s="44"/>
      <c r="J81" s="48"/>
      <c r="K81" s="48"/>
      <c r="L81" s="45"/>
      <c r="M81" s="36">
        <f t="shared" si="1"/>
        <v>2</v>
      </c>
    </row>
    <row r="82" spans="1:13" ht="15.75" x14ac:dyDescent="0.25">
      <c r="A82" s="35">
        <v>79</v>
      </c>
      <c r="B82" s="5" t="s">
        <v>50</v>
      </c>
      <c r="C82" s="44">
        <v>9</v>
      </c>
      <c r="D82" s="44">
        <v>16</v>
      </c>
      <c r="E82" s="46"/>
      <c r="F82" s="47"/>
      <c r="G82" s="47"/>
      <c r="H82" s="48"/>
      <c r="I82" s="44"/>
      <c r="J82" s="48"/>
      <c r="K82" s="48"/>
      <c r="L82" s="45"/>
      <c r="M82" s="36">
        <f t="shared" si="1"/>
        <v>2</v>
      </c>
    </row>
    <row r="83" spans="1:13" ht="16.5" thickBot="1" x14ac:dyDescent="0.3">
      <c r="A83" s="35">
        <v>80</v>
      </c>
      <c r="B83" s="7" t="s">
        <v>64</v>
      </c>
      <c r="C83" s="44">
        <v>8</v>
      </c>
      <c r="D83" s="44">
        <v>25</v>
      </c>
      <c r="E83" s="46"/>
      <c r="F83" s="47"/>
      <c r="G83" s="47"/>
      <c r="H83" s="48"/>
      <c r="I83" s="44"/>
      <c r="J83" s="48"/>
      <c r="K83" s="48"/>
      <c r="L83" s="45"/>
      <c r="M83" s="36">
        <f t="shared" si="1"/>
        <v>2</v>
      </c>
    </row>
    <row r="84" spans="1:13" ht="16.5" thickBot="1" x14ac:dyDescent="0.3">
      <c r="A84" s="146" t="s">
        <v>51</v>
      </c>
      <c r="B84" s="147"/>
      <c r="C84" s="147"/>
      <c r="D84" s="147"/>
      <c r="E84" s="147"/>
      <c r="F84" s="147"/>
      <c r="G84" s="147"/>
      <c r="H84" s="147"/>
      <c r="I84" s="147"/>
      <c r="J84" s="147"/>
      <c r="K84" s="147"/>
      <c r="L84" s="148"/>
      <c r="M84" s="37">
        <f>SUM(M4:M83)</f>
        <v>166</v>
      </c>
    </row>
  </sheetData>
  <mergeCells count="6">
    <mergeCell ref="A84:L84"/>
    <mergeCell ref="A1:L1"/>
    <mergeCell ref="M1:M3"/>
    <mergeCell ref="A2:A3"/>
    <mergeCell ref="B2:B3"/>
    <mergeCell ref="C2:L3"/>
  </mergeCells>
  <pageMargins left="1.1023622047244095" right="0.70866141732283472" top="1.5748031496062993" bottom="1.7716535433070868" header="0.31496062992125984" footer="0.31496062992125984"/>
  <pageSetup paperSize="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14032-B8A4-48A4-BF9D-27335F17B5CF}">
  <dimension ref="A1:G6"/>
  <sheetViews>
    <sheetView tabSelected="1" zoomScale="106" zoomScaleNormal="106" workbookViewId="0">
      <selection activeCell="H4" sqref="H4"/>
    </sheetView>
  </sheetViews>
  <sheetFormatPr baseColWidth="10" defaultRowHeight="15" x14ac:dyDescent="0.25"/>
  <cols>
    <col min="1" max="1" width="4.28515625" customWidth="1"/>
    <col min="2" max="2" width="34.7109375" customWidth="1"/>
    <col min="3" max="3" width="7.140625" customWidth="1"/>
    <col min="4" max="4" width="21" customWidth="1"/>
    <col min="5" max="5" width="8.85546875" customWidth="1"/>
    <col min="6" max="6" width="27.42578125" customWidth="1"/>
  </cols>
  <sheetData>
    <row r="1" spans="1:7" ht="26.25" customHeight="1" thickBot="1" x14ac:dyDescent="0.3">
      <c r="A1" s="149" t="s">
        <v>197</v>
      </c>
      <c r="B1" s="126"/>
      <c r="C1" s="126"/>
      <c r="D1" s="126"/>
      <c r="E1" s="126"/>
      <c r="F1" s="127"/>
    </row>
    <row r="2" spans="1:7" ht="21.75" customHeight="1" x14ac:dyDescent="0.25">
      <c r="A2" s="155" t="s">
        <v>0</v>
      </c>
      <c r="B2" s="130" t="s">
        <v>1</v>
      </c>
      <c r="C2" s="130" t="s">
        <v>7</v>
      </c>
      <c r="D2" s="134" t="s">
        <v>198</v>
      </c>
      <c r="E2" s="134" t="s">
        <v>199</v>
      </c>
      <c r="F2" s="134" t="s">
        <v>200</v>
      </c>
      <c r="G2" s="34"/>
    </row>
    <row r="3" spans="1:7" ht="30.75" customHeight="1" thickBot="1" x14ac:dyDescent="0.3">
      <c r="A3" s="156"/>
      <c r="B3" s="131"/>
      <c r="C3" s="131"/>
      <c r="D3" s="135"/>
      <c r="E3" s="135"/>
      <c r="F3" s="135"/>
      <c r="G3" s="34"/>
    </row>
    <row r="4" spans="1:7" ht="15" customHeight="1" x14ac:dyDescent="0.25">
      <c r="A4" s="62">
        <v>1</v>
      </c>
      <c r="B4" s="64" t="s">
        <v>189</v>
      </c>
      <c r="C4" s="54">
        <v>56</v>
      </c>
      <c r="D4" s="55">
        <v>44201</v>
      </c>
      <c r="E4" s="54" t="s">
        <v>201</v>
      </c>
      <c r="F4" s="56"/>
    </row>
    <row r="5" spans="1:7" ht="15.75" x14ac:dyDescent="0.25">
      <c r="A5" s="62">
        <v>2</v>
      </c>
      <c r="B5" s="65" t="s">
        <v>89</v>
      </c>
      <c r="C5" s="58">
        <v>57</v>
      </c>
      <c r="D5" s="55">
        <v>44075</v>
      </c>
      <c r="E5" s="54" t="s">
        <v>202</v>
      </c>
      <c r="F5" s="57" t="s">
        <v>203</v>
      </c>
    </row>
    <row r="6" spans="1:7" ht="16.5" thickBot="1" x14ac:dyDescent="0.3">
      <c r="A6" s="63">
        <v>3</v>
      </c>
      <c r="B6" s="66" t="s">
        <v>50</v>
      </c>
      <c r="C6" s="59">
        <v>30</v>
      </c>
      <c r="D6" s="67">
        <v>43960</v>
      </c>
      <c r="E6" s="60" t="s">
        <v>202</v>
      </c>
      <c r="F6" s="61" t="s">
        <v>203</v>
      </c>
    </row>
  </sheetData>
  <mergeCells count="7">
    <mergeCell ref="D2:D3"/>
    <mergeCell ref="F2:F3"/>
    <mergeCell ref="A1:F1"/>
    <mergeCell ref="A2:A3"/>
    <mergeCell ref="B2:B3"/>
    <mergeCell ref="C2:C3"/>
    <mergeCell ref="E2:E3"/>
  </mergeCells>
  <pageMargins left="0.98425196850393704" right="0.70866141732283472" top="1.5748031496062993" bottom="1.7716535433070868" header="0.31496062992125984" footer="0.31496062992125984"/>
  <pageSetup scale="82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LIQUIDACION</vt:lpstr>
      <vt:lpstr>CONSOLIDADO</vt:lpstr>
      <vt:lpstr>INFORME DE LIQUIDACION</vt:lpstr>
      <vt:lpstr>FILTRO</vt:lpstr>
      <vt:lpstr>INGRESOS Y EGRESO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DELL2020</cp:lastModifiedBy>
  <cp:lastPrinted>2021-02-04T01:54:42Z</cp:lastPrinted>
  <dcterms:created xsi:type="dcterms:W3CDTF">2019-10-12T21:30:23Z</dcterms:created>
  <dcterms:modified xsi:type="dcterms:W3CDTF">2021-02-13T21:59:20Z</dcterms:modified>
</cp:coreProperties>
</file>