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Barulin.MA\PycharmProjects\Frez\"/>
    </mc:Choice>
  </mc:AlternateContent>
  <bookViews>
    <workbookView xWindow="2790" yWindow="0" windowWidth="27870" windowHeight="122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A18" i="1"/>
  <c r="E36" i="1" l="1"/>
  <c r="G9" i="1"/>
  <c r="G10" i="1" s="1"/>
  <c r="B15" i="1" s="1"/>
  <c r="E12" i="1"/>
  <c r="B13" i="1" s="1"/>
  <c r="B16" i="1"/>
  <c r="L42" i="1"/>
  <c r="J41" i="1" l="1"/>
  <c r="H39" i="1"/>
  <c r="J42" i="1" l="1"/>
  <c r="H40" i="1"/>
</calcChain>
</file>

<file path=xl/sharedStrings.xml><?xml version="1.0" encoding="utf-8"?>
<sst xmlns="http://schemas.openxmlformats.org/spreadsheetml/2006/main" count="46" uniqueCount="42">
  <si>
    <t>скорость рез</t>
  </si>
  <si>
    <t>подача мм/мин</t>
  </si>
  <si>
    <t>подача мм/об</t>
  </si>
  <si>
    <t>мм на зуб за 1 об</t>
  </si>
  <si>
    <t>част вращь шпинд</t>
  </si>
  <si>
    <t>д фрез</t>
  </si>
  <si>
    <t>зуб</t>
  </si>
  <si>
    <t>1 выесняем все парраметры по исходным данным</t>
  </si>
  <si>
    <t xml:space="preserve">ввод </t>
  </si>
  <si>
    <t>S</t>
  </si>
  <si>
    <t>V</t>
  </si>
  <si>
    <t>n</t>
  </si>
  <si>
    <t>фр</t>
  </si>
  <si>
    <t>гл пр</t>
  </si>
  <si>
    <t>расч</t>
  </si>
  <si>
    <t>S\n</t>
  </si>
  <si>
    <t>подача мм/зуб</t>
  </si>
  <si>
    <t>F</t>
  </si>
  <si>
    <t>Fz</t>
  </si>
  <si>
    <t>z</t>
  </si>
  <si>
    <t>t</t>
  </si>
  <si>
    <t>D</t>
  </si>
  <si>
    <t>F\z</t>
  </si>
  <si>
    <t>p</t>
  </si>
  <si>
    <t>Треб мощь шпинд</t>
  </si>
  <si>
    <t>Кс</t>
  </si>
  <si>
    <t>(Кс * V * t * F)/(60 * 1000)</t>
  </si>
  <si>
    <t>мм/мин</t>
  </si>
  <si>
    <t>м/мин</t>
  </si>
  <si>
    <t>об/мин</t>
  </si>
  <si>
    <t>мм</t>
  </si>
  <si>
    <t>шт</t>
  </si>
  <si>
    <t>L</t>
  </si>
  <si>
    <t>длинна</t>
  </si>
  <si>
    <t>мощь шпинд</t>
  </si>
  <si>
    <t>Pi</t>
  </si>
  <si>
    <t>если (P) мощьности не хватает, то</t>
  </si>
  <si>
    <t>уменьшаем (S) пока (Р) не будет равно или меньше (Рi)</t>
  </si>
  <si>
    <t>в нашем случае с (S=540) до (S=220)</t>
  </si>
  <si>
    <t>запоминаем F 0,64 и Fz 0,08</t>
  </si>
  <si>
    <t>считаем заного F и Fz, если Fz новый меньше чем изначальный, то понижаем n пока новый fz не станет как изначальный</t>
  </si>
  <si>
    <t>(с n=850 до n=340)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</si>
</sst>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5" xfId="0" applyNumberFormat="1" applyFill="1" applyBorder="1"/>
    <xf numFmtId="1" fontId="0" fillId="2" borderId="5" xfId="0" applyNumberFormat="1" applyFill="1" applyBorder="1"/>
    <xf numFmtId="165" fontId="0" fillId="2" borderId="5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62"/>
  <sheetViews>
    <sheetView tabSelected="1" zoomScaleNormal="100" workbookViewId="0">
      <selection activeCell="C22" sqref="C22"/>
    </sheetView>
  </sheetViews>
  <sheetFormatPr defaultRowHeight="15" x14ac:dyDescent="0.25"/>
  <cols>
    <col min="14" max="14" width="10.85546875" customWidth="1"/>
  </cols>
  <sheetData>
    <row r="5" spans="2:8" x14ac:dyDescent="0.25">
      <c r="D5" t="s">
        <v>5</v>
      </c>
      <c r="F5">
        <v>80</v>
      </c>
    </row>
    <row r="6" spans="2:8" x14ac:dyDescent="0.25">
      <c r="D6" t="s">
        <v>6</v>
      </c>
      <c r="F6">
        <v>8</v>
      </c>
      <c r="H6">
        <v>0.63529400000000003</v>
      </c>
    </row>
    <row r="7" spans="2:8" x14ac:dyDescent="0.25">
      <c r="H7">
        <v>7.9411999999999996E-2</v>
      </c>
    </row>
    <row r="8" spans="2:8" x14ac:dyDescent="0.25">
      <c r="D8" t="s">
        <v>1</v>
      </c>
      <c r="F8">
        <v>540</v>
      </c>
    </row>
    <row r="9" spans="2:8" x14ac:dyDescent="0.25">
      <c r="D9" t="s">
        <v>4</v>
      </c>
      <c r="F9">
        <v>600</v>
      </c>
      <c r="G9">
        <f>F8/F9</f>
        <v>0.9</v>
      </c>
      <c r="H9" t="s">
        <v>2</v>
      </c>
    </row>
    <row r="10" spans="2:8" x14ac:dyDescent="0.25">
      <c r="G10">
        <f>G9/F6</f>
        <v>0.1125</v>
      </c>
      <c r="H10" t="s">
        <v>3</v>
      </c>
    </row>
    <row r="12" spans="2:8" x14ac:dyDescent="0.25">
      <c r="B12">
        <v>2200</v>
      </c>
      <c r="D12">
        <v>215</v>
      </c>
      <c r="E12">
        <f>(3.14*F5*F9)/1000</f>
        <v>150.72</v>
      </c>
    </row>
    <row r="13" spans="2:8" x14ac:dyDescent="0.25">
      <c r="B13">
        <f>E12</f>
        <v>150.72</v>
      </c>
      <c r="E13" t="s">
        <v>0</v>
      </c>
    </row>
    <row r="14" spans="2:8" x14ac:dyDescent="0.25">
      <c r="B14">
        <v>4</v>
      </c>
    </row>
    <row r="15" spans="2:8" x14ac:dyDescent="0.25">
      <c r="B15">
        <f>G10</f>
        <v>0.1125</v>
      </c>
    </row>
    <row r="16" spans="2:8" x14ac:dyDescent="0.25">
      <c r="B16">
        <f>F6</f>
        <v>8</v>
      </c>
    </row>
    <row r="18" spans="1:14" x14ac:dyDescent="0.25">
      <c r="A18">
        <f>(B12*B13*B14*B15*B16)/(60*1000)</f>
        <v>19.895040000000002</v>
      </c>
    </row>
    <row r="22" spans="1:14" x14ac:dyDescent="0.25">
      <c r="C22">
        <f>540/850</f>
        <v>0.63529411764705879</v>
      </c>
    </row>
    <row r="26" spans="1:14" ht="15.75" thickBot="1" x14ac:dyDescent="0.3"/>
    <row r="27" spans="1:14" x14ac:dyDescent="0.25">
      <c r="B27" s="2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</row>
    <row r="28" spans="1:14" x14ac:dyDescent="0.25">
      <c r="B28" s="5" t="s">
        <v>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</row>
    <row r="29" spans="1:14" x14ac:dyDescent="0.25">
      <c r="B29" s="5" t="s">
        <v>34</v>
      </c>
      <c r="C29" s="6"/>
      <c r="D29" s="6" t="s">
        <v>35</v>
      </c>
      <c r="E29" s="6">
        <v>8</v>
      </c>
      <c r="F29" s="6"/>
      <c r="G29" s="6"/>
      <c r="H29" s="6"/>
      <c r="I29" s="6"/>
      <c r="J29" s="6"/>
      <c r="K29" s="6"/>
      <c r="L29" s="6"/>
      <c r="M29" s="6"/>
      <c r="N29" s="7"/>
    </row>
    <row r="30" spans="1:14" x14ac:dyDescent="0.25">
      <c r="B30" s="5"/>
      <c r="C30" s="6"/>
      <c r="D30" s="6" t="s">
        <v>25</v>
      </c>
      <c r="E30" s="6">
        <v>2200</v>
      </c>
      <c r="F30" s="6"/>
      <c r="G30" s="6"/>
      <c r="H30" s="6"/>
      <c r="I30" s="6"/>
      <c r="J30" s="6"/>
      <c r="K30" s="6"/>
      <c r="L30" s="6"/>
      <c r="M30" s="6"/>
      <c r="N30" s="7"/>
    </row>
    <row r="31" spans="1:14" x14ac:dyDescent="0.25">
      <c r="B31" s="5"/>
      <c r="C31" s="6" t="s">
        <v>12</v>
      </c>
      <c r="D31" s="6" t="s">
        <v>21</v>
      </c>
      <c r="E31" s="6">
        <v>80</v>
      </c>
      <c r="F31" s="6" t="s">
        <v>30</v>
      </c>
      <c r="G31" s="6"/>
      <c r="H31" s="6"/>
      <c r="I31" s="6"/>
      <c r="J31" s="6"/>
      <c r="K31" s="6"/>
      <c r="L31" s="6"/>
      <c r="M31" s="6"/>
      <c r="N31" s="7"/>
    </row>
    <row r="32" spans="1:14" x14ac:dyDescent="0.25">
      <c r="B32" s="5"/>
      <c r="C32" s="6" t="s">
        <v>6</v>
      </c>
      <c r="D32" s="6" t="s">
        <v>19</v>
      </c>
      <c r="E32" s="6">
        <v>8</v>
      </c>
      <c r="F32" s="6" t="s">
        <v>31</v>
      </c>
      <c r="G32" s="6"/>
      <c r="H32" s="6"/>
      <c r="I32" s="6"/>
      <c r="J32" s="6"/>
      <c r="K32" s="6"/>
      <c r="L32" s="6"/>
      <c r="M32" s="6"/>
      <c r="N32" s="7"/>
    </row>
    <row r="33" spans="2:14" x14ac:dyDescent="0.25">
      <c r="B33" s="5"/>
      <c r="C33" s="6" t="s">
        <v>13</v>
      </c>
      <c r="D33" s="6" t="s">
        <v>20</v>
      </c>
      <c r="E33" s="6">
        <v>4</v>
      </c>
      <c r="F33" s="6" t="s">
        <v>30</v>
      </c>
      <c r="G33" s="6"/>
      <c r="H33" s="6"/>
      <c r="I33" s="6"/>
      <c r="J33" s="6"/>
      <c r="K33" s="6"/>
      <c r="L33" s="6"/>
      <c r="M33" s="6"/>
      <c r="N33" s="7"/>
    </row>
    <row r="34" spans="2:14" x14ac:dyDescent="0.25">
      <c r="B34" s="5"/>
      <c r="C34" s="6" t="s">
        <v>33</v>
      </c>
      <c r="D34" s="6" t="s">
        <v>32</v>
      </c>
      <c r="E34" s="6">
        <v>1000</v>
      </c>
      <c r="F34" s="6" t="s">
        <v>30</v>
      </c>
      <c r="G34" s="6"/>
      <c r="H34" s="6"/>
      <c r="I34" s="6"/>
      <c r="J34" s="6"/>
      <c r="K34" s="6"/>
      <c r="L34" s="6"/>
      <c r="M34" s="6"/>
      <c r="N34" s="7"/>
    </row>
    <row r="35" spans="2:14" x14ac:dyDescent="0.25">
      <c r="B35" s="5"/>
      <c r="C35" s="6" t="s">
        <v>8</v>
      </c>
      <c r="D35" s="6" t="s">
        <v>9</v>
      </c>
      <c r="E35" s="6">
        <v>215</v>
      </c>
      <c r="F35" s="6" t="s">
        <v>27</v>
      </c>
      <c r="G35" s="6"/>
      <c r="H35" s="6"/>
      <c r="I35" s="6"/>
      <c r="J35" s="6"/>
      <c r="K35" s="6"/>
      <c r="L35" s="6"/>
      <c r="M35" s="6"/>
      <c r="N35" s="7"/>
    </row>
    <row r="36" spans="2:14" x14ac:dyDescent="0.25">
      <c r="B36" s="5"/>
      <c r="C36" s="6"/>
      <c r="D36" s="6" t="s">
        <v>10</v>
      </c>
      <c r="E36" s="6">
        <f>(3.14*E31*E37)/1000</f>
        <v>213.52</v>
      </c>
      <c r="F36" s="6" t="s">
        <v>28</v>
      </c>
      <c r="G36" s="6"/>
      <c r="H36" s="6"/>
      <c r="I36" s="6"/>
      <c r="J36" s="6"/>
      <c r="K36" s="6"/>
      <c r="L36" s="6"/>
      <c r="M36" s="6"/>
      <c r="N36" s="7"/>
    </row>
    <row r="37" spans="2:14" x14ac:dyDescent="0.25">
      <c r="B37" s="5"/>
      <c r="C37" s="6"/>
      <c r="D37" s="6" t="s">
        <v>11</v>
      </c>
      <c r="E37" s="6">
        <v>850</v>
      </c>
      <c r="F37" s="6" t="s">
        <v>29</v>
      </c>
      <c r="G37" s="6"/>
      <c r="H37" s="6"/>
      <c r="I37" s="6"/>
      <c r="J37" s="6"/>
      <c r="K37" s="6"/>
      <c r="L37" s="6"/>
      <c r="M37" s="6"/>
      <c r="N37" s="7"/>
    </row>
    <row r="38" spans="2:14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</row>
    <row r="39" spans="2:14" x14ac:dyDescent="0.25">
      <c r="B39" s="5"/>
      <c r="C39" s="6" t="s">
        <v>14</v>
      </c>
      <c r="D39" s="6" t="s">
        <v>17</v>
      </c>
      <c r="E39" s="6" t="s">
        <v>2</v>
      </c>
      <c r="F39" s="6"/>
      <c r="G39" s="6" t="s">
        <v>15</v>
      </c>
      <c r="H39" s="8">
        <f>E35/E37</f>
        <v>0.25294117647058822</v>
      </c>
      <c r="I39" s="6"/>
      <c r="J39" s="6"/>
      <c r="K39" s="6"/>
      <c r="L39" s="6"/>
      <c r="M39" s="6"/>
      <c r="N39" s="7"/>
    </row>
    <row r="40" spans="2:14" x14ac:dyDescent="0.25">
      <c r="B40" s="5"/>
      <c r="C40" s="6"/>
      <c r="D40" s="6" t="s">
        <v>18</v>
      </c>
      <c r="E40" s="6" t="s">
        <v>16</v>
      </c>
      <c r="F40" s="6"/>
      <c r="G40" s="6" t="s">
        <v>22</v>
      </c>
      <c r="H40" s="8">
        <f>H39/E32</f>
        <v>3.1617647058823528E-2</v>
      </c>
      <c r="I40" s="6"/>
      <c r="J40" s="6"/>
      <c r="K40" s="6"/>
      <c r="L40" s="6"/>
      <c r="M40" s="6"/>
      <c r="N40" s="7"/>
    </row>
    <row r="41" spans="2:14" x14ac:dyDescent="0.25">
      <c r="B41" s="5"/>
      <c r="C41" s="6"/>
      <c r="D41" s="6"/>
      <c r="E41" s="6"/>
      <c r="F41" s="6"/>
      <c r="G41" s="6"/>
      <c r="H41" s="6"/>
      <c r="I41" s="6"/>
      <c r="J41" s="6">
        <f>E29</f>
        <v>8</v>
      </c>
      <c r="K41" s="6"/>
      <c r="L41" s="6"/>
      <c r="M41" s="6"/>
      <c r="N41" s="7"/>
    </row>
    <row r="42" spans="2:14" x14ac:dyDescent="0.25">
      <c r="B42" s="5"/>
      <c r="C42" s="6"/>
      <c r="D42" s="6" t="s">
        <v>23</v>
      </c>
      <c r="E42" s="6" t="s">
        <v>24</v>
      </c>
      <c r="F42" s="6"/>
      <c r="G42" s="6" t="s">
        <v>26</v>
      </c>
      <c r="H42" s="6"/>
      <c r="I42" s="6"/>
      <c r="J42" s="9">
        <f>(E30*E36*E33*H39)/(60*1000)</f>
        <v>7.921173333333333</v>
      </c>
      <c r="K42" s="6"/>
      <c r="L42" s="10">
        <f>(($E$34/$E$35)+1.4)*1.095</f>
        <v>6.6260232558139531</v>
      </c>
      <c r="M42" s="6"/>
      <c r="N42" s="7"/>
    </row>
    <row r="43" spans="2:14" x14ac:dyDescent="0.25">
      <c r="B43" s="5"/>
      <c r="C43" s="6"/>
      <c r="D43" s="6"/>
      <c r="E43" s="6"/>
      <c r="F43" s="6"/>
      <c r="G43" s="6"/>
      <c r="H43" s="6"/>
      <c r="I43" s="6"/>
      <c r="J43" s="9"/>
      <c r="K43" s="6"/>
      <c r="L43" s="10"/>
      <c r="M43" s="6"/>
      <c r="N43" s="7"/>
    </row>
    <row r="44" spans="2:14" x14ac:dyDescent="0.25">
      <c r="B44" s="5"/>
      <c r="C44" s="6" t="s">
        <v>39</v>
      </c>
      <c r="D44" s="6"/>
      <c r="E44" s="6"/>
      <c r="F44" s="6"/>
      <c r="G44" s="6"/>
      <c r="H44" s="6"/>
      <c r="I44" s="6"/>
      <c r="J44" s="9"/>
      <c r="K44" s="6"/>
      <c r="L44" s="10"/>
      <c r="M44" s="6"/>
      <c r="N44" s="7"/>
    </row>
    <row r="45" spans="2:14" x14ac:dyDescent="0.2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</row>
    <row r="46" spans="2:14" x14ac:dyDescent="0.25">
      <c r="B46" s="5"/>
      <c r="C46" s="6" t="s">
        <v>36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2:14" x14ac:dyDescent="0.25">
      <c r="B47" s="5"/>
      <c r="C47" s="6" t="s">
        <v>37</v>
      </c>
      <c r="D47" s="6"/>
      <c r="E47" s="10"/>
      <c r="F47" s="6"/>
      <c r="G47" s="6"/>
      <c r="H47" s="6"/>
      <c r="I47" s="6" t="s">
        <v>38</v>
      </c>
      <c r="J47" s="6"/>
      <c r="K47" s="6"/>
      <c r="L47" s="6"/>
      <c r="M47" s="6"/>
      <c r="N47" s="7"/>
    </row>
    <row r="48" spans="2:14" x14ac:dyDescent="0.2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</row>
    <row r="49" spans="2:14" x14ac:dyDescent="0.25">
      <c r="B49" s="5"/>
      <c r="C49" s="6" t="s">
        <v>40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</row>
    <row r="50" spans="2:14" x14ac:dyDescent="0.25">
      <c r="B50" s="5"/>
      <c r="C50" s="6" t="s">
        <v>41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</row>
    <row r="51" spans="2:14" x14ac:dyDescent="0.2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7"/>
    </row>
    <row r="52" spans="2:14" x14ac:dyDescent="0.25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</row>
    <row r="53" spans="2:14" ht="15.75" thickBot="1" x14ac:dyDescent="0.3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62" spans="2:14" x14ac:dyDescent="0.25">
      <c r="G6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БАРУЛИН МАКСИМ АЛЕКСЕЕВИЧ</dc:creator>
  <cp:lastModifiedBy>БАРУЛИН МАКСИМ АЛЕКСЕЕВИЧ</cp:lastModifiedBy>
  <dcterms:created xsi:type="dcterms:W3CDTF">2024-11-15T05:33:01Z</dcterms:created>
  <dcterms:modified xsi:type="dcterms:W3CDTF">2024-11-18T12:53:06Z</dcterms:modified>
</cp:coreProperties>
</file>