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pmymb18_nottingham_ac_uk/Documents/Nottingham/Year 3/Physics Project/Experimental Data/GaP Merged Data Processing Transmission RTP/"/>
    </mc:Choice>
  </mc:AlternateContent>
  <xr:revisionPtr revIDLastSave="81" documentId="8_{267E04DE-D0BD-0E44-BAB0-74C41D0EDB28}" xr6:coauthVersionLast="47" xr6:coauthVersionMax="47" xr10:uidLastSave="{2AD2C97C-B4E6-024F-94C7-86691233A5A9}"/>
  <bookViews>
    <workbookView xWindow="-37340" yWindow="-1700" windowWidth="28040" windowHeight="17440" xr2:uid="{5B1853D3-1AE4-E448-AFC7-CA8A61960DD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7" i="1" s="1"/>
  <c r="F6" i="1"/>
  <c r="F3" i="1"/>
  <c r="C7" i="1"/>
  <c r="C6" i="1"/>
  <c r="B6" i="1"/>
  <c r="F4" i="1" l="1"/>
</calcChain>
</file>

<file path=xl/sharedStrings.xml><?xml version="1.0" encoding="utf-8"?>
<sst xmlns="http://schemas.openxmlformats.org/spreadsheetml/2006/main" count="12" uniqueCount="12">
  <si>
    <t>alpha^0.5 vs E</t>
  </si>
  <si>
    <t>(alpha - alpha_a)^0.5 vs E</t>
  </si>
  <si>
    <t>Gradient</t>
  </si>
  <si>
    <t>Gradient Error (68% CI)</t>
  </si>
  <si>
    <r>
      <t>E</t>
    </r>
    <r>
      <rPr>
        <b/>
        <i/>
        <u/>
        <vertAlign val="subscript"/>
        <sz val="12"/>
        <color theme="1"/>
        <rFont val="Calibri (Body)"/>
      </rPr>
      <t>g</t>
    </r>
    <r>
      <rPr>
        <b/>
        <u/>
        <sz val="12"/>
        <color theme="1"/>
        <rFont val="Calibri (Body)"/>
      </rPr>
      <t xml:space="preserve"> (eV)</t>
    </r>
  </si>
  <si>
    <t>y-int</t>
  </si>
  <si>
    <r>
      <t>E</t>
    </r>
    <r>
      <rPr>
        <b/>
        <i/>
        <u/>
        <vertAlign val="subscript"/>
        <sz val="12"/>
        <color theme="1"/>
        <rFont val="Calibri (Body)"/>
      </rPr>
      <t>g</t>
    </r>
    <r>
      <rPr>
        <b/>
        <u/>
        <sz val="12"/>
        <color theme="1"/>
        <rFont val="Calibri (Body)"/>
      </rPr>
      <t xml:space="preserve"> Error (eV)</t>
    </r>
  </si>
  <si>
    <t>y-int (68% CI)</t>
  </si>
  <si>
    <t>x-int</t>
  </si>
  <si>
    <r>
      <t>E</t>
    </r>
    <r>
      <rPr>
        <b/>
        <i/>
        <u/>
        <vertAlign val="subscript"/>
        <sz val="12"/>
        <color theme="1"/>
        <rFont val="Calibri (Body)"/>
      </rPr>
      <t>p</t>
    </r>
    <r>
      <rPr>
        <b/>
        <u/>
        <sz val="12"/>
        <color theme="1"/>
        <rFont val="Calibri (Body)"/>
      </rPr>
      <t xml:space="preserve"> (eV)</t>
    </r>
  </si>
  <si>
    <t>x-int CI</t>
  </si>
  <si>
    <r>
      <t>E</t>
    </r>
    <r>
      <rPr>
        <b/>
        <i/>
        <u/>
        <vertAlign val="subscript"/>
        <sz val="12"/>
        <color theme="1"/>
        <rFont val="Calibri (Body)"/>
      </rPr>
      <t>p</t>
    </r>
    <r>
      <rPr>
        <b/>
        <u/>
        <sz val="12"/>
        <color theme="1"/>
        <rFont val="Calibri (Body)"/>
      </rPr>
      <t xml:space="preserve"> Error (eV)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</si>
</sst>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u/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262A-E25F-B043-AA03-657481682FAC}">
  <dimension ref="A1:F7"/>
  <sheetViews>
    <sheetView tabSelected="1" zoomScale="170" workbookViewId="0">
      <selection activeCell="B7" sqref="B7"/>
    </sheetView>
  </sheetViews>
  <sheetFormatPr defaultColWidth="11" defaultRowHeight="15.95"/>
  <cols>
    <col min="1" max="1" width="20.875" bestFit="1" customWidth="1"/>
    <col min="2" max="2" width="12.875" bestFit="1" customWidth="1"/>
    <col min="3" max="3" width="22.625" style="6" bestFit="1" customWidth="1"/>
    <col min="5" max="5" width="11" customWidth="1"/>
  </cols>
  <sheetData>
    <row r="1" spans="1:6">
      <c r="B1" s="1" t="s">
        <v>0</v>
      </c>
      <c r="C1" s="1" t="s">
        <v>1</v>
      </c>
    </row>
    <row r="2" spans="1:6">
      <c r="A2" s="1" t="s">
        <v>2</v>
      </c>
      <c r="B2" s="4">
        <v>40.01</v>
      </c>
      <c r="C2" s="4">
        <v>79.37</v>
      </c>
    </row>
    <row r="3" spans="1:6" ht="18">
      <c r="A3" s="1" t="s">
        <v>3</v>
      </c>
      <c r="B3" s="4">
        <v>1.7430000000000001</v>
      </c>
      <c r="C3" s="4">
        <v>0.69699999999999995</v>
      </c>
      <c r="E3" s="5" t="s">
        <v>4</v>
      </c>
      <c r="F3" s="3">
        <f>(B6+C6)/2</f>
        <v>2.1904608262700611</v>
      </c>
    </row>
    <row r="4" spans="1:6" ht="18">
      <c r="A4" s="1" t="s">
        <v>5</v>
      </c>
      <c r="B4" s="4">
        <v>-86.56</v>
      </c>
      <c r="C4" s="4">
        <v>-176</v>
      </c>
      <c r="E4" s="5" t="s">
        <v>6</v>
      </c>
      <c r="F4" s="3">
        <f>SQRT(B7^2+C7^2)/2</f>
        <v>6.9011508889391213E-2</v>
      </c>
    </row>
    <row r="5" spans="1:6">
      <c r="A5" s="1" t="s">
        <v>7</v>
      </c>
      <c r="B5" s="4">
        <v>3.8759999999999999</v>
      </c>
      <c r="C5" s="4">
        <v>1.5940000000000001</v>
      </c>
    </row>
    <row r="6" spans="1:6" ht="18">
      <c r="A6" s="2" t="s">
        <v>8</v>
      </c>
      <c r="B6" s="4">
        <f>-B4/B2</f>
        <v>2.163459135216196</v>
      </c>
      <c r="C6" s="4">
        <f>-C4/C2</f>
        <v>2.2174625173239257</v>
      </c>
      <c r="E6" s="5" t="s">
        <v>9</v>
      </c>
      <c r="F6" s="3">
        <f>(C6-B6)/2</f>
        <v>2.7001691053864851E-2</v>
      </c>
    </row>
    <row r="7" spans="1:6" ht="18">
      <c r="A7" s="2" t="s">
        <v>10</v>
      </c>
      <c r="B7" s="4">
        <f>B6*SQRT((B5/B4)^2+(B3/B2)^2)</f>
        <v>0.13515851031679127</v>
      </c>
      <c r="C7" s="4">
        <f>C6*SQRT((C5/C4)^2+(C3/C2)^2)</f>
        <v>2.7973747080216421E-2</v>
      </c>
      <c r="E7" s="5" t="s">
        <v>11</v>
      </c>
      <c r="F7" s="3">
        <f>SQRT(B7^2+C7^2)/2</f>
        <v>6.9011508889391213E-2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Butterworth</dc:creator>
  <cp:keywords/>
  <dc:description/>
  <cp:lastModifiedBy>Alexander Bush</cp:lastModifiedBy>
  <cp:revision/>
  <dcterms:created xsi:type="dcterms:W3CDTF">2023-05-09T14:31:03Z</dcterms:created>
  <dcterms:modified xsi:type="dcterms:W3CDTF">2023-05-10T23:01:49Z</dcterms:modified>
  <cp:category/>
  <cp:contentStatus/>
</cp:coreProperties>
</file>