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G:\硕士毕业论文\"/>
    </mc:Choice>
  </mc:AlternateContent>
  <xr:revisionPtr revIDLastSave="0" documentId="13_ncr:1_{90074B6B-E27C-4884-826B-BA40D778F00E}" xr6:coauthVersionLast="45" xr6:coauthVersionMax="45" xr10:uidLastSave="{00000000-0000-0000-0000-000000000000}"/>
  <bookViews>
    <workbookView xWindow="-120" yWindow="-120" windowWidth="29040" windowHeight="15840" tabRatio="286" activeTab="2" xr2:uid="{00000000-000D-0000-FFFF-FFFF00000000}"/>
  </bookViews>
  <sheets>
    <sheet name="关系" sheetId="1" r:id="rId1"/>
    <sheet name="实体数量统计" sheetId="6" r:id="rId2"/>
    <sheet name="关系数量统计" sheetId="7" r:id="rId3"/>
    <sheet name="实体" sheetId="2" r:id="rId4"/>
    <sheet name="其他特殊处理" sheetId="5" r:id="rId5"/>
    <sheet name="白名单" sheetId="3" state="hidden" r:id="rId6"/>
    <sheet name="黑名单" sheetId="4" state="hidden" r:id="rId7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" i="7"/>
  <c r="B20" i="7"/>
  <c r="B9" i="6"/>
  <c r="F9" i="6"/>
  <c r="S20" i="6"/>
  <c r="R20" i="6"/>
  <c r="Q20" i="6"/>
  <c r="P20" i="6"/>
  <c r="O20" i="6"/>
  <c r="N20" i="6"/>
  <c r="M20" i="6"/>
  <c r="L20" i="6"/>
  <c r="K20" i="6"/>
  <c r="J20" i="6"/>
  <c r="T17" i="6"/>
  <c r="S17" i="6"/>
  <c r="R17" i="6"/>
  <c r="Q17" i="6"/>
  <c r="P17" i="6"/>
  <c r="O17" i="6"/>
  <c r="N17" i="6"/>
  <c r="M17" i="6"/>
  <c r="L17" i="6"/>
  <c r="K17" i="6"/>
  <c r="J17" i="6"/>
  <c r="T19" i="6"/>
  <c r="C5" i="6"/>
  <c r="C2" i="6"/>
  <c r="F4" i="6"/>
  <c r="F7" i="6"/>
  <c r="C3" i="6"/>
  <c r="C4" i="6"/>
  <c r="C6" i="6"/>
  <c r="I4" i="6"/>
  <c r="F5" i="6"/>
  <c r="C7" i="6"/>
  <c r="F2" i="6"/>
  <c r="C8" i="6"/>
  <c r="F6" i="6"/>
  <c r="F8" i="6"/>
  <c r="I6" i="6"/>
  <c r="I3" i="6"/>
  <c r="I7" i="6"/>
  <c r="I2" i="6"/>
  <c r="I8" i="6"/>
  <c r="I5" i="6"/>
  <c r="F3" i="6"/>
  <c r="T20" i="6" l="1"/>
</calcChain>
</file>

<file path=xl/sharedStrings.xml><?xml version="1.0" encoding="utf-8"?>
<sst xmlns="http://schemas.openxmlformats.org/spreadsheetml/2006/main" count="536" uniqueCount="113">
  <si>
    <t>名称</t>
  </si>
  <si>
    <t>定义</t>
  </si>
  <si>
    <t>例子</t>
  </si>
  <si>
    <t>不导致</t>
  </si>
  <si>
    <t>拼接</t>
  </si>
  <si>
    <r>
      <rPr>
        <sz val="11"/>
        <color rgb="FF000000"/>
        <rFont val="Noto Sans CJK SC Regular"/>
        <charset val="134"/>
      </rPr>
      <t>表示组成实体的词素的拼接，在词汇不能直接标记为实体的时候使用。</t>
    </r>
    <r>
      <rPr>
        <sz val="11"/>
        <color rgb="FFFF0000"/>
        <rFont val="Noto Sans CJK SC Regular"/>
        <charset val="134"/>
      </rPr>
      <t>原则上能不用这个关系标记实体的时候就不用它。</t>
    </r>
    <r>
      <rPr>
        <sz val="11"/>
        <color rgb="FF000000"/>
        <rFont val="Noto Sans CJK SC Regular"/>
        <charset val="134"/>
      </rPr>
      <t>词素将按照“主+宾”的顺序拼接成一个实体。</t>
    </r>
    <r>
      <rPr>
        <sz val="11"/>
        <color rgb="FFFF0000"/>
        <rFont val="Noto Sans CJK SC Regular"/>
        <charset val="134"/>
      </rPr>
      <t>拼接以后实体的类型遵从最右侧优先级规则，取主语和宾语实体中优先级较高的类型。</t>
    </r>
  </si>
  <si>
    <t>如果主语和宾语的类型包含“生理概念”或“修饰语”，则合并实体类型为“病症”</t>
  </si>
  <si>
    <t>病史</t>
  </si>
  <si>
    <t>病症</t>
  </si>
  <si>
    <t>事件</t>
  </si>
  <si>
    <t>生理概念，修饰语</t>
  </si>
  <si>
    <t>部位，颜色，生物，时间，食品，化学物质，年龄，阶段，性别</t>
  </si>
  <si>
    <t>否定词</t>
  </si>
  <si>
    <t>与</t>
  </si>
  <si>
    <t>或</t>
  </si>
  <si>
    <t>条件为</t>
  </si>
  <si>
    <t>调查病史</t>
  </si>
  <si>
    <t>是一种</t>
  </si>
  <si>
    <t>同义词</t>
  </si>
  <si>
    <t>指代</t>
  </si>
  <si>
    <t>然后</t>
  </si>
  <si>
    <t>并发症</t>
  </si>
  <si>
    <t>否定修饰</t>
  </si>
  <si>
    <r>
      <rPr>
        <sz val="11"/>
        <color rgb="FF000000"/>
        <rFont val="Noto Sans CJK SC Regular"/>
        <charset val="134"/>
      </rPr>
      <t>疾病和症状。</t>
    </r>
    <r>
      <rPr>
        <sz val="11"/>
        <color rgb="FFFF0000"/>
        <rFont val="Noto Sans CJK SC Regular"/>
        <charset val="134"/>
      </rPr>
      <t>这里症状只包含患者可以主观感受的那些，其他的不算在内。</t>
    </r>
  </si>
  <si>
    <t>代词</t>
  </si>
  <si>
    <t>部位</t>
  </si>
  <si>
    <t>解剖学部位</t>
  </si>
  <si>
    <t>否，非，没有</t>
  </si>
  <si>
    <t>包括家族史、既往史、现病史</t>
  </si>
  <si>
    <t>不可归结为理化因素的外部因素</t>
  </si>
  <si>
    <t>摔倒，手术，高温环境，月经前</t>
  </si>
  <si>
    <t>颜色</t>
  </si>
  <si>
    <t>生物</t>
  </si>
  <si>
    <t>毒蕈</t>
  </si>
  <si>
    <t>时间</t>
  </si>
  <si>
    <t>数分钟，数小时</t>
  </si>
  <si>
    <t>食品</t>
  </si>
  <si>
    <t>酒，浓茶</t>
  </si>
  <si>
    <t>化学物质</t>
  </si>
  <si>
    <t>表示具体的某一种或某一类化学物质</t>
  </si>
  <si>
    <t>性别</t>
  </si>
  <si>
    <t>男性，女性</t>
  </si>
  <si>
    <t>年龄</t>
  </si>
  <si>
    <r>
      <rPr>
        <sz val="11"/>
        <color rgb="FF000000"/>
        <rFont val="Calibri"/>
        <family val="2"/>
      </rPr>
      <t>35</t>
    </r>
    <r>
      <rPr>
        <sz val="11"/>
        <color rgb="FF000000"/>
        <rFont val="Noto Sans CJK SC Regular"/>
        <charset val="134"/>
      </rPr>
      <t>岁</t>
    </r>
  </si>
  <si>
    <t>修饰语</t>
  </si>
  <si>
    <t>先天性，升高</t>
  </si>
  <si>
    <t>生理概念</t>
  </si>
  <si>
    <t>仅用于拼接实体的时。当短实体类型不能用以上类型表达的时候使用</t>
  </si>
  <si>
    <t>尿，血压</t>
  </si>
  <si>
    <t>阶段</t>
  </si>
  <si>
    <t>用以表示病症的阶段或分型</t>
  </si>
  <si>
    <t>早期，一型</t>
  </si>
  <si>
    <t>《诊断学》的【伴随症状】小节中，子标题都需要加上主题症状</t>
  </si>
  <si>
    <t>转变为</t>
  </si>
  <si>
    <t>作用于</t>
  </si>
  <si>
    <t>病理概念</t>
  </si>
  <si>
    <t>数据</t>
  </si>
  <si>
    <t>执行检查</t>
  </si>
  <si>
    <t>检查</t>
  </si>
  <si>
    <t>检查发现</t>
  </si>
  <si>
    <t>*</t>
  </si>
  <si>
    <t>比例为</t>
  </si>
  <si>
    <t>人群分类</t>
  </si>
  <si>
    <t>强导致</t>
  </si>
  <si>
    <t>弱导致</t>
  </si>
  <si>
    <t>否定</t>
  </si>
  <si>
    <t>性质修饰语</t>
  </si>
  <si>
    <t>状态修饰语</t>
  </si>
  <si>
    <t>程度修饰语</t>
  </si>
  <si>
    <t>频率修饰语</t>
  </si>
  <si>
    <t>方位修饰语</t>
  </si>
  <si>
    <t>数量修饰语</t>
  </si>
  <si>
    <t>关系类型</t>
    <phoneticPr fontId="9" type="noConversion"/>
  </si>
  <si>
    <t>主体类型</t>
    <phoneticPr fontId="9" type="noConversion"/>
  </si>
  <si>
    <t>客体类型</t>
    <phoneticPr fontId="9" type="noConversion"/>
  </si>
  <si>
    <t>六种修饰语合并，不再区分</t>
    <phoneticPr fontId="8" type="noConversion"/>
  </si>
  <si>
    <t>含义</t>
    <phoneticPr fontId="8" type="noConversion"/>
  </si>
  <si>
    <t>指代其他医学实体的词</t>
    <phoneticPr fontId="9" type="noConversion"/>
  </si>
  <si>
    <t>表示对被修饰实体的否定</t>
    <phoneticPr fontId="9" type="noConversion"/>
  </si>
  <si>
    <t>颜色</t>
    <phoneticPr fontId="9" type="noConversion"/>
  </si>
  <si>
    <t>生物</t>
    <phoneticPr fontId="9" type="noConversion"/>
  </si>
  <si>
    <t>时间</t>
    <phoneticPr fontId="9" type="noConversion"/>
  </si>
  <si>
    <t>食品</t>
    <phoneticPr fontId="9" type="noConversion"/>
  </si>
  <si>
    <t>年龄的数值</t>
    <phoneticPr fontId="9" type="noConversion"/>
  </si>
  <si>
    <t>男女性别</t>
    <phoneticPr fontId="8" type="noConversion"/>
  </si>
  <si>
    <t>咳嗽，肺结核</t>
    <phoneticPr fontId="9" type="noConversion"/>
  </si>
  <si>
    <t>者，该病</t>
    <phoneticPr fontId="9" type="noConversion"/>
  </si>
  <si>
    <t>腰椎，喉咙</t>
    <phoneticPr fontId="9" type="noConversion"/>
  </si>
  <si>
    <t>吸烟史，饮酒史</t>
    <phoneticPr fontId="9" type="noConversion"/>
  </si>
  <si>
    <t>红色，绿色</t>
    <phoneticPr fontId="9" type="noConversion"/>
  </si>
  <si>
    <t>乙醇，皮质醇</t>
    <phoneticPr fontId="9" type="noConversion"/>
  </si>
  <si>
    <t>强导致</t>
    <phoneticPr fontId="8" type="noConversion"/>
  </si>
  <si>
    <t>弱导致</t>
    <phoneticPr fontId="8" type="noConversion"/>
  </si>
  <si>
    <t>同schema v1.0</t>
    <phoneticPr fontId="8" type="noConversion"/>
  </si>
  <si>
    <t>表示实体之间是同义词,替换schema v1.0中的等价关系</t>
    <phoneticPr fontId="8" type="noConversion"/>
  </si>
  <si>
    <t>如“水肿（edema）”可以标记为（水肿，同义词，edema）</t>
    <phoneticPr fontId="8" type="noConversion"/>
  </si>
  <si>
    <t>表示病症的并发症</t>
    <phoneticPr fontId="8" type="noConversion"/>
  </si>
  <si>
    <t>如“肠结核的并发症有肠出血”可以标记为(肠结核，并发症，肠出血)</t>
    <phoneticPr fontId="8" type="noConversion"/>
  </si>
  <si>
    <r>
      <t>如“粪胆原随之增加”可以提取：(粪胆原:生理概念,拼接,增加:修饰语)，则等价于标记实体“粪胆原增加”，合并实体类型为“病症”；又如“肠内的尿胆原增加”可以表示为：((肠:部位,拼接,尿胆原:生理概念),拼接,增加:修饰语)，等价于标记实体“肠尿胆原增加”，合并实体类型为“病症”。</t>
    </r>
    <r>
      <rPr>
        <sz val="11"/>
        <color rgb="FFFF0000"/>
        <rFont val="Noto Sans CJK SC Regular"/>
        <charset val="134"/>
      </rPr>
      <t>如“后天性获得性溶血性贫血”这种直接连在一起的实体，则不需要拼接关系，直接标记成一整个实体即可。</t>
    </r>
    <phoneticPr fontId="8" type="noConversion"/>
  </si>
  <si>
    <t>实体类型</t>
    <phoneticPr fontId="8" type="noConversion"/>
  </si>
  <si>
    <t>数量</t>
    <phoneticPr fontId="8" type="noConversion"/>
  </si>
  <si>
    <t>百分比</t>
    <phoneticPr fontId="8" type="noConversion"/>
  </si>
  <si>
    <t>嵌套实体</t>
  </si>
  <si>
    <t>症状</t>
  </si>
  <si>
    <t>疾病</t>
  </si>
  <si>
    <t>其他</t>
  </si>
  <si>
    <r>
      <rPr>
        <sz val="11"/>
        <color rgb="FF9CDCFE"/>
        <rFont val="Noto Sans CJK SC Regular"/>
        <charset val="134"/>
      </rPr>
      <t>阶段</t>
    </r>
    <phoneticPr fontId="8" type="noConversion"/>
  </si>
  <si>
    <t>总计</t>
    <phoneticPr fontId="8" type="noConversion"/>
  </si>
  <si>
    <r>
      <rPr>
        <sz val="11"/>
        <color rgb="FF9CDCFE"/>
        <rFont val="Noto Sans CJK SC Regular"/>
        <charset val="134"/>
      </rPr>
      <t>总计</t>
    </r>
    <phoneticPr fontId="8" type="noConversion"/>
  </si>
  <si>
    <t>关系名称</t>
    <phoneticPr fontId="8" type="noConversion"/>
  </si>
  <si>
    <t>修饰限定</t>
  </si>
  <si>
    <t>表现为</t>
  </si>
  <si>
    <t>否定修饰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</si>
</sst>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Noto Sans CJK SC Regular"/>
      <charset val="134"/>
    </font>
    <font>
      <sz val="11"/>
      <name val="Calibri"/>
      <family val="2"/>
    </font>
    <font>
      <b/>
      <sz val="16"/>
      <color rgb="FF000000"/>
      <name val="Noto Sans CJK SC Regular"/>
      <charset val="134"/>
    </font>
    <font>
      <sz val="11"/>
      <color rgb="FF000000"/>
      <name val="Noto Sans CJK SC Regular"/>
      <charset val="134"/>
    </font>
    <font>
      <sz val="11"/>
      <color rgb="FF000000"/>
      <name val="Calibri"/>
      <family val="2"/>
    </font>
    <font>
      <sz val="11"/>
      <color theme="4" tint="-0.249977111117893"/>
      <name val="Noto Sans CJK SC Regular"/>
      <charset val="134"/>
    </font>
    <font>
      <sz val="11"/>
      <color rgb="FF0070C0"/>
      <name val="Noto Sans CJK SC Regular"/>
      <charset val="134"/>
    </font>
    <font>
      <sz val="11"/>
      <color rgb="FFFF0000"/>
      <name val="Noto Sans CJK SC Regular"/>
      <charset val="134"/>
    </font>
    <font>
      <sz val="9"/>
      <name val="Noto Sans CJK SC Regular"/>
      <charset val="134"/>
    </font>
    <font>
      <sz val="9"/>
      <name val="宋体"/>
      <family val="3"/>
      <charset val="134"/>
    </font>
    <font>
      <sz val="11"/>
      <color rgb="FF000000"/>
      <name val="Noto Sans CJK SC Regular"/>
      <family val="2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9CDCFE"/>
      <name val="Noto Sans CJK SC Regular"/>
      <charset val="134"/>
    </font>
    <font>
      <sz val="11"/>
      <color rgb="FF9CDCFE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="130" zoomScaleNormal="130" workbookViewId="0">
      <selection activeCell="C14" sqref="C14"/>
    </sheetView>
  </sheetViews>
  <sheetFormatPr defaultColWidth="9" defaultRowHeight="13.5"/>
  <cols>
    <col min="1" max="1" width="9.375" style="4"/>
    <col min="2" max="2" width="31.375" style="4"/>
    <col min="3" max="3" width="66.5" style="4"/>
    <col min="4" max="4" width="32.5" style="4"/>
    <col min="5" max="5" width="29.25" style="4"/>
    <col min="6" max="1024" width="9.125" style="4"/>
    <col min="1025" max="16384" width="9" style="4"/>
  </cols>
  <sheetData>
    <row r="1" spans="1:5" ht="20.25">
      <c r="A1" s="5" t="s">
        <v>0</v>
      </c>
      <c r="B1" s="5" t="s">
        <v>1</v>
      </c>
      <c r="C1" s="5" t="s">
        <v>2</v>
      </c>
      <c r="D1" s="5"/>
      <c r="E1" s="10"/>
    </row>
    <row r="2" spans="1:5" ht="20.25">
      <c r="A2" s="6" t="s">
        <v>91</v>
      </c>
      <c r="B2" s="6" t="s">
        <v>93</v>
      </c>
      <c r="C2" s="6" t="s">
        <v>93</v>
      </c>
      <c r="D2" s="5"/>
      <c r="E2" s="10"/>
    </row>
    <row r="3" spans="1:5">
      <c r="A3" s="6" t="s">
        <v>92</v>
      </c>
      <c r="B3" s="6" t="s">
        <v>93</v>
      </c>
      <c r="C3" s="6" t="s">
        <v>93</v>
      </c>
      <c r="D3" s="6"/>
      <c r="E3" s="10"/>
    </row>
    <row r="4" spans="1:5">
      <c r="A4" s="9" t="s">
        <v>3</v>
      </c>
      <c r="B4" s="6" t="s">
        <v>93</v>
      </c>
      <c r="C4" s="6" t="s">
        <v>93</v>
      </c>
      <c r="D4" s="6"/>
      <c r="E4" s="10"/>
    </row>
    <row r="5" spans="1:5" ht="40.5">
      <c r="A5" s="14" t="s">
        <v>4</v>
      </c>
      <c r="B5" s="14" t="s">
        <v>5</v>
      </c>
      <c r="C5" s="14" t="s">
        <v>98</v>
      </c>
      <c r="D5" s="11" t="s">
        <v>6</v>
      </c>
      <c r="E5" s="10"/>
    </row>
    <row r="6" spans="1:5">
      <c r="A6" s="15"/>
      <c r="B6" s="15"/>
      <c r="C6" s="15"/>
      <c r="D6" s="11" t="s">
        <v>7</v>
      </c>
    </row>
    <row r="7" spans="1:5">
      <c r="A7" s="15"/>
      <c r="B7" s="15"/>
      <c r="C7" s="15"/>
      <c r="D7" s="11" t="s">
        <v>8</v>
      </c>
    </row>
    <row r="8" spans="1:5">
      <c r="A8" s="15"/>
      <c r="B8" s="15"/>
      <c r="C8" s="15"/>
      <c r="D8" s="12" t="s">
        <v>9</v>
      </c>
    </row>
    <row r="9" spans="1:5">
      <c r="A9" s="15"/>
      <c r="B9" s="15"/>
      <c r="C9" s="15"/>
      <c r="D9" s="11" t="s">
        <v>10</v>
      </c>
    </row>
    <row r="10" spans="1:5" ht="27">
      <c r="A10" s="15"/>
      <c r="B10" s="15"/>
      <c r="C10" s="15"/>
      <c r="D10" s="11" t="s">
        <v>11</v>
      </c>
    </row>
    <row r="11" spans="1:5">
      <c r="A11" s="16"/>
      <c r="B11" s="16"/>
      <c r="C11" s="16"/>
      <c r="D11" s="11" t="s">
        <v>12</v>
      </c>
    </row>
    <row r="12" spans="1:5">
      <c r="A12" s="9" t="s">
        <v>13</v>
      </c>
      <c r="B12" s="6" t="s">
        <v>93</v>
      </c>
      <c r="C12" s="6" t="s">
        <v>93</v>
      </c>
      <c r="D12" s="9"/>
    </row>
    <row r="13" spans="1:5">
      <c r="A13" s="9" t="s">
        <v>14</v>
      </c>
      <c r="B13" s="6" t="s">
        <v>93</v>
      </c>
      <c r="C13" s="6" t="s">
        <v>93</v>
      </c>
      <c r="D13" s="9"/>
    </row>
    <row r="14" spans="1:5">
      <c r="A14" s="6" t="s">
        <v>15</v>
      </c>
      <c r="B14" s="6" t="s">
        <v>93</v>
      </c>
      <c r="C14" s="6" t="s">
        <v>93</v>
      </c>
      <c r="D14" s="9"/>
    </row>
    <row r="15" spans="1:5">
      <c r="A15" s="6" t="s">
        <v>16</v>
      </c>
      <c r="B15" s="6" t="s">
        <v>93</v>
      </c>
      <c r="C15" s="6" t="s">
        <v>93</v>
      </c>
      <c r="D15" s="9"/>
    </row>
    <row r="16" spans="1:5">
      <c r="A16" s="6" t="s">
        <v>17</v>
      </c>
      <c r="B16" s="6" t="s">
        <v>93</v>
      </c>
      <c r="C16" s="6" t="s">
        <v>93</v>
      </c>
      <c r="D16" s="9"/>
    </row>
    <row r="17" spans="1:4" ht="27">
      <c r="A17" s="6" t="s">
        <v>18</v>
      </c>
      <c r="B17" s="6" t="s">
        <v>94</v>
      </c>
      <c r="C17" s="6" t="s">
        <v>95</v>
      </c>
      <c r="D17" s="9"/>
    </row>
    <row r="18" spans="1:4">
      <c r="A18" s="6" t="s">
        <v>19</v>
      </c>
      <c r="B18" s="6" t="s">
        <v>93</v>
      </c>
      <c r="C18" s="6" t="s">
        <v>93</v>
      </c>
      <c r="D18" s="9"/>
    </row>
    <row r="19" spans="1:4">
      <c r="A19" s="6" t="s">
        <v>20</v>
      </c>
      <c r="B19" s="6" t="s">
        <v>93</v>
      </c>
      <c r="C19" s="6" t="s">
        <v>93</v>
      </c>
      <c r="D19" s="9"/>
    </row>
    <row r="20" spans="1:4">
      <c r="A20" s="9" t="s">
        <v>21</v>
      </c>
      <c r="B20" s="9" t="s">
        <v>96</v>
      </c>
      <c r="C20" s="9" t="s">
        <v>97</v>
      </c>
      <c r="D20" s="9"/>
    </row>
    <row r="21" spans="1:4">
      <c r="A21" s="9" t="s">
        <v>22</v>
      </c>
      <c r="B21" s="6" t="s">
        <v>93</v>
      </c>
      <c r="C21" s="6" t="s">
        <v>93</v>
      </c>
    </row>
  </sheetData>
  <mergeCells count="3">
    <mergeCell ref="A5:A11"/>
    <mergeCell ref="B5:B11"/>
    <mergeCell ref="C5:C11"/>
  </mergeCells>
  <phoneticPr fontId="8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1DD4-8DAB-4754-A451-56DDA4CCB8CB}">
  <dimension ref="A1:T20"/>
  <sheetViews>
    <sheetView workbookViewId="0">
      <selection activeCell="B9" sqref="B9:E9"/>
    </sheetView>
  </sheetViews>
  <sheetFormatPr defaultRowHeight="13.5"/>
  <sheetData>
    <row r="1" spans="1:20">
      <c r="A1" t="s">
        <v>99</v>
      </c>
      <c r="B1" t="s">
        <v>100</v>
      </c>
      <c r="C1" t="s">
        <v>101</v>
      </c>
      <c r="D1" t="s">
        <v>99</v>
      </c>
      <c r="E1" t="s">
        <v>100</v>
      </c>
      <c r="F1" t="s">
        <v>101</v>
      </c>
      <c r="G1" t="s">
        <v>99</v>
      </c>
      <c r="H1" t="s">
        <v>100</v>
      </c>
      <c r="I1" t="s">
        <v>101</v>
      </c>
    </row>
    <row r="2" spans="1:20" ht="15">
      <c r="A2" s="17" t="s">
        <v>102</v>
      </c>
      <c r="B2" s="18">
        <v>24047</v>
      </c>
      <c r="C2" s="19">
        <f>B2/47856</f>
        <v>0.5024866265463056</v>
      </c>
      <c r="D2" s="17" t="s">
        <v>58</v>
      </c>
      <c r="E2" s="18">
        <v>870</v>
      </c>
      <c r="F2" s="19">
        <f>E2/47856</f>
        <v>1.8179538615847542E-2</v>
      </c>
      <c r="G2" s="17" t="s">
        <v>32</v>
      </c>
      <c r="H2" s="18">
        <v>99</v>
      </c>
      <c r="I2" s="19">
        <f>H2/47856</f>
        <v>2.0687061183550653E-3</v>
      </c>
    </row>
    <row r="3" spans="1:20" ht="15">
      <c r="A3" s="17" t="s">
        <v>103</v>
      </c>
      <c r="B3" s="18">
        <v>9976</v>
      </c>
      <c r="C3" s="19">
        <f>B3/47856</f>
        <v>0.20845870946171849</v>
      </c>
      <c r="D3" s="17" t="s">
        <v>56</v>
      </c>
      <c r="E3">
        <v>621</v>
      </c>
      <c r="F3" s="19">
        <f>E3/47856</f>
        <v>1.297642928786359E-2</v>
      </c>
      <c r="G3" s="17" t="s">
        <v>31</v>
      </c>
      <c r="H3" s="18">
        <v>62</v>
      </c>
      <c r="I3" s="19">
        <f>H3/47856</f>
        <v>1.2955533266466065E-3</v>
      </c>
    </row>
    <row r="4" spans="1:20" ht="15">
      <c r="A4" s="17" t="s">
        <v>104</v>
      </c>
      <c r="B4" s="18">
        <v>3317</v>
      </c>
      <c r="C4" s="19">
        <f>B4/47856</f>
        <v>6.9312102975593454E-2</v>
      </c>
      <c r="D4" s="17" t="s">
        <v>9</v>
      </c>
      <c r="E4" s="18">
        <v>492</v>
      </c>
      <c r="F4" s="19">
        <f>E4/47856</f>
        <v>1.0280842527582748E-2</v>
      </c>
      <c r="G4" s="17" t="s">
        <v>12</v>
      </c>
      <c r="H4" s="18">
        <v>58</v>
      </c>
      <c r="I4" s="19">
        <f>H4/47856</f>
        <v>1.2119692410565029E-3</v>
      </c>
    </row>
    <row r="5" spans="1:20" ht="15">
      <c r="A5" s="17" t="s">
        <v>46</v>
      </c>
      <c r="B5" s="18">
        <v>2577</v>
      </c>
      <c r="C5" s="19">
        <f>B5/47856</f>
        <v>5.3849047141424272E-2</v>
      </c>
      <c r="D5" s="17" t="s">
        <v>55</v>
      </c>
      <c r="E5" s="18">
        <v>335</v>
      </c>
      <c r="F5" s="19">
        <f>E5/47856</f>
        <v>7.00016716817118E-3</v>
      </c>
      <c r="G5" s="17" t="s">
        <v>105</v>
      </c>
      <c r="H5" s="18">
        <v>32</v>
      </c>
      <c r="I5" s="19">
        <f>H5/47856</f>
        <v>6.6867268472082912E-4</v>
      </c>
    </row>
    <row r="6" spans="1:20" ht="15">
      <c r="A6" s="17" t="s">
        <v>44</v>
      </c>
      <c r="B6" s="18">
        <v>1962</v>
      </c>
      <c r="C6" s="19">
        <f>B6/47856</f>
        <v>4.0997993981945841E-2</v>
      </c>
      <c r="D6" s="17" t="s">
        <v>7</v>
      </c>
      <c r="E6" s="18">
        <v>327</v>
      </c>
      <c r="F6" s="19">
        <f>E6/47856</f>
        <v>6.8329989969909731E-3</v>
      </c>
      <c r="G6" s="17" t="s">
        <v>42</v>
      </c>
      <c r="H6" s="18">
        <v>23</v>
      </c>
      <c r="I6" s="19">
        <f>H6/47856</f>
        <v>4.8060849214309596E-4</v>
      </c>
    </row>
    <row r="7" spans="1:20" ht="15">
      <c r="A7" s="17" t="s">
        <v>25</v>
      </c>
      <c r="B7" s="18">
        <v>1674</v>
      </c>
      <c r="C7" s="19">
        <f>B7/47856</f>
        <v>3.4979939819458378E-2</v>
      </c>
      <c r="D7" s="17" t="s">
        <v>34</v>
      </c>
      <c r="E7" s="18">
        <v>259</v>
      </c>
      <c r="F7" s="19">
        <f>E7/47856</f>
        <v>5.4120695419592113E-3</v>
      </c>
      <c r="G7" s="17" t="s">
        <v>36</v>
      </c>
      <c r="H7" s="18">
        <v>21</v>
      </c>
      <c r="I7" s="19">
        <f>H7/47856</f>
        <v>4.3881644934804415E-4</v>
      </c>
    </row>
    <row r="8" spans="1:20" ht="15">
      <c r="A8" s="17" t="s">
        <v>38</v>
      </c>
      <c r="B8" s="18">
        <v>934</v>
      </c>
      <c r="C8" s="19">
        <f>B8/47856</f>
        <v>1.95168839852892E-2</v>
      </c>
      <c r="D8" s="17" t="s">
        <v>62</v>
      </c>
      <c r="E8" s="18">
        <v>158</v>
      </c>
      <c r="F8" s="19">
        <f>E8/47856</f>
        <v>3.301571380809094E-3</v>
      </c>
      <c r="G8" s="17" t="s">
        <v>106</v>
      </c>
      <c r="H8" s="18">
        <v>12</v>
      </c>
      <c r="I8" s="19">
        <f>H8/47856</f>
        <v>2.5075225677031093E-4</v>
      </c>
    </row>
    <row r="9" spans="1:20" ht="15">
      <c r="A9" s="17" t="s">
        <v>108</v>
      </c>
      <c r="B9" s="20">
        <f>SUM(B2:B8,E2:E8,H2:H8)</f>
        <v>47856</v>
      </c>
      <c r="C9" s="20"/>
      <c r="D9" s="20"/>
      <c r="E9" s="20"/>
      <c r="F9" s="21">
        <f>SUM(C2:C8,F2:F7,F8,I2:I8)</f>
        <v>0.99999999999999989</v>
      </c>
      <c r="G9" s="20"/>
      <c r="H9" s="20"/>
      <c r="I9" s="20"/>
    </row>
    <row r="15" spans="1:20" ht="15">
      <c r="I15" t="s">
        <v>99</v>
      </c>
      <c r="J15" s="17" t="s">
        <v>102</v>
      </c>
      <c r="K15" s="17" t="s">
        <v>103</v>
      </c>
      <c r="L15" s="17" t="s">
        <v>104</v>
      </c>
      <c r="M15" s="17" t="s">
        <v>46</v>
      </c>
      <c r="N15" s="17" t="s">
        <v>44</v>
      </c>
      <c r="O15" s="17" t="s">
        <v>25</v>
      </c>
      <c r="P15" s="17" t="s">
        <v>38</v>
      </c>
      <c r="Q15" s="17" t="s">
        <v>58</v>
      </c>
      <c r="R15" s="17" t="s">
        <v>56</v>
      </c>
      <c r="S15" s="17" t="s">
        <v>9</v>
      </c>
      <c r="T15" s="17" t="s">
        <v>55</v>
      </c>
    </row>
    <row r="16" spans="1:20" ht="15">
      <c r="I16" t="s">
        <v>100</v>
      </c>
      <c r="J16" s="18">
        <v>24047</v>
      </c>
      <c r="K16" s="18">
        <v>9976</v>
      </c>
      <c r="L16" s="18">
        <v>3317</v>
      </c>
      <c r="M16" s="18">
        <v>2577</v>
      </c>
      <c r="N16" s="18">
        <v>1962</v>
      </c>
      <c r="O16" s="18">
        <v>1674</v>
      </c>
      <c r="P16" s="18">
        <v>934</v>
      </c>
      <c r="Q16" s="18">
        <v>870</v>
      </c>
      <c r="R16">
        <v>621</v>
      </c>
      <c r="S16" s="18">
        <v>492</v>
      </c>
      <c r="T16" s="18">
        <v>335</v>
      </c>
    </row>
    <row r="17" spans="9:20">
      <c r="I17" t="s">
        <v>101</v>
      </c>
      <c r="J17" s="19">
        <f>J16/47856</f>
        <v>0.5024866265463056</v>
      </c>
      <c r="K17" s="19">
        <f>K16/47856</f>
        <v>0.20845870946171849</v>
      </c>
      <c r="L17" s="19">
        <f>L16/47856</f>
        <v>6.9312102975593454E-2</v>
      </c>
      <c r="M17" s="19">
        <f>M16/47856</f>
        <v>5.3849047141424272E-2</v>
      </c>
      <c r="N17" s="19">
        <f>N16/47856</f>
        <v>4.0997993981945841E-2</v>
      </c>
      <c r="O17" s="19">
        <f>O16/47856</f>
        <v>3.4979939819458378E-2</v>
      </c>
      <c r="P17" s="19">
        <f>P16/47856</f>
        <v>1.95168839852892E-2</v>
      </c>
      <c r="Q17" s="19">
        <f>Q16/47856</f>
        <v>1.8179538615847542E-2</v>
      </c>
      <c r="R17" s="19">
        <f>R16/47856</f>
        <v>1.297642928786359E-2</v>
      </c>
      <c r="S17" s="19">
        <f>S16/47856</f>
        <v>1.0280842527582748E-2</v>
      </c>
      <c r="T17" s="19">
        <f>T16/47856</f>
        <v>7.00016716817118E-3</v>
      </c>
    </row>
    <row r="18" spans="9:20" ht="15">
      <c r="I18" t="s">
        <v>99</v>
      </c>
      <c r="J18" s="17" t="s">
        <v>7</v>
      </c>
      <c r="K18" s="17" t="s">
        <v>34</v>
      </c>
      <c r="L18" s="17" t="s">
        <v>62</v>
      </c>
      <c r="M18" s="17" t="s">
        <v>32</v>
      </c>
      <c r="N18" s="17" t="s">
        <v>31</v>
      </c>
      <c r="O18" s="17" t="s">
        <v>12</v>
      </c>
      <c r="P18" s="17" t="s">
        <v>105</v>
      </c>
      <c r="Q18" s="17" t="s">
        <v>42</v>
      </c>
      <c r="R18" s="17" t="s">
        <v>36</v>
      </c>
      <c r="S18" s="17" t="s">
        <v>106</v>
      </c>
      <c r="T18" s="17" t="s">
        <v>108</v>
      </c>
    </row>
    <row r="19" spans="9:20" ht="15">
      <c r="I19" t="s">
        <v>100</v>
      </c>
      <c r="J19" s="18">
        <v>327</v>
      </c>
      <c r="K19" s="18">
        <v>259</v>
      </c>
      <c r="L19" s="18">
        <v>158</v>
      </c>
      <c r="M19" s="18">
        <v>99</v>
      </c>
      <c r="N19" s="18">
        <v>62</v>
      </c>
      <c r="O19" s="18">
        <v>58</v>
      </c>
      <c r="P19" s="18">
        <v>32</v>
      </c>
      <c r="Q19" s="18">
        <v>23</v>
      </c>
      <c r="R19" s="18">
        <v>21</v>
      </c>
      <c r="S19" s="18">
        <v>12</v>
      </c>
      <c r="T19">
        <f>SUM(J16:AD16)</f>
        <v>46805</v>
      </c>
    </row>
    <row r="20" spans="9:20">
      <c r="I20" t="s">
        <v>101</v>
      </c>
      <c r="J20" s="19">
        <f>J19/47856</f>
        <v>6.8329989969909731E-3</v>
      </c>
      <c r="K20" s="19">
        <f>K19/47856</f>
        <v>5.4120695419592113E-3</v>
      </c>
      <c r="L20" s="19">
        <f>L19/47856</f>
        <v>3.301571380809094E-3</v>
      </c>
      <c r="M20" s="19">
        <f>M19/47856</f>
        <v>2.0687061183550653E-3</v>
      </c>
      <c r="N20" s="19">
        <f>N19/47856</f>
        <v>1.2955533266466065E-3</v>
      </c>
      <c r="O20" s="19">
        <f>O19/47856</f>
        <v>1.2119692410565029E-3</v>
      </c>
      <c r="P20" s="19">
        <f>P19/47856</f>
        <v>6.6867268472082912E-4</v>
      </c>
      <c r="Q20" s="19">
        <f>Q19/47856</f>
        <v>4.8060849214309596E-4</v>
      </c>
      <c r="R20" s="19">
        <f>R19/47856</f>
        <v>4.3881644934804415E-4</v>
      </c>
      <c r="S20" s="19">
        <f>S19/47856</f>
        <v>2.5075225677031093E-4</v>
      </c>
      <c r="T20" s="19">
        <f>SUM(J17:AD17)</f>
        <v>0.9780382815112002</v>
      </c>
    </row>
  </sheetData>
  <sortState ref="A2:C22">
    <sortCondition descending="1" ref="B2:B22"/>
  </sortState>
  <mergeCells count="2">
    <mergeCell ref="B9:E9"/>
    <mergeCell ref="F9:I9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6AD8-6D06-476D-9D4F-A13860502D62}">
  <dimension ref="A1:C21"/>
  <sheetViews>
    <sheetView tabSelected="1" workbookViewId="0">
      <selection activeCell="E15" sqref="E15"/>
    </sheetView>
  </sheetViews>
  <sheetFormatPr defaultRowHeight="13.5"/>
  <cols>
    <col min="3" max="3" width="12.75" bestFit="1" customWidth="1"/>
  </cols>
  <sheetData>
    <row r="1" spans="1:3">
      <c r="A1" t="s">
        <v>109</v>
      </c>
      <c r="B1" t="s">
        <v>100</v>
      </c>
      <c r="C1" t="s">
        <v>101</v>
      </c>
    </row>
    <row r="2" spans="1:3" ht="15">
      <c r="A2" s="17" t="s">
        <v>110</v>
      </c>
      <c r="B2" s="18">
        <v>9963</v>
      </c>
      <c r="C2" s="19">
        <f>B2/33914</f>
        <v>0.2937724833402135</v>
      </c>
    </row>
    <row r="3" spans="1:3" ht="15">
      <c r="A3" s="17" t="s">
        <v>14</v>
      </c>
      <c r="B3" s="18">
        <v>9581</v>
      </c>
      <c r="C3" s="19">
        <f t="shared" ref="C3:C20" si="0">B3/33914</f>
        <v>0.28250869847260718</v>
      </c>
    </row>
    <row r="4" spans="1:3" ht="15">
      <c r="A4" s="17" t="s">
        <v>63</v>
      </c>
      <c r="B4" s="18">
        <v>5305</v>
      </c>
      <c r="C4" s="19">
        <f t="shared" si="0"/>
        <v>0.15642507519018695</v>
      </c>
    </row>
    <row r="5" spans="1:3" ht="15">
      <c r="A5" s="17" t="s">
        <v>13</v>
      </c>
      <c r="B5" s="18">
        <v>2895</v>
      </c>
      <c r="C5" s="19">
        <f t="shared" si="0"/>
        <v>8.5362976941676008E-2</v>
      </c>
    </row>
    <row r="6" spans="1:3" ht="15">
      <c r="A6" s="17" t="s">
        <v>17</v>
      </c>
      <c r="B6" s="18">
        <v>1145</v>
      </c>
      <c r="C6" s="19">
        <f t="shared" si="0"/>
        <v>3.3761868254997933E-2</v>
      </c>
    </row>
    <row r="7" spans="1:3" ht="15">
      <c r="A7" s="17" t="s">
        <v>64</v>
      </c>
      <c r="B7" s="18">
        <v>1074</v>
      </c>
      <c r="C7" s="19">
        <f t="shared" si="0"/>
        <v>3.1668337559709853E-2</v>
      </c>
    </row>
    <row r="8" spans="1:3" ht="15">
      <c r="A8" s="17" t="s">
        <v>18</v>
      </c>
      <c r="B8" s="18">
        <v>683</v>
      </c>
      <c r="C8" s="19">
        <f t="shared" si="0"/>
        <v>2.0139175561714927E-2</v>
      </c>
    </row>
    <row r="9" spans="1:3" ht="15">
      <c r="A9" s="17" t="s">
        <v>15</v>
      </c>
      <c r="B9" s="18">
        <v>669</v>
      </c>
      <c r="C9" s="19">
        <f t="shared" si="0"/>
        <v>1.9726366692221501E-2</v>
      </c>
    </row>
    <row r="10" spans="1:3" ht="15">
      <c r="A10" s="17" t="s">
        <v>57</v>
      </c>
      <c r="B10" s="18">
        <v>657</v>
      </c>
      <c r="C10" s="19">
        <f t="shared" si="0"/>
        <v>1.9372530518369995E-2</v>
      </c>
    </row>
    <row r="11" spans="1:3" ht="15">
      <c r="A11" s="17" t="s">
        <v>59</v>
      </c>
      <c r="B11" s="18">
        <v>624</v>
      </c>
      <c r="C11" s="19">
        <f t="shared" si="0"/>
        <v>1.8399481040278352E-2</v>
      </c>
    </row>
    <row r="12" spans="1:3" ht="15">
      <c r="A12" s="22" t="s">
        <v>112</v>
      </c>
      <c r="B12" s="18">
        <v>387</v>
      </c>
      <c r="C12" s="19">
        <f t="shared" si="0"/>
        <v>1.1411216606711093E-2</v>
      </c>
    </row>
    <row r="13" spans="1:3" ht="15">
      <c r="A13" s="17" t="s">
        <v>54</v>
      </c>
      <c r="B13" s="18">
        <v>291</v>
      </c>
      <c r="C13" s="19">
        <f t="shared" si="0"/>
        <v>8.5805272158990392E-3</v>
      </c>
    </row>
    <row r="14" spans="1:3" ht="15">
      <c r="A14" s="17" t="s">
        <v>21</v>
      </c>
      <c r="B14" s="18">
        <v>201</v>
      </c>
      <c r="C14" s="19">
        <f t="shared" si="0"/>
        <v>5.9267559120127385E-3</v>
      </c>
    </row>
    <row r="15" spans="1:3" ht="15">
      <c r="A15" s="17" t="s">
        <v>111</v>
      </c>
      <c r="B15" s="18">
        <v>168</v>
      </c>
      <c r="C15" s="19">
        <f t="shared" si="0"/>
        <v>4.9537064339210948E-3</v>
      </c>
    </row>
    <row r="16" spans="1:3" ht="15">
      <c r="A16" s="17" t="s">
        <v>16</v>
      </c>
      <c r="B16" s="18">
        <v>163</v>
      </c>
      <c r="C16" s="19">
        <f t="shared" si="0"/>
        <v>4.8062746948163001E-3</v>
      </c>
    </row>
    <row r="17" spans="1:3" ht="15">
      <c r="A17" s="17" t="s">
        <v>20</v>
      </c>
      <c r="B17" s="18">
        <v>81</v>
      </c>
      <c r="C17" s="19">
        <f t="shared" si="0"/>
        <v>2.3883941734976705E-3</v>
      </c>
    </row>
    <row r="18" spans="1:3" ht="15">
      <c r="A18" s="17" t="s">
        <v>53</v>
      </c>
      <c r="B18" s="18">
        <v>15</v>
      </c>
      <c r="C18" s="19">
        <f t="shared" si="0"/>
        <v>4.4229521731438344E-4</v>
      </c>
    </row>
    <row r="19" spans="1:3" ht="15">
      <c r="A19" s="17" t="s">
        <v>61</v>
      </c>
      <c r="B19" s="18">
        <v>12</v>
      </c>
      <c r="C19" s="19">
        <f t="shared" si="0"/>
        <v>3.5383617385150676E-4</v>
      </c>
    </row>
    <row r="20" spans="1:3" ht="15">
      <c r="A20" s="22" t="s">
        <v>107</v>
      </c>
      <c r="B20" s="18">
        <f>SUM(B2:B19)</f>
        <v>33914</v>
      </c>
      <c r="C20" s="19">
        <f t="shared" si="0"/>
        <v>1</v>
      </c>
    </row>
    <row r="21" spans="1:3">
      <c r="C21" s="19"/>
    </row>
  </sheetData>
  <sortState ref="A2:C17">
    <sortCondition descending="1" ref="B2:B17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60" zoomScaleNormal="160" workbookViewId="0">
      <selection activeCell="B16" sqref="B16"/>
    </sheetView>
  </sheetViews>
  <sheetFormatPr defaultColWidth="9" defaultRowHeight="13.5"/>
  <cols>
    <col min="1" max="1" width="11.875" style="4"/>
    <col min="2" max="2" width="34" style="4"/>
    <col min="3" max="3" width="32.625" style="4"/>
    <col min="4" max="1024" width="9.125" style="4"/>
    <col min="1025" max="16384" width="9" style="4"/>
  </cols>
  <sheetData>
    <row r="1" spans="1:6" ht="20.25">
      <c r="A1" s="5" t="s">
        <v>0</v>
      </c>
      <c r="B1" s="5" t="s">
        <v>76</v>
      </c>
      <c r="C1" s="5" t="s">
        <v>2</v>
      </c>
    </row>
    <row r="2" spans="1:6">
      <c r="A2" s="9" t="s">
        <v>44</v>
      </c>
      <c r="B2" s="9" t="s">
        <v>75</v>
      </c>
      <c r="C2" s="9" t="s">
        <v>45</v>
      </c>
    </row>
    <row r="3" spans="1:6" ht="33.950000000000003" customHeight="1">
      <c r="A3" s="6" t="s">
        <v>8</v>
      </c>
      <c r="B3" s="6" t="s">
        <v>23</v>
      </c>
      <c r="C3" s="13" t="s">
        <v>85</v>
      </c>
    </row>
    <row r="4" spans="1:6" ht="17.100000000000001" customHeight="1">
      <c r="A4" s="6" t="s">
        <v>24</v>
      </c>
      <c r="B4" s="13" t="s">
        <v>77</v>
      </c>
      <c r="C4" s="13" t="s">
        <v>86</v>
      </c>
    </row>
    <row r="5" spans="1:6" ht="17.100000000000001" customHeight="1">
      <c r="A5" s="6" t="s">
        <v>25</v>
      </c>
      <c r="B5" s="6" t="s">
        <v>26</v>
      </c>
      <c r="C5" s="13" t="s">
        <v>87</v>
      </c>
    </row>
    <row r="6" spans="1:6" ht="17.100000000000001" customHeight="1">
      <c r="A6" s="6" t="s">
        <v>12</v>
      </c>
      <c r="B6" s="13" t="s">
        <v>78</v>
      </c>
      <c r="C6" s="6" t="s">
        <v>27</v>
      </c>
    </row>
    <row r="7" spans="1:6" ht="17.100000000000001" customHeight="1">
      <c r="A7" s="7" t="s">
        <v>7</v>
      </c>
      <c r="B7" s="6" t="s">
        <v>28</v>
      </c>
      <c r="C7" s="13" t="s">
        <v>88</v>
      </c>
    </row>
    <row r="8" spans="1:6" ht="17.100000000000001" customHeight="1">
      <c r="A8" s="7" t="s">
        <v>9</v>
      </c>
      <c r="B8" s="6" t="s">
        <v>29</v>
      </c>
      <c r="C8" s="6" t="s">
        <v>30</v>
      </c>
    </row>
    <row r="9" spans="1:6" ht="17.100000000000001" customHeight="1">
      <c r="A9" s="7" t="s">
        <v>31</v>
      </c>
      <c r="B9" s="13" t="s">
        <v>79</v>
      </c>
      <c r="C9" s="13" t="s">
        <v>89</v>
      </c>
      <c r="D9" t="s">
        <v>72</v>
      </c>
      <c r="E9" t="s">
        <v>73</v>
      </c>
      <c r="F9" t="s">
        <v>74</v>
      </c>
    </row>
    <row r="10" spans="1:6" ht="17.100000000000001" customHeight="1">
      <c r="A10" s="7" t="s">
        <v>32</v>
      </c>
      <c r="B10" s="13" t="s">
        <v>80</v>
      </c>
      <c r="C10" s="6" t="s">
        <v>33</v>
      </c>
    </row>
    <row r="11" spans="1:6" ht="17.100000000000001" customHeight="1">
      <c r="A11" s="7" t="s">
        <v>34</v>
      </c>
      <c r="B11" s="13" t="s">
        <v>81</v>
      </c>
      <c r="C11" s="6" t="s">
        <v>35</v>
      </c>
    </row>
    <row r="12" spans="1:6" ht="17.100000000000001" customHeight="1">
      <c r="A12" s="7" t="s">
        <v>38</v>
      </c>
      <c r="B12" s="6" t="s">
        <v>39</v>
      </c>
      <c r="C12" s="13" t="s">
        <v>90</v>
      </c>
    </row>
    <row r="13" spans="1:6" ht="17.100000000000001" customHeight="1">
      <c r="A13" s="7" t="s">
        <v>36</v>
      </c>
      <c r="B13" s="13" t="s">
        <v>82</v>
      </c>
      <c r="C13" s="13" t="s">
        <v>37</v>
      </c>
    </row>
    <row r="14" spans="1:6" ht="17.100000000000001" customHeight="1">
      <c r="A14" s="7" t="s">
        <v>40</v>
      </c>
      <c r="B14" s="6" t="s">
        <v>84</v>
      </c>
      <c r="C14" s="6" t="s">
        <v>41</v>
      </c>
    </row>
    <row r="15" spans="1:6" ht="17.100000000000001" customHeight="1">
      <c r="A15" s="6" t="s">
        <v>42</v>
      </c>
      <c r="B15" s="13" t="s">
        <v>83</v>
      </c>
      <c r="C15" s="8" t="s">
        <v>43</v>
      </c>
    </row>
    <row r="16" spans="1:6" ht="27">
      <c r="A16" s="9" t="s">
        <v>46</v>
      </c>
      <c r="B16" s="9" t="s">
        <v>47</v>
      </c>
      <c r="C16" s="9" t="s">
        <v>48</v>
      </c>
    </row>
    <row r="17" spans="1:3">
      <c r="A17" s="9" t="s">
        <v>49</v>
      </c>
      <c r="B17" s="9" t="s">
        <v>50</v>
      </c>
      <c r="C17" s="9" t="s">
        <v>51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2" sqref="B2"/>
    </sheetView>
  </sheetViews>
  <sheetFormatPr defaultColWidth="9" defaultRowHeight="13.5"/>
  <cols>
    <col min="1" max="1" width="3.375" customWidth="1"/>
    <col min="2" max="2" width="73.375" customWidth="1"/>
  </cols>
  <sheetData>
    <row r="1" spans="1:2">
      <c r="A1">
        <v>1</v>
      </c>
      <c r="B1" t="s">
        <v>52</v>
      </c>
    </row>
  </sheetData>
  <phoneticPr fontId="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"/>
  <sheetViews>
    <sheetView zoomScale="130" zoomScaleNormal="130" workbookViewId="0">
      <selection activeCell="M28" sqref="M28"/>
    </sheetView>
  </sheetViews>
  <sheetFormatPr defaultColWidth="9" defaultRowHeight="13.5"/>
  <cols>
    <col min="1" max="1" width="9.125"/>
    <col min="2" max="2" width="10.875"/>
    <col min="3" max="3" width="6.5"/>
    <col min="4" max="4" width="2.875"/>
    <col min="5" max="5" width="10.5"/>
    <col min="6" max="7" width="9.125"/>
    <col min="8" max="8" width="3.125"/>
    <col min="9" max="9" width="6.875"/>
    <col min="10" max="10" width="11.75"/>
    <col min="11" max="11" width="10.5"/>
    <col min="12" max="12" width="3.25"/>
    <col min="13" max="13" width="9.125"/>
    <col min="14" max="14" width="10.375"/>
    <col min="15" max="15" width="10"/>
    <col min="16" max="1025" width="9.125"/>
  </cols>
  <sheetData>
    <row r="1" spans="1:15">
      <c r="A1" t="s">
        <v>15</v>
      </c>
      <c r="E1" t="s">
        <v>16</v>
      </c>
      <c r="I1" t="s">
        <v>53</v>
      </c>
      <c r="M1" t="s">
        <v>54</v>
      </c>
    </row>
    <row r="2" spans="1:15">
      <c r="B2" t="s">
        <v>8</v>
      </c>
      <c r="C2" t="s">
        <v>8</v>
      </c>
      <c r="F2" t="s">
        <v>8</v>
      </c>
      <c r="G2" t="s">
        <v>7</v>
      </c>
      <c r="J2" t="s">
        <v>38</v>
      </c>
      <c r="K2" t="s">
        <v>38</v>
      </c>
      <c r="N2" t="s">
        <v>25</v>
      </c>
      <c r="O2" t="s">
        <v>25</v>
      </c>
    </row>
    <row r="3" spans="1:15">
      <c r="B3" t="s">
        <v>8</v>
      </c>
      <c r="C3" t="s">
        <v>24</v>
      </c>
      <c r="F3" t="s">
        <v>8</v>
      </c>
      <c r="G3" t="s">
        <v>24</v>
      </c>
      <c r="J3" t="s">
        <v>38</v>
      </c>
      <c r="K3" t="s">
        <v>32</v>
      </c>
      <c r="N3" t="s">
        <v>25</v>
      </c>
      <c r="O3" t="s">
        <v>32</v>
      </c>
    </row>
    <row r="4" spans="1:15">
      <c r="B4" t="s">
        <v>8</v>
      </c>
      <c r="C4" t="s">
        <v>7</v>
      </c>
      <c r="F4" t="s">
        <v>24</v>
      </c>
      <c r="G4" t="s">
        <v>7</v>
      </c>
      <c r="J4" t="s">
        <v>38</v>
      </c>
      <c r="K4" t="s">
        <v>46</v>
      </c>
      <c r="N4" t="s">
        <v>25</v>
      </c>
      <c r="O4" t="s">
        <v>38</v>
      </c>
    </row>
    <row r="5" spans="1:15">
      <c r="B5" t="s">
        <v>8</v>
      </c>
      <c r="C5" t="s">
        <v>9</v>
      </c>
      <c r="F5" t="s">
        <v>24</v>
      </c>
      <c r="G5" t="s">
        <v>24</v>
      </c>
      <c r="J5" t="s">
        <v>38</v>
      </c>
      <c r="K5" t="s">
        <v>55</v>
      </c>
      <c r="N5" t="s">
        <v>25</v>
      </c>
      <c r="O5" t="s">
        <v>36</v>
      </c>
    </row>
    <row r="6" spans="1:15">
      <c r="B6" t="s">
        <v>8</v>
      </c>
      <c r="C6" t="s">
        <v>34</v>
      </c>
      <c r="J6" t="s">
        <v>38</v>
      </c>
      <c r="K6" t="s">
        <v>24</v>
      </c>
      <c r="N6" t="s">
        <v>25</v>
      </c>
      <c r="O6" t="s">
        <v>46</v>
      </c>
    </row>
    <row r="7" spans="1:15">
      <c r="B7" t="s">
        <v>8</v>
      </c>
      <c r="C7" t="s">
        <v>56</v>
      </c>
      <c r="E7" t="s">
        <v>57</v>
      </c>
      <c r="J7" t="s">
        <v>32</v>
      </c>
      <c r="K7" t="s">
        <v>38</v>
      </c>
      <c r="N7" t="s">
        <v>25</v>
      </c>
      <c r="O7" t="s">
        <v>55</v>
      </c>
    </row>
    <row r="8" spans="1:15">
      <c r="B8" t="s">
        <v>24</v>
      </c>
      <c r="C8" t="s">
        <v>8</v>
      </c>
      <c r="F8" t="s">
        <v>8</v>
      </c>
      <c r="G8" t="s">
        <v>58</v>
      </c>
      <c r="J8" t="s">
        <v>32</v>
      </c>
      <c r="K8" t="s">
        <v>32</v>
      </c>
      <c r="N8" t="s">
        <v>32</v>
      </c>
      <c r="O8" t="s">
        <v>25</v>
      </c>
    </row>
    <row r="9" spans="1:15">
      <c r="B9" t="s">
        <v>24</v>
      </c>
      <c r="C9" t="s">
        <v>24</v>
      </c>
      <c r="F9" t="s">
        <v>8</v>
      </c>
      <c r="G9" t="s">
        <v>24</v>
      </c>
      <c r="J9" t="s">
        <v>32</v>
      </c>
      <c r="K9" t="s">
        <v>46</v>
      </c>
      <c r="N9" t="s">
        <v>32</v>
      </c>
      <c r="O9" t="s">
        <v>32</v>
      </c>
    </row>
    <row r="10" spans="1:15">
      <c r="B10" t="s">
        <v>24</v>
      </c>
      <c r="C10" t="s">
        <v>7</v>
      </c>
      <c r="F10" t="s">
        <v>24</v>
      </c>
      <c r="G10" t="s">
        <v>58</v>
      </c>
      <c r="J10" t="s">
        <v>32</v>
      </c>
      <c r="K10" t="s">
        <v>55</v>
      </c>
      <c r="N10" t="s">
        <v>32</v>
      </c>
      <c r="O10" t="s">
        <v>38</v>
      </c>
    </row>
    <row r="11" spans="1:15">
      <c r="B11" t="s">
        <v>24</v>
      </c>
      <c r="C11" t="s">
        <v>9</v>
      </c>
      <c r="F11" t="s">
        <v>24</v>
      </c>
      <c r="G11" t="s">
        <v>24</v>
      </c>
      <c r="J11" t="s">
        <v>32</v>
      </c>
      <c r="K11" t="s">
        <v>24</v>
      </c>
      <c r="N11" t="s">
        <v>32</v>
      </c>
      <c r="O11" t="s">
        <v>36</v>
      </c>
    </row>
    <row r="12" spans="1:15">
      <c r="B12" t="s">
        <v>24</v>
      </c>
      <c r="C12" t="s">
        <v>34</v>
      </c>
      <c r="J12" t="s">
        <v>46</v>
      </c>
      <c r="K12" t="s">
        <v>38</v>
      </c>
      <c r="N12" t="s">
        <v>32</v>
      </c>
      <c r="O12" t="s">
        <v>46</v>
      </c>
    </row>
    <row r="13" spans="1:15">
      <c r="B13" t="s">
        <v>24</v>
      </c>
      <c r="C13" t="s">
        <v>56</v>
      </c>
      <c r="E13" t="s">
        <v>59</v>
      </c>
      <c r="J13" t="s">
        <v>46</v>
      </c>
      <c r="K13" t="s">
        <v>32</v>
      </c>
      <c r="N13" t="s">
        <v>32</v>
      </c>
      <c r="O13" t="s">
        <v>55</v>
      </c>
    </row>
    <row r="14" spans="1:15">
      <c r="B14" t="s">
        <v>7</v>
      </c>
      <c r="C14" t="s">
        <v>8</v>
      </c>
      <c r="F14" t="s">
        <v>58</v>
      </c>
      <c r="G14" t="s">
        <v>8</v>
      </c>
      <c r="J14" t="s">
        <v>46</v>
      </c>
      <c r="K14" t="s">
        <v>46</v>
      </c>
      <c r="N14" t="s">
        <v>38</v>
      </c>
      <c r="O14" t="s">
        <v>25</v>
      </c>
    </row>
    <row r="15" spans="1:15">
      <c r="B15" t="s">
        <v>7</v>
      </c>
      <c r="C15" t="s">
        <v>24</v>
      </c>
      <c r="F15" t="s">
        <v>58</v>
      </c>
      <c r="G15" t="s">
        <v>24</v>
      </c>
      <c r="J15" t="s">
        <v>46</v>
      </c>
      <c r="K15" t="s">
        <v>55</v>
      </c>
      <c r="N15" t="s">
        <v>38</v>
      </c>
      <c r="O15" t="s">
        <v>32</v>
      </c>
    </row>
    <row r="16" spans="1:15">
      <c r="B16" t="s">
        <v>7</v>
      </c>
      <c r="C16" t="s">
        <v>7</v>
      </c>
      <c r="F16" t="s">
        <v>58</v>
      </c>
      <c r="G16" t="s">
        <v>38</v>
      </c>
      <c r="J16" t="s">
        <v>46</v>
      </c>
      <c r="K16" t="s">
        <v>24</v>
      </c>
      <c r="N16" t="s">
        <v>38</v>
      </c>
      <c r="O16" t="s">
        <v>38</v>
      </c>
    </row>
    <row r="17" spans="2:15">
      <c r="B17" t="s">
        <v>7</v>
      </c>
      <c r="C17" t="s">
        <v>9</v>
      </c>
      <c r="F17" t="s">
        <v>58</v>
      </c>
      <c r="G17" t="s">
        <v>46</v>
      </c>
      <c r="J17" t="s">
        <v>55</v>
      </c>
      <c r="K17" t="s">
        <v>38</v>
      </c>
      <c r="N17" t="s">
        <v>38</v>
      </c>
      <c r="O17" t="s">
        <v>36</v>
      </c>
    </row>
    <row r="18" spans="2:15">
      <c r="B18" t="s">
        <v>7</v>
      </c>
      <c r="C18" t="s">
        <v>34</v>
      </c>
      <c r="F18" t="s">
        <v>58</v>
      </c>
      <c r="G18" t="s">
        <v>55</v>
      </c>
      <c r="J18" t="s">
        <v>55</v>
      </c>
      <c r="K18" t="s">
        <v>32</v>
      </c>
      <c r="N18" t="s">
        <v>38</v>
      </c>
      <c r="O18" t="s">
        <v>46</v>
      </c>
    </row>
    <row r="19" spans="2:15">
      <c r="B19" t="s">
        <v>7</v>
      </c>
      <c r="C19" t="s">
        <v>56</v>
      </c>
      <c r="F19" t="s">
        <v>24</v>
      </c>
      <c r="G19" t="s">
        <v>8</v>
      </c>
      <c r="J19" t="s">
        <v>55</v>
      </c>
      <c r="K19" t="s">
        <v>46</v>
      </c>
      <c r="N19" t="s">
        <v>38</v>
      </c>
      <c r="O19" t="s">
        <v>55</v>
      </c>
    </row>
    <row r="20" spans="2:15">
      <c r="B20" t="s">
        <v>9</v>
      </c>
      <c r="C20" t="s">
        <v>8</v>
      </c>
      <c r="F20" t="s">
        <v>24</v>
      </c>
      <c r="G20" t="s">
        <v>24</v>
      </c>
      <c r="J20" t="s">
        <v>55</v>
      </c>
      <c r="K20" t="s">
        <v>55</v>
      </c>
      <c r="N20" t="s">
        <v>36</v>
      </c>
      <c r="O20" t="s">
        <v>25</v>
      </c>
    </row>
    <row r="21" spans="2:15">
      <c r="B21" t="s">
        <v>9</v>
      </c>
      <c r="C21" t="s">
        <v>24</v>
      </c>
      <c r="F21" t="s">
        <v>24</v>
      </c>
      <c r="G21" t="s">
        <v>38</v>
      </c>
      <c r="J21" t="s">
        <v>55</v>
      </c>
      <c r="K21" t="s">
        <v>24</v>
      </c>
      <c r="N21" t="s">
        <v>36</v>
      </c>
      <c r="O21" t="s">
        <v>32</v>
      </c>
    </row>
    <row r="22" spans="2:15">
      <c r="B22" t="s">
        <v>9</v>
      </c>
      <c r="C22" t="s">
        <v>7</v>
      </c>
      <c r="F22" t="s">
        <v>24</v>
      </c>
      <c r="G22" t="s">
        <v>46</v>
      </c>
      <c r="J22" t="s">
        <v>24</v>
      </c>
      <c r="K22" t="s">
        <v>38</v>
      </c>
      <c r="N22" t="s">
        <v>36</v>
      </c>
      <c r="O22" t="s">
        <v>38</v>
      </c>
    </row>
    <row r="23" spans="2:15">
      <c r="B23" t="s">
        <v>9</v>
      </c>
      <c r="C23" t="s">
        <v>9</v>
      </c>
      <c r="F23" t="s">
        <v>24</v>
      </c>
      <c r="G23" t="s">
        <v>55</v>
      </c>
      <c r="J23" t="s">
        <v>24</v>
      </c>
      <c r="K23" t="s">
        <v>32</v>
      </c>
      <c r="N23" t="s">
        <v>36</v>
      </c>
      <c r="O23" t="s">
        <v>36</v>
      </c>
    </row>
    <row r="24" spans="2:15">
      <c r="B24" t="s">
        <v>9</v>
      </c>
      <c r="C24" t="s">
        <v>34</v>
      </c>
      <c r="J24" t="s">
        <v>24</v>
      </c>
      <c r="K24" t="s">
        <v>46</v>
      </c>
      <c r="N24" t="s">
        <v>36</v>
      </c>
      <c r="O24" t="s">
        <v>46</v>
      </c>
    </row>
    <row r="25" spans="2:15">
      <c r="B25" t="s">
        <v>9</v>
      </c>
      <c r="C25" t="s">
        <v>56</v>
      </c>
      <c r="E25" t="s">
        <v>19</v>
      </c>
      <c r="J25" t="s">
        <v>24</v>
      </c>
      <c r="K25" t="s">
        <v>55</v>
      </c>
      <c r="N25" t="s">
        <v>36</v>
      </c>
      <c r="O25" t="s">
        <v>55</v>
      </c>
    </row>
    <row r="26" spans="2:15" ht="15">
      <c r="B26" t="s">
        <v>46</v>
      </c>
      <c r="C26" t="s">
        <v>8</v>
      </c>
      <c r="F26" t="s">
        <v>24</v>
      </c>
      <c r="G26" s="3" t="s">
        <v>60</v>
      </c>
      <c r="J26" t="s">
        <v>24</v>
      </c>
      <c r="K26" t="s">
        <v>24</v>
      </c>
      <c r="N26" t="s">
        <v>46</v>
      </c>
      <c r="O26" t="s">
        <v>25</v>
      </c>
    </row>
    <row r="27" spans="2:15">
      <c r="B27" t="s">
        <v>46</v>
      </c>
      <c r="C27" t="s">
        <v>24</v>
      </c>
      <c r="N27" t="s">
        <v>46</v>
      </c>
      <c r="O27" t="s">
        <v>32</v>
      </c>
    </row>
    <row r="28" spans="2:15">
      <c r="B28" t="s">
        <v>46</v>
      </c>
      <c r="C28" t="s">
        <v>7</v>
      </c>
      <c r="E28" t="s">
        <v>61</v>
      </c>
      <c r="I28" t="s">
        <v>20</v>
      </c>
      <c r="N28" t="s">
        <v>46</v>
      </c>
      <c r="O28" t="s">
        <v>38</v>
      </c>
    </row>
    <row r="29" spans="2:15">
      <c r="B29" t="s">
        <v>46</v>
      </c>
      <c r="C29" t="s">
        <v>9</v>
      </c>
      <c r="F29" t="s">
        <v>8</v>
      </c>
      <c r="G29" t="s">
        <v>56</v>
      </c>
      <c r="J29" t="s">
        <v>8</v>
      </c>
      <c r="K29" t="s">
        <v>8</v>
      </c>
      <c r="N29" t="s">
        <v>46</v>
      </c>
      <c r="O29" t="s">
        <v>36</v>
      </c>
    </row>
    <row r="30" spans="2:15">
      <c r="B30" t="s">
        <v>46</v>
      </c>
      <c r="C30" t="s">
        <v>34</v>
      </c>
      <c r="F30" t="s">
        <v>24</v>
      </c>
      <c r="G30" t="s">
        <v>56</v>
      </c>
      <c r="J30" t="s">
        <v>24</v>
      </c>
      <c r="K30" t="s">
        <v>8</v>
      </c>
      <c r="N30" t="s">
        <v>46</v>
      </c>
      <c r="O30" t="s">
        <v>46</v>
      </c>
    </row>
    <row r="31" spans="2:15">
      <c r="B31" t="s">
        <v>46</v>
      </c>
      <c r="C31" t="s">
        <v>56</v>
      </c>
      <c r="F31" t="s">
        <v>7</v>
      </c>
      <c r="G31" t="s">
        <v>56</v>
      </c>
      <c r="J31" t="s">
        <v>8</v>
      </c>
      <c r="K31" t="s">
        <v>24</v>
      </c>
      <c r="N31" t="s">
        <v>46</v>
      </c>
      <c r="O31" t="s">
        <v>55</v>
      </c>
    </row>
    <row r="32" spans="2:15">
      <c r="B32" t="s">
        <v>55</v>
      </c>
      <c r="C32" t="s">
        <v>8</v>
      </c>
      <c r="F32" t="s">
        <v>32</v>
      </c>
      <c r="G32" t="s">
        <v>56</v>
      </c>
      <c r="J32" t="s">
        <v>24</v>
      </c>
      <c r="K32" t="s">
        <v>24</v>
      </c>
      <c r="N32" t="s">
        <v>55</v>
      </c>
      <c r="O32" t="s">
        <v>25</v>
      </c>
    </row>
    <row r="33" spans="2:15">
      <c r="B33" t="s">
        <v>55</v>
      </c>
      <c r="C33" t="s">
        <v>24</v>
      </c>
      <c r="F33" t="s">
        <v>38</v>
      </c>
      <c r="G33" t="s">
        <v>56</v>
      </c>
      <c r="N33" t="s">
        <v>55</v>
      </c>
      <c r="O33" t="s">
        <v>32</v>
      </c>
    </row>
    <row r="34" spans="2:15">
      <c r="B34" t="s">
        <v>55</v>
      </c>
      <c r="C34" t="s">
        <v>7</v>
      </c>
      <c r="F34" t="s">
        <v>36</v>
      </c>
      <c r="G34" t="s">
        <v>56</v>
      </c>
      <c r="N34" t="s">
        <v>55</v>
      </c>
      <c r="O34" t="s">
        <v>38</v>
      </c>
    </row>
    <row r="35" spans="2:15">
      <c r="B35" t="s">
        <v>55</v>
      </c>
      <c r="C35" t="s">
        <v>9</v>
      </c>
      <c r="F35" t="s">
        <v>62</v>
      </c>
      <c r="G35" t="s">
        <v>56</v>
      </c>
      <c r="N35" t="s">
        <v>55</v>
      </c>
      <c r="O35" t="s">
        <v>36</v>
      </c>
    </row>
    <row r="36" spans="2:15">
      <c r="B36" t="s">
        <v>55</v>
      </c>
      <c r="C36" t="s">
        <v>34</v>
      </c>
      <c r="F36" t="s">
        <v>46</v>
      </c>
      <c r="G36" t="s">
        <v>56</v>
      </c>
      <c r="N36" t="s">
        <v>55</v>
      </c>
      <c r="O36" t="s">
        <v>46</v>
      </c>
    </row>
    <row r="37" spans="2:15">
      <c r="B37" t="s">
        <v>55</v>
      </c>
      <c r="C37" t="s">
        <v>56</v>
      </c>
      <c r="F37" t="s">
        <v>55</v>
      </c>
      <c r="G37" t="s">
        <v>56</v>
      </c>
      <c r="N37" t="s">
        <v>55</v>
      </c>
      <c r="O37" t="s">
        <v>55</v>
      </c>
    </row>
    <row r="38" spans="2:15">
      <c r="N38" t="s">
        <v>24</v>
      </c>
      <c r="O38" t="s">
        <v>25</v>
      </c>
    </row>
    <row r="39" spans="2:15">
      <c r="N39" t="s">
        <v>24</v>
      </c>
      <c r="O39" t="s">
        <v>32</v>
      </c>
    </row>
    <row r="40" spans="2:15">
      <c r="N40" t="s">
        <v>24</v>
      </c>
      <c r="O40" t="s">
        <v>38</v>
      </c>
    </row>
    <row r="41" spans="2:15">
      <c r="N41" t="s">
        <v>24</v>
      </c>
      <c r="O41" t="s">
        <v>36</v>
      </c>
    </row>
    <row r="42" spans="2:15">
      <c r="N42" t="s">
        <v>24</v>
      </c>
      <c r="O42" t="s">
        <v>46</v>
      </c>
    </row>
    <row r="43" spans="2:15">
      <c r="N43" t="s">
        <v>24</v>
      </c>
      <c r="O43" t="s">
        <v>55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B4" sqref="B4"/>
    </sheetView>
  </sheetViews>
  <sheetFormatPr defaultColWidth="9" defaultRowHeight="13.5"/>
  <cols>
    <col min="1" max="3" width="9.125"/>
    <col min="4" max="4" width="2.5"/>
    <col min="5" max="7" width="9.125"/>
    <col min="8" max="8" width="2.875"/>
    <col min="9" max="1025" width="9.125"/>
  </cols>
  <sheetData>
    <row r="1" spans="1:11">
      <c r="A1" t="s">
        <v>63</v>
      </c>
      <c r="E1" t="s">
        <v>64</v>
      </c>
      <c r="I1" t="s">
        <v>65</v>
      </c>
    </row>
    <row r="2" spans="1:11" ht="15">
      <c r="B2" s="1" t="s">
        <v>66</v>
      </c>
      <c r="C2" s="2" t="s">
        <v>60</v>
      </c>
      <c r="D2" s="1"/>
      <c r="E2" s="1"/>
      <c r="F2" s="1" t="s">
        <v>66</v>
      </c>
      <c r="G2" s="2" t="s">
        <v>60</v>
      </c>
      <c r="H2" s="1"/>
      <c r="I2" s="1"/>
      <c r="J2" s="1" t="s">
        <v>66</v>
      </c>
      <c r="K2" s="2" t="s">
        <v>60</v>
      </c>
    </row>
    <row r="3" spans="1:11" ht="15">
      <c r="B3" s="1" t="s">
        <v>67</v>
      </c>
      <c r="C3" s="2" t="s">
        <v>60</v>
      </c>
      <c r="D3" s="1"/>
      <c r="E3" s="1"/>
      <c r="F3" s="1" t="s">
        <v>67</v>
      </c>
      <c r="G3" s="2" t="s">
        <v>60</v>
      </c>
      <c r="H3" s="1"/>
      <c r="I3" s="1"/>
      <c r="J3" s="1" t="s">
        <v>67</v>
      </c>
      <c r="K3" s="2" t="s">
        <v>60</v>
      </c>
    </row>
    <row r="4" spans="1:11" ht="15">
      <c r="B4" s="1" t="s">
        <v>68</v>
      </c>
      <c r="C4" s="2" t="s">
        <v>60</v>
      </c>
      <c r="D4" s="1"/>
      <c r="E4" s="1"/>
      <c r="F4" s="1" t="s">
        <v>68</v>
      </c>
      <c r="G4" s="2" t="s">
        <v>60</v>
      </c>
      <c r="H4" s="1"/>
      <c r="I4" s="1"/>
      <c r="J4" s="1" t="s">
        <v>68</v>
      </c>
      <c r="K4" s="2" t="s">
        <v>60</v>
      </c>
    </row>
    <row r="5" spans="1:11" ht="15">
      <c r="B5" s="1" t="s">
        <v>69</v>
      </c>
      <c r="C5" s="2" t="s">
        <v>60</v>
      </c>
      <c r="D5" s="1"/>
      <c r="E5" s="1"/>
      <c r="F5" s="1" t="s">
        <v>69</v>
      </c>
      <c r="G5" s="2" t="s">
        <v>60</v>
      </c>
      <c r="H5" s="1"/>
      <c r="I5" s="1"/>
      <c r="J5" s="1" t="s">
        <v>69</v>
      </c>
      <c r="K5" s="2" t="s">
        <v>60</v>
      </c>
    </row>
    <row r="6" spans="1:11" ht="15">
      <c r="B6" s="1" t="s">
        <v>70</v>
      </c>
      <c r="C6" s="2" t="s">
        <v>60</v>
      </c>
      <c r="D6" s="1"/>
      <c r="E6" s="1"/>
      <c r="F6" s="1" t="s">
        <v>70</v>
      </c>
      <c r="G6" s="2" t="s">
        <v>60</v>
      </c>
      <c r="H6" s="1"/>
      <c r="I6" s="1"/>
      <c r="J6" s="1" t="s">
        <v>70</v>
      </c>
      <c r="K6" s="2" t="s">
        <v>60</v>
      </c>
    </row>
    <row r="7" spans="1:11" ht="15">
      <c r="B7" s="1" t="s">
        <v>71</v>
      </c>
      <c r="C7" s="2" t="s">
        <v>60</v>
      </c>
      <c r="D7" s="1"/>
      <c r="E7" s="1"/>
      <c r="F7" s="1" t="s">
        <v>71</v>
      </c>
      <c r="G7" s="2" t="s">
        <v>60</v>
      </c>
      <c r="H7" s="1"/>
      <c r="I7" s="1"/>
      <c r="J7" s="1" t="s">
        <v>71</v>
      </c>
      <c r="K7" s="2" t="s">
        <v>60</v>
      </c>
    </row>
    <row r="8" spans="1:11" ht="15">
      <c r="B8" t="s">
        <v>25</v>
      </c>
      <c r="C8" s="3" t="s">
        <v>60</v>
      </c>
      <c r="F8" t="s">
        <v>25</v>
      </c>
      <c r="G8" s="3" t="s">
        <v>60</v>
      </c>
      <c r="J8" t="s">
        <v>25</v>
      </c>
      <c r="K8" s="3" t="s">
        <v>60</v>
      </c>
    </row>
    <row r="9" spans="1:11" ht="15">
      <c r="B9" t="s">
        <v>12</v>
      </c>
      <c r="C9" s="3" t="s">
        <v>60</v>
      </c>
      <c r="F9" t="s">
        <v>12</v>
      </c>
      <c r="G9" s="3" t="s">
        <v>60</v>
      </c>
      <c r="J9" t="s">
        <v>12</v>
      </c>
      <c r="K9" s="3" t="s">
        <v>60</v>
      </c>
    </row>
    <row r="10" spans="1:11" ht="15">
      <c r="B10" t="s">
        <v>31</v>
      </c>
      <c r="C10" s="3" t="s">
        <v>60</v>
      </c>
      <c r="F10" t="s">
        <v>31</v>
      </c>
      <c r="G10" s="3" t="s">
        <v>60</v>
      </c>
      <c r="J10" t="s">
        <v>31</v>
      </c>
      <c r="K10" s="3" t="s">
        <v>60</v>
      </c>
    </row>
    <row r="11" spans="1:11" ht="15">
      <c r="B11" t="s">
        <v>34</v>
      </c>
      <c r="C11" s="3" t="s">
        <v>60</v>
      </c>
      <c r="F11" t="s">
        <v>34</v>
      </c>
      <c r="G11" s="3" t="s">
        <v>60</v>
      </c>
      <c r="J11" t="s">
        <v>34</v>
      </c>
      <c r="K11" s="3" t="s">
        <v>60</v>
      </c>
    </row>
    <row r="12" spans="1:11" ht="15">
      <c r="B12" t="s">
        <v>56</v>
      </c>
      <c r="C12" s="3" t="s">
        <v>60</v>
      </c>
      <c r="F12" t="s">
        <v>56</v>
      </c>
      <c r="G12" s="3" t="s">
        <v>60</v>
      </c>
      <c r="J12" t="s">
        <v>56</v>
      </c>
      <c r="K12" s="3" t="s">
        <v>60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关系</vt:lpstr>
      <vt:lpstr>实体数量统计</vt:lpstr>
      <vt:lpstr>关系数量统计</vt:lpstr>
      <vt:lpstr>实体</vt:lpstr>
      <vt:lpstr>其他特殊处理</vt:lpstr>
      <vt:lpstr>白名单</vt:lpstr>
      <vt:lpstr>黑名单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CMR-W09</dc:creator>
  <cp:lastModifiedBy>DRJ</cp:lastModifiedBy>
  <cp:revision>2</cp:revision>
  <dcterms:created xsi:type="dcterms:W3CDTF">2015-06-07T18:19:00Z</dcterms:created>
  <dcterms:modified xsi:type="dcterms:W3CDTF">2019-12-22T18:20:08Z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