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66925"/>
  <mc:AlternateContent xmlns:mc="http://schemas.openxmlformats.org/markup-compatibility/2006">
    <mc:Choice Requires="x15">
      <x15ac:absPath xmlns:x15ac="http://schemas.microsoft.com/office/spreadsheetml/2010/11/ac" url="C:\Users\maxim\Documents\Max\personal\Tounamnet Database\new_trials\Git\"/>
    </mc:Choice>
  </mc:AlternateContent>
  <xr:revisionPtr revIDLastSave="0" documentId="8_{1DDE8250-A7C9-4909-B3C5-8CEDD55517E4}" xr6:coauthVersionLast="47" xr6:coauthVersionMax="47" xr10:uidLastSave="{00000000-0000-0000-0000-000000000000}"/>
  <bookViews>
    <workbookView xWindow="-108" yWindow="-108" windowWidth="23256" windowHeight="12456" activeTab="3" xr2:uid="{00000000-000D-0000-FFFF-FFFF00000000}"/>
  </bookViews>
  <sheets>
    <sheet name="Rules" sheetId="9" r:id="rId1"/>
    <sheet name="Countries" sheetId="5" r:id="rId2"/>
    <sheet name="Team_Sheet(s)" sheetId="7" r:id="rId3"/>
    <sheet name="&lt;Name&gt;" sheetId="3" r:id="rId4"/>
  </sheets>
  <definedNames>
    <definedName name="_xlnm._FilterDatabase" localSheetId="1" hidden="1">'Countries'!$A$1:$B$43</definedName>
    <definedName name="Group_A">_xlfn._xlws.FILTER(Countries[Country],Countries[Group]="A")</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3" i="5" l="1" a="1"/>
  <c r="S3" i="5" s="1"/>
  <c r="R3" i="5" a="1"/>
  <c r="R3" i="5" s="1"/>
  <c r="Q3" i="5" a="1"/>
  <c r="Q3" i="5" s="1"/>
  <c r="P3" i="5" a="1"/>
  <c r="P3" i="5" s="1"/>
  <c r="O3" i="5" a="1"/>
  <c r="O3" i="5" s="1"/>
  <c r="N3" i="5" a="1"/>
  <c r="N3" i="5" s="1"/>
  <c r="M3" i="5" a="1"/>
  <c r="M3" i="5" s="1"/>
  <c r="L3" i="5" a="1"/>
  <c r="L3" i="5" s="1"/>
  <c r="K3" i="5" a="1"/>
  <c r="K3" i="5" s="1"/>
  <c r="J3" i="5" a="1"/>
  <c r="J3" i="5" s="1"/>
  <c r="I3" i="5" a="1"/>
  <c r="I3" i="5" s="1"/>
  <c r="H3" i="5" a="1"/>
  <c r="H3" i="5"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<sst xmlns="http://schemas.openxmlformats.org/spreadsheetml/2006/main" count="702" uniqueCount="255">
  <si>
    <t>Country</t>
  </si>
  <si>
    <t>Group</t>
  </si>
  <si>
    <t>Algeria</t>
  </si>
  <si>
    <t>J</t>
  </si>
  <si>
    <t>Argentina</t>
  </si>
  <si>
    <t>Australia</t>
  </si>
  <si>
    <t>D</t>
  </si>
  <si>
    <t>A</t>
  </si>
  <si>
    <t>B</t>
  </si>
  <si>
    <t>G</t>
  </si>
  <si>
    <t>C</t>
  </si>
  <si>
    <t>Brazil</t>
  </si>
  <si>
    <t>Canada</t>
  </si>
  <si>
    <t>E</t>
  </si>
  <si>
    <t>Cape Verde</t>
  </si>
  <si>
    <t>H</t>
  </si>
  <si>
    <t>F</t>
  </si>
  <si>
    <t>Colombia</t>
  </si>
  <si>
    <t>K</t>
  </si>
  <si>
    <t>Croatia</t>
  </si>
  <si>
    <t>L</t>
  </si>
  <si>
    <t>Curaçao</t>
  </si>
  <si>
    <t>I</t>
  </si>
  <si>
    <t>Egypt</t>
  </si>
  <si>
    <t>England</t>
  </si>
  <si>
    <t>Ecuador</t>
  </si>
  <si>
    <t>France</t>
  </si>
  <si>
    <t>Germany</t>
  </si>
  <si>
    <t>Ghana</t>
  </si>
  <si>
    <t>Haiti</t>
  </si>
  <si>
    <t>Iran</t>
  </si>
  <si>
    <t>Ivory Coast</t>
  </si>
  <si>
    <t>Japan</t>
  </si>
  <si>
    <t>Jordan</t>
  </si>
  <si>
    <t>Mexico</t>
  </si>
  <si>
    <t>Morocco</t>
  </si>
  <si>
    <t>Netherlands</t>
  </si>
  <si>
    <t>New Zealand</t>
  </si>
  <si>
    <t>Norway</t>
  </si>
  <si>
    <t>Panama</t>
  </si>
  <si>
    <t>Paraguay</t>
  </si>
  <si>
    <t>Portugal</t>
  </si>
  <si>
    <t>Qatar</t>
  </si>
  <si>
    <t>Saudi Arabia</t>
  </si>
  <si>
    <t>Scotland</t>
  </si>
  <si>
    <t>Senegal</t>
  </si>
  <si>
    <t>South Africa</t>
  </si>
  <si>
    <t>South Korea</t>
  </si>
  <si>
    <t>Spain</t>
  </si>
  <si>
    <t>Switzerland</t>
  </si>
  <si>
    <t>Tunisia</t>
  </si>
  <si>
    <t>Uruguay</t>
  </si>
  <si>
    <t>USA</t>
  </si>
  <si>
    <t>Uzbekistan</t>
  </si>
  <si>
    <t>GameID</t>
  </si>
  <si>
    <t>Date Time (GMT)</t>
  </si>
  <si>
    <t>Group/Stage</t>
  </si>
  <si>
    <t>Team1</t>
  </si>
  <si>
    <t>Team2</t>
  </si>
  <si>
    <t>Austria</t>
  </si>
  <si>
    <t>Round of 32</t>
  </si>
  <si>
    <t>Round of 16</t>
  </si>
  <si>
    <t>Final</t>
  </si>
  <si>
    <t>Score1</t>
  </si>
  <si>
    <t>Score2</t>
  </si>
  <si>
    <t>Winner</t>
  </si>
  <si>
    <t>Finalists</t>
  </si>
  <si>
    <t>Team 1</t>
  </si>
  <si>
    <t>Team 2</t>
  </si>
  <si>
    <t>Overall Winner</t>
  </si>
  <si>
    <t>Highest Goal Scoring Team</t>
  </si>
  <si>
    <t>Highest Goal Scorer</t>
  </si>
  <si>
    <t>Points</t>
  </si>
  <si>
    <t>Group A</t>
  </si>
  <si>
    <t>Mexico City, Estadio Azteca</t>
  </si>
  <si>
    <t>Czech Republic</t>
  </si>
  <si>
    <t>Guadalajara, Estadio Akron</t>
  </si>
  <si>
    <t>Group B</t>
  </si>
  <si>
    <t>Bosnia and Herzegovina</t>
  </si>
  <si>
    <t>Toronto, BMO Field</t>
  </si>
  <si>
    <t>Group D</t>
  </si>
  <si>
    <t>Los Angeles, SoFi Stadium</t>
  </si>
  <si>
    <t>Group C</t>
  </si>
  <si>
    <t>Boston, Gillette Stadium</t>
  </si>
  <si>
    <t>San Francisco, Levi's Stadium</t>
  </si>
  <si>
    <t>New York/New Jersey, MetLife Stadium</t>
  </si>
  <si>
    <t>Vancouver, BC Place</t>
  </si>
  <si>
    <t>Group E</t>
  </si>
  <si>
    <t>Houston, NRG Stadium</t>
  </si>
  <si>
    <t>Group F</t>
  </si>
  <si>
    <t>Dallas, AT&amp;T Stadium</t>
  </si>
  <si>
    <t>Philadelphia, Lincoln Financial Field</t>
  </si>
  <si>
    <t>Sweden</t>
  </si>
  <si>
    <t>Monterrey, Estadio BBVA</t>
  </si>
  <si>
    <t>Group H</t>
  </si>
  <si>
    <t>Atlanta, Mercedes-Benz Stadium</t>
  </si>
  <si>
    <t>Group G</t>
  </si>
  <si>
    <t>Belgium</t>
  </si>
  <si>
    <t>Seattle, Lumen Field</t>
  </si>
  <si>
    <t>Miami, Hard Rock Stadium</t>
  </si>
  <si>
    <t>Group I</t>
  </si>
  <si>
    <t>Iraq</t>
  </si>
  <si>
    <t>Group J</t>
  </si>
  <si>
    <t>Kansas City, Arrowhead Stadium</t>
  </si>
  <si>
    <t>Group K</t>
  </si>
  <si>
    <t>DR Congo</t>
  </si>
  <si>
    <t>Group L</t>
  </si>
  <si>
    <t>Runner-up Group A</t>
  </si>
  <si>
    <t>Runner-up Group B</t>
  </si>
  <si>
    <t>Winner Group E</t>
  </si>
  <si>
    <t>3rd Group A/B/C/D/F</t>
  </si>
  <si>
    <t>Winner Group F</t>
  </si>
  <si>
    <t>Runner-up Group C</t>
  </si>
  <si>
    <t>Winner Group C</t>
  </si>
  <si>
    <t>Runner-up Group F</t>
  </si>
  <si>
    <t>Winner Group I</t>
  </si>
  <si>
    <t>3rd Group C/D/E/G/H</t>
  </si>
  <si>
    <t>Winner Group J</t>
  </si>
  <si>
    <t>Runner-up Group H</t>
  </si>
  <si>
    <t>Winner Group G</t>
  </si>
  <si>
    <t>3rd Group A/B/E/I/J</t>
  </si>
  <si>
    <t>Winner Group A</t>
  </si>
  <si>
    <t>3rd Group C/E/F/H/L</t>
  </si>
  <si>
    <t>Winner Group L</t>
  </si>
  <si>
    <t>Runner-up Group E</t>
  </si>
  <si>
    <t>Winner Group D</t>
  </si>
  <si>
    <t>3rd Group B/E/F/I/K</t>
  </si>
  <si>
    <t>Winner Group B</t>
  </si>
  <si>
    <t>3rd Group A/C/D/F/G</t>
  </si>
  <si>
    <t>Runner-up Group I</t>
  </si>
  <si>
    <t>Runner-up Group J</t>
  </si>
  <si>
    <t>Winner Group K</t>
  </si>
  <si>
    <t>Runner-up Group L</t>
  </si>
  <si>
    <t>Runner-up Group G</t>
  </si>
  <si>
    <t>Winner Group H</t>
  </si>
  <si>
    <t>Runner-up Group D</t>
  </si>
  <si>
    <t>Quarter-final</t>
  </si>
  <si>
    <t>Semi-final</t>
  </si>
  <si>
    <t>Third-place play-off</t>
  </si>
  <si>
    <t>Türkiye</t>
  </si>
  <si>
    <t>Position</t>
  </si>
  <si>
    <t>Player Name</t>
  </si>
  <si>
    <t>FIFA Ranking</t>
  </si>
  <si>
    <t>Other Predictions</t>
  </si>
  <si>
    <t>Total Goals Conceded by</t>
  </si>
  <si>
    <t>Jordan Pickford</t>
  </si>
  <si>
    <t>Goalkeeper</t>
  </si>
  <si>
    <t>Defender</t>
  </si>
  <si>
    <t>Declan Rice</t>
  </si>
  <si>
    <t>Midfielder</t>
  </si>
  <si>
    <t>John Stones</t>
  </si>
  <si>
    <t>Marc Guéhi</t>
  </si>
  <si>
    <t>Bukayo Saka</t>
  </si>
  <si>
    <t>Forward</t>
  </si>
  <si>
    <t>Harry Kane</t>
  </si>
  <si>
    <t>Jude Bellingham</t>
  </si>
  <si>
    <t>Ezri Konsa</t>
  </si>
  <si>
    <t>Ivan Toney</t>
  </si>
  <si>
    <t>Anthony Gordon</t>
  </si>
  <si>
    <t>Ollie Watkins</t>
  </si>
  <si>
    <t>Eberechi Eze</t>
  </si>
  <si>
    <t>Dean Henderson</t>
  </si>
  <si>
    <t>Kobbie Mainoo</t>
  </si>
  <si>
    <t>Manuel Neuer</t>
  </si>
  <si>
    <t>Oliver Baumann</t>
  </si>
  <si>
    <t>James Trafford</t>
  </si>
  <si>
    <t>Alexander Nübel</t>
  </si>
  <si>
    <t>Joshua Kimmich</t>
  </si>
  <si>
    <t>Antonio Rüdiger</t>
  </si>
  <si>
    <t>Jonathan Tah</t>
  </si>
  <si>
    <t>Dan Burn</t>
  </si>
  <si>
    <t>Nico Schlotterbeck</t>
  </si>
  <si>
    <t>Jarell Quansah</t>
  </si>
  <si>
    <t>David Raum</t>
  </si>
  <si>
    <t>Reece James</t>
  </si>
  <si>
    <t>Waldemar Anton</t>
  </si>
  <si>
    <t>Tino Livramento</t>
  </si>
  <si>
    <t>Malick Thiaw</t>
  </si>
  <si>
    <t>Nico O'Reilly</t>
  </si>
  <si>
    <t>Nathaniel Brown</t>
  </si>
  <si>
    <t>Djed Spence</t>
  </si>
  <si>
    <t>Pascal Groß</t>
  </si>
  <si>
    <t>Leon Goretzka</t>
  </si>
  <si>
    <t>Aleksandar Pavlović</t>
  </si>
  <si>
    <t>Jordan Henderson</t>
  </si>
  <si>
    <t>Felix Nmecha</t>
  </si>
  <si>
    <t>Angelo Stiller</t>
  </si>
  <si>
    <t>Nadiem Amiri</t>
  </si>
  <si>
    <t>Elliot Anderson</t>
  </si>
  <si>
    <t>Jamal Musiala</t>
  </si>
  <si>
    <t>Morgan Rogers</t>
  </si>
  <si>
    <t>Florian Wirtz</t>
  </si>
  <si>
    <t>Lennart Karl</t>
  </si>
  <si>
    <t>Jamie Leweling</t>
  </si>
  <si>
    <t>Kai Havertz</t>
  </si>
  <si>
    <t>Deniz Undav</t>
  </si>
  <si>
    <t>Noni Madueke</t>
  </si>
  <si>
    <t>Maximilian Beier</t>
  </si>
  <si>
    <t>Marcus Rashford</t>
  </si>
  <si>
    <t>Nick Woltemade</t>
  </si>
  <si>
    <t>Leroy Sané</t>
  </si>
  <si>
    <t>Game predictions</t>
  </si>
  <si>
    <t>Definition</t>
  </si>
  <si>
    <t>Category</t>
  </si>
  <si>
    <t>Correct Result</t>
  </si>
  <si>
    <t>Correct Forecast</t>
  </si>
  <si>
    <t>Predictions before the tournament starts</t>
  </si>
  <si>
    <t>Predicting a winning team or a draw but not exact score</t>
  </si>
  <si>
    <t>Predicting the exact score</t>
  </si>
  <si>
    <t>Incorrect Forecast</t>
  </si>
  <si>
    <t>Group Stage Winners</t>
  </si>
  <si>
    <t>Predicting a Group Winner</t>
  </si>
  <si>
    <t>For each of the below categories 'Points' are awarded for each  correct instance within the category</t>
  </si>
  <si>
    <t>Each game – points are awarded for the score when the game ends after 90 minutes(plus additional time where this is added to the 90 minutes). NOT after extra time in the knockout phases</t>
  </si>
  <si>
    <t>Predicting the 2 teams in the Final</t>
  </si>
  <si>
    <t>Predicting the Highest scoring Country (not including goals scored in penalty shootouts)</t>
  </si>
  <si>
    <t>Did not predict correct result or forecast</t>
  </si>
  <si>
    <t>Predicting the Tournament Winner</t>
  </si>
  <si>
    <t>Predicting the Highest goal scorer for selected Countries (not including goals scored in penalty shootouts)</t>
  </si>
  <si>
    <t>Predicting number of goals conceded by selected Countries (not including goals scored in penalty shootouts)</t>
  </si>
  <si>
    <t>Stadium</t>
  </si>
  <si>
    <t>Winner 74</t>
  </si>
  <si>
    <t>Winner 73</t>
  </si>
  <si>
    <t>Winner 77</t>
  </si>
  <si>
    <t>Winner 79</t>
  </si>
  <si>
    <t>Winner 81</t>
  </si>
  <si>
    <t>Winner 83</t>
  </si>
  <si>
    <t>Winner 85</t>
  </si>
  <si>
    <t>Winner 87</t>
  </si>
  <si>
    <t>Winner 89</t>
  </si>
  <si>
    <t>Winner 91</t>
  </si>
  <si>
    <t>Winner 93</t>
  </si>
  <si>
    <t>Winner 95</t>
  </si>
  <si>
    <t>Winner 97</t>
  </si>
  <si>
    <t>Winner 99</t>
  </si>
  <si>
    <t>Loser 101</t>
  </si>
  <si>
    <t>Winner 101</t>
  </si>
  <si>
    <t>Winner 75</t>
  </si>
  <si>
    <t>Winner 76</t>
  </si>
  <si>
    <t>Winner 78</t>
  </si>
  <si>
    <t>Winner 80</t>
  </si>
  <si>
    <t>Winner 82</t>
  </si>
  <si>
    <t>Winner 84</t>
  </si>
  <si>
    <t>Winner 86</t>
  </si>
  <si>
    <t>Winner 88</t>
  </si>
  <si>
    <t>Winner 90</t>
  </si>
  <si>
    <t>Winner 92</t>
  </si>
  <si>
    <t>Winner 94</t>
  </si>
  <si>
    <t>Winner 96</t>
  </si>
  <si>
    <t>Winner 98</t>
  </si>
  <si>
    <t>Winner 100</t>
  </si>
  <si>
    <t>Loser 102</t>
  </si>
  <si>
    <t>Winner 102</t>
  </si>
  <si>
    <t>Squads</t>
  </si>
  <si>
    <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</si>
</sst>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rgb="FF242424"/>
      <name val="Consolas"/>
      <family val="3"/>
    </font>
    <font>
      <sz val="18"/>
      <color theme="1"/>
      <name val="Calibri"/>
      <family val="2"/>
      <scheme val="minor"/>
    </font>
    <font>
      <b/>
      <sz val="11"/>
      <color theme="1"/>
      <name val="Calibri"/>
      <family val="2"/>
      <scheme val="minor"/>
    </font>
    <font>
      <b/>
      <sz val="14"/>
      <color theme="1"/>
      <name val="Calibri"/>
      <family val="2"/>
      <scheme val="minor"/>
    </font>
    <font>
      <sz val="14"/>
      <color theme="1"/>
      <name val="Calibri"/>
      <family val="2"/>
      <scheme val="minor"/>
    </font>
    <font>
      <b/>
      <sz val="18"/>
      <color theme="1"/>
      <name val="Calibri"/>
      <family val="2"/>
      <scheme val="minor"/>
    </font>
    <font>
      <sz val="11"/>
      <color rgb="FF000000"/>
      <name val="Calibri"/>
      <family val="2"/>
      <scheme val="minor"/>
    </font>
    <font>
      <b/>
      <sz val="11"/>
      <color rgb="FF000000"/>
      <name val="Calibri"/>
      <family val="2"/>
      <scheme val="minor"/>
    </font>
    <font>
      <i/>
      <sz val="11"/>
      <color rgb="FF000000"/>
      <name val="Calibri"/>
      <family val="2"/>
      <scheme val="minor"/>
    </font>
    <font>
      <sz val="11"/>
      <color theme="0"/>
      <name val="Calibri"/>
      <family val="2"/>
      <scheme val="minor"/>
    </font>
  </fonts>
  <fills count="2">
    <fill>
      <patternFill patternType="none"/>
    </fill>
    <fill>
      <patternFill patternType="gray125"/>
    </fill>
  </fills>
  <borders count="22">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
      <left/>
      <right/>
      <top style="thin">
        <color indexed="64"/>
      </top>
      <bottom style="thin">
        <color indexed="64"/>
      </bottom>
      <diagonal/>
    </border>
    <border>
      <left style="thin">
        <color rgb="FF000000"/>
      </left>
      <right style="thin">
        <color indexed="64"/>
      </right>
      <top/>
      <bottom/>
      <diagonal/>
    </border>
    <border>
      <left style="thin">
        <color indexed="64"/>
      </left>
      <right/>
      <top/>
      <bottom style="thin">
        <color indexed="64"/>
      </bottom>
      <diagonal/>
    </border>
    <border>
      <left style="thin">
        <color rgb="FF000000"/>
      </left>
      <right style="thin">
        <color indexed="64"/>
      </right>
      <top style="thin">
        <color indexed="64"/>
      </top>
      <bottom/>
      <diagonal/>
    </border>
    <border>
      <left style="thin">
        <color rgb="FF000000"/>
      </left>
      <right style="thin">
        <color indexed="64"/>
      </right>
      <top/>
      <bottom style="thin">
        <color indexed="64"/>
      </bottom>
      <diagonal/>
    </border>
    <border>
      <left style="thin">
        <color indexed="64"/>
      </left>
      <right style="thin">
        <color rgb="FF000000"/>
      </right>
      <top/>
      <bottom style="thin">
        <color indexed="64"/>
      </bottom>
      <diagonal/>
    </border>
    <border>
      <left style="thin">
        <color rgb="FF000000"/>
      </left>
      <right style="thin">
        <color indexed="64"/>
      </right>
      <top style="thin">
        <color indexed="64"/>
      </top>
      <bottom style="thin">
        <color indexed="64"/>
      </bottom>
      <diagonal/>
    </border>
  </borders>
  <cellStyleXfs count="1">
    <xf numFmtId="0" fontId="0" fillId="0" borderId="0"/>
  </cellStyleXfs>
  <cellXfs count="63">
    <xf numFmtId="0" fontId="0" fillId="0" borderId="0" xfId="0"/>
    <xf numFmtId="0" fontId="0" fillId="0" borderId="0" xfId="0" applyAlignment="1">
      <alignment wrapText="1"/>
    </xf>
    <xf numFmtId="0" fontId="1" fillId="0" borderId="0" xfId="0" applyFont="1"/>
    <xf numFmtId="49" fontId="0" fillId="0" borderId="0" xfId="0" applyNumberFormat="1"/>
    <xf numFmtId="49" fontId="0" fillId="0" borderId="0" xfId="0" applyNumberFormat="1" applyAlignment="1">
      <alignment horizontal="center"/>
    </xf>
    <xf numFmtId="0" fontId="0" fillId="0" borderId="0" xfId="0" applyAlignment="1">
      <alignment horizontal="center"/>
    </xf>
    <xf numFmtId="0" fontId="0" fillId="0" borderId="3" xfId="0" applyBorder="1"/>
    <xf numFmtId="0" fontId="0" fillId="0" borderId="4" xfId="0" applyBorder="1"/>
    <xf numFmtId="0" fontId="0" fillId="0" borderId="5" xfId="0" applyBorder="1"/>
    <xf numFmtId="0" fontId="0" fillId="0" borderId="6" xfId="0" applyBorder="1"/>
    <xf numFmtId="22" fontId="0" fillId="0" borderId="0" xfId="0" applyNumberFormat="1"/>
    <xf numFmtId="0" fontId="0" fillId="0" borderId="9" xfId="0" applyBorder="1"/>
    <xf numFmtId="0" fontId="3" fillId="0" borderId="0" xfId="0" applyFont="1"/>
    <xf numFmtId="0" fontId="0" fillId="0" borderId="14" xfId="0" applyBorder="1"/>
    <xf numFmtId="0" fontId="4" fillId="0" borderId="0" xfId="0" applyFont="1"/>
    <xf numFmtId="0" fontId="4" fillId="0" borderId="0" xfId="0" applyFont="1" applyAlignment="1">
      <alignment horizontal="center"/>
    </xf>
    <xf numFmtId="0" fontId="3" fillId="0" borderId="0" xfId="0" applyFont="1" applyAlignment="1">
      <alignment horizontal="center"/>
    </xf>
    <xf numFmtId="49" fontId="3" fillId="0" borderId="0" xfId="0" applyNumberFormat="1" applyFont="1" applyAlignment="1">
      <alignment horizontal="center"/>
    </xf>
    <xf numFmtId="49" fontId="3" fillId="0" borderId="0" xfId="0" applyNumberFormat="1" applyFont="1"/>
    <xf numFmtId="0" fontId="5" fillId="0" borderId="0" xfId="0" applyFont="1"/>
    <xf numFmtId="0" fontId="5" fillId="0" borderId="14" xfId="0" applyFont="1" applyBorder="1"/>
    <xf numFmtId="0" fontId="4" fillId="0" borderId="14" xfId="0" applyFont="1" applyBorder="1"/>
    <xf numFmtId="0" fontId="0" fillId="0" borderId="13" xfId="0" applyBorder="1" applyAlignment="1">
      <alignment horizontal="center"/>
    </xf>
    <xf numFmtId="0" fontId="0" fillId="0" borderId="16" xfId="0" applyBorder="1"/>
    <xf numFmtId="0" fontId="0" fillId="0" borderId="10" xfId="0" applyBorder="1"/>
    <xf numFmtId="0" fontId="8" fillId="0" borderId="0" xfId="0" applyFont="1" applyAlignment="1">
      <alignment horizontal="center" vertical="center"/>
    </xf>
    <xf numFmtId="0" fontId="7" fillId="0" borderId="0" xfId="0" applyFont="1" applyAlignment="1">
      <alignment horizontal="left" wrapText="1"/>
    </xf>
    <xf numFmtId="0" fontId="0" fillId="0" borderId="10" xfId="0" applyBorder="1" applyAlignment="1">
      <alignment horizontal="center"/>
    </xf>
    <xf numFmtId="0" fontId="3" fillId="0" borderId="5" xfId="0" applyFont="1" applyBorder="1" applyAlignment="1">
      <alignment horizontal="center"/>
    </xf>
    <xf numFmtId="0" fontId="0" fillId="0" borderId="18" xfId="0" applyBorder="1"/>
    <xf numFmtId="0" fontId="0" fillId="0" borderId="17" xfId="0" applyBorder="1" applyAlignment="1">
      <alignment horizontal="center"/>
    </xf>
    <xf numFmtId="0" fontId="0" fillId="0" borderId="19" xfId="0" applyBorder="1"/>
    <xf numFmtId="0" fontId="0" fillId="0" borderId="20" xfId="0" applyBorder="1"/>
    <xf numFmtId="0" fontId="0" fillId="0" borderId="21" xfId="0" applyBorder="1"/>
    <xf numFmtId="0" fontId="10" fillId="0" borderId="14" xfId="0" applyFont="1" applyBorder="1"/>
    <xf numFmtId="0" fontId="10" fillId="0" borderId="0" xfId="0" applyFont="1"/>
    <xf numFmtId="0" fontId="3" fillId="0" borderId="1" xfId="0" applyFont="1" applyBorder="1" applyAlignment="1">
      <alignment horizontal="center"/>
    </xf>
    <xf numFmtId="0" fontId="3" fillId="0" borderId="2" xfId="0"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2" fillId="0" borderId="0" xfId="0" applyFont="1" applyAlignment="1">
      <alignment horizontal="center" vertical="center"/>
    </xf>
    <xf numFmtId="0" fontId="3" fillId="0" borderId="7" xfId="0" applyFont="1" applyBorder="1" applyAlignment="1">
      <alignment horizontal="center"/>
    </xf>
    <xf numFmtId="0" fontId="3" fillId="0" borderId="8" xfId="0" applyFont="1" applyBorder="1" applyAlignment="1">
      <alignment horizontal="center"/>
    </xf>
    <xf numFmtId="0" fontId="0" fillId="0" borderId="9" xfId="0" applyBorder="1" applyAlignment="1">
      <alignment horizontal="center" wrapText="1"/>
    </xf>
    <xf numFmtId="0" fontId="0" fillId="0" borderId="9" xfId="0" applyBorder="1" applyAlignment="1">
      <alignment horizontal="center" vertical="center" wrapText="1"/>
    </xf>
    <xf numFmtId="0" fontId="8" fillId="0" borderId="0" xfId="0" applyFont="1" applyAlignment="1">
      <alignment horizontal="center" vertical="center"/>
    </xf>
    <xf numFmtId="0" fontId="9" fillId="0" borderId="0" xfId="0" applyFont="1" applyAlignment="1">
      <alignment horizontal="center" vertical="center"/>
    </xf>
    <xf numFmtId="0" fontId="3" fillId="0" borderId="9" xfId="0" applyFont="1" applyBorder="1" applyAlignment="1">
      <alignment horizontal="center" wrapText="1"/>
    </xf>
    <xf numFmtId="0" fontId="8" fillId="0" borderId="0" xfId="0" applyFont="1" applyAlignment="1">
      <alignment horizontal="center" vertical="center" wrapText="1"/>
    </xf>
    <xf numFmtId="0" fontId="9" fillId="0" borderId="0" xfId="0" applyFont="1" applyAlignment="1">
      <alignment horizontal="center" wrapText="1"/>
    </xf>
    <xf numFmtId="0" fontId="0" fillId="0" borderId="11" xfId="0" applyBorder="1" applyAlignment="1">
      <alignment horizontal="center"/>
    </xf>
    <xf numFmtId="0" fontId="0" fillId="0" borderId="12" xfId="0" applyBorder="1" applyAlignment="1">
      <alignment horizontal="center"/>
    </xf>
    <xf numFmtId="0" fontId="3" fillId="0" borderId="15" xfId="0" applyFont="1" applyBorder="1" applyAlignment="1">
      <alignment horizontal="center"/>
    </xf>
    <xf numFmtId="0" fontId="0" fillId="0" borderId="15" xfId="0" applyBorder="1" applyAlignment="1">
      <alignment horizontal="center"/>
    </xf>
    <xf numFmtId="0" fontId="7" fillId="0" borderId="11" xfId="0" applyFont="1" applyBorder="1" applyAlignment="1">
      <alignment horizontal="center"/>
    </xf>
    <xf numFmtId="0" fontId="7" fillId="0" borderId="15" xfId="0" applyFont="1" applyBorder="1" applyAlignment="1">
      <alignment horizontal="center"/>
    </xf>
    <xf numFmtId="0" fontId="7" fillId="0" borderId="12" xfId="0" applyFont="1" applyBorder="1" applyAlignment="1">
      <alignment horizontal="center"/>
    </xf>
    <xf numFmtId="0" fontId="6" fillId="0" borderId="15" xfId="0" applyFont="1" applyBorder="1" applyAlignment="1">
      <alignment horizontal="center"/>
    </xf>
    <xf numFmtId="0" fontId="6" fillId="0" borderId="12" xfId="0" applyFont="1" applyBorder="1" applyAlignment="1">
      <alignment horizontal="center"/>
    </xf>
    <xf numFmtId="0" fontId="4" fillId="0" borderId="15" xfId="0" applyFont="1" applyBorder="1" applyAlignment="1">
      <alignment horizontal="center"/>
    </xf>
    <xf numFmtId="0" fontId="4" fillId="0" borderId="12" xfId="0" applyFont="1" applyBorder="1" applyAlignment="1">
      <alignment horizontal="center"/>
    </xf>
  </cellXfs>
  <cellStyles count="1">
    <cellStyle name="Normal" xfId="0" builtinId="0"/>
  </cellStyles>
  <dxfs count="14">
    <dxf>
      <fill>
        <patternFill>
          <bgColor theme="5"/>
        </patternFill>
      </fill>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4"/>
        <color theme="1"/>
        <name val="Calibri"/>
        <family val="2"/>
        <scheme val="minor"/>
      </font>
    </dxf>
    <dxf>
      <border outline="0">
        <left style="thin">
          <color indexed="64"/>
        </left>
        <right style="thin">
          <color indexed="64"/>
        </right>
        <top style="thin">
          <color indexed="64"/>
        </top>
        <bottom style="thin">
          <color indexed="64"/>
        </bottom>
      </border>
    </dxf>
    <dxf>
      <border outline="0">
        <bottom style="thin">
          <color indexed="64"/>
        </bottom>
      </border>
    </dxf>
    <dxf>
      <alignment horizontal="center" vertical="bottom" textRotation="0" wrapText="0" indent="0" justifyLastLine="0" shrinkToFit="0" readingOrder="0"/>
    </dxf>
    <dxf>
      <alignment horizontal="center" vertical="bottom" textRotation="0" wrapText="0" indent="0" justifyLastLine="0" shrinkToFit="0" readingOrder="0"/>
    </dxf>
    <dxf>
      <numFmt numFmtId="30" formatCode="@"/>
    </dxf>
    <dxf>
      <numFmt numFmtId="30" formatCode="@"/>
    </dxf>
    <dxf>
      <numFmt numFmtId="30" formatCode="@"/>
    </dxf>
    <dxf>
      <numFmt numFmtId="30" formatCode="@"/>
      <alignment horizontal="center" vertical="bottom" textRotation="0" wrapText="0" indent="0" justifyLastLine="0" shrinkToFit="0" readingOrder="0"/>
    </dxf>
    <dxf>
      <numFmt numFmtId="27" formatCode="dd/mm/yyyy\ hh:mm"/>
    </dxf>
    <dxf>
      <numFmt numFmtId="30" formatCode="@"/>
    </dxf>
  </dxfs>
  <tableStyles count="0" defaultTableStyle="TableStyleMedium2" defaultPivotStyle="PivotStyleMedium9"/>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1904</xdr:rowOff>
    </xdr:from>
    <xdr:to>
      <xdr:col>11</xdr:col>
      <xdr:colOff>600000</xdr:colOff>
      <xdr:row>22</xdr:row>
      <xdr:rowOff>49424</xdr:rowOff>
    </xdr:to>
    <xdr:sp macro="" textlink="">
      <xdr:nvSpPr>
        <xdr:cNvPr id="2" name="TextBox 1">
          <a:extLst>
            <a:ext uri="{FF2B5EF4-FFF2-40B4-BE49-F238E27FC236}">
              <a16:creationId xmlns:a16="http://schemas.microsoft.com/office/drawing/2014/main" id="{571AE888-EAB3-4B07-12E4-831145070CA2}"/>
            </a:ext>
          </a:extLst>
        </xdr:cNvPr>
        <xdr:cNvSpPr txBox="1"/>
      </xdr:nvSpPr>
      <xdr:spPr>
        <a:xfrm>
          <a:off x="609600" y="184784"/>
          <a:ext cx="6696000" cy="388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400" b="1" u="sng"/>
            <a:t>Rules</a:t>
          </a:r>
        </a:p>
        <a:p>
          <a:pPr algn="ctr"/>
          <a:endParaRPr lang="en-GB" sz="1200"/>
        </a:p>
        <a:p>
          <a:pPr algn="ctr"/>
          <a:r>
            <a:rPr lang="en-GB" sz="1200"/>
            <a:t>Predict the score for each game during the tournament (score at full time). Predictions for games are required to be submitted at least 10 minutes before kick-off.</a:t>
          </a:r>
        </a:p>
        <a:p>
          <a:pPr algn="ctr"/>
          <a:endParaRPr lang="en-GB" sz="1200"/>
        </a:p>
        <a:p>
          <a:pPr algn="ctr"/>
          <a:r>
            <a:rPr lang="en-GB" sz="1200"/>
            <a:t>Before the first game is played, additional predictions are required such as finalists and group winners need to be made.</a:t>
          </a:r>
        </a:p>
        <a:p>
          <a:pPr algn="ctr"/>
          <a:endParaRPr lang="en-GB" sz="1200"/>
        </a:p>
        <a:p>
          <a:pPr algn="ctr"/>
          <a:r>
            <a:rPr lang="en-GB" sz="1200"/>
            <a:t>Initially, you can predict just the first phase of group games (and the extra predictions). Please predict at least the first game for every Country in their group - if you want to predict all the group games and then alter your prediction (at least 10 mins) before kickoff for the later games then that’ll be fine too. If you fail to make a prediction, you will not get any points.</a:t>
          </a:r>
        </a:p>
        <a:p>
          <a:pPr algn="ctr"/>
          <a:endParaRPr lang="en-GB" sz="1200"/>
        </a:p>
        <a:p>
          <a:pPr algn="ctr"/>
          <a:r>
            <a:rPr lang="en-GB" sz="1200"/>
            <a:t>As the competition progresses, predictions for the next phases (after the group stage) throughout the knock phase of the competition are needed. These games will be marked on the score at full time (NOT after extra time if the game is a draw at full time). </a:t>
          </a:r>
          <a:br>
            <a:rPr lang="en-GB" sz="1200"/>
          </a:br>
          <a:r>
            <a:rPr lang="en-GB" sz="1200"/>
            <a:t>Again, changes will be allowed to predictions up until 10 minutes before kick-off.</a:t>
          </a:r>
        </a:p>
        <a:p>
          <a:pPr algn="ctr"/>
          <a:endParaRPr lang="en-GB" sz="1200"/>
        </a:p>
        <a:p>
          <a:pPr marL="0" marR="0" lvl="0" indent="0" algn="ctr" defTabSz="914400" eaLnBrk="1" fontAlgn="auto" latinLnBrk="0" hangingPunct="1">
            <a:lnSpc>
              <a:spcPct val="100000"/>
            </a:lnSpc>
            <a:spcBef>
              <a:spcPts val="0"/>
            </a:spcBef>
            <a:spcAft>
              <a:spcPts val="0"/>
            </a:spcAft>
            <a:buClrTx/>
            <a:buSzTx/>
            <a:buFontTx/>
            <a:buNone/>
            <a:tabLst/>
            <a:defRPr/>
          </a:pPr>
          <a:r>
            <a:rPr lang="en-GB" sz="1400" b="1">
              <a:solidFill>
                <a:schemeClr val="dk1"/>
              </a:solidFill>
              <a:effectLst/>
              <a:latin typeface="+mn-lt"/>
              <a:ea typeface="+mn-ea"/>
              <a:cs typeface="+mn-cs"/>
            </a:rPr>
            <a:t>Points are awarded as follows:</a:t>
          </a:r>
          <a:endParaRPr lang="en-GB" sz="1400" b="1">
            <a:effectLst/>
          </a:endParaRPr>
        </a:p>
        <a:p>
          <a:endParaRPr lang="en-GB" sz="1100"/>
        </a:p>
      </xdr:txBody>
    </xdr:sp>
    <xdr:clientData/>
  </xdr:twoCellAnchor>
  <xdr:twoCellAnchor editAs="oneCell">
    <xdr:from>
      <xdr:col>12</xdr:col>
      <xdr:colOff>281940</xdr:colOff>
      <xdr:row>1</xdr:row>
      <xdr:rowOff>11430</xdr:rowOff>
    </xdr:from>
    <xdr:to>
      <xdr:col>16</xdr:col>
      <xdr:colOff>295275</xdr:colOff>
      <xdr:row>21</xdr:row>
      <xdr:rowOff>171958</xdr:rowOff>
    </xdr:to>
    <xdr:pic>
      <xdr:nvPicPr>
        <xdr:cNvPr id="6" name="Graphic 5">
          <a:extLst>
            <a:ext uri="{FF2B5EF4-FFF2-40B4-BE49-F238E27FC236}">
              <a16:creationId xmlns:a16="http://schemas.microsoft.com/office/drawing/2014/main" id="{4C28A467-06EB-D1C7-1EF9-71E43DBFD6C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97140" y="192405"/>
          <a:ext cx="2451735" cy="3780028"/>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CCC295-FA85-4FED-8FB0-483E298BD63F}" name="Countries" displayName="Countries" ref="A1:C49" totalsRowShown="0">
  <autoFilter ref="A1:C49" xr:uid="{78CCC295-FA85-4FED-8FB0-483E298BD63F}"/>
  <sortState xmlns:xlrd2="http://schemas.microsoft.com/office/spreadsheetml/2017/richdata2" ref="A2:C49">
    <sortCondition ref="B1:B49"/>
  </sortState>
  <tableColumns count="3">
    <tableColumn id="1" xr3:uid="{34FCF5D5-0A32-4FFC-9E88-E6E7DB80CEB6}" name="Country"/>
    <tableColumn id="2" xr3:uid="{2374AD66-F9B7-4907-BD26-52CDBB0EFAD1}" name="Group" dataDxfId="7"/>
    <tableColumn id="3" xr3:uid="{AA05DC3F-C229-4504-B470-C22FA6D0E8F5}" name="FIFA Ranking" dataDxfId="6"/>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C858895-D093-4119-A3F6-43F657CA833F}" name="England" displayName="England" ref="A3:B29" totalsRowShown="0" headerRowBorderDxfId="5" tableBorderDxfId="4">
  <autoFilter ref="A3:B29" xr:uid="{FC858895-D093-4119-A3F6-43F657CA833F}"/>
  <tableColumns count="2">
    <tableColumn id="2" xr3:uid="{CD5A2037-5BB0-4CFF-A731-23C08D6A4471}" name="Player Name"/>
    <tableColumn id="3" xr3:uid="{8D76EE57-B201-4DCA-95B1-084104B68F0D}" name="Positio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3EBD3DF-FF4A-446D-9410-474EFEB70E66}" name="Germany" displayName="Germany" ref="D3:E29" totalsRowShown="0" headerRowDxfId="3" headerRowBorderDxfId="2" tableBorderDxfId="1">
  <autoFilter ref="D3:E29" xr:uid="{C3EBD3DF-FF4A-446D-9410-474EFEB70E66}"/>
  <tableColumns count="2">
    <tableColumn id="2" xr3:uid="{4F8E3005-821B-4761-8DCE-37B1D9BF96E4}" name="Player Name"/>
    <tableColumn id="3" xr3:uid="{A15AD410-0FA8-45F1-90C3-85AB01AFD5C6}" name="Position"/>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E6E6FCA-A3F6-4F60-9F6E-EF91CA27F865}" name="user_name" displayName="user_name" ref="A1:H105" totalsRowShown="0" headerRowDxfId="13">
  <autoFilter ref="A1:H105" xr:uid="{4E6E6FCA-A3F6-4F60-9F6E-EF91CA27F865}"/>
  <tableColumns count="8">
    <tableColumn id="1" xr3:uid="{34EB17E8-35DB-469E-83FA-C627431362E4}" name="GameID"/>
    <tableColumn id="2" xr3:uid="{D870BA7D-AA70-4715-9083-D133BA89F6F0}" name="Date Time (GMT)" dataDxfId="12"/>
    <tableColumn id="3" xr3:uid="{AC5FC918-BD0B-443F-84A5-2151356FDD7F}" name="Group/Stage" dataDxfId="11"/>
    <tableColumn id="4" xr3:uid="{8E0F2FDD-EFD6-4C8C-91F6-FA999DC1F586}" name="Team1" dataDxfId="10"/>
    <tableColumn id="5" xr3:uid="{B96A3FCA-9A00-4A79-BACC-72CB4E692622}" name="Score1"/>
    <tableColumn id="6" xr3:uid="{80C42B7D-1662-43C9-BF0A-5EE6825409D9}" name="Score2"/>
    <tableColumn id="7" xr3:uid="{51DF744A-8705-4F7F-BD72-0FD861866AE0}" name="Team2" dataDxfId="9"/>
    <tableColumn id="8" xr3:uid="{05C4602E-2A90-40B1-A75D-913A36E26383}" name="Stadium" dataDxfId="8"/>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7A19A-4470-468D-A9B6-88FFDE568415}">
  <sheetPr>
    <pageSetUpPr fitToPage="1"/>
  </sheetPr>
  <dimension ref="B24:L46"/>
  <sheetViews>
    <sheetView zoomScaleNormal="100" workbookViewId="0">
      <selection activeCell="Q6" sqref="Q6"/>
    </sheetView>
  </sheetViews>
  <sheetFormatPr defaultRowHeight="14.4" x14ac:dyDescent="0.3"/>
  <cols>
    <col min="1" max="1" width="8.88671875" customWidth="1"/>
  </cols>
  <sheetData>
    <row r="24" spans="2:12" x14ac:dyDescent="0.3">
      <c r="B24" s="50" t="s">
        <v>201</v>
      </c>
      <c r="C24" s="50"/>
      <c r="D24" s="50"/>
      <c r="E24" s="50"/>
      <c r="F24" s="50"/>
      <c r="G24" s="50"/>
      <c r="H24" s="50"/>
      <c r="I24" s="50"/>
      <c r="J24" s="50"/>
      <c r="K24" s="50"/>
      <c r="L24" s="50"/>
    </row>
    <row r="25" spans="2:12" x14ac:dyDescent="0.3">
      <c r="B25" s="51" t="s">
        <v>213</v>
      </c>
      <c r="C25" s="51"/>
      <c r="D25" s="51"/>
      <c r="E25" s="51"/>
      <c r="F25" s="51"/>
      <c r="G25" s="51"/>
      <c r="H25" s="51"/>
      <c r="I25" s="51"/>
      <c r="J25" s="51"/>
      <c r="K25" s="51"/>
      <c r="L25" s="51"/>
    </row>
    <row r="26" spans="2:12" x14ac:dyDescent="0.3">
      <c r="B26" s="51"/>
      <c r="C26" s="51"/>
      <c r="D26" s="51"/>
      <c r="E26" s="51"/>
      <c r="F26" s="51"/>
      <c r="G26" s="51"/>
      <c r="H26" s="51"/>
      <c r="I26" s="51"/>
      <c r="J26" s="51"/>
      <c r="K26" s="51"/>
      <c r="L26" s="51"/>
    </row>
    <row r="27" spans="2:12" x14ac:dyDescent="0.3">
      <c r="B27" s="26"/>
      <c r="C27" s="26"/>
      <c r="D27" s="26"/>
      <c r="E27" s="26"/>
      <c r="F27" s="26"/>
      <c r="G27" s="26"/>
      <c r="H27" s="26"/>
      <c r="I27" s="26"/>
      <c r="J27" s="26"/>
      <c r="K27" s="26"/>
      <c r="L27" s="26"/>
    </row>
    <row r="28" spans="2:12" x14ac:dyDescent="0.3">
      <c r="B28" s="38" t="s">
        <v>203</v>
      </c>
      <c r="C28" s="39"/>
      <c r="D28" s="38" t="s">
        <v>202</v>
      </c>
      <c r="E28" s="54"/>
      <c r="F28" s="54"/>
      <c r="G28" s="54"/>
      <c r="H28" s="54"/>
      <c r="I28" s="54"/>
      <c r="J28" s="39"/>
      <c r="K28" s="38" t="s">
        <v>72</v>
      </c>
      <c r="L28" s="39"/>
    </row>
    <row r="29" spans="2:12" x14ac:dyDescent="0.3">
      <c r="B29" s="52" t="s">
        <v>204</v>
      </c>
      <c r="C29" s="53"/>
      <c r="D29" s="52" t="s">
        <v>208</v>
      </c>
      <c r="E29" s="55"/>
      <c r="F29" s="55"/>
      <c r="G29" s="55"/>
      <c r="H29" s="55"/>
      <c r="I29" s="55"/>
      <c r="J29" s="53"/>
      <c r="K29" s="52">
        <v>5</v>
      </c>
      <c r="L29" s="53"/>
    </row>
    <row r="30" spans="2:12" x14ac:dyDescent="0.3">
      <c r="B30" s="52" t="s">
        <v>205</v>
      </c>
      <c r="C30" s="53"/>
      <c r="D30" s="56" t="s">
        <v>207</v>
      </c>
      <c r="E30" s="57"/>
      <c r="F30" s="57"/>
      <c r="G30" s="57"/>
      <c r="H30" s="57"/>
      <c r="I30" s="57"/>
      <c r="J30" s="58"/>
      <c r="K30" s="52">
        <v>2</v>
      </c>
      <c r="L30" s="53"/>
    </row>
    <row r="31" spans="2:12" x14ac:dyDescent="0.3">
      <c r="B31" s="52" t="s">
        <v>209</v>
      </c>
      <c r="C31" s="53"/>
      <c r="D31" s="56" t="s">
        <v>216</v>
      </c>
      <c r="E31" s="57"/>
      <c r="F31" s="57"/>
      <c r="G31" s="57"/>
      <c r="H31" s="57"/>
      <c r="I31" s="57"/>
      <c r="J31" s="58"/>
      <c r="K31" s="52">
        <v>0</v>
      </c>
      <c r="L31" s="53"/>
    </row>
    <row r="34" spans="2:12" x14ac:dyDescent="0.3">
      <c r="B34" s="47" t="s">
        <v>206</v>
      </c>
      <c r="C34" s="47"/>
      <c r="D34" s="47"/>
      <c r="E34" s="47"/>
      <c r="F34" s="47"/>
      <c r="G34" s="47"/>
      <c r="H34" s="47"/>
      <c r="I34" s="47"/>
      <c r="J34" s="47"/>
      <c r="K34" s="47"/>
      <c r="L34" s="47"/>
    </row>
    <row r="35" spans="2:12" x14ac:dyDescent="0.3">
      <c r="B35" s="48" t="s">
        <v>212</v>
      </c>
      <c r="C35" s="48"/>
      <c r="D35" s="48"/>
      <c r="E35" s="48"/>
      <c r="F35" s="48"/>
      <c r="G35" s="48"/>
      <c r="H35" s="48"/>
      <c r="I35" s="48"/>
      <c r="J35" s="48"/>
      <c r="K35" s="48"/>
      <c r="L35" s="48"/>
    </row>
    <row r="36" spans="2:12" x14ac:dyDescent="0.3">
      <c r="B36" s="25"/>
      <c r="C36" s="25"/>
      <c r="D36" s="25"/>
      <c r="E36" s="25"/>
      <c r="F36" s="25"/>
      <c r="G36" s="25"/>
      <c r="H36" s="25"/>
      <c r="I36" s="25"/>
      <c r="J36" s="25"/>
      <c r="K36" s="25"/>
      <c r="L36" s="25"/>
    </row>
    <row r="37" spans="2:12" x14ac:dyDescent="0.3">
      <c r="B37" s="49" t="s">
        <v>203</v>
      </c>
      <c r="C37" s="49"/>
      <c r="D37" s="49"/>
      <c r="E37" s="49" t="s">
        <v>202</v>
      </c>
      <c r="F37" s="49"/>
      <c r="G37" s="49"/>
      <c r="H37" s="49"/>
      <c r="I37" s="49"/>
      <c r="J37" s="49"/>
      <c r="K37" s="49" t="s">
        <v>72</v>
      </c>
      <c r="L37" s="49"/>
    </row>
    <row r="38" spans="2:12" x14ac:dyDescent="0.3">
      <c r="B38" s="45" t="s">
        <v>210</v>
      </c>
      <c r="C38" s="45"/>
      <c r="D38" s="45"/>
      <c r="E38" s="45" t="s">
        <v>211</v>
      </c>
      <c r="F38" s="45"/>
      <c r="G38" s="45"/>
      <c r="H38" s="45"/>
      <c r="I38" s="45"/>
      <c r="J38" s="45"/>
      <c r="K38" s="45">
        <v>3</v>
      </c>
      <c r="L38" s="45"/>
    </row>
    <row r="39" spans="2:12" x14ac:dyDescent="0.3">
      <c r="B39" s="45" t="s">
        <v>66</v>
      </c>
      <c r="C39" s="45"/>
      <c r="D39" s="45"/>
      <c r="E39" s="45" t="s">
        <v>214</v>
      </c>
      <c r="F39" s="45"/>
      <c r="G39" s="45"/>
      <c r="H39" s="45"/>
      <c r="I39" s="45"/>
      <c r="J39" s="45"/>
      <c r="K39" s="45">
        <v>5</v>
      </c>
      <c r="L39" s="45"/>
    </row>
    <row r="40" spans="2:12" x14ac:dyDescent="0.3">
      <c r="B40" s="45" t="s">
        <v>69</v>
      </c>
      <c r="C40" s="45"/>
      <c r="D40" s="45"/>
      <c r="E40" s="45" t="s">
        <v>217</v>
      </c>
      <c r="F40" s="45"/>
      <c r="G40" s="45"/>
      <c r="H40" s="45"/>
      <c r="I40" s="45"/>
      <c r="J40" s="45"/>
      <c r="K40" s="45">
        <v>5</v>
      </c>
      <c r="L40" s="45"/>
    </row>
    <row r="41" spans="2:12" x14ac:dyDescent="0.3">
      <c r="B41" s="46" t="s">
        <v>70</v>
      </c>
      <c r="C41" s="46"/>
      <c r="D41" s="46"/>
      <c r="E41" s="46" t="s">
        <v>215</v>
      </c>
      <c r="F41" s="46"/>
      <c r="G41" s="46"/>
      <c r="H41" s="46"/>
      <c r="I41" s="46"/>
      <c r="J41" s="46"/>
      <c r="K41" s="46">
        <v>5</v>
      </c>
      <c r="L41" s="46"/>
    </row>
    <row r="42" spans="2:12" x14ac:dyDescent="0.3">
      <c r="B42" s="46"/>
      <c r="C42" s="46"/>
      <c r="D42" s="46"/>
      <c r="E42" s="46"/>
      <c r="F42" s="46"/>
      <c r="G42" s="46"/>
      <c r="H42" s="46"/>
      <c r="I42" s="46"/>
      <c r="J42" s="46"/>
      <c r="K42" s="46"/>
      <c r="L42" s="46"/>
    </row>
    <row r="43" spans="2:12" x14ac:dyDescent="0.3">
      <c r="B43" s="46" t="s">
        <v>71</v>
      </c>
      <c r="C43" s="46"/>
      <c r="D43" s="46"/>
      <c r="E43" s="46" t="s">
        <v>218</v>
      </c>
      <c r="F43" s="46"/>
      <c r="G43" s="46"/>
      <c r="H43" s="46"/>
      <c r="I43" s="46"/>
      <c r="J43" s="46"/>
      <c r="K43" s="46">
        <v>3</v>
      </c>
      <c r="L43" s="46"/>
    </row>
    <row r="44" spans="2:12" x14ac:dyDescent="0.3">
      <c r="B44" s="46"/>
      <c r="C44" s="46"/>
      <c r="D44" s="46"/>
      <c r="E44" s="46"/>
      <c r="F44" s="46"/>
      <c r="G44" s="46"/>
      <c r="H44" s="46"/>
      <c r="I44" s="46"/>
      <c r="J44" s="46"/>
      <c r="K44" s="46"/>
      <c r="L44" s="46"/>
    </row>
    <row r="45" spans="2:12" x14ac:dyDescent="0.3">
      <c r="B45" s="46" t="s">
        <v>144</v>
      </c>
      <c r="C45" s="46"/>
      <c r="D45" s="46"/>
      <c r="E45" s="46" t="s">
        <v>219</v>
      </c>
      <c r="F45" s="46"/>
      <c r="G45" s="46"/>
      <c r="H45" s="46"/>
      <c r="I45" s="46"/>
      <c r="J45" s="46"/>
      <c r="K45" s="46">
        <v>3</v>
      </c>
      <c r="L45" s="46"/>
    </row>
    <row r="46" spans="2:12" x14ac:dyDescent="0.3">
      <c r="B46" s="46"/>
      <c r="C46" s="46"/>
      <c r="D46" s="46"/>
      <c r="E46" s="46"/>
      <c r="F46" s="46"/>
      <c r="G46" s="46"/>
      <c r="H46" s="46"/>
      <c r="I46" s="46"/>
      <c r="J46" s="46"/>
      <c r="K46" s="46"/>
      <c r="L46" s="46"/>
    </row>
  </sheetData>
  <sheetProtection algorithmName="SHA-512" hashValue="4pjhVzSvaYBjOyO5f7sj22WhVDchaXDDvepHasIg993vyTD/RxlSlFDt1U5Bmh5SJuZHxIFUdI14iwjVmFTmNA==" saltValue="lwwqZi49hY8Ls+ow3hQomA==" spinCount="100000" sheet="1" objects="1" scenarios="1"/>
  <mergeCells count="37">
    <mergeCell ref="B24:L24"/>
    <mergeCell ref="B25:L26"/>
    <mergeCell ref="K28:L28"/>
    <mergeCell ref="K30:L30"/>
    <mergeCell ref="K31:L31"/>
    <mergeCell ref="D28:J28"/>
    <mergeCell ref="B29:C29"/>
    <mergeCell ref="B30:C30"/>
    <mergeCell ref="B31:C31"/>
    <mergeCell ref="D29:J29"/>
    <mergeCell ref="D30:J30"/>
    <mergeCell ref="D31:J31"/>
    <mergeCell ref="B28:C28"/>
    <mergeCell ref="K29:L29"/>
    <mergeCell ref="K45:L46"/>
    <mergeCell ref="K43:L44"/>
    <mergeCell ref="K41:L42"/>
    <mergeCell ref="K39:L39"/>
    <mergeCell ref="B34:L34"/>
    <mergeCell ref="B35:L35"/>
    <mergeCell ref="K38:L38"/>
    <mergeCell ref="K37:L37"/>
    <mergeCell ref="B37:D37"/>
    <mergeCell ref="B38:D38"/>
    <mergeCell ref="B40:D40"/>
    <mergeCell ref="E40:J40"/>
    <mergeCell ref="B39:D39"/>
    <mergeCell ref="E39:J39"/>
    <mergeCell ref="K40:L40"/>
    <mergeCell ref="E37:J37"/>
    <mergeCell ref="E38:J38"/>
    <mergeCell ref="E41:J42"/>
    <mergeCell ref="E43:J44"/>
    <mergeCell ref="E45:J46"/>
    <mergeCell ref="B45:D46"/>
    <mergeCell ref="B43:D44"/>
    <mergeCell ref="B41:D42"/>
  </mergeCells>
  <pageMargins left="0.23622047244094491" right="0.23622047244094491" top="0.74803149606299213" bottom="0.74803149606299213" header="0.31496062992125984" footer="0.31496062992125984"/>
  <pageSetup paperSize="9" fitToWidth="0" orientation="portrait" useFirstPageNumber="1"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AFDA7-222E-407D-8D38-1C6A84505A42}">
  <dimension ref="A1:S65"/>
  <sheetViews>
    <sheetView workbookViewId="0">
      <pane ySplit="1" topLeftCell="A2" activePane="bottomLeft" state="frozen"/>
      <selection pane="bottomLeft" activeCell="E4" sqref="E4"/>
    </sheetView>
  </sheetViews>
  <sheetFormatPr defaultColWidth="9" defaultRowHeight="14.4" x14ac:dyDescent="0.3"/>
  <cols>
    <col min="1" max="1" width="20.5546875" bestFit="1" customWidth="1"/>
    <col min="2" max="2" width="12" style="5" bestFit="1" customWidth="1"/>
    <col min="3" max="3" width="19.21875" style="5" bestFit="1" customWidth="1"/>
    <col min="5" max="6" width="9" customWidth="1"/>
  </cols>
  <sheetData>
    <row r="1" spans="1:19" ht="18" x14ac:dyDescent="0.35">
      <c r="A1" s="14" t="s">
        <v>0</v>
      </c>
      <c r="B1" s="15" t="s">
        <v>1</v>
      </c>
      <c r="C1" s="15" t="s">
        <v>142</v>
      </c>
    </row>
    <row r="2" spans="1:19" x14ac:dyDescent="0.3">
      <c r="A2" t="s">
        <v>34</v>
      </c>
      <c r="B2" s="5" t="s">
        <v>7</v>
      </c>
      <c r="C2" s="5">
        <v>15</v>
      </c>
      <c r="E2" s="12"/>
      <c r="F2" s="12"/>
      <c r="H2" s="34" t="s">
        <v>7</v>
      </c>
      <c r="I2" s="34" t="s">
        <v>8</v>
      </c>
      <c r="J2" s="34" t="s">
        <v>10</v>
      </c>
      <c r="K2" s="34" t="s">
        <v>6</v>
      </c>
      <c r="L2" s="34" t="s">
        <v>13</v>
      </c>
      <c r="M2" s="34" t="s">
        <v>16</v>
      </c>
      <c r="N2" s="34" t="s">
        <v>9</v>
      </c>
      <c r="O2" s="34" t="s">
        <v>15</v>
      </c>
      <c r="P2" s="34" t="s">
        <v>22</v>
      </c>
      <c r="Q2" s="34" t="s">
        <v>3</v>
      </c>
      <c r="R2" s="34" t="s">
        <v>18</v>
      </c>
      <c r="S2" s="34" t="s">
        <v>20</v>
      </c>
    </row>
    <row r="3" spans="1:19" x14ac:dyDescent="0.3">
      <c r="A3" t="s">
        <v>47</v>
      </c>
      <c r="B3" s="5" t="s">
        <v>7</v>
      </c>
      <c r="C3" s="5">
        <v>25</v>
      </c>
      <c r="F3" s="5"/>
      <c r="H3" s="35" t="str" cm="1">
        <f t="array" ref="H3:H6">_xlfn._xlws.FILTER(Countries[Country],Countries[Group]="A")</f>
        <v>Mexico</v>
      </c>
      <c r="I3" s="35" t="str" cm="1">
        <f t="array" ref="I3:I6">_xlfn._xlws.FILTER(Countries[Country],Countries[Group]="B")</f>
        <v>Switzerland</v>
      </c>
      <c r="J3" s="35" t="str" cm="1">
        <f t="array" ref="J3:J6">_xlfn._xlws.FILTER(Countries[Country],Countries[Group]="C")</f>
        <v>Brazil</v>
      </c>
      <c r="K3" s="35" t="str" cm="1">
        <f t="array" ref="K3:K6">_xlfn._xlws.FILTER(Countries[Country],Countries[Group]="D")</f>
        <v>Uruguay</v>
      </c>
      <c r="L3" s="35" t="str" cm="1">
        <f t="array" ref="L3:L6">_xlfn._xlws.FILTER(Countries[Country],Countries[Group]="E")</f>
        <v>Germany</v>
      </c>
      <c r="M3" s="35" t="str" cm="1">
        <f t="array" ref="M3:M6">_xlfn._xlws.FILTER(Countries[Country],Countries[Group]="F")</f>
        <v>Netherlands</v>
      </c>
      <c r="N3" s="35" t="str" cm="1">
        <f t="array" ref="N3:N6">_xlfn._xlws.FILTER(Countries[Country],Countries[Group]="G")</f>
        <v>Belgium</v>
      </c>
      <c r="O3" s="35" t="str" cm="1">
        <f t="array" ref="O3:O6">_xlfn._xlws.FILTER(Countries[Country],Countries[Group]="H")</f>
        <v>Spain</v>
      </c>
      <c r="P3" s="35" t="str" cm="1">
        <f t="array" ref="P3:P6">_xlfn._xlws.FILTER(Countries[Country],Countries[Group]="I")</f>
        <v>France</v>
      </c>
      <c r="Q3" s="35" t="str" cm="1">
        <f t="array" ref="Q3:Q6">_xlfn._xlws.FILTER(Countries[Country],Countries[Group]="J")</f>
        <v>Argentina</v>
      </c>
      <c r="R3" s="35" t="str" cm="1">
        <f t="array" ref="R3:R6">_xlfn._xlws.FILTER(Countries[Country],Countries[Group]="K")</f>
        <v>Portugal</v>
      </c>
      <c r="S3" s="35" t="str" cm="1">
        <f t="array" ref="S3:S6">_xlfn._xlws.FILTER(Countries[Country],Countries[Group]="L")</f>
        <v>England</v>
      </c>
    </row>
    <row r="4" spans="1:19" x14ac:dyDescent="0.3">
      <c r="A4" t="s">
        <v>105</v>
      </c>
      <c r="B4" s="5" t="s">
        <v>7</v>
      </c>
      <c r="C4" s="5">
        <v>46</v>
      </c>
      <c r="F4" s="1"/>
      <c r="H4" s="35" t="str">
        <v>South Korea</v>
      </c>
      <c r="I4" s="35" t="str">
        <v>Canada</v>
      </c>
      <c r="J4" s="35" t="str">
        <v>Morocco</v>
      </c>
      <c r="K4" s="35" t="str">
        <v>Türkiye</v>
      </c>
      <c r="L4" s="35" t="str">
        <v>Ecuador</v>
      </c>
      <c r="M4" s="35" t="str">
        <v>Japan</v>
      </c>
      <c r="N4" s="35" t="str">
        <v>Iran</v>
      </c>
      <c r="O4" s="35" t="str">
        <v>USA</v>
      </c>
      <c r="P4" s="35" t="str">
        <v>Senegal</v>
      </c>
      <c r="Q4" s="35" t="str">
        <v>Austria</v>
      </c>
      <c r="R4" s="35" t="str">
        <v>Croatia</v>
      </c>
      <c r="S4" s="35" t="str">
        <v>Panama</v>
      </c>
    </row>
    <row r="5" spans="1:19" x14ac:dyDescent="0.3">
      <c r="A5" t="s">
        <v>46</v>
      </c>
      <c r="B5" s="5" t="s">
        <v>7</v>
      </c>
      <c r="C5" s="5">
        <v>60</v>
      </c>
      <c r="F5" s="1"/>
      <c r="H5" s="35" t="str">
        <v>DR Congo</v>
      </c>
      <c r="I5" s="35" t="str">
        <v>Qatar</v>
      </c>
      <c r="J5" s="35" t="str">
        <v>Scotland</v>
      </c>
      <c r="K5" s="35" t="str">
        <v>Australia</v>
      </c>
      <c r="L5" s="35" t="str">
        <v>Ivory Coast</v>
      </c>
      <c r="M5" s="35" t="str">
        <v>Sweden</v>
      </c>
      <c r="N5" s="35" t="str">
        <v>Egypt</v>
      </c>
      <c r="O5" s="35" t="str">
        <v>Saudi Arabia</v>
      </c>
      <c r="P5" s="35" t="str">
        <v>Norway</v>
      </c>
      <c r="Q5" s="35" t="str">
        <v>Algeria</v>
      </c>
      <c r="R5" s="35" t="str">
        <v>Colombia</v>
      </c>
      <c r="S5" s="35" t="str">
        <v>Ghana</v>
      </c>
    </row>
    <row r="6" spans="1:19" x14ac:dyDescent="0.3">
      <c r="A6" t="s">
        <v>49</v>
      </c>
      <c r="B6" s="5" t="s">
        <v>8</v>
      </c>
      <c r="C6" s="5">
        <v>19</v>
      </c>
      <c r="F6" s="1"/>
      <c r="H6" s="35" t="str">
        <v>South Africa</v>
      </c>
      <c r="I6" s="35" t="str">
        <v>Bosnia and Herzegovina</v>
      </c>
      <c r="J6" s="35" t="str">
        <v>Haiti</v>
      </c>
      <c r="K6" s="35" t="str">
        <v>Paraguay</v>
      </c>
      <c r="L6" s="35" t="str">
        <v>Czech Republic</v>
      </c>
      <c r="M6" s="35" t="str">
        <v>Tunisia</v>
      </c>
      <c r="N6" s="35" t="str">
        <v>New Zealand</v>
      </c>
      <c r="O6" s="35" t="str">
        <v>Cape Verde</v>
      </c>
      <c r="P6" s="35" t="str">
        <v>Iraq</v>
      </c>
      <c r="Q6" s="35" t="str">
        <v>Jordan</v>
      </c>
      <c r="R6" s="35" t="str">
        <v>Uzbekistan</v>
      </c>
      <c r="S6" s="35" t="str">
        <v>Curaçao</v>
      </c>
    </row>
    <row r="7" spans="1:19" x14ac:dyDescent="0.3">
      <c r="A7" t="s">
        <v>12</v>
      </c>
      <c r="B7" s="5" t="s">
        <v>8</v>
      </c>
      <c r="C7" s="5">
        <v>30</v>
      </c>
      <c r="F7" s="1"/>
    </row>
    <row r="8" spans="1:19" x14ac:dyDescent="0.3">
      <c r="A8" t="s">
        <v>42</v>
      </c>
      <c r="B8" s="5" t="s">
        <v>8</v>
      </c>
      <c r="C8" s="5">
        <v>55</v>
      </c>
      <c r="F8" s="1"/>
    </row>
    <row r="9" spans="1:19" x14ac:dyDescent="0.3">
      <c r="A9" t="s">
        <v>78</v>
      </c>
      <c r="B9" s="5" t="s">
        <v>8</v>
      </c>
      <c r="C9" s="5">
        <v>65</v>
      </c>
      <c r="F9" s="1"/>
    </row>
    <row r="10" spans="1:19" x14ac:dyDescent="0.3">
      <c r="A10" t="s">
        <v>11</v>
      </c>
      <c r="B10" s="5" t="s">
        <v>10</v>
      </c>
      <c r="C10" s="5">
        <v>6</v>
      </c>
      <c r="F10" s="1"/>
    </row>
    <row r="11" spans="1:19" x14ac:dyDescent="0.3">
      <c r="A11" t="s">
        <v>35</v>
      </c>
      <c r="B11" s="5" t="s">
        <v>10</v>
      </c>
      <c r="C11" s="5">
        <v>8</v>
      </c>
      <c r="F11" s="1"/>
    </row>
    <row r="12" spans="1:19" x14ac:dyDescent="0.3">
      <c r="A12" t="s">
        <v>44</v>
      </c>
      <c r="B12" s="5" t="s">
        <v>10</v>
      </c>
      <c r="C12" s="5">
        <v>43</v>
      </c>
      <c r="F12" s="1"/>
    </row>
    <row r="13" spans="1:19" x14ac:dyDescent="0.3">
      <c r="A13" t="s">
        <v>29</v>
      </c>
      <c r="B13" s="5" t="s">
        <v>10</v>
      </c>
      <c r="C13" s="5">
        <v>83</v>
      </c>
      <c r="F13" s="1"/>
    </row>
    <row r="14" spans="1:19" x14ac:dyDescent="0.3">
      <c r="A14" t="s">
        <v>51</v>
      </c>
      <c r="B14" s="5" t="s">
        <v>6</v>
      </c>
      <c r="C14" s="5">
        <v>17</v>
      </c>
      <c r="F14" s="1"/>
    </row>
    <row r="15" spans="1:19" x14ac:dyDescent="0.3">
      <c r="A15" t="s">
        <v>139</v>
      </c>
      <c r="B15" s="5" t="s">
        <v>6</v>
      </c>
      <c r="C15" s="5">
        <v>22</v>
      </c>
      <c r="F15" s="1"/>
    </row>
    <row r="16" spans="1:19" x14ac:dyDescent="0.3">
      <c r="A16" t="s">
        <v>5</v>
      </c>
      <c r="B16" s="5" t="s">
        <v>6</v>
      </c>
      <c r="C16" s="5">
        <v>27</v>
      </c>
    </row>
    <row r="17" spans="1:3" x14ac:dyDescent="0.3">
      <c r="A17" t="s">
        <v>40</v>
      </c>
      <c r="B17" s="5" t="s">
        <v>6</v>
      </c>
      <c r="C17" s="5">
        <v>40</v>
      </c>
    </row>
    <row r="18" spans="1:3" x14ac:dyDescent="0.3">
      <c r="A18" t="s">
        <v>27</v>
      </c>
      <c r="B18" s="5" t="s">
        <v>13</v>
      </c>
      <c r="C18" s="5">
        <v>10</v>
      </c>
    </row>
    <row r="19" spans="1:3" x14ac:dyDescent="0.3">
      <c r="A19" t="s">
        <v>25</v>
      </c>
      <c r="B19" s="5" t="s">
        <v>13</v>
      </c>
      <c r="C19" s="5">
        <v>23</v>
      </c>
    </row>
    <row r="20" spans="1:3" x14ac:dyDescent="0.3">
      <c r="A20" t="s">
        <v>31</v>
      </c>
      <c r="B20" s="5" t="s">
        <v>13</v>
      </c>
      <c r="C20" s="5">
        <v>34</v>
      </c>
    </row>
    <row r="21" spans="1:3" x14ac:dyDescent="0.3">
      <c r="A21" t="s">
        <v>75</v>
      </c>
      <c r="B21" s="5" t="s">
        <v>13</v>
      </c>
      <c r="C21" s="5">
        <v>41</v>
      </c>
    </row>
    <row r="22" spans="1:3" x14ac:dyDescent="0.3">
      <c r="A22" t="s">
        <v>36</v>
      </c>
      <c r="B22" s="5" t="s">
        <v>16</v>
      </c>
      <c r="C22" s="5">
        <v>7</v>
      </c>
    </row>
    <row r="23" spans="1:3" x14ac:dyDescent="0.3">
      <c r="A23" t="s">
        <v>32</v>
      </c>
      <c r="B23" s="5" t="s">
        <v>16</v>
      </c>
      <c r="C23" s="5">
        <v>18</v>
      </c>
    </row>
    <row r="24" spans="1:3" x14ac:dyDescent="0.3">
      <c r="A24" t="s">
        <v>92</v>
      </c>
      <c r="B24" s="5" t="s">
        <v>16</v>
      </c>
      <c r="C24" s="5">
        <v>38</v>
      </c>
    </row>
    <row r="25" spans="1:3" x14ac:dyDescent="0.3">
      <c r="A25" t="s">
        <v>50</v>
      </c>
      <c r="B25" s="5" t="s">
        <v>16</v>
      </c>
      <c r="C25" s="5">
        <v>44</v>
      </c>
    </row>
    <row r="26" spans="1:3" x14ac:dyDescent="0.3">
      <c r="A26" t="s">
        <v>97</v>
      </c>
      <c r="B26" s="5" t="s">
        <v>9</v>
      </c>
      <c r="C26" s="5">
        <v>9</v>
      </c>
    </row>
    <row r="27" spans="1:3" x14ac:dyDescent="0.3">
      <c r="A27" t="s">
        <v>30</v>
      </c>
      <c r="B27" s="5" t="s">
        <v>9</v>
      </c>
      <c r="C27" s="5">
        <v>21</v>
      </c>
    </row>
    <row r="28" spans="1:3" x14ac:dyDescent="0.3">
      <c r="A28" t="s">
        <v>23</v>
      </c>
      <c r="B28" s="5" t="s">
        <v>9</v>
      </c>
      <c r="C28" s="5">
        <v>29</v>
      </c>
    </row>
    <row r="29" spans="1:3" x14ac:dyDescent="0.3">
      <c r="A29" t="s">
        <v>37</v>
      </c>
      <c r="B29" s="5" t="s">
        <v>9</v>
      </c>
      <c r="C29" s="5">
        <v>85</v>
      </c>
    </row>
    <row r="30" spans="1:3" x14ac:dyDescent="0.3">
      <c r="A30" t="s">
        <v>48</v>
      </c>
      <c r="B30" s="5" t="s">
        <v>15</v>
      </c>
      <c r="C30" s="5">
        <v>2</v>
      </c>
    </row>
    <row r="31" spans="1:3" x14ac:dyDescent="0.3">
      <c r="A31" t="s">
        <v>52</v>
      </c>
      <c r="B31" s="5" t="s">
        <v>15</v>
      </c>
      <c r="C31" s="5">
        <v>16</v>
      </c>
    </row>
    <row r="32" spans="1:3" x14ac:dyDescent="0.3">
      <c r="A32" t="s">
        <v>43</v>
      </c>
      <c r="B32" s="5" t="s">
        <v>15</v>
      </c>
      <c r="C32" s="5">
        <v>61</v>
      </c>
    </row>
    <row r="33" spans="1:3" x14ac:dyDescent="0.3">
      <c r="A33" t="s">
        <v>14</v>
      </c>
      <c r="B33" s="5" t="s">
        <v>15</v>
      </c>
      <c r="C33" s="5">
        <v>69</v>
      </c>
    </row>
    <row r="34" spans="1:3" x14ac:dyDescent="0.3">
      <c r="A34" t="s">
        <v>26</v>
      </c>
      <c r="B34" s="5" t="s">
        <v>22</v>
      </c>
      <c r="C34" s="5">
        <v>1</v>
      </c>
    </row>
    <row r="35" spans="1:3" x14ac:dyDescent="0.3">
      <c r="A35" t="s">
        <v>45</v>
      </c>
      <c r="B35" s="5" t="s">
        <v>22</v>
      </c>
      <c r="C35" s="5">
        <v>14</v>
      </c>
    </row>
    <row r="36" spans="1:3" x14ac:dyDescent="0.3">
      <c r="A36" t="s">
        <v>38</v>
      </c>
      <c r="B36" s="5" t="s">
        <v>22</v>
      </c>
      <c r="C36" s="5">
        <v>31</v>
      </c>
    </row>
    <row r="37" spans="1:3" x14ac:dyDescent="0.3">
      <c r="A37" t="s">
        <v>101</v>
      </c>
      <c r="B37" s="5" t="s">
        <v>22</v>
      </c>
      <c r="C37" s="5">
        <v>57</v>
      </c>
    </row>
    <row r="38" spans="1:3" x14ac:dyDescent="0.3">
      <c r="A38" t="s">
        <v>4</v>
      </c>
      <c r="B38" s="5" t="s">
        <v>3</v>
      </c>
      <c r="C38" s="5">
        <v>3</v>
      </c>
    </row>
    <row r="39" spans="1:3" x14ac:dyDescent="0.3">
      <c r="A39" t="s">
        <v>59</v>
      </c>
      <c r="B39" s="5" t="s">
        <v>3</v>
      </c>
      <c r="C39" s="5">
        <v>24</v>
      </c>
    </row>
    <row r="40" spans="1:3" x14ac:dyDescent="0.3">
      <c r="A40" t="s">
        <v>2</v>
      </c>
      <c r="B40" s="5" t="s">
        <v>3</v>
      </c>
      <c r="C40" s="5">
        <v>28</v>
      </c>
    </row>
    <row r="41" spans="1:3" x14ac:dyDescent="0.3">
      <c r="A41" t="s">
        <v>33</v>
      </c>
      <c r="B41" s="5" t="s">
        <v>3</v>
      </c>
      <c r="C41" s="5">
        <v>63</v>
      </c>
    </row>
    <row r="42" spans="1:3" x14ac:dyDescent="0.3">
      <c r="A42" t="s">
        <v>41</v>
      </c>
      <c r="B42" s="5" t="s">
        <v>18</v>
      </c>
      <c r="C42" s="5">
        <v>5</v>
      </c>
    </row>
    <row r="43" spans="1:3" x14ac:dyDescent="0.3">
      <c r="A43" t="s">
        <v>19</v>
      </c>
      <c r="B43" s="5" t="s">
        <v>18</v>
      </c>
      <c r="C43" s="5">
        <v>11</v>
      </c>
    </row>
    <row r="44" spans="1:3" x14ac:dyDescent="0.3">
      <c r="A44" t="s">
        <v>17</v>
      </c>
      <c r="B44" s="5" t="s">
        <v>18</v>
      </c>
      <c r="C44" s="5">
        <v>13</v>
      </c>
    </row>
    <row r="45" spans="1:3" x14ac:dyDescent="0.3">
      <c r="A45" t="s">
        <v>53</v>
      </c>
      <c r="B45" s="5" t="s">
        <v>18</v>
      </c>
      <c r="C45" s="5">
        <v>50</v>
      </c>
    </row>
    <row r="46" spans="1:3" x14ac:dyDescent="0.3">
      <c r="A46" t="s">
        <v>24</v>
      </c>
      <c r="B46" s="5" t="s">
        <v>20</v>
      </c>
      <c r="C46" s="5">
        <v>4</v>
      </c>
    </row>
    <row r="47" spans="1:3" x14ac:dyDescent="0.3">
      <c r="A47" t="s">
        <v>39</v>
      </c>
      <c r="B47" s="5" t="s">
        <v>20</v>
      </c>
      <c r="C47" s="5">
        <v>33</v>
      </c>
    </row>
    <row r="48" spans="1:3" x14ac:dyDescent="0.3">
      <c r="A48" t="s">
        <v>28</v>
      </c>
      <c r="B48" s="5" t="s">
        <v>20</v>
      </c>
      <c r="C48" s="5">
        <v>74</v>
      </c>
    </row>
    <row r="49" spans="1:3" x14ac:dyDescent="0.3">
      <c r="A49" t="s">
        <v>21</v>
      </c>
      <c r="B49" s="5" t="s">
        <v>20</v>
      </c>
      <c r="C49" s="5">
        <v>82</v>
      </c>
    </row>
    <row r="52" spans="1:3" x14ac:dyDescent="0.3">
      <c r="C52" s="16"/>
    </row>
    <row r="53" spans="1:3" x14ac:dyDescent="0.3">
      <c r="C53"/>
    </row>
    <row r="54" spans="1:3" x14ac:dyDescent="0.3">
      <c r="C54" s="1"/>
    </row>
    <row r="55" spans="1:3" x14ac:dyDescent="0.3">
      <c r="C55" s="1"/>
    </row>
    <row r="56" spans="1:3" x14ac:dyDescent="0.3">
      <c r="C56" s="1"/>
    </row>
    <row r="57" spans="1:3" x14ac:dyDescent="0.3">
      <c r="C57" s="1"/>
    </row>
    <row r="58" spans="1:3" x14ac:dyDescent="0.3">
      <c r="C58" s="1"/>
    </row>
    <row r="59" spans="1:3" x14ac:dyDescent="0.3">
      <c r="C59" s="1"/>
    </row>
    <row r="60" spans="1:3" x14ac:dyDescent="0.3">
      <c r="C60" s="1"/>
    </row>
    <row r="61" spans="1:3" x14ac:dyDescent="0.3">
      <c r="C61" s="1"/>
    </row>
    <row r="62" spans="1:3" x14ac:dyDescent="0.3">
      <c r="C62" s="1"/>
    </row>
    <row r="63" spans="1:3" x14ac:dyDescent="0.3">
      <c r="C63" s="1"/>
    </row>
    <row r="64" spans="1:3" x14ac:dyDescent="0.3">
      <c r="C64" s="1"/>
    </row>
    <row r="65" spans="3:3" x14ac:dyDescent="0.3">
      <c r="C65" s="1"/>
    </row>
  </sheetData>
  <sheetProtection algorithmName="SHA-512" hashValue="x3kJIRchHoZwqkpU15mlreXqY3ElbMJWEZK76uMXE8WUx4dPJiXIXjCZ8hS6D0qXchyOUAVfJzlYXOGa4SoROg==" saltValue="N8mibFfKF7wXTtfBxlWXPA==" spinCount="100000" sheet="1" objects="1" scenarios="1"/>
  <conditionalFormatting sqref="C54:C65 F4:F15">
    <cfRule type="colorScale" priority="1">
      <colorScale>
        <cfvo type="min"/>
        <cfvo type="percentile" val="50"/>
        <cfvo type="max"/>
        <color rgb="FFF8696B"/>
        <color rgb="FFFCFCFF"/>
        <color rgb="FF63BE7B"/>
      </colorScale>
    </cfRule>
    <cfRule type="colorScale" priority="2">
      <colorScale>
        <cfvo type="min"/>
        <cfvo type="percentile" val="50"/>
        <cfvo type="max"/>
        <color rgb="FFF8696B"/>
        <color rgb="FFFCFCFF"/>
        <color rgb="FF5A8AC6"/>
      </colorScale>
    </cfRule>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9A5C5-59C8-42E4-9230-FA85DA5A0F1B}">
  <sheetPr>
    <pageSetUpPr fitToPage="1"/>
  </sheetPr>
  <dimension ref="A1:G29"/>
  <sheetViews>
    <sheetView workbookViewId="0">
      <selection activeCell="C5" sqref="C5"/>
    </sheetView>
  </sheetViews>
  <sheetFormatPr defaultRowHeight="14.4" x14ac:dyDescent="0.3"/>
  <cols>
    <col min="1" max="1" width="16.88671875" bestFit="1" customWidth="1"/>
    <col min="2" max="2" width="11.5546875" bestFit="1" customWidth="1"/>
    <col min="4" max="4" width="17.21875" bestFit="1" customWidth="1"/>
    <col min="5" max="5" width="11.5546875" bestFit="1" customWidth="1"/>
  </cols>
  <sheetData>
    <row r="1" spans="1:7" ht="23.4" x14ac:dyDescent="0.45">
      <c r="A1" s="59" t="s">
        <v>253</v>
      </c>
      <c r="B1" s="59"/>
      <c r="C1" s="59"/>
      <c r="D1" s="59"/>
      <c r="E1" s="60"/>
    </row>
    <row r="2" spans="1:7" ht="18" x14ac:dyDescent="0.35">
      <c r="A2" s="61" t="s">
        <v>24</v>
      </c>
      <c r="B2" s="62"/>
      <c r="C2" s="14"/>
      <c r="D2" s="61" t="s">
        <v>27</v>
      </c>
      <c r="E2" s="62"/>
    </row>
    <row r="3" spans="1:7" ht="18" x14ac:dyDescent="0.35">
      <c r="A3" s="21" t="s">
        <v>141</v>
      </c>
      <c r="B3" s="20" t="s">
        <v>140</v>
      </c>
      <c r="C3" s="19"/>
      <c r="D3" s="21" t="s">
        <v>141</v>
      </c>
      <c r="E3" s="20" t="s">
        <v>140</v>
      </c>
      <c r="G3" s="12"/>
    </row>
    <row r="4" spans="1:7" x14ac:dyDescent="0.3">
      <c r="A4" t="s">
        <v>145</v>
      </c>
      <c r="B4" t="s">
        <v>146</v>
      </c>
      <c r="D4" t="s">
        <v>163</v>
      </c>
      <c r="E4" t="s">
        <v>146</v>
      </c>
    </row>
    <row r="5" spans="1:7" x14ac:dyDescent="0.3">
      <c r="A5" t="s">
        <v>161</v>
      </c>
      <c r="B5" t="s">
        <v>146</v>
      </c>
      <c r="D5" t="s">
        <v>164</v>
      </c>
      <c r="E5" t="s">
        <v>146</v>
      </c>
    </row>
    <row r="6" spans="1:7" x14ac:dyDescent="0.3">
      <c r="A6" t="s">
        <v>165</v>
      </c>
      <c r="B6" t="s">
        <v>146</v>
      </c>
      <c r="D6" t="s">
        <v>166</v>
      </c>
      <c r="E6" t="s">
        <v>146</v>
      </c>
    </row>
    <row r="7" spans="1:7" x14ac:dyDescent="0.3">
      <c r="A7" t="s">
        <v>150</v>
      </c>
      <c r="B7" t="s">
        <v>147</v>
      </c>
      <c r="D7" t="s">
        <v>167</v>
      </c>
      <c r="E7" t="s">
        <v>147</v>
      </c>
    </row>
    <row r="8" spans="1:7" x14ac:dyDescent="0.3">
      <c r="A8" t="s">
        <v>151</v>
      </c>
      <c r="B8" t="s">
        <v>147</v>
      </c>
      <c r="D8" t="s">
        <v>168</v>
      </c>
      <c r="E8" t="s">
        <v>147</v>
      </c>
    </row>
    <row r="9" spans="1:7" x14ac:dyDescent="0.3">
      <c r="A9" t="s">
        <v>156</v>
      </c>
      <c r="B9" t="s">
        <v>147</v>
      </c>
      <c r="D9" t="s">
        <v>169</v>
      </c>
      <c r="E9" t="s">
        <v>147</v>
      </c>
    </row>
    <row r="10" spans="1:7" x14ac:dyDescent="0.3">
      <c r="A10" t="s">
        <v>170</v>
      </c>
      <c r="B10" t="s">
        <v>147</v>
      </c>
      <c r="D10" t="s">
        <v>171</v>
      </c>
      <c r="E10" t="s">
        <v>147</v>
      </c>
    </row>
    <row r="11" spans="1:7" x14ac:dyDescent="0.3">
      <c r="A11" t="s">
        <v>172</v>
      </c>
      <c r="B11" t="s">
        <v>147</v>
      </c>
      <c r="D11" t="s">
        <v>173</v>
      </c>
      <c r="E11" t="s">
        <v>147</v>
      </c>
    </row>
    <row r="12" spans="1:7" x14ac:dyDescent="0.3">
      <c r="A12" t="s">
        <v>174</v>
      </c>
      <c r="B12" t="s">
        <v>147</v>
      </c>
      <c r="D12" t="s">
        <v>175</v>
      </c>
      <c r="E12" t="s">
        <v>147</v>
      </c>
    </row>
    <row r="13" spans="1:7" x14ac:dyDescent="0.3">
      <c r="A13" t="s">
        <v>176</v>
      </c>
      <c r="B13" t="s">
        <v>147</v>
      </c>
      <c r="D13" t="s">
        <v>177</v>
      </c>
      <c r="E13" t="s">
        <v>147</v>
      </c>
    </row>
    <row r="14" spans="1:7" x14ac:dyDescent="0.3">
      <c r="A14" t="s">
        <v>178</v>
      </c>
      <c r="B14" t="s">
        <v>147</v>
      </c>
      <c r="D14" t="s">
        <v>179</v>
      </c>
      <c r="E14" t="s">
        <v>147</v>
      </c>
    </row>
    <row r="15" spans="1:7" x14ac:dyDescent="0.3">
      <c r="A15" t="s">
        <v>180</v>
      </c>
      <c r="B15" t="s">
        <v>147</v>
      </c>
      <c r="D15" t="s">
        <v>181</v>
      </c>
      <c r="E15" t="s">
        <v>149</v>
      </c>
    </row>
    <row r="16" spans="1:7" x14ac:dyDescent="0.3">
      <c r="A16" t="s">
        <v>148</v>
      </c>
      <c r="B16" t="s">
        <v>149</v>
      </c>
      <c r="D16" t="s">
        <v>182</v>
      </c>
      <c r="E16" t="s">
        <v>149</v>
      </c>
    </row>
    <row r="17" spans="1:5" x14ac:dyDescent="0.3">
      <c r="A17" t="s">
        <v>155</v>
      </c>
      <c r="B17" t="s">
        <v>149</v>
      </c>
      <c r="D17" t="s">
        <v>183</v>
      </c>
      <c r="E17" t="s">
        <v>149</v>
      </c>
    </row>
    <row r="18" spans="1:5" x14ac:dyDescent="0.3">
      <c r="A18" t="s">
        <v>184</v>
      </c>
      <c r="B18" t="s">
        <v>149</v>
      </c>
      <c r="D18" t="s">
        <v>185</v>
      </c>
      <c r="E18" t="s">
        <v>149</v>
      </c>
    </row>
    <row r="19" spans="1:5" x14ac:dyDescent="0.3">
      <c r="A19" t="s">
        <v>162</v>
      </c>
      <c r="B19" t="s">
        <v>149</v>
      </c>
      <c r="D19" t="s">
        <v>186</v>
      </c>
      <c r="E19" t="s">
        <v>149</v>
      </c>
    </row>
    <row r="20" spans="1:5" x14ac:dyDescent="0.3">
      <c r="A20" t="s">
        <v>160</v>
      </c>
      <c r="B20" t="s">
        <v>149</v>
      </c>
      <c r="D20" t="s">
        <v>187</v>
      </c>
      <c r="E20" t="s">
        <v>149</v>
      </c>
    </row>
    <row r="21" spans="1:5" x14ac:dyDescent="0.3">
      <c r="A21" t="s">
        <v>188</v>
      </c>
      <c r="B21" t="s">
        <v>149</v>
      </c>
      <c r="D21" t="s">
        <v>189</v>
      </c>
      <c r="E21" t="s">
        <v>149</v>
      </c>
    </row>
    <row r="22" spans="1:5" x14ac:dyDescent="0.3">
      <c r="A22" t="s">
        <v>190</v>
      </c>
      <c r="B22" t="s">
        <v>149</v>
      </c>
      <c r="D22" t="s">
        <v>191</v>
      </c>
      <c r="E22" t="s">
        <v>149</v>
      </c>
    </row>
    <row r="23" spans="1:5" x14ac:dyDescent="0.3">
      <c r="A23" t="s">
        <v>154</v>
      </c>
      <c r="B23" t="s">
        <v>153</v>
      </c>
      <c r="D23" t="s">
        <v>192</v>
      </c>
      <c r="E23" t="s">
        <v>149</v>
      </c>
    </row>
    <row r="24" spans="1:5" x14ac:dyDescent="0.3">
      <c r="A24" t="s">
        <v>159</v>
      </c>
      <c r="B24" t="s">
        <v>153</v>
      </c>
      <c r="D24" t="s">
        <v>193</v>
      </c>
      <c r="E24" t="s">
        <v>149</v>
      </c>
    </row>
    <row r="25" spans="1:5" x14ac:dyDescent="0.3">
      <c r="A25" t="s">
        <v>157</v>
      </c>
      <c r="B25" t="s">
        <v>153</v>
      </c>
      <c r="D25" t="s">
        <v>194</v>
      </c>
      <c r="E25" t="s">
        <v>153</v>
      </c>
    </row>
    <row r="26" spans="1:5" x14ac:dyDescent="0.3">
      <c r="A26" t="s">
        <v>152</v>
      </c>
      <c r="B26" t="s">
        <v>153</v>
      </c>
      <c r="D26" t="s">
        <v>195</v>
      </c>
      <c r="E26" t="s">
        <v>153</v>
      </c>
    </row>
    <row r="27" spans="1:5" x14ac:dyDescent="0.3">
      <c r="A27" t="s">
        <v>196</v>
      </c>
      <c r="B27" t="s">
        <v>153</v>
      </c>
      <c r="D27" t="s">
        <v>197</v>
      </c>
      <c r="E27" t="s">
        <v>153</v>
      </c>
    </row>
    <row r="28" spans="1:5" x14ac:dyDescent="0.3">
      <c r="A28" t="s">
        <v>198</v>
      </c>
      <c r="B28" t="s">
        <v>153</v>
      </c>
      <c r="D28" t="s">
        <v>199</v>
      </c>
      <c r="E28" t="s">
        <v>153</v>
      </c>
    </row>
    <row r="29" spans="1:5" x14ac:dyDescent="0.3">
      <c r="A29" t="s">
        <v>158</v>
      </c>
      <c r="B29" t="s">
        <v>153</v>
      </c>
      <c r="C29" s="13"/>
      <c r="D29" t="s">
        <v>200</v>
      </c>
      <c r="E29" t="s">
        <v>153</v>
      </c>
    </row>
  </sheetData>
  <sheetProtection algorithmName="SHA-512" hashValue="rS38h4fzVXtw0NxhNLXc2i9/AXfRx/bl+5x73+xA8GTRw21LMC5e7fY7dsm79nU1Gghv55VNuHHLkZqHPqd6pQ==" saltValue="8pGCG9jCdy8MiqZLBGeQGw==" spinCount="100000" sheet="1" objects="1" scenarios="1"/>
  <mergeCells count="3">
    <mergeCell ref="A1:E1"/>
    <mergeCell ref="D2:E2"/>
    <mergeCell ref="A2:B2"/>
  </mergeCells>
  <pageMargins left="0.7" right="0.7" top="0.75" bottom="0.75" header="0.3" footer="0.3"/>
  <pageSetup scale="90" fitToHeight="0" orientation="portrait"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18641-7FB6-44D4-8E25-E05EF5194E73}">
  <sheetPr>
    <tabColor theme="5"/>
    <pageSetUpPr fitToPage="1"/>
  </sheetPr>
  <dimension ref="A1:N105"/>
  <sheetViews>
    <sheetView tabSelected="1" workbookViewId="0">
      <pane ySplit="1" topLeftCell="A14" activePane="bottomLeft" state="frozen"/>
      <selection activeCell="C1" sqref="C1"/>
      <selection pane="bottomLeft" activeCell="J24" sqref="J24"/>
    </sheetView>
  </sheetViews>
  <sheetFormatPr defaultColWidth="10.5546875" defaultRowHeight="14.4" x14ac:dyDescent="0.3"/>
  <cols>
    <col min="1" max="1" width="10" bestFit="1" customWidth="1"/>
    <col min="2" max="2" width="17.77734375" style="10" bestFit="1" customWidth="1"/>
    <col min="3" max="3" width="18.21875" style="4" bestFit="1" customWidth="1"/>
    <col min="4" max="4" width="21.77734375" style="3" bestFit="1" customWidth="1"/>
    <col min="5" max="6" width="8.88671875" bestFit="1" customWidth="1"/>
    <col min="7" max="7" width="21.77734375" style="3" bestFit="1" customWidth="1"/>
    <col min="8" max="8" width="35.5546875" style="3" customWidth="1"/>
    <col min="9" max="9" width="7.88671875" hidden="1" customWidth="1"/>
    <col min="10" max="10" width="8.5546875" bestFit="1" customWidth="1"/>
    <col min="12" max="12" width="8.77734375" bestFit="1" customWidth="1"/>
    <col min="13" max="13" width="16" customWidth="1"/>
    <col min="14" max="14" width="6.33203125" bestFit="1" customWidth="1"/>
  </cols>
  <sheetData>
    <row r="1" spans="1:14" x14ac:dyDescent="0.3">
      <c r="A1" t="s">
        <v>54</v>
      </c>
      <c r="B1" s="10" t="s">
        <v>55</v>
      </c>
      <c r="C1" s="17" t="s">
        <v>56</v>
      </c>
      <c r="D1" s="18" t="s">
        <v>57</v>
      </c>
      <c r="E1" s="12" t="s">
        <v>63</v>
      </c>
      <c r="F1" s="12" t="s">
        <v>64</v>
      </c>
      <c r="G1" s="18" t="s">
        <v>58</v>
      </c>
      <c r="H1" s="18" t="s">
        <v>220</v>
      </c>
      <c r="I1" s="18"/>
      <c r="J1" s="18"/>
      <c r="L1" s="42" t="s">
        <v>143</v>
      </c>
      <c r="M1" s="42"/>
    </row>
    <row r="2" spans="1:14" x14ac:dyDescent="0.3">
      <c r="A2">
        <v>1</v>
      </c>
      <c r="B2" s="10">
        <v>46184.791666666664</v>
      </c>
      <c r="C2" s="4" t="s">
        <v>73</v>
      </c>
      <c r="D2" s="3" t="s">
        <v>34</v>
      </c>
      <c r="G2" s="3" t="s">
        <v>46</v>
      </c>
      <c r="H2" s="3" t="s">
        <v>74</v>
      </c>
      <c r="I2" s="3"/>
      <c r="J2" s="1"/>
      <c r="K2" s="2"/>
      <c r="L2" s="42"/>
      <c r="M2" s="42"/>
    </row>
    <row r="3" spans="1:14" x14ac:dyDescent="0.3">
      <c r="A3">
        <v>2</v>
      </c>
      <c r="B3" s="10">
        <v>46185.083333333336</v>
      </c>
      <c r="C3" s="4" t="s">
        <v>73</v>
      </c>
      <c r="D3" s="3" t="s">
        <v>47</v>
      </c>
      <c r="G3" s="3" t="s">
        <v>75</v>
      </c>
      <c r="H3" s="3" t="s">
        <v>76</v>
      </c>
      <c r="I3" s="3"/>
      <c r="J3" s="1"/>
    </row>
    <row r="4" spans="1:14" x14ac:dyDescent="0.3">
      <c r="A4">
        <v>3</v>
      </c>
      <c r="B4" s="10">
        <v>46185.791666666664</v>
      </c>
      <c r="C4" s="4" t="s">
        <v>77</v>
      </c>
      <c r="D4" s="3" t="s">
        <v>12</v>
      </c>
      <c r="G4" s="3" t="s">
        <v>78</v>
      </c>
      <c r="H4" s="3" t="s">
        <v>79</v>
      </c>
      <c r="I4" s="3"/>
      <c r="J4" s="1"/>
      <c r="L4" s="36" t="s">
        <v>210</v>
      </c>
      <c r="M4" s="37"/>
    </row>
    <row r="5" spans="1:14" x14ac:dyDescent="0.3">
      <c r="A5">
        <v>4</v>
      </c>
      <c r="B5" s="10">
        <v>46186.041666666664</v>
      </c>
      <c r="C5" s="4" t="s">
        <v>80</v>
      </c>
      <c r="D5" s="3" t="s">
        <v>52</v>
      </c>
      <c r="G5" s="3" t="s">
        <v>40</v>
      </c>
      <c r="H5" s="3" t="s">
        <v>81</v>
      </c>
      <c r="I5" s="3"/>
      <c r="J5" s="1"/>
      <c r="L5" s="28" t="s">
        <v>1</v>
      </c>
      <c r="M5" s="28" t="s">
        <v>65</v>
      </c>
    </row>
    <row r="6" spans="1:14" x14ac:dyDescent="0.3">
      <c r="A6">
        <v>5</v>
      </c>
      <c r="B6" s="10">
        <v>46186.791666666664</v>
      </c>
      <c r="C6" s="4" t="s">
        <v>82</v>
      </c>
      <c r="D6" s="3" t="s">
        <v>29</v>
      </c>
      <c r="G6" s="3" t="s">
        <v>44</v>
      </c>
      <c r="H6" s="3" t="s">
        <v>83</v>
      </c>
      <c r="I6" s="3"/>
      <c r="J6" s="1"/>
      <c r="L6" s="27" t="s">
        <v>7</v>
      </c>
      <c r="M6" s="29"/>
      <c r="N6" s="1"/>
    </row>
    <row r="7" spans="1:14" x14ac:dyDescent="0.3">
      <c r="A7">
        <v>6</v>
      </c>
      <c r="B7" s="10">
        <v>46186.791666666664</v>
      </c>
      <c r="C7" s="4" t="s">
        <v>77</v>
      </c>
      <c r="D7" s="3" t="s">
        <v>42</v>
      </c>
      <c r="G7" s="3" t="s">
        <v>49</v>
      </c>
      <c r="H7" s="3" t="s">
        <v>84</v>
      </c>
      <c r="I7" s="3"/>
      <c r="J7" s="1"/>
      <c r="L7" s="22" t="s">
        <v>8</v>
      </c>
      <c r="M7" s="23"/>
      <c r="N7" s="1"/>
    </row>
    <row r="8" spans="1:14" x14ac:dyDescent="0.3">
      <c r="A8">
        <v>7</v>
      </c>
      <c r="B8" s="10">
        <v>46186.916666666664</v>
      </c>
      <c r="C8" s="4" t="s">
        <v>82</v>
      </c>
      <c r="D8" s="3" t="s">
        <v>11</v>
      </c>
      <c r="G8" s="3" t="s">
        <v>35</v>
      </c>
      <c r="H8" s="3" t="s">
        <v>85</v>
      </c>
      <c r="I8" s="3"/>
      <c r="J8" s="1"/>
      <c r="L8" s="22" t="s">
        <v>10</v>
      </c>
      <c r="M8" s="23"/>
      <c r="N8" s="1"/>
    </row>
    <row r="9" spans="1:14" x14ac:dyDescent="0.3">
      <c r="A9">
        <v>8</v>
      </c>
      <c r="B9" s="10">
        <v>46187.166666666664</v>
      </c>
      <c r="C9" s="4" t="s">
        <v>80</v>
      </c>
      <c r="D9" s="3" t="s">
        <v>5</v>
      </c>
      <c r="G9" s="3" t="s">
        <v>139</v>
      </c>
      <c r="H9" s="3" t="s">
        <v>86</v>
      </c>
      <c r="I9" s="3"/>
      <c r="J9" s="1"/>
      <c r="L9" s="22" t="s">
        <v>6</v>
      </c>
      <c r="M9" s="23"/>
      <c r="N9" s="1"/>
    </row>
    <row r="10" spans="1:14" x14ac:dyDescent="0.3">
      <c r="A10">
        <v>9</v>
      </c>
      <c r="B10" s="10">
        <v>46187.708333333336</v>
      </c>
      <c r="C10" s="4" t="s">
        <v>87</v>
      </c>
      <c r="D10" s="3" t="s">
        <v>27</v>
      </c>
      <c r="G10" s="3" t="s">
        <v>21</v>
      </c>
      <c r="H10" s="3" t="s">
        <v>88</v>
      </c>
      <c r="I10" s="3"/>
      <c r="J10" s="1"/>
      <c r="L10" s="22" t="s">
        <v>13</v>
      </c>
      <c r="M10" s="23"/>
      <c r="N10" s="1"/>
    </row>
    <row r="11" spans="1:14" x14ac:dyDescent="0.3">
      <c r="A11">
        <v>10</v>
      </c>
      <c r="B11" s="10">
        <v>46187.833333333336</v>
      </c>
      <c r="C11" s="4" t="s">
        <v>89</v>
      </c>
      <c r="D11" s="3" t="s">
        <v>36</v>
      </c>
      <c r="G11" s="3" t="s">
        <v>32</v>
      </c>
      <c r="H11" s="3" t="s">
        <v>90</v>
      </c>
      <c r="I11" s="3"/>
      <c r="J11" s="1"/>
      <c r="L11" s="22" t="s">
        <v>16</v>
      </c>
      <c r="M11" s="23"/>
      <c r="N11" s="1"/>
    </row>
    <row r="12" spans="1:14" x14ac:dyDescent="0.3">
      <c r="A12">
        <v>11</v>
      </c>
      <c r="B12" s="10">
        <v>46187.958333333336</v>
      </c>
      <c r="C12" s="4" t="s">
        <v>87</v>
      </c>
      <c r="D12" s="3" t="s">
        <v>31</v>
      </c>
      <c r="G12" s="3" t="s">
        <v>25</v>
      </c>
      <c r="H12" s="3" t="s">
        <v>91</v>
      </c>
      <c r="I12" s="3"/>
      <c r="J12" s="1"/>
      <c r="L12" s="22" t="s">
        <v>9</v>
      </c>
      <c r="M12" s="23"/>
      <c r="N12" s="1"/>
    </row>
    <row r="13" spans="1:14" x14ac:dyDescent="0.3">
      <c r="A13">
        <v>12</v>
      </c>
      <c r="B13" s="10">
        <v>46188.083333333336</v>
      </c>
      <c r="C13" s="4" t="s">
        <v>89</v>
      </c>
      <c r="D13" s="3" t="s">
        <v>92</v>
      </c>
      <c r="G13" s="3" t="s">
        <v>50</v>
      </c>
      <c r="H13" s="3" t="s">
        <v>93</v>
      </c>
      <c r="I13" s="3"/>
      <c r="J13" s="1"/>
      <c r="L13" s="22" t="s">
        <v>15</v>
      </c>
      <c r="M13" s="23"/>
      <c r="N13" s="1"/>
    </row>
    <row r="14" spans="1:14" x14ac:dyDescent="0.3">
      <c r="A14">
        <v>13</v>
      </c>
      <c r="B14" s="10">
        <v>46188.666666666664</v>
      </c>
      <c r="C14" s="4" t="s">
        <v>94</v>
      </c>
      <c r="D14" s="3" t="s">
        <v>48</v>
      </c>
      <c r="G14" s="3" t="s">
        <v>14</v>
      </c>
      <c r="H14" s="3" t="s">
        <v>95</v>
      </c>
      <c r="I14" s="3"/>
      <c r="J14" s="1"/>
      <c r="L14" s="22" t="s">
        <v>22</v>
      </c>
      <c r="M14" s="23"/>
      <c r="N14" s="1"/>
    </row>
    <row r="15" spans="1:14" x14ac:dyDescent="0.3">
      <c r="A15">
        <v>14</v>
      </c>
      <c r="B15" s="10">
        <v>46188.791666666664</v>
      </c>
      <c r="C15" s="4" t="s">
        <v>96</v>
      </c>
      <c r="D15" s="3" t="s">
        <v>97</v>
      </c>
      <c r="G15" s="3" t="s">
        <v>23</v>
      </c>
      <c r="H15" s="3" t="s">
        <v>98</v>
      </c>
      <c r="I15" s="3"/>
      <c r="J15" s="1"/>
      <c r="L15" s="22" t="s">
        <v>3</v>
      </c>
      <c r="M15" s="23"/>
      <c r="N15" s="1"/>
    </row>
    <row r="16" spans="1:14" x14ac:dyDescent="0.3">
      <c r="A16">
        <v>15</v>
      </c>
      <c r="B16" s="10">
        <v>46188.916666666664</v>
      </c>
      <c r="C16" s="4" t="s">
        <v>94</v>
      </c>
      <c r="D16" s="3" t="s">
        <v>43</v>
      </c>
      <c r="G16" s="3" t="s">
        <v>51</v>
      </c>
      <c r="H16" s="3" t="s">
        <v>99</v>
      </c>
      <c r="I16" s="3"/>
      <c r="J16" s="1"/>
      <c r="L16" s="22" t="s">
        <v>18</v>
      </c>
      <c r="M16" s="23"/>
      <c r="N16" s="1"/>
    </row>
    <row r="17" spans="1:14" x14ac:dyDescent="0.3">
      <c r="A17">
        <v>16</v>
      </c>
      <c r="B17" s="10">
        <v>46189.041666666664</v>
      </c>
      <c r="C17" s="4" t="s">
        <v>96</v>
      </c>
      <c r="D17" s="3" t="s">
        <v>30</v>
      </c>
      <c r="G17" s="3" t="s">
        <v>37</v>
      </c>
      <c r="H17" s="3" t="s">
        <v>81</v>
      </c>
      <c r="I17" s="3"/>
      <c r="J17" s="1"/>
      <c r="L17" s="30" t="s">
        <v>20</v>
      </c>
      <c r="M17" s="31"/>
      <c r="N17" s="1"/>
    </row>
    <row r="18" spans="1:14" x14ac:dyDescent="0.3">
      <c r="A18">
        <v>17</v>
      </c>
      <c r="B18" s="10">
        <v>46189.791666666664</v>
      </c>
      <c r="C18" s="4" t="s">
        <v>100</v>
      </c>
      <c r="D18" s="3" t="s">
        <v>26</v>
      </c>
      <c r="G18" s="3" t="s">
        <v>45</v>
      </c>
      <c r="H18" s="3" t="s">
        <v>85</v>
      </c>
      <c r="I18" s="3"/>
      <c r="J18" s="1"/>
      <c r="N18" s="1"/>
    </row>
    <row r="19" spans="1:14" x14ac:dyDescent="0.3">
      <c r="A19">
        <v>18</v>
      </c>
      <c r="B19" s="10">
        <v>46189.916666666664</v>
      </c>
      <c r="C19" s="4" t="s">
        <v>100</v>
      </c>
      <c r="D19" s="3" t="s">
        <v>101</v>
      </c>
      <c r="G19" s="3" t="s">
        <v>38</v>
      </c>
      <c r="H19" s="3" t="s">
        <v>83</v>
      </c>
      <c r="I19" s="3"/>
      <c r="J19" s="1"/>
      <c r="L19" s="43" t="s">
        <v>66</v>
      </c>
      <c r="M19" s="44"/>
      <c r="N19" s="1"/>
    </row>
    <row r="20" spans="1:14" x14ac:dyDescent="0.3">
      <c r="A20">
        <v>19</v>
      </c>
      <c r="B20" s="10">
        <v>46190.041666666664</v>
      </c>
      <c r="C20" s="4" t="s">
        <v>102</v>
      </c>
      <c r="D20" s="3" t="s">
        <v>4</v>
      </c>
      <c r="G20" s="3" t="s">
        <v>2</v>
      </c>
      <c r="H20" s="3" t="s">
        <v>103</v>
      </c>
      <c r="I20" s="3"/>
      <c r="J20" s="1"/>
      <c r="L20" s="6" t="s">
        <v>67</v>
      </c>
      <c r="M20" s="8"/>
      <c r="N20" s="1"/>
    </row>
    <row r="21" spans="1:14" x14ac:dyDescent="0.3">
      <c r="A21">
        <v>20</v>
      </c>
      <c r="B21" s="10">
        <v>46190.166666666664</v>
      </c>
      <c r="C21" s="4" t="s">
        <v>102</v>
      </c>
      <c r="D21" s="3" t="s">
        <v>59</v>
      </c>
      <c r="G21" s="3" t="s">
        <v>33</v>
      </c>
      <c r="H21" s="3" t="s">
        <v>84</v>
      </c>
      <c r="I21" s="3"/>
      <c r="J21" s="1"/>
      <c r="L21" s="7" t="s">
        <v>68</v>
      </c>
      <c r="M21" s="9"/>
      <c r="N21" s="1"/>
    </row>
    <row r="22" spans="1:14" x14ac:dyDescent="0.3">
      <c r="A22">
        <v>21</v>
      </c>
      <c r="B22" s="10">
        <v>46190.708333333336</v>
      </c>
      <c r="C22" s="4" t="s">
        <v>104</v>
      </c>
      <c r="D22" s="3" t="s">
        <v>41</v>
      </c>
      <c r="G22" s="3" t="s">
        <v>105</v>
      </c>
      <c r="H22" s="3" t="s">
        <v>88</v>
      </c>
      <c r="I22" s="3"/>
      <c r="J22" s="1"/>
      <c r="N22" s="1"/>
    </row>
    <row r="23" spans="1:14" x14ac:dyDescent="0.3">
      <c r="A23">
        <v>22</v>
      </c>
      <c r="B23" s="10">
        <v>46190.833333333336</v>
      </c>
      <c r="C23" s="4" t="s">
        <v>106</v>
      </c>
      <c r="D23" s="3" t="s">
        <v>24</v>
      </c>
      <c r="G23" s="3" t="s">
        <v>19</v>
      </c>
      <c r="H23" s="3" t="s">
        <v>90</v>
      </c>
      <c r="I23" s="3"/>
      <c r="J23" s="1"/>
      <c r="L23" s="43" t="s">
        <v>69</v>
      </c>
      <c r="M23" s="44"/>
      <c r="N23" s="1"/>
    </row>
    <row r="24" spans="1:14" x14ac:dyDescent="0.3">
      <c r="A24">
        <v>23</v>
      </c>
      <c r="B24" s="10">
        <v>46190.958333333336</v>
      </c>
      <c r="C24" s="4" t="s">
        <v>106</v>
      </c>
      <c r="D24" s="3" t="s">
        <v>28</v>
      </c>
      <c r="G24" s="3" t="s">
        <v>39</v>
      </c>
      <c r="H24" s="3" t="s">
        <v>79</v>
      </c>
      <c r="I24" s="3"/>
      <c r="J24" s="1"/>
      <c r="L24" s="40"/>
      <c r="M24" s="41"/>
      <c r="N24" s="1"/>
    </row>
    <row r="25" spans="1:14" x14ac:dyDescent="0.3">
      <c r="A25">
        <v>24</v>
      </c>
      <c r="B25" s="10">
        <v>46191.083333333336</v>
      </c>
      <c r="C25" s="4" t="s">
        <v>104</v>
      </c>
      <c r="D25" s="3" t="s">
        <v>53</v>
      </c>
      <c r="G25" s="3" t="s">
        <v>17</v>
      </c>
      <c r="H25" s="3" t="s">
        <v>74</v>
      </c>
      <c r="I25" s="3"/>
      <c r="J25" s="1"/>
      <c r="N25" s="1"/>
    </row>
    <row r="26" spans="1:14" x14ac:dyDescent="0.3">
      <c r="A26">
        <v>25</v>
      </c>
      <c r="B26" s="10">
        <v>46191.666666666664</v>
      </c>
      <c r="C26" s="4" t="s">
        <v>73</v>
      </c>
      <c r="D26" s="3" t="s">
        <v>75</v>
      </c>
      <c r="G26" s="3" t="s">
        <v>46</v>
      </c>
      <c r="H26" s="3" t="s">
        <v>95</v>
      </c>
      <c r="I26" s="3"/>
      <c r="J26" s="1"/>
      <c r="L26" s="43" t="s">
        <v>70</v>
      </c>
      <c r="M26" s="44"/>
      <c r="N26" s="1"/>
    </row>
    <row r="27" spans="1:14" x14ac:dyDescent="0.3">
      <c r="A27">
        <v>26</v>
      </c>
      <c r="B27" s="10">
        <v>46191.791666666664</v>
      </c>
      <c r="C27" s="4" t="s">
        <v>77</v>
      </c>
      <c r="D27" s="3" t="s">
        <v>49</v>
      </c>
      <c r="G27" s="3" t="s">
        <v>78</v>
      </c>
      <c r="H27" s="3" t="s">
        <v>81</v>
      </c>
      <c r="I27" s="3"/>
      <c r="J27" s="1"/>
      <c r="L27" s="40"/>
      <c r="M27" s="41"/>
      <c r="N27" s="1"/>
    </row>
    <row r="28" spans="1:14" x14ac:dyDescent="0.3">
      <c r="A28">
        <v>27</v>
      </c>
      <c r="B28" s="10">
        <v>46191.916666666664</v>
      </c>
      <c r="C28" s="4" t="s">
        <v>77</v>
      </c>
      <c r="D28" s="3" t="s">
        <v>12</v>
      </c>
      <c r="G28" s="3" t="s">
        <v>42</v>
      </c>
      <c r="H28" s="3" t="s">
        <v>86</v>
      </c>
      <c r="I28" s="3"/>
      <c r="J28" s="1"/>
      <c r="N28" s="1"/>
    </row>
    <row r="29" spans="1:14" x14ac:dyDescent="0.3">
      <c r="A29">
        <v>28</v>
      </c>
      <c r="B29" s="10">
        <v>46192.041666666664</v>
      </c>
      <c r="C29" s="4" t="s">
        <v>73</v>
      </c>
      <c r="D29" s="3" t="s">
        <v>34</v>
      </c>
      <c r="G29" s="3" t="s">
        <v>47</v>
      </c>
      <c r="H29" s="3" t="s">
        <v>76</v>
      </c>
      <c r="I29" s="3"/>
      <c r="J29" s="1"/>
      <c r="L29" s="36" t="s">
        <v>71</v>
      </c>
      <c r="M29" s="37"/>
      <c r="N29" s="1"/>
    </row>
    <row r="30" spans="1:14" x14ac:dyDescent="0.3">
      <c r="A30">
        <v>29</v>
      </c>
      <c r="B30" s="10">
        <v>46192.791666666664</v>
      </c>
      <c r="C30" s="4" t="s">
        <v>80</v>
      </c>
      <c r="D30" s="3" t="s">
        <v>52</v>
      </c>
      <c r="G30" s="3" t="s">
        <v>5</v>
      </c>
      <c r="H30" s="3" t="s">
        <v>98</v>
      </c>
      <c r="I30" s="3"/>
      <c r="J30" s="1"/>
      <c r="L30" s="24" t="s">
        <v>24</v>
      </c>
      <c r="M30" s="29"/>
      <c r="N30" s="1"/>
    </row>
    <row r="31" spans="1:14" x14ac:dyDescent="0.3">
      <c r="A31">
        <v>30</v>
      </c>
      <c r="B31" s="10">
        <v>46192.916666666664</v>
      </c>
      <c r="C31" s="4" t="s">
        <v>82</v>
      </c>
      <c r="D31" s="3" t="s">
        <v>44</v>
      </c>
      <c r="G31" s="3" t="s">
        <v>35</v>
      </c>
      <c r="H31" s="3" t="s">
        <v>83</v>
      </c>
      <c r="I31" s="3"/>
      <c r="J31" s="1"/>
      <c r="L31" s="32" t="s">
        <v>27</v>
      </c>
      <c r="M31" s="31"/>
      <c r="N31" s="1"/>
    </row>
    <row r="32" spans="1:14" x14ac:dyDescent="0.3">
      <c r="A32">
        <v>31</v>
      </c>
      <c r="B32" s="10">
        <v>46193.020833333336</v>
      </c>
      <c r="C32" s="4" t="s">
        <v>82</v>
      </c>
      <c r="D32" s="3" t="s">
        <v>11</v>
      </c>
      <c r="G32" s="3" t="s">
        <v>29</v>
      </c>
      <c r="H32" s="3" t="s">
        <v>91</v>
      </c>
      <c r="I32" s="3"/>
      <c r="J32" s="1"/>
      <c r="N32" s="1"/>
    </row>
    <row r="33" spans="1:14" x14ac:dyDescent="0.3">
      <c r="A33">
        <v>32</v>
      </c>
      <c r="B33" s="10">
        <v>46193.125</v>
      </c>
      <c r="C33" s="4" t="s">
        <v>80</v>
      </c>
      <c r="D33" s="3" t="s">
        <v>139</v>
      </c>
      <c r="G33" s="3" t="s">
        <v>40</v>
      </c>
      <c r="H33" s="3" t="s">
        <v>84</v>
      </c>
      <c r="I33" s="3"/>
      <c r="J33" s="1"/>
      <c r="L33" s="38" t="s">
        <v>144</v>
      </c>
      <c r="M33" s="39"/>
      <c r="N33" s="1"/>
    </row>
    <row r="34" spans="1:14" x14ac:dyDescent="0.3">
      <c r="A34">
        <v>33</v>
      </c>
      <c r="B34" s="10">
        <v>46193.708333333336</v>
      </c>
      <c r="C34" s="4" t="s">
        <v>89</v>
      </c>
      <c r="D34" s="3" t="s">
        <v>36</v>
      </c>
      <c r="G34" s="3" t="s">
        <v>92</v>
      </c>
      <c r="H34" s="3" t="s">
        <v>88</v>
      </c>
      <c r="I34" s="3"/>
      <c r="J34" s="1"/>
      <c r="L34" s="11" t="s">
        <v>12</v>
      </c>
      <c r="M34" s="33"/>
      <c r="N34" s="1"/>
    </row>
    <row r="35" spans="1:14" x14ac:dyDescent="0.3">
      <c r="A35">
        <v>34</v>
      </c>
      <c r="B35" s="10">
        <v>46193.833333333336</v>
      </c>
      <c r="C35" s="4" t="s">
        <v>87</v>
      </c>
      <c r="D35" s="3" t="s">
        <v>27</v>
      </c>
      <c r="G35" s="3" t="s">
        <v>31</v>
      </c>
      <c r="H35" s="3" t="s">
        <v>79</v>
      </c>
      <c r="I35" s="3"/>
      <c r="J35" s="1"/>
      <c r="L35" s="11" t="s">
        <v>34</v>
      </c>
      <c r="M35" s="33"/>
    </row>
    <row r="36" spans="1:14" x14ac:dyDescent="0.3">
      <c r="A36">
        <v>35</v>
      </c>
      <c r="B36" s="10">
        <v>46194</v>
      </c>
      <c r="C36" s="4" t="s">
        <v>87</v>
      </c>
      <c r="D36" s="3" t="s">
        <v>25</v>
      </c>
      <c r="G36" s="3" t="s">
        <v>21</v>
      </c>
      <c r="H36" s="3" t="s">
        <v>103</v>
      </c>
      <c r="I36" s="3"/>
      <c r="J36" s="1"/>
      <c r="L36" s="11" t="s">
        <v>254</v>
      </c>
      <c r="M36" s="33"/>
    </row>
    <row r="37" spans="1:14" x14ac:dyDescent="0.3">
      <c r="A37">
        <v>36</v>
      </c>
      <c r="B37" s="10">
        <v>46194.166666666664</v>
      </c>
      <c r="C37" s="4" t="s">
        <v>89</v>
      </c>
      <c r="D37" s="3" t="s">
        <v>50</v>
      </c>
      <c r="G37" s="3" t="s">
        <v>32</v>
      </c>
      <c r="H37" s="3" t="s">
        <v>93</v>
      </c>
      <c r="I37" s="3"/>
      <c r="J37" s="1"/>
    </row>
    <row r="38" spans="1:14" x14ac:dyDescent="0.3">
      <c r="A38">
        <v>37</v>
      </c>
      <c r="B38" s="10">
        <v>46194.666666666664</v>
      </c>
      <c r="C38" s="4" t="s">
        <v>94</v>
      </c>
      <c r="D38" s="3" t="s">
        <v>48</v>
      </c>
      <c r="G38" s="3" t="s">
        <v>43</v>
      </c>
      <c r="H38" s="3" t="s">
        <v>95</v>
      </c>
      <c r="I38" s="3"/>
      <c r="J38" s="1"/>
    </row>
    <row r="39" spans="1:14" x14ac:dyDescent="0.3">
      <c r="A39">
        <v>38</v>
      </c>
      <c r="B39" s="10">
        <v>46194.791666666664</v>
      </c>
      <c r="C39" s="4" t="s">
        <v>96</v>
      </c>
      <c r="D39" s="3" t="s">
        <v>97</v>
      </c>
      <c r="G39" s="3" t="s">
        <v>30</v>
      </c>
      <c r="H39" s="3" t="s">
        <v>81</v>
      </c>
      <c r="I39" s="3"/>
      <c r="J39" s="1"/>
    </row>
    <row r="40" spans="1:14" x14ac:dyDescent="0.3">
      <c r="A40">
        <v>39</v>
      </c>
      <c r="B40" s="10">
        <v>46194.916666666664</v>
      </c>
      <c r="C40" s="4" t="s">
        <v>94</v>
      </c>
      <c r="D40" s="3" t="s">
        <v>51</v>
      </c>
      <c r="G40" s="3" t="s">
        <v>14</v>
      </c>
      <c r="H40" s="3" t="s">
        <v>99</v>
      </c>
      <c r="I40" s="3"/>
      <c r="J40" s="1"/>
    </row>
    <row r="41" spans="1:14" x14ac:dyDescent="0.3">
      <c r="A41">
        <v>40</v>
      </c>
      <c r="B41" s="10">
        <v>46195.041666666664</v>
      </c>
      <c r="C41" s="4" t="s">
        <v>96</v>
      </c>
      <c r="D41" s="3" t="s">
        <v>37</v>
      </c>
      <c r="G41" s="3" t="s">
        <v>23</v>
      </c>
      <c r="H41" s="3" t="s">
        <v>86</v>
      </c>
      <c r="I41" s="3"/>
      <c r="J41" s="1"/>
    </row>
    <row r="42" spans="1:14" x14ac:dyDescent="0.3">
      <c r="A42">
        <v>41</v>
      </c>
      <c r="B42" s="10">
        <v>46195.708333333336</v>
      </c>
      <c r="C42" s="4" t="s">
        <v>102</v>
      </c>
      <c r="D42" s="3" t="s">
        <v>4</v>
      </c>
      <c r="G42" s="3" t="s">
        <v>59</v>
      </c>
      <c r="H42" s="3" t="s">
        <v>90</v>
      </c>
      <c r="I42" s="3"/>
      <c r="J42" s="1"/>
    </row>
    <row r="43" spans="1:14" x14ac:dyDescent="0.3">
      <c r="A43">
        <v>42</v>
      </c>
      <c r="B43" s="10">
        <v>46195.833333333336</v>
      </c>
      <c r="C43" s="4" t="s">
        <v>100</v>
      </c>
      <c r="D43" s="3" t="s">
        <v>26</v>
      </c>
      <c r="G43" s="3" t="s">
        <v>101</v>
      </c>
      <c r="H43" s="3" t="s">
        <v>91</v>
      </c>
      <c r="I43" s="3"/>
      <c r="J43" s="1"/>
    </row>
    <row r="44" spans="1:14" x14ac:dyDescent="0.3">
      <c r="A44">
        <v>43</v>
      </c>
      <c r="B44" s="10">
        <v>46195.958333333336</v>
      </c>
      <c r="C44" s="4" t="s">
        <v>100</v>
      </c>
      <c r="D44" s="3" t="s">
        <v>38</v>
      </c>
      <c r="G44" s="3" t="s">
        <v>45</v>
      </c>
      <c r="H44" s="3" t="s">
        <v>85</v>
      </c>
      <c r="I44" s="3"/>
      <c r="J44" s="1"/>
    </row>
    <row r="45" spans="1:14" x14ac:dyDescent="0.3">
      <c r="A45">
        <v>44</v>
      </c>
      <c r="B45" s="10">
        <v>46196.125</v>
      </c>
      <c r="C45" s="4" t="s">
        <v>102</v>
      </c>
      <c r="D45" s="3" t="s">
        <v>33</v>
      </c>
      <c r="G45" s="3" t="s">
        <v>2</v>
      </c>
      <c r="H45" s="3" t="s">
        <v>84</v>
      </c>
      <c r="I45" s="3"/>
      <c r="J45" s="1"/>
    </row>
    <row r="46" spans="1:14" x14ac:dyDescent="0.3">
      <c r="A46">
        <v>45</v>
      </c>
      <c r="B46" s="10">
        <v>46196.708333333336</v>
      </c>
      <c r="C46" s="4" t="s">
        <v>104</v>
      </c>
      <c r="D46" s="3" t="s">
        <v>41</v>
      </c>
      <c r="G46" s="3" t="s">
        <v>53</v>
      </c>
      <c r="H46" s="3" t="s">
        <v>88</v>
      </c>
      <c r="I46" s="3"/>
      <c r="J46" s="1"/>
    </row>
    <row r="47" spans="1:14" x14ac:dyDescent="0.3">
      <c r="A47">
        <v>46</v>
      </c>
      <c r="B47" s="10">
        <v>46196.833333333336</v>
      </c>
      <c r="C47" s="4" t="s">
        <v>106</v>
      </c>
      <c r="D47" s="3" t="s">
        <v>24</v>
      </c>
      <c r="G47" s="3" t="s">
        <v>28</v>
      </c>
      <c r="H47" s="3" t="s">
        <v>83</v>
      </c>
      <c r="I47" s="3"/>
      <c r="J47" s="1"/>
    </row>
    <row r="48" spans="1:14" x14ac:dyDescent="0.3">
      <c r="A48">
        <v>47</v>
      </c>
      <c r="B48" s="10">
        <v>46196.958333333336</v>
      </c>
      <c r="C48" s="4" t="s">
        <v>106</v>
      </c>
      <c r="D48" s="3" t="s">
        <v>39</v>
      </c>
      <c r="G48" s="3" t="s">
        <v>19</v>
      </c>
      <c r="H48" s="3" t="s">
        <v>79</v>
      </c>
      <c r="I48" s="3"/>
      <c r="J48" s="1"/>
    </row>
    <row r="49" spans="1:10" x14ac:dyDescent="0.3">
      <c r="A49">
        <v>48</v>
      </c>
      <c r="B49" s="10">
        <v>46197.083333333336</v>
      </c>
      <c r="C49" s="4" t="s">
        <v>104</v>
      </c>
      <c r="D49" s="3" t="s">
        <v>17</v>
      </c>
      <c r="G49" s="3" t="s">
        <v>105</v>
      </c>
      <c r="H49" s="3" t="s">
        <v>76</v>
      </c>
      <c r="I49" s="3"/>
      <c r="J49" s="1"/>
    </row>
    <row r="50" spans="1:10" x14ac:dyDescent="0.3">
      <c r="A50">
        <v>49</v>
      </c>
      <c r="B50" s="10">
        <v>46197.791666666664</v>
      </c>
      <c r="C50" s="4" t="s">
        <v>77</v>
      </c>
      <c r="D50" s="3" t="s">
        <v>49</v>
      </c>
      <c r="G50" s="3" t="s">
        <v>12</v>
      </c>
      <c r="H50" s="3" t="s">
        <v>86</v>
      </c>
      <c r="I50" s="3"/>
      <c r="J50" s="1"/>
    </row>
    <row r="51" spans="1:10" x14ac:dyDescent="0.3">
      <c r="A51">
        <v>50</v>
      </c>
      <c r="B51" s="10">
        <v>46197.791666666664</v>
      </c>
      <c r="C51" s="4" t="s">
        <v>77</v>
      </c>
      <c r="D51" s="3" t="s">
        <v>78</v>
      </c>
      <c r="G51" s="3" t="s">
        <v>42</v>
      </c>
      <c r="H51" s="3" t="s">
        <v>98</v>
      </c>
      <c r="I51" s="3"/>
      <c r="J51" s="1"/>
    </row>
    <row r="52" spans="1:10" x14ac:dyDescent="0.3">
      <c r="A52">
        <v>51</v>
      </c>
      <c r="B52" s="10">
        <v>46197.916666666664</v>
      </c>
      <c r="C52" s="4" t="s">
        <v>82</v>
      </c>
      <c r="D52" s="3" t="s">
        <v>44</v>
      </c>
      <c r="G52" s="3" t="s">
        <v>11</v>
      </c>
      <c r="H52" s="3" t="s">
        <v>99</v>
      </c>
      <c r="I52" s="3"/>
      <c r="J52" s="1"/>
    </row>
    <row r="53" spans="1:10" x14ac:dyDescent="0.3">
      <c r="A53">
        <v>52</v>
      </c>
      <c r="B53" s="10">
        <v>46197.916666666664</v>
      </c>
      <c r="C53" s="4" t="s">
        <v>82</v>
      </c>
      <c r="D53" s="3" t="s">
        <v>35</v>
      </c>
      <c r="G53" s="3" t="s">
        <v>29</v>
      </c>
      <c r="H53" s="3" t="s">
        <v>95</v>
      </c>
      <c r="I53" s="3"/>
      <c r="J53" s="1"/>
    </row>
    <row r="54" spans="1:10" x14ac:dyDescent="0.3">
      <c r="A54">
        <v>53</v>
      </c>
      <c r="B54" s="10">
        <v>46198.041666666664</v>
      </c>
      <c r="C54" s="4" t="s">
        <v>73</v>
      </c>
      <c r="D54" s="3" t="s">
        <v>75</v>
      </c>
      <c r="G54" s="3" t="s">
        <v>34</v>
      </c>
      <c r="H54" s="3" t="s">
        <v>74</v>
      </c>
      <c r="I54" s="3"/>
      <c r="J54" s="1"/>
    </row>
    <row r="55" spans="1:10" x14ac:dyDescent="0.3">
      <c r="A55">
        <v>54</v>
      </c>
      <c r="B55" s="10">
        <v>46198.041666666664</v>
      </c>
      <c r="C55" s="4" t="s">
        <v>73</v>
      </c>
      <c r="D55" s="3" t="s">
        <v>46</v>
      </c>
      <c r="G55" s="3" t="s">
        <v>47</v>
      </c>
      <c r="H55" s="3" t="s">
        <v>93</v>
      </c>
      <c r="I55" s="3"/>
      <c r="J55" s="1"/>
    </row>
    <row r="56" spans="1:10" x14ac:dyDescent="0.3">
      <c r="A56">
        <v>55</v>
      </c>
      <c r="B56" s="10">
        <v>46198.791666666664</v>
      </c>
      <c r="C56" s="4" t="s">
        <v>80</v>
      </c>
      <c r="D56" s="3" t="s">
        <v>40</v>
      </c>
      <c r="G56" s="3" t="s">
        <v>5</v>
      </c>
      <c r="H56" s="3" t="s">
        <v>79</v>
      </c>
      <c r="I56" s="3"/>
      <c r="J56" s="1"/>
    </row>
    <row r="57" spans="1:10" x14ac:dyDescent="0.3">
      <c r="A57">
        <v>56</v>
      </c>
      <c r="B57" s="10">
        <v>46198.791666666664</v>
      </c>
      <c r="C57" s="4" t="s">
        <v>80</v>
      </c>
      <c r="D57" s="3" t="s">
        <v>139</v>
      </c>
      <c r="G57" s="3" t="s">
        <v>52</v>
      </c>
      <c r="H57" s="3" t="s">
        <v>81</v>
      </c>
      <c r="I57" s="3"/>
      <c r="J57" s="1"/>
    </row>
    <row r="58" spans="1:10" x14ac:dyDescent="0.3">
      <c r="A58">
        <v>57</v>
      </c>
      <c r="B58" s="10">
        <v>46198.916666666664</v>
      </c>
      <c r="C58" s="4" t="s">
        <v>87</v>
      </c>
      <c r="D58" s="3" t="s">
        <v>25</v>
      </c>
      <c r="G58" s="3" t="s">
        <v>27</v>
      </c>
      <c r="H58" s="3" t="s">
        <v>85</v>
      </c>
      <c r="I58" s="3"/>
      <c r="J58" s="1"/>
    </row>
    <row r="59" spans="1:10" x14ac:dyDescent="0.3">
      <c r="A59">
        <v>58</v>
      </c>
      <c r="B59" s="10">
        <v>46198.916666666664</v>
      </c>
      <c r="C59" s="4" t="s">
        <v>87</v>
      </c>
      <c r="D59" s="3" t="s">
        <v>21</v>
      </c>
      <c r="G59" s="3" t="s">
        <v>31</v>
      </c>
      <c r="H59" s="3" t="s">
        <v>91</v>
      </c>
      <c r="I59" s="3"/>
      <c r="J59" s="1"/>
    </row>
    <row r="60" spans="1:10" x14ac:dyDescent="0.3">
      <c r="A60">
        <v>59</v>
      </c>
      <c r="B60" s="10">
        <v>46199.041666666664</v>
      </c>
      <c r="C60" s="4" t="s">
        <v>89</v>
      </c>
      <c r="D60" s="3" t="s">
        <v>32</v>
      </c>
      <c r="G60" s="3" t="s">
        <v>92</v>
      </c>
      <c r="H60" s="3" t="s">
        <v>90</v>
      </c>
      <c r="I60" s="3"/>
      <c r="J60" s="1"/>
    </row>
    <row r="61" spans="1:10" x14ac:dyDescent="0.3">
      <c r="A61">
        <v>60</v>
      </c>
      <c r="B61" s="10">
        <v>46199.041666666664</v>
      </c>
      <c r="C61" s="4" t="s">
        <v>89</v>
      </c>
      <c r="D61" s="3" t="s">
        <v>50</v>
      </c>
      <c r="G61" s="3" t="s">
        <v>36</v>
      </c>
      <c r="H61" s="3" t="s">
        <v>103</v>
      </c>
      <c r="I61" s="3"/>
      <c r="J61" s="1"/>
    </row>
    <row r="62" spans="1:10" x14ac:dyDescent="0.3">
      <c r="A62">
        <v>61</v>
      </c>
      <c r="B62" s="10">
        <v>46199.791666666664</v>
      </c>
      <c r="C62" s="4" t="s">
        <v>96</v>
      </c>
      <c r="D62" s="3" t="s">
        <v>23</v>
      </c>
      <c r="G62" s="3" t="s">
        <v>30</v>
      </c>
      <c r="H62" s="3" t="s">
        <v>83</v>
      </c>
      <c r="I62" s="3"/>
      <c r="J62" s="1"/>
    </row>
    <row r="63" spans="1:10" x14ac:dyDescent="0.3">
      <c r="A63">
        <v>62</v>
      </c>
      <c r="B63" s="10">
        <v>46199.791666666664</v>
      </c>
      <c r="C63" s="4" t="s">
        <v>96</v>
      </c>
      <c r="D63" s="3" t="s">
        <v>37</v>
      </c>
      <c r="G63" s="3" t="s">
        <v>97</v>
      </c>
      <c r="H63" s="3" t="s">
        <v>84</v>
      </c>
      <c r="I63" s="3"/>
      <c r="J63" s="1"/>
    </row>
    <row r="64" spans="1:10" x14ac:dyDescent="0.3">
      <c r="A64">
        <v>63</v>
      </c>
      <c r="B64" s="10">
        <v>46199.916666666664</v>
      </c>
      <c r="C64" s="4" t="s">
        <v>94</v>
      </c>
      <c r="D64" s="3" t="s">
        <v>51</v>
      </c>
      <c r="G64" s="3" t="s">
        <v>48</v>
      </c>
      <c r="H64" s="3" t="s">
        <v>88</v>
      </c>
      <c r="I64" s="3"/>
      <c r="J64" s="1"/>
    </row>
    <row r="65" spans="1:10" x14ac:dyDescent="0.3">
      <c r="A65">
        <v>64</v>
      </c>
      <c r="B65" s="10">
        <v>46199.916666666664</v>
      </c>
      <c r="C65" s="4" t="s">
        <v>94</v>
      </c>
      <c r="D65" s="3" t="s">
        <v>14</v>
      </c>
      <c r="G65" s="3" t="s">
        <v>43</v>
      </c>
      <c r="H65" s="3" t="s">
        <v>76</v>
      </c>
      <c r="I65" s="3"/>
      <c r="J65" s="1"/>
    </row>
    <row r="66" spans="1:10" x14ac:dyDescent="0.3">
      <c r="A66">
        <v>65</v>
      </c>
      <c r="B66" s="10">
        <v>46200.041666666664</v>
      </c>
      <c r="C66" s="4" t="s">
        <v>100</v>
      </c>
      <c r="D66" s="3" t="s">
        <v>38</v>
      </c>
      <c r="G66" s="3" t="s">
        <v>26</v>
      </c>
      <c r="H66" s="3" t="s">
        <v>98</v>
      </c>
      <c r="I66" s="3"/>
      <c r="J66" s="1"/>
    </row>
    <row r="67" spans="1:10" x14ac:dyDescent="0.3">
      <c r="A67">
        <v>66</v>
      </c>
      <c r="B67" s="10">
        <v>46200.041666666664</v>
      </c>
      <c r="C67" s="4" t="s">
        <v>100</v>
      </c>
      <c r="D67" s="3" t="s">
        <v>45</v>
      </c>
      <c r="G67" s="3" t="s">
        <v>101</v>
      </c>
      <c r="H67" s="3" t="s">
        <v>86</v>
      </c>
      <c r="I67" s="3"/>
      <c r="J67" s="1"/>
    </row>
    <row r="68" spans="1:10" x14ac:dyDescent="0.3">
      <c r="A68">
        <v>67</v>
      </c>
      <c r="B68" s="10">
        <v>46200.791666666664</v>
      </c>
      <c r="C68" s="4" t="s">
        <v>102</v>
      </c>
      <c r="D68" s="3" t="s">
        <v>2</v>
      </c>
      <c r="G68" s="3" t="s">
        <v>59</v>
      </c>
      <c r="H68" s="3" t="s">
        <v>103</v>
      </c>
      <c r="I68" s="3"/>
      <c r="J68" s="1"/>
    </row>
    <row r="69" spans="1:10" x14ac:dyDescent="0.3">
      <c r="A69">
        <v>68</v>
      </c>
      <c r="B69" s="10">
        <v>46200.791666666664</v>
      </c>
      <c r="C69" s="4" t="s">
        <v>102</v>
      </c>
      <c r="D69" s="3" t="s">
        <v>33</v>
      </c>
      <c r="G69" s="3" t="s">
        <v>4</v>
      </c>
      <c r="H69" s="3" t="s">
        <v>99</v>
      </c>
      <c r="I69" s="3"/>
      <c r="J69" s="1"/>
    </row>
    <row r="70" spans="1:10" x14ac:dyDescent="0.3">
      <c r="A70">
        <v>69</v>
      </c>
      <c r="B70" s="10">
        <v>46200.916666666664</v>
      </c>
      <c r="C70" s="4" t="s">
        <v>104</v>
      </c>
      <c r="D70" s="3" t="s">
        <v>105</v>
      </c>
      <c r="G70" s="3" t="s">
        <v>53</v>
      </c>
      <c r="H70" s="3" t="s">
        <v>95</v>
      </c>
      <c r="I70" s="3"/>
      <c r="J70" s="1"/>
    </row>
    <row r="71" spans="1:10" x14ac:dyDescent="0.3">
      <c r="A71">
        <v>70</v>
      </c>
      <c r="B71" s="10">
        <v>46200.916666666664</v>
      </c>
      <c r="C71" s="4" t="s">
        <v>104</v>
      </c>
      <c r="D71" s="3" t="s">
        <v>17</v>
      </c>
      <c r="G71" s="3" t="s">
        <v>41</v>
      </c>
      <c r="H71" s="3" t="s">
        <v>99</v>
      </c>
      <c r="I71" s="3"/>
      <c r="J71" s="1"/>
    </row>
    <row r="72" spans="1:10" x14ac:dyDescent="0.3">
      <c r="A72">
        <v>71</v>
      </c>
      <c r="B72" s="10">
        <v>46201.041666666664</v>
      </c>
      <c r="C72" s="4" t="s">
        <v>106</v>
      </c>
      <c r="D72" s="3" t="s">
        <v>39</v>
      </c>
      <c r="G72" s="3" t="s">
        <v>24</v>
      </c>
      <c r="H72" s="3" t="s">
        <v>85</v>
      </c>
      <c r="I72" s="3"/>
      <c r="J72" s="1"/>
    </row>
    <row r="73" spans="1:10" x14ac:dyDescent="0.3">
      <c r="A73">
        <v>72</v>
      </c>
      <c r="B73" s="10">
        <v>46201.041666666664</v>
      </c>
      <c r="C73" s="4" t="s">
        <v>106</v>
      </c>
      <c r="D73" s="3" t="s">
        <v>19</v>
      </c>
      <c r="G73" s="3" t="s">
        <v>28</v>
      </c>
      <c r="H73" s="3" t="s">
        <v>91</v>
      </c>
      <c r="I73" s="3"/>
      <c r="J73" s="1"/>
    </row>
    <row r="74" spans="1:10" x14ac:dyDescent="0.3">
      <c r="A74">
        <v>73</v>
      </c>
      <c r="B74" s="10">
        <v>46201.791666666664</v>
      </c>
      <c r="C74" s="4" t="s">
        <v>60</v>
      </c>
      <c r="D74" s="3" t="s">
        <v>107</v>
      </c>
      <c r="G74" s="3" t="s">
        <v>108</v>
      </c>
      <c r="H74" s="3" t="s">
        <v>81</v>
      </c>
      <c r="I74" s="3"/>
      <c r="J74" s="1"/>
    </row>
    <row r="75" spans="1:10" x14ac:dyDescent="0.3">
      <c r="A75">
        <v>74</v>
      </c>
      <c r="B75" s="10">
        <v>46202.791666666664</v>
      </c>
      <c r="C75" s="4" t="s">
        <v>60</v>
      </c>
      <c r="D75" s="3" t="s">
        <v>109</v>
      </c>
      <c r="G75" s="3" t="s">
        <v>110</v>
      </c>
      <c r="H75" s="3" t="s">
        <v>83</v>
      </c>
      <c r="I75" s="3"/>
      <c r="J75" s="1"/>
    </row>
    <row r="76" spans="1:10" x14ac:dyDescent="0.3">
      <c r="A76">
        <v>75</v>
      </c>
      <c r="B76" s="10">
        <v>46202.916666666664</v>
      </c>
      <c r="C76" s="4" t="s">
        <v>60</v>
      </c>
      <c r="D76" s="3" t="s">
        <v>111</v>
      </c>
      <c r="G76" s="3" t="s">
        <v>112</v>
      </c>
      <c r="H76" s="3" t="s">
        <v>93</v>
      </c>
      <c r="I76" s="3"/>
      <c r="J76" s="1"/>
    </row>
    <row r="77" spans="1:10" x14ac:dyDescent="0.3">
      <c r="A77">
        <v>76</v>
      </c>
      <c r="B77" s="10">
        <v>46202.958333333336</v>
      </c>
      <c r="C77" s="4" t="s">
        <v>60</v>
      </c>
      <c r="D77" s="3" t="s">
        <v>113</v>
      </c>
      <c r="G77" s="3" t="s">
        <v>114</v>
      </c>
      <c r="H77" s="3" t="s">
        <v>88</v>
      </c>
      <c r="I77" s="3"/>
      <c r="J77" s="1"/>
    </row>
    <row r="78" spans="1:10" x14ac:dyDescent="0.3">
      <c r="A78">
        <v>77</v>
      </c>
      <c r="B78" s="10">
        <v>46203.791666666664</v>
      </c>
      <c r="C78" s="4" t="s">
        <v>60</v>
      </c>
      <c r="D78" s="3" t="s">
        <v>115</v>
      </c>
      <c r="G78" s="3" t="s">
        <v>116</v>
      </c>
      <c r="H78" s="3" t="s">
        <v>85</v>
      </c>
      <c r="I78" s="3"/>
      <c r="J78" s="1"/>
    </row>
    <row r="79" spans="1:10" x14ac:dyDescent="0.3">
      <c r="A79">
        <v>78</v>
      </c>
      <c r="B79" s="10">
        <v>46203.916666666664</v>
      </c>
      <c r="C79" s="4" t="s">
        <v>60</v>
      </c>
      <c r="D79" s="3" t="s">
        <v>117</v>
      </c>
      <c r="G79" s="3" t="s">
        <v>118</v>
      </c>
      <c r="H79" s="3" t="s">
        <v>90</v>
      </c>
      <c r="I79" s="3"/>
      <c r="J79" s="1"/>
    </row>
    <row r="80" spans="1:10" x14ac:dyDescent="0.3">
      <c r="A80">
        <v>79</v>
      </c>
      <c r="B80" s="10">
        <v>46203.958333333336</v>
      </c>
      <c r="C80" s="4" t="s">
        <v>60</v>
      </c>
      <c r="D80" s="3" t="s">
        <v>119</v>
      </c>
      <c r="G80" s="3" t="s">
        <v>120</v>
      </c>
      <c r="H80" s="3" t="s">
        <v>99</v>
      </c>
      <c r="I80" s="3"/>
      <c r="J80" s="1"/>
    </row>
    <row r="81" spans="1:10" x14ac:dyDescent="0.3">
      <c r="A81">
        <v>80</v>
      </c>
      <c r="B81" s="10">
        <v>46204.083333333336</v>
      </c>
      <c r="C81" s="4" t="s">
        <v>60</v>
      </c>
      <c r="D81" s="3" t="s">
        <v>121</v>
      </c>
      <c r="G81" s="3" t="s">
        <v>122</v>
      </c>
      <c r="H81" s="3" t="s">
        <v>74</v>
      </c>
      <c r="I81" s="3"/>
      <c r="J81" s="1"/>
    </row>
    <row r="82" spans="1:10" x14ac:dyDescent="0.3">
      <c r="A82">
        <v>81</v>
      </c>
      <c r="B82" s="10">
        <v>46204.791666666664</v>
      </c>
      <c r="C82" s="4" t="s">
        <v>60</v>
      </c>
      <c r="D82" s="3" t="s">
        <v>123</v>
      </c>
      <c r="G82" s="3" t="s">
        <v>124</v>
      </c>
      <c r="H82" s="3" t="s">
        <v>95</v>
      </c>
      <c r="I82" s="3"/>
      <c r="J82" s="1"/>
    </row>
    <row r="83" spans="1:10" x14ac:dyDescent="0.3">
      <c r="A83">
        <v>82</v>
      </c>
      <c r="B83" s="10">
        <v>46204.916666666664</v>
      </c>
      <c r="C83" s="4" t="s">
        <v>60</v>
      </c>
      <c r="D83" s="3" t="s">
        <v>125</v>
      </c>
      <c r="G83" s="3" t="s">
        <v>126</v>
      </c>
      <c r="H83" s="3" t="s">
        <v>84</v>
      </c>
      <c r="I83" s="3"/>
      <c r="J83" s="1"/>
    </row>
    <row r="84" spans="1:10" x14ac:dyDescent="0.3">
      <c r="A84">
        <v>83</v>
      </c>
      <c r="B84" s="10">
        <v>46204.958333333336</v>
      </c>
      <c r="C84" s="4" t="s">
        <v>60</v>
      </c>
      <c r="D84" s="3" t="s">
        <v>127</v>
      </c>
      <c r="G84" s="3" t="s">
        <v>128</v>
      </c>
      <c r="H84" s="3" t="s">
        <v>98</v>
      </c>
      <c r="I84" s="3"/>
      <c r="J84" s="1"/>
    </row>
    <row r="85" spans="1:10" x14ac:dyDescent="0.3">
      <c r="A85">
        <v>84</v>
      </c>
      <c r="B85" s="10">
        <v>46205.0625</v>
      </c>
      <c r="C85" s="4" t="s">
        <v>60</v>
      </c>
      <c r="D85" s="3" t="s">
        <v>129</v>
      </c>
      <c r="G85" s="3" t="s">
        <v>130</v>
      </c>
      <c r="H85" s="3" t="s">
        <v>86</v>
      </c>
      <c r="I85" s="3"/>
      <c r="J85" s="1"/>
    </row>
    <row r="86" spans="1:10" x14ac:dyDescent="0.3">
      <c r="A86">
        <v>85</v>
      </c>
      <c r="B86" s="10">
        <v>46205.791666666664</v>
      </c>
      <c r="C86" s="4" t="s">
        <v>60</v>
      </c>
      <c r="D86" s="3" t="s">
        <v>131</v>
      </c>
      <c r="G86" s="3" t="s">
        <v>132</v>
      </c>
      <c r="H86" s="3" t="s">
        <v>79</v>
      </c>
      <c r="I86" s="3"/>
      <c r="J86" s="1"/>
    </row>
    <row r="87" spans="1:10" x14ac:dyDescent="0.3">
      <c r="A87">
        <v>86</v>
      </c>
      <c r="B87" s="10">
        <v>46205.916666666664</v>
      </c>
      <c r="C87" s="4" t="s">
        <v>60</v>
      </c>
      <c r="D87" s="3" t="s">
        <v>133</v>
      </c>
      <c r="G87" s="3" t="s">
        <v>129</v>
      </c>
      <c r="H87" s="3" t="s">
        <v>81</v>
      </c>
      <c r="I87" s="3"/>
      <c r="J87" s="1"/>
    </row>
    <row r="88" spans="1:10" x14ac:dyDescent="0.3">
      <c r="A88">
        <v>87</v>
      </c>
      <c r="B88" s="10">
        <v>46205.958333333336</v>
      </c>
      <c r="C88" s="4" t="s">
        <v>60</v>
      </c>
      <c r="D88" s="3" t="s">
        <v>134</v>
      </c>
      <c r="G88" s="3" t="s">
        <v>130</v>
      </c>
      <c r="H88" s="3" t="s">
        <v>103</v>
      </c>
      <c r="I88" s="3"/>
      <c r="J88" s="1"/>
    </row>
    <row r="89" spans="1:10" x14ac:dyDescent="0.3">
      <c r="A89">
        <v>88</v>
      </c>
      <c r="B89" s="10">
        <v>46206.0625</v>
      </c>
      <c r="C89" s="4" t="s">
        <v>60</v>
      </c>
      <c r="D89" s="3" t="s">
        <v>135</v>
      </c>
      <c r="G89" s="3" t="s">
        <v>133</v>
      </c>
      <c r="H89" s="3" t="s">
        <v>84</v>
      </c>
      <c r="I89" s="3"/>
      <c r="J89" s="1"/>
    </row>
    <row r="90" spans="1:10" x14ac:dyDescent="0.3">
      <c r="A90">
        <v>89</v>
      </c>
      <c r="B90" s="10">
        <v>46207.791666666664</v>
      </c>
      <c r="C90" s="4" t="s">
        <v>61</v>
      </c>
      <c r="D90" s="3" t="s">
        <v>221</v>
      </c>
      <c r="G90" s="3" t="s">
        <v>237</v>
      </c>
      <c r="H90" s="3" t="s">
        <v>91</v>
      </c>
      <c r="I90" s="3"/>
      <c r="J90" s="1"/>
    </row>
    <row r="91" spans="1:10" x14ac:dyDescent="0.3">
      <c r="A91">
        <v>90</v>
      </c>
      <c r="B91" s="10">
        <v>46207.916666666664</v>
      </c>
      <c r="C91" s="4" t="s">
        <v>61</v>
      </c>
      <c r="D91" s="3" t="s">
        <v>222</v>
      </c>
      <c r="G91" s="3" t="s">
        <v>238</v>
      </c>
      <c r="H91" s="3" t="s">
        <v>88</v>
      </c>
      <c r="I91" s="3"/>
      <c r="J91" s="1"/>
    </row>
    <row r="92" spans="1:10" x14ac:dyDescent="0.3">
      <c r="A92">
        <v>91</v>
      </c>
      <c r="B92" s="10">
        <v>46208.791666666664</v>
      </c>
      <c r="C92" s="4" t="s">
        <v>61</v>
      </c>
      <c r="D92" s="3" t="s">
        <v>223</v>
      </c>
      <c r="G92" s="3" t="s">
        <v>239</v>
      </c>
      <c r="H92" s="3" t="s">
        <v>85</v>
      </c>
      <c r="I92" s="3"/>
      <c r="J92" s="1"/>
    </row>
    <row r="93" spans="1:10" x14ac:dyDescent="0.3">
      <c r="A93">
        <v>92</v>
      </c>
      <c r="B93" s="10">
        <v>46208.916666666664</v>
      </c>
      <c r="C93" s="4" t="s">
        <v>61</v>
      </c>
      <c r="D93" s="3" t="s">
        <v>224</v>
      </c>
      <c r="G93" s="3" t="s">
        <v>240</v>
      </c>
      <c r="H93" s="3" t="s">
        <v>74</v>
      </c>
      <c r="I93" s="3"/>
      <c r="J93" s="1"/>
    </row>
    <row r="94" spans="1:10" x14ac:dyDescent="0.3">
      <c r="A94">
        <v>93</v>
      </c>
      <c r="B94" s="10">
        <v>46209.791666666664</v>
      </c>
      <c r="C94" s="4" t="s">
        <v>61</v>
      </c>
      <c r="D94" s="3" t="s">
        <v>225</v>
      </c>
      <c r="G94" s="3" t="s">
        <v>241</v>
      </c>
      <c r="H94" s="3" t="s">
        <v>90</v>
      </c>
      <c r="I94" s="3"/>
      <c r="J94" s="1"/>
    </row>
    <row r="95" spans="1:10" x14ac:dyDescent="0.3">
      <c r="A95">
        <v>94</v>
      </c>
      <c r="B95" s="10">
        <v>46209.916666666664</v>
      </c>
      <c r="C95" s="4" t="s">
        <v>61</v>
      </c>
      <c r="D95" s="3" t="s">
        <v>226</v>
      </c>
      <c r="G95" s="3" t="s">
        <v>242</v>
      </c>
      <c r="H95" s="3" t="s">
        <v>98</v>
      </c>
      <c r="I95" s="3"/>
      <c r="J95" s="1"/>
    </row>
    <row r="96" spans="1:10" x14ac:dyDescent="0.3">
      <c r="A96">
        <v>95</v>
      </c>
      <c r="B96" s="10">
        <v>46210.791666666664</v>
      </c>
      <c r="C96" s="4" t="s">
        <v>61</v>
      </c>
      <c r="D96" s="3" t="s">
        <v>227</v>
      </c>
      <c r="G96" s="3" t="s">
        <v>243</v>
      </c>
      <c r="H96" s="3" t="s">
        <v>95</v>
      </c>
      <c r="I96" s="3"/>
      <c r="J96" s="1"/>
    </row>
    <row r="97" spans="1:10" x14ac:dyDescent="0.3">
      <c r="A97">
        <v>96</v>
      </c>
      <c r="B97" s="10">
        <v>46210.916666666664</v>
      </c>
      <c r="C97" s="4" t="s">
        <v>61</v>
      </c>
      <c r="D97" s="3" t="s">
        <v>228</v>
      </c>
      <c r="G97" s="3" t="s">
        <v>244</v>
      </c>
      <c r="H97" s="3" t="s">
        <v>86</v>
      </c>
      <c r="I97" s="3"/>
      <c r="J97" s="1"/>
    </row>
    <row r="98" spans="1:10" x14ac:dyDescent="0.3">
      <c r="A98">
        <v>97</v>
      </c>
      <c r="B98" s="10">
        <v>46212.791666666664</v>
      </c>
      <c r="C98" s="4" t="s">
        <v>136</v>
      </c>
      <c r="D98" s="3" t="s">
        <v>229</v>
      </c>
      <c r="G98" s="3" t="s">
        <v>245</v>
      </c>
      <c r="H98" s="3" t="s">
        <v>83</v>
      </c>
      <c r="I98" s="3"/>
      <c r="J98" s="1"/>
    </row>
    <row r="99" spans="1:10" x14ac:dyDescent="0.3">
      <c r="A99">
        <v>98</v>
      </c>
      <c r="B99" s="10">
        <v>46213.791666666664</v>
      </c>
      <c r="C99" s="4" t="s">
        <v>136</v>
      </c>
      <c r="D99" s="3" t="s">
        <v>230</v>
      </c>
      <c r="G99" s="3" t="s">
        <v>246</v>
      </c>
      <c r="H99" s="3" t="s">
        <v>81</v>
      </c>
      <c r="I99" s="3"/>
      <c r="J99" s="1"/>
    </row>
    <row r="100" spans="1:10" x14ac:dyDescent="0.3">
      <c r="A100">
        <v>99</v>
      </c>
      <c r="B100" s="10">
        <v>46214.625</v>
      </c>
      <c r="C100" s="4" t="s">
        <v>136</v>
      </c>
      <c r="D100" s="3" t="s">
        <v>231</v>
      </c>
      <c r="G100" s="3" t="s">
        <v>247</v>
      </c>
      <c r="H100" s="3" t="s">
        <v>99</v>
      </c>
      <c r="I100" s="3"/>
      <c r="J100" s="1"/>
    </row>
    <row r="101" spans="1:10" x14ac:dyDescent="0.3">
      <c r="A101">
        <v>100</v>
      </c>
      <c r="B101" s="10">
        <v>46214.791666666664</v>
      </c>
      <c r="C101" s="4" t="s">
        <v>136</v>
      </c>
      <c r="D101" s="3" t="s">
        <v>232</v>
      </c>
      <c r="G101" s="3" t="s">
        <v>248</v>
      </c>
      <c r="H101" s="3" t="s">
        <v>103</v>
      </c>
      <c r="I101" s="3"/>
      <c r="J101" s="1"/>
    </row>
    <row r="102" spans="1:10" x14ac:dyDescent="0.3">
      <c r="A102">
        <v>101</v>
      </c>
      <c r="B102" s="10">
        <v>46217.791666666664</v>
      </c>
      <c r="C102" s="4" t="s">
        <v>137</v>
      </c>
      <c r="D102" s="3" t="s">
        <v>233</v>
      </c>
      <c r="G102" s="3" t="s">
        <v>249</v>
      </c>
      <c r="H102" s="3" t="s">
        <v>90</v>
      </c>
      <c r="I102" s="3"/>
      <c r="J102" s="1"/>
    </row>
    <row r="103" spans="1:10" x14ac:dyDescent="0.3">
      <c r="A103">
        <v>102</v>
      </c>
      <c r="B103" s="10">
        <v>46218.791666666664</v>
      </c>
      <c r="C103" s="4" t="s">
        <v>137</v>
      </c>
      <c r="D103" s="3" t="s">
        <v>234</v>
      </c>
      <c r="G103" s="3" t="s">
        <v>250</v>
      </c>
      <c r="H103" s="3" t="s">
        <v>95</v>
      </c>
      <c r="I103" s="3"/>
      <c r="J103" s="1"/>
    </row>
    <row r="104" spans="1:10" x14ac:dyDescent="0.3">
      <c r="A104">
        <v>103</v>
      </c>
      <c r="B104" s="10">
        <v>46221.791666666664</v>
      </c>
      <c r="C104" s="4" t="s">
        <v>138</v>
      </c>
      <c r="D104" s="3" t="s">
        <v>235</v>
      </c>
      <c r="G104" s="3" t="s">
        <v>251</v>
      </c>
      <c r="H104" s="3" t="s">
        <v>99</v>
      </c>
      <c r="I104" s="3"/>
      <c r="J104" s="1"/>
    </row>
    <row r="105" spans="1:10" x14ac:dyDescent="0.3">
      <c r="A105">
        <v>104</v>
      </c>
      <c r="B105" s="10">
        <v>46222.791666666664</v>
      </c>
      <c r="C105" s="4" t="s">
        <v>62</v>
      </c>
      <c r="D105" s="3" t="s">
        <v>236</v>
      </c>
      <c r="G105" s="3" t="s">
        <v>252</v>
      </c>
      <c r="H105" s="3" t="s">
        <v>85</v>
      </c>
      <c r="I105" s="3"/>
      <c r="J105" s="1"/>
    </row>
  </sheetData>
  <sheetProtection algorithmName="SHA-512" hashValue="9CX+l3d0Hm/EVa0ZdwTHTZ4h3Lhm7URim83LxOhm3nUjd1RFCxn+44M5xfMPSz0OHcGcdG9vRA1++blWwVBkCA==" saltValue="/8LFWrgQMjZYDYmhhSO7fA==" spinCount="100000" sheet="1" objects="1" scenarios="1"/>
  <protectedRanges>
    <protectedRange sqref="E74:F105" name="Knockouts"/>
    <protectedRange sqref="M6:M17 M20:M21 L24 L27 M30:M31 M34:M36" name="Others"/>
    <protectedRange sqref="E2:F73" name="Groups"/>
  </protectedRanges>
  <mergeCells count="9">
    <mergeCell ref="L29:M29"/>
    <mergeCell ref="L33:M33"/>
    <mergeCell ref="L27:M27"/>
    <mergeCell ref="L24:M24"/>
    <mergeCell ref="L1:M2"/>
    <mergeCell ref="L4:M4"/>
    <mergeCell ref="L19:M19"/>
    <mergeCell ref="L23:M23"/>
    <mergeCell ref="L26:M26"/>
  </mergeCells>
  <conditionalFormatting sqref="E2:F105 M6:M17 M20:M21 L24 L27 M30:M31 M34:M36">
    <cfRule type="containsBlanks" dxfId="0" priority="2">
      <formula>LEN(TRIM(E2))=0</formula>
    </cfRule>
  </conditionalFormatting>
  <dataValidations count="2">
    <dataValidation type="whole" allowBlank="1" showInputMessage="1" showErrorMessage="1" sqref="E2:F105" xr:uid="{9CE97CB4-E236-43CC-BDA2-E7D81C68FF70}">
      <formula1>0</formula1>
      <formula2>20</formula2>
    </dataValidation>
    <dataValidation type="whole" allowBlank="1" showInputMessage="1" showErrorMessage="1" sqref="M34:M36" xr:uid="{DE9FE0CB-E33E-4FA3-8352-342FEED02A76}">
      <formula1>0</formula1>
      <formula2>50</formula2>
    </dataValidation>
  </dataValidations>
  <pageMargins left="0.7" right="0.7" top="0.75" bottom="0.75" header="0.3" footer="0.3"/>
  <pageSetup scale="46" fitToHeight="0" orientation="portrait" r:id="rId1"/>
  <tableParts count="1">
    <tablePart r:id="rId2"/>
  </tableParts>
  <extLst>
    <ext xmlns:x14="http://schemas.microsoft.com/office/spreadsheetml/2009/9/main" uri="{CCE6A557-97BC-4b89-ADB6-D9C93CAAB3DF}">
      <x14:dataValidations xmlns:xm="http://schemas.microsoft.com/office/excel/2006/main" count="15">
        <x14:dataValidation type="list" allowBlank="1" showInputMessage="1" showErrorMessage="1" xr:uid="{9EE3FCC8-AA6D-418D-A94A-B51C1E0CE712}">
          <x14:formula1>
            <xm:f>'Countries'!$A$2:$A$49</xm:f>
          </x14:formula1>
          <xm:sqref>M20:M21 L27 L24</xm:sqref>
        </x14:dataValidation>
        <x14:dataValidation type="list" allowBlank="1" showInputMessage="1" showErrorMessage="1" xr:uid="{168A712E-97E1-4A42-B3EB-72D89726B91F}">
          <x14:formula1>
            <xm:f>'Team_Sheet(s)'!$A$4:$A$29</xm:f>
          </x14:formula1>
          <xm:sqref>M30</xm:sqref>
        </x14:dataValidation>
        <x14:dataValidation type="list" allowBlank="1" showInputMessage="1" showErrorMessage="1" xr:uid="{3C68F07E-F2A2-4E87-AADB-4B6339ABE39C}">
          <x14:formula1>
            <xm:f>'Team_Sheet(s)'!$D$4:$D$29</xm:f>
          </x14:formula1>
          <xm:sqref>M31</xm:sqref>
        </x14:dataValidation>
        <x14:dataValidation type="list" allowBlank="1" showInputMessage="1" showErrorMessage="1" xr:uid="{BB278BC0-E04F-484E-8B5C-6125A609D81F}">
          <x14:formula1>
            <xm:f>'Countries'!$H$3:$H$6</xm:f>
          </x14:formula1>
          <xm:sqref>M6</xm:sqref>
        </x14:dataValidation>
        <x14:dataValidation type="list" allowBlank="1" showInputMessage="1" showErrorMessage="1" xr:uid="{2CB72FDD-AA3C-44FB-A2DC-A2BBFD4A175C}">
          <x14:formula1>
            <xm:f>'Countries'!$I$3:$I$6</xm:f>
          </x14:formula1>
          <xm:sqref>M7</xm:sqref>
        </x14:dataValidation>
        <x14:dataValidation type="list" allowBlank="1" showInputMessage="1" showErrorMessage="1" xr:uid="{A7AD8064-672D-4448-8C44-CF036B7ECFC4}">
          <x14:formula1>
            <xm:f>'Countries'!$J$3:$J$6</xm:f>
          </x14:formula1>
          <xm:sqref>M8</xm:sqref>
        </x14:dataValidation>
        <x14:dataValidation type="list" allowBlank="1" showInputMessage="1" showErrorMessage="1" xr:uid="{04E887E1-5396-4DF0-9FFC-CB972DBE168A}">
          <x14:formula1>
            <xm:f>'Countries'!$K$3:$K$6</xm:f>
          </x14:formula1>
          <xm:sqref>M9</xm:sqref>
        </x14:dataValidation>
        <x14:dataValidation type="list" allowBlank="1" showInputMessage="1" showErrorMessage="1" xr:uid="{0BB299CA-5859-40B4-BB75-F7FA0475311A}">
          <x14:formula1>
            <xm:f>'Countries'!$L$3:$L$6</xm:f>
          </x14:formula1>
          <xm:sqref>M10</xm:sqref>
        </x14:dataValidation>
        <x14:dataValidation type="list" allowBlank="1" showInputMessage="1" showErrorMessage="1" xr:uid="{29F8DA26-3D3C-43F5-98BD-ACF5DAB05E86}">
          <x14:formula1>
            <xm:f>'Countries'!$M$3:$M$6</xm:f>
          </x14:formula1>
          <xm:sqref>M11</xm:sqref>
        </x14:dataValidation>
        <x14:dataValidation type="list" allowBlank="1" showInputMessage="1" showErrorMessage="1" xr:uid="{D036717F-897F-4456-B1BC-6C80B13234D6}">
          <x14:formula1>
            <xm:f>'Countries'!$N$3:$N$6</xm:f>
          </x14:formula1>
          <xm:sqref>M12</xm:sqref>
        </x14:dataValidation>
        <x14:dataValidation type="list" allowBlank="1" showInputMessage="1" showErrorMessage="1" xr:uid="{768C1678-8C74-45C9-AEA5-6C4F127EFC45}">
          <x14:formula1>
            <xm:f>'Countries'!$O$3:$O$6</xm:f>
          </x14:formula1>
          <xm:sqref>M13</xm:sqref>
        </x14:dataValidation>
        <x14:dataValidation type="list" allowBlank="1" showInputMessage="1" showErrorMessage="1" xr:uid="{0A051402-D163-4824-9752-4EFBCB58FFB9}">
          <x14:formula1>
            <xm:f>'Countries'!$P$3:$P$6</xm:f>
          </x14:formula1>
          <xm:sqref>M14</xm:sqref>
        </x14:dataValidation>
        <x14:dataValidation type="list" allowBlank="1" showInputMessage="1" showErrorMessage="1" xr:uid="{C4E03561-E05C-4B69-B53C-414F9BE8715F}">
          <x14:formula1>
            <xm:f>'Countries'!$Q$3:$Q$6</xm:f>
          </x14:formula1>
          <xm:sqref>M15</xm:sqref>
        </x14:dataValidation>
        <x14:dataValidation type="list" allowBlank="1" showInputMessage="1" showErrorMessage="1" xr:uid="{A15E8AEA-6C16-47AA-97D0-DF06E22A959E}">
          <x14:formula1>
            <xm:f>'Countries'!$R$3:$R$6</xm:f>
          </x14:formula1>
          <xm:sqref>M16</xm:sqref>
        </x14:dataValidation>
        <x14:dataValidation type="list" allowBlank="1" showInputMessage="1" showErrorMessage="1" xr:uid="{23E80AFD-ED58-493D-8EB1-0041F2CA008D}">
          <x14:formula1>
            <xm:f>'Countries'!$S$3:$S$6</xm:f>
          </x14:formula1>
          <xm:sqref>M17</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Rules</vt:lpstr>
      <vt:lpstr>Countries</vt:lpstr>
      <vt:lpstr>Team_Sheet(s)</vt:lpstr>
      <vt:lpstr>&lt;Name&gt;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Max Medland</dc:creator>
  <cp:keywords/>
  <dc:description/>
  <cp:lastModifiedBy>Max Medland</cp:lastModifiedBy>
  <cp:revision/>
  <cp:lastPrinted>2026-04-25T15:50:01Z</cp:lastPrinted>
  <dcterms:created xsi:type="dcterms:W3CDTF">2026-02-26T12:15:43Z</dcterms:created>
  <dcterms:modified xsi:type="dcterms:W3CDTF">2026-06-01T20:05:25Z</dcterms:modified>
  <cp:category/>
  <cp:contentStatus/>
</cp:coreProperties>
</file>