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rlijn\Documents\TU Delft\Bachelor Year 3\Simulation Verification, Validation\Flight Dynamics test\"/>
    </mc:Choice>
  </mc:AlternateContent>
  <xr:revisionPtr revIDLastSave="0" documentId="13_ncr:1_{3B5F8C08-C386-4E78-83B6-B7A627CE3A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lad1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1" l="1"/>
  <c r="B75" i="1"/>
  <c r="M76" i="1" l="1"/>
  <c r="L76" i="1"/>
  <c r="K76" i="1"/>
  <c r="J76" i="1"/>
  <c r="I76" i="1"/>
  <c r="H76" i="1"/>
  <c r="G76" i="1"/>
  <c r="F76" i="1"/>
  <c r="E76" i="1"/>
  <c r="D76" i="1"/>
  <c r="M75" i="1"/>
  <c r="K75" i="1"/>
  <c r="L75" i="1"/>
  <c r="J75" i="1"/>
  <c r="I75" i="1"/>
  <c r="H75" i="1"/>
  <c r="G75" i="1"/>
  <c r="F75" i="1"/>
  <c r="E75" i="1"/>
  <c r="D75" i="1"/>
  <c r="D65" i="1"/>
  <c r="M65" i="1"/>
  <c r="L65" i="1"/>
  <c r="K65" i="1"/>
  <c r="J65" i="1"/>
  <c r="I65" i="1"/>
  <c r="H65" i="1"/>
  <c r="G65" i="1"/>
  <c r="F65" i="1"/>
  <c r="M64" i="1"/>
  <c r="M63" i="1"/>
  <c r="L63" i="1"/>
  <c r="M62" i="1"/>
  <c r="L62" i="1"/>
  <c r="L64" i="1"/>
  <c r="K64" i="1"/>
  <c r="J64" i="1"/>
  <c r="I64" i="1"/>
  <c r="H64" i="1"/>
  <c r="G64" i="1"/>
  <c r="F64" i="1"/>
  <c r="K63" i="1"/>
  <c r="J63" i="1"/>
  <c r="I63" i="1"/>
  <c r="H63" i="1"/>
  <c r="F63" i="1"/>
  <c r="G63" i="1"/>
  <c r="K62" i="1"/>
  <c r="J62" i="1"/>
  <c r="I62" i="1"/>
  <c r="H62" i="1"/>
  <c r="G62" i="1"/>
  <c r="F62" i="1"/>
  <c r="E62" i="1"/>
  <c r="E63" i="1"/>
  <c r="E64" i="1"/>
  <c r="E65" i="1"/>
  <c r="D64" i="1"/>
  <c r="D63" i="1"/>
  <c r="D62" i="1"/>
  <c r="M61" i="1"/>
  <c r="L61" i="1"/>
  <c r="K61" i="1"/>
  <c r="J61" i="1"/>
  <c r="I61" i="1"/>
  <c r="H61" i="1"/>
  <c r="G61" i="1"/>
  <c r="F61" i="1"/>
  <c r="E61" i="1"/>
  <c r="D61" i="1"/>
  <c r="E60" i="1"/>
  <c r="D60" i="1"/>
  <c r="M60" i="1"/>
  <c r="K60" i="1"/>
  <c r="L60" i="1"/>
  <c r="J60" i="1"/>
  <c r="I60" i="1"/>
  <c r="H60" i="1"/>
  <c r="G60" i="1"/>
  <c r="F60" i="1"/>
  <c r="M59" i="1"/>
  <c r="K59" i="1"/>
  <c r="L59" i="1"/>
  <c r="J59" i="1"/>
  <c r="I59" i="1"/>
  <c r="H59" i="1"/>
  <c r="F59" i="1"/>
  <c r="E59" i="1"/>
  <c r="D59" i="1"/>
  <c r="I28" i="1"/>
  <c r="J33" i="1"/>
  <c r="F33" i="1"/>
  <c r="E33" i="1"/>
  <c r="G33" i="1"/>
  <c r="H33" i="1"/>
  <c r="I33" i="1"/>
  <c r="D33" i="1"/>
  <c r="J32" i="1"/>
  <c r="F32" i="1"/>
  <c r="E32" i="1"/>
  <c r="G32" i="1"/>
  <c r="H32" i="1"/>
  <c r="I32" i="1"/>
  <c r="D32" i="1"/>
  <c r="J31" i="1"/>
  <c r="F31" i="1"/>
  <c r="E31" i="1"/>
  <c r="G31" i="1"/>
  <c r="H31" i="1"/>
  <c r="I31" i="1"/>
  <c r="D31" i="1"/>
  <c r="J30" i="1"/>
  <c r="F30" i="1"/>
  <c r="E30" i="1"/>
  <c r="G30" i="1"/>
  <c r="H30" i="1"/>
  <c r="I30" i="1"/>
  <c r="D30" i="1"/>
  <c r="J29" i="1"/>
  <c r="F29" i="1"/>
  <c r="E29" i="1"/>
  <c r="G29" i="1"/>
  <c r="H29" i="1"/>
  <c r="I29" i="1"/>
  <c r="D29" i="1"/>
  <c r="J28" i="1"/>
  <c r="F28" i="1"/>
  <c r="E28" i="1"/>
  <c r="G28" i="1"/>
  <c r="H28" i="1"/>
  <c r="D28" i="1"/>
  <c r="J121" i="2"/>
  <c r="K121" i="2"/>
  <c r="L121" i="2"/>
  <c r="J113" i="2"/>
  <c r="K113" i="2"/>
  <c r="L113" i="2"/>
  <c r="J105" i="2"/>
  <c r="K105" i="2"/>
  <c r="L105" i="2"/>
  <c r="J97" i="2"/>
  <c r="K97" i="2"/>
  <c r="L97" i="2"/>
  <c r="J65" i="2"/>
  <c r="K65" i="2"/>
  <c r="L65" i="2"/>
  <c r="J73" i="2"/>
  <c r="K73" i="2"/>
  <c r="L73" i="2"/>
  <c r="J81" i="2"/>
  <c r="K81" i="2"/>
  <c r="L81" i="2"/>
  <c r="J89" i="2"/>
  <c r="K89" i="2"/>
  <c r="L89" i="2"/>
  <c r="J57" i="2"/>
  <c r="K57" i="2"/>
  <c r="L57" i="2"/>
  <c r="M121" i="2"/>
  <c r="I121" i="2"/>
  <c r="H121" i="2"/>
  <c r="G121" i="2"/>
  <c r="F121" i="2"/>
  <c r="E121" i="2"/>
  <c r="D121" i="2"/>
  <c r="C121" i="2"/>
  <c r="M113" i="2"/>
  <c r="I113" i="2"/>
  <c r="H113" i="2"/>
  <c r="G113" i="2"/>
  <c r="F113" i="2"/>
  <c r="E113" i="2"/>
  <c r="D113" i="2"/>
  <c r="C113" i="2"/>
  <c r="M105" i="2"/>
  <c r="I105" i="2"/>
  <c r="H105" i="2"/>
  <c r="G105" i="2"/>
  <c r="F105" i="2"/>
  <c r="E105" i="2"/>
  <c r="D105" i="2"/>
  <c r="C105" i="2"/>
  <c r="M97" i="2"/>
  <c r="I97" i="2"/>
  <c r="H97" i="2"/>
  <c r="G97" i="2"/>
  <c r="F97" i="2"/>
  <c r="E97" i="2"/>
  <c r="D97" i="2"/>
  <c r="C97" i="2"/>
  <c r="M89" i="2"/>
  <c r="I89" i="2"/>
  <c r="H89" i="2"/>
  <c r="G89" i="2"/>
  <c r="F89" i="2"/>
  <c r="E89" i="2"/>
  <c r="D89" i="2"/>
  <c r="C89" i="2"/>
  <c r="M81" i="2"/>
  <c r="I81" i="2"/>
  <c r="H81" i="2"/>
  <c r="G81" i="2"/>
  <c r="F81" i="2"/>
  <c r="E81" i="2"/>
  <c r="D81" i="2"/>
  <c r="C81" i="2"/>
  <c r="M73" i="2"/>
  <c r="I73" i="2"/>
  <c r="H73" i="2"/>
  <c r="G73" i="2"/>
  <c r="F73" i="2"/>
  <c r="E73" i="2"/>
  <c r="D73" i="2"/>
  <c r="C73" i="2"/>
  <c r="M65" i="2"/>
  <c r="I65" i="2"/>
  <c r="H65" i="2"/>
  <c r="G65" i="2"/>
  <c r="F65" i="2"/>
  <c r="E65" i="2"/>
  <c r="D65" i="2"/>
  <c r="C65" i="2"/>
  <c r="M57" i="2"/>
  <c r="I57" i="2"/>
  <c r="H57" i="2"/>
  <c r="G57" i="2"/>
  <c r="F57" i="2"/>
  <c r="E57" i="2"/>
  <c r="D57" i="2"/>
  <c r="C57" i="2"/>
  <c r="M48" i="2"/>
  <c r="I48" i="2"/>
  <c r="H48" i="2"/>
  <c r="G48" i="2"/>
  <c r="F48" i="2"/>
  <c r="E48" i="2"/>
  <c r="D48" i="2"/>
  <c r="C48" i="2"/>
  <c r="M40" i="2"/>
  <c r="I40" i="2"/>
  <c r="H40" i="2"/>
  <c r="G40" i="2"/>
  <c r="F40" i="2"/>
  <c r="E40" i="2"/>
  <c r="D40" i="2"/>
  <c r="C40" i="2"/>
  <c r="M32" i="2"/>
  <c r="I32" i="2"/>
  <c r="H32" i="2"/>
  <c r="G32" i="2"/>
  <c r="F32" i="2"/>
  <c r="E32" i="2"/>
  <c r="D32" i="2"/>
  <c r="C32" i="2"/>
  <c r="M24" i="2"/>
  <c r="I24" i="2"/>
  <c r="H24" i="2"/>
  <c r="G24" i="2"/>
  <c r="F24" i="2"/>
  <c r="E24" i="2"/>
  <c r="D24" i="2"/>
  <c r="C24" i="2"/>
  <c r="M16" i="2"/>
  <c r="D16" i="2"/>
  <c r="E16" i="2"/>
  <c r="F16" i="2"/>
  <c r="G16" i="2"/>
  <c r="H16" i="2"/>
  <c r="I16" i="2"/>
  <c r="C16" i="2"/>
  <c r="M8" i="2"/>
  <c r="I8" i="2"/>
  <c r="H8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<sst xmlns="http://schemas.openxmlformats.org/spreadsheetml/2006/main" count="269" uniqueCount="100">
  <si>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</si>
  <si>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</si>
  <si>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</si>
  <si>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</si>
  <si>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</si>
  <si>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</si>
  <si>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</si>
  <si>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</si>
  <si>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</si>
  <si>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</si>
  <si>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</si>
  <si>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</si>
  <si>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</si>
  <si>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</si>
  <si>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</si>
  <si>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</si>
  <si>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</si>
  <si>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</si>
  <si>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</si>
  <si>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</si>
  <si>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</si>
  <si>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</si>
  <si>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</si>
  <si>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</si>
  <si>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</si>
  <si>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</si>
  <si>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</si>
  <si>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</si>
  <si>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</si>
  <si>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</si>
  <si>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</si>
  <si>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</si>
  <si>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</si>
  <si>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</si>
  <si>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</si>
  <si>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</si>
  <si>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</si>
  <si>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</si>
  <si>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</si>
  <si>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</si>
  <si>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</si>
  <si>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</si>
  <si>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</si>
  <si>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</si>
  <si>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</si>
  <si>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</si>
  <si>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</si>
  <si>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</si>
  <si>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</si>
  <si>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</si>
  <si>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</si>
  <si>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</si>
  <si>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</si>
  <si>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</si>
  <si>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</si>
  <si>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</si>
  <si>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</si>
  <si>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</si>
  <si>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</si>
  <si>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</si>
  <si>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Test 1</t>
  </si>
  <si>
    <t>h</t>
  </si>
  <si>
    <t>V</t>
  </si>
  <si>
    <t>Wf</t>
  </si>
  <si>
    <t>alfa</t>
  </si>
  <si>
    <t>Gytha</t>
  </si>
  <si>
    <t>Jaime</t>
  </si>
  <si>
    <t>tijd</t>
  </si>
  <si>
    <t>Sander</t>
  </si>
  <si>
    <t>Merlijn</t>
  </si>
  <si>
    <t>Sophie</t>
  </si>
  <si>
    <t>Maximilian</t>
  </si>
  <si>
    <t>Test 2</t>
  </si>
  <si>
    <t>Test 3</t>
  </si>
  <si>
    <t>Test 4</t>
  </si>
  <si>
    <t>Test 5</t>
  </si>
  <si>
    <t>Test 6</t>
  </si>
  <si>
    <t>Elevator trim curve</t>
  </si>
  <si>
    <t>delta_et</t>
  </si>
  <si>
    <t>delta_e</t>
  </si>
  <si>
    <t>Test 7</t>
  </si>
  <si>
    <t>Test 8</t>
  </si>
  <si>
    <t>Test 9</t>
  </si>
  <si>
    <t>27:21</t>
  </si>
  <si>
    <t>29:10</t>
  </si>
  <si>
    <t>31:54</t>
  </si>
  <si>
    <t>33:55</t>
  </si>
  <si>
    <t>39:16</t>
  </si>
  <si>
    <t>40:33</t>
  </si>
  <si>
    <t>41:31</t>
  </si>
  <si>
    <t>43:15</t>
  </si>
  <si>
    <t>44:55</t>
  </si>
  <si>
    <t>46:14</t>
  </si>
  <si>
    <t>47:08</t>
  </si>
  <si>
    <t>50:40</t>
  </si>
  <si>
    <t>55:00</t>
  </si>
  <si>
    <t>51:13</t>
  </si>
  <si>
    <t>1:00:07</t>
  </si>
  <si>
    <t>52:00</t>
  </si>
  <si>
    <t>53:30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</si>
</sst>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20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M84"/>
  <sheetViews>
    <sheetView tabSelected="1" view="pageBreakPreview" topLeftCell="A56" workbookViewId="0">
      <selection activeCell="B75" sqref="B75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43901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80</v>
      </c>
    </row>
    <row r="9" spans="1:8" x14ac:dyDescent="0.3">
      <c r="A9" t="s">
        <v>9</v>
      </c>
      <c r="D9" s="2"/>
      <c r="H9" s="2">
        <v>102</v>
      </c>
    </row>
    <row r="10" spans="1:8" x14ac:dyDescent="0.3">
      <c r="A10" t="s">
        <v>10</v>
      </c>
      <c r="D10" s="2"/>
      <c r="H10" s="2">
        <v>68</v>
      </c>
    </row>
    <row r="11" spans="1:8" x14ac:dyDescent="0.3">
      <c r="A11" t="s">
        <v>11</v>
      </c>
      <c r="D11" s="2"/>
      <c r="H11" s="2">
        <v>76</v>
      </c>
    </row>
    <row r="12" spans="1:8" x14ac:dyDescent="0.3">
      <c r="A12" t="s">
        <v>12</v>
      </c>
      <c r="D12" s="2"/>
      <c r="H12" s="2">
        <v>70</v>
      </c>
    </row>
    <row r="13" spans="1:8" x14ac:dyDescent="0.3">
      <c r="A13" t="s">
        <v>13</v>
      </c>
      <c r="D13" s="2"/>
      <c r="H13" s="2">
        <v>73</v>
      </c>
    </row>
    <row r="14" spans="1:8" x14ac:dyDescent="0.3">
      <c r="A14" t="s">
        <v>14</v>
      </c>
      <c r="D14" s="2"/>
      <c r="H14" s="2">
        <v>82</v>
      </c>
    </row>
    <row r="15" spans="1:8" x14ac:dyDescent="0.3">
      <c r="A15" t="s">
        <v>15</v>
      </c>
      <c r="D15" s="2"/>
      <c r="H15" s="2">
        <v>62</v>
      </c>
    </row>
    <row r="16" spans="1:8" x14ac:dyDescent="0.3">
      <c r="A16" t="s">
        <v>16</v>
      </c>
      <c r="D16" s="2"/>
      <c r="H16" s="2">
        <v>90.5</v>
      </c>
    </row>
    <row r="18" spans="1:10" x14ac:dyDescent="0.3">
      <c r="A18" t="s">
        <v>17</v>
      </c>
      <c r="D18" s="2">
        <v>4100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>
        <v>0.86805555555555547</v>
      </c>
      <c r="C28" s="2"/>
      <c r="D28" s="2">
        <f>Blad1!C8</f>
        <v>9003.3333333333339</v>
      </c>
      <c r="E28" s="2">
        <f>Blad1!D8</f>
        <v>248.66666666666666</v>
      </c>
      <c r="F28" s="2">
        <f>Blad1!I8</f>
        <v>1.75</v>
      </c>
      <c r="G28" s="2">
        <f>Blad1!F8</f>
        <v>744.5</v>
      </c>
      <c r="H28" s="2">
        <f>Blad1!G8</f>
        <v>795.5</v>
      </c>
      <c r="I28" s="2">
        <f>Blad1!H8</f>
        <v>418.33333333333331</v>
      </c>
      <c r="J28" s="2">
        <f>Blad1!E8</f>
        <v>9.0666666666666664</v>
      </c>
    </row>
    <row r="29" spans="1:10" x14ac:dyDescent="0.3">
      <c r="A29">
        <v>2</v>
      </c>
      <c r="B29" s="7">
        <v>0.94652777777777775</v>
      </c>
      <c r="C29" s="2"/>
      <c r="D29" s="2">
        <f>Blad1!C16</f>
        <v>8996.6666666666661</v>
      </c>
      <c r="E29" s="2">
        <f>Blad1!D16</f>
        <v>218.83333333333334</v>
      </c>
      <c r="F29" s="2">
        <f>Blad1!I16</f>
        <v>2.5</v>
      </c>
      <c r="G29" s="2">
        <f>Blad1!F16</f>
        <v>639.16666666666663</v>
      </c>
      <c r="H29" s="2">
        <f>Blad1!G16</f>
        <v>680.16666666666663</v>
      </c>
      <c r="I29" s="2">
        <f>Blad1!H16</f>
        <v>457</v>
      </c>
      <c r="J29" s="2">
        <f>Blad1!E16</f>
        <v>7</v>
      </c>
    </row>
    <row r="30" spans="1:10" x14ac:dyDescent="0.3">
      <c r="A30">
        <v>3</v>
      </c>
      <c r="B30" s="7" t="s">
        <v>83</v>
      </c>
      <c r="C30" s="2"/>
      <c r="D30" s="2">
        <f>Blad1!C24</f>
        <v>9010</v>
      </c>
      <c r="E30" s="2">
        <f>Blad1!D24</f>
        <v>190.16666666666666</v>
      </c>
      <c r="F30" s="2">
        <f>Blad1!I24</f>
        <v>3.7166666666666668</v>
      </c>
      <c r="G30" s="2">
        <f>Blad1!F24</f>
        <v>496.83333333333331</v>
      </c>
      <c r="H30" s="2">
        <f>Blad1!G24</f>
        <v>535.83333333333337</v>
      </c>
      <c r="I30" s="2">
        <f>Blad1!H24</f>
        <v>535.5</v>
      </c>
      <c r="J30" s="2">
        <f>Blad1!E24</f>
        <v>5.166666666666667</v>
      </c>
    </row>
    <row r="31" spans="1:10" x14ac:dyDescent="0.3">
      <c r="A31">
        <v>4</v>
      </c>
      <c r="B31" s="6" t="s">
        <v>84</v>
      </c>
      <c r="C31" s="2"/>
      <c r="D31" s="2">
        <f>Blad1!C32</f>
        <v>9010</v>
      </c>
      <c r="E31" s="2">
        <f>Blad1!D32</f>
        <v>158.83333333333334</v>
      </c>
      <c r="F31" s="2">
        <f>Blad1!I32</f>
        <v>5.8</v>
      </c>
      <c r="G31" s="2">
        <f>Blad1!F32</f>
        <v>435</v>
      </c>
      <c r="H31" s="2">
        <f>Blad1!G32</f>
        <v>487.83333333333331</v>
      </c>
      <c r="I31" s="2">
        <f>Blad1!H32</f>
        <v>561.16666666666663</v>
      </c>
      <c r="J31" s="2">
        <f>Blad1!E32</f>
        <v>3.5333333333333332</v>
      </c>
    </row>
    <row r="32" spans="1:10" x14ac:dyDescent="0.3">
      <c r="A32">
        <v>5</v>
      </c>
      <c r="B32" s="6" t="s">
        <v>85</v>
      </c>
      <c r="C32" s="2"/>
      <c r="D32" s="2">
        <f>Blad1!C40</f>
        <v>9036.6666666666661</v>
      </c>
      <c r="E32" s="2">
        <f>Blad1!D40</f>
        <v>131.5</v>
      </c>
      <c r="F32" s="2">
        <f>Blad1!I40</f>
        <v>8.7000000000000011</v>
      </c>
      <c r="G32" s="2">
        <f>Blad1!F40</f>
        <v>384.5</v>
      </c>
      <c r="H32" s="2">
        <f>Blad1!G40</f>
        <v>419</v>
      </c>
      <c r="I32" s="2">
        <f>Blad1!H40</f>
        <v>596</v>
      </c>
      <c r="J32" s="2">
        <f>Blad1!E40</f>
        <v>2.5</v>
      </c>
    </row>
    <row r="33" spans="1:10" x14ac:dyDescent="0.3">
      <c r="A33">
        <v>6</v>
      </c>
      <c r="B33" s="6" t="s">
        <v>86</v>
      </c>
      <c r="C33" s="2"/>
      <c r="D33" s="2">
        <f>Blad1!C48</f>
        <v>8956.6666666666661</v>
      </c>
      <c r="E33" s="2">
        <f>Blad1!D48</f>
        <v>118</v>
      </c>
      <c r="F33" s="2">
        <f>Blad1!I48</f>
        <v>10.833333333333334</v>
      </c>
      <c r="G33" s="2">
        <f>Blad1!F48</f>
        <v>391.16666666666669</v>
      </c>
      <c r="H33" s="2">
        <f>Blad1!G48</f>
        <v>439</v>
      </c>
      <c r="I33" s="2">
        <f>Blad1!H48</f>
        <v>624.83333333333337</v>
      </c>
      <c r="J33" s="2">
        <f>Blad1!E48</f>
        <v>1.8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87</v>
      </c>
      <c r="C59" s="2"/>
      <c r="D59" s="18">
        <f>Blad1!C57</f>
        <v>8176.666666666667</v>
      </c>
      <c r="E59" s="18">
        <f>Blad1!D57</f>
        <v>160.66666666666666</v>
      </c>
      <c r="F59" s="18">
        <f>Blad1!I57</f>
        <v>5.3</v>
      </c>
      <c r="G59" s="2">
        <v>0</v>
      </c>
      <c r="H59" s="2">
        <f>Blad1!K57</f>
        <v>3</v>
      </c>
      <c r="I59" s="2">
        <f>Blad1!J57</f>
        <v>0</v>
      </c>
      <c r="J59" s="18">
        <f>Blad1!F57</f>
        <v>424</v>
      </c>
      <c r="K59" s="18">
        <f>Blad1!G57</f>
        <v>469.5</v>
      </c>
      <c r="L59" s="18">
        <f>Blad1!H57</f>
        <v>708</v>
      </c>
      <c r="M59" s="18">
        <f>Blad1!E57</f>
        <v>3.7</v>
      </c>
    </row>
    <row r="60" spans="1:13" x14ac:dyDescent="0.3">
      <c r="A60">
        <v>2</v>
      </c>
      <c r="B60" s="5" t="s">
        <v>88</v>
      </c>
      <c r="C60" s="2"/>
      <c r="D60" s="18">
        <f>Blad1!C65</f>
        <v>8431.6666666666661</v>
      </c>
      <c r="E60" s="18">
        <f>Blad1!D65</f>
        <v>148.66666666666666</v>
      </c>
      <c r="F60" s="18">
        <f>Blad1!I65</f>
        <v>6.4499999999999993</v>
      </c>
      <c r="G60" s="2">
        <f>Blad1!L65</f>
        <v>-0.5</v>
      </c>
      <c r="H60" s="2">
        <f>Blad1!K65</f>
        <v>3</v>
      </c>
      <c r="I60" s="2">
        <f>Blad1!J65</f>
        <v>-17</v>
      </c>
      <c r="J60" s="18">
        <f>Blad1!F65</f>
        <v>420</v>
      </c>
      <c r="K60" s="18">
        <f>Blad1!G65</f>
        <v>464</v>
      </c>
      <c r="L60" s="18">
        <f>Blad1!H65</f>
        <v>728</v>
      </c>
      <c r="M60" s="18">
        <f>Blad1!E65</f>
        <v>2.1</v>
      </c>
    </row>
    <row r="61" spans="1:13" x14ac:dyDescent="0.3">
      <c r="A61">
        <v>3</v>
      </c>
      <c r="B61" s="5" t="s">
        <v>89</v>
      </c>
      <c r="C61" s="2"/>
      <c r="D61" s="18">
        <f>Blad1!C73</f>
        <v>8540</v>
      </c>
      <c r="E61" s="18">
        <f>Blad1!D73</f>
        <v>140</v>
      </c>
      <c r="F61" s="18">
        <f>Blad1!I73</f>
        <v>7.4833333333333334</v>
      </c>
      <c r="G61" s="2">
        <f>Blad1!L73</f>
        <v>-0.9</v>
      </c>
      <c r="H61" s="2">
        <f>Blad1!K73</f>
        <v>3</v>
      </c>
      <c r="I61" s="2">
        <f>Blad1!J73</f>
        <v>-22.5</v>
      </c>
      <c r="J61" s="18">
        <f>Blad1!F73</f>
        <v>415</v>
      </c>
      <c r="K61" s="18">
        <f>Blad1!G73</f>
        <v>460.5</v>
      </c>
      <c r="L61" s="18">
        <f>Blad1!H73</f>
        <v>741.5</v>
      </c>
      <c r="M61" s="18">
        <f>Blad1!E73</f>
        <v>2.2000000000000002</v>
      </c>
    </row>
    <row r="62" spans="1:13" x14ac:dyDescent="0.3">
      <c r="A62">
        <v>4</v>
      </c>
      <c r="B62" s="5" t="s">
        <v>90</v>
      </c>
      <c r="C62" s="2"/>
      <c r="D62" s="18">
        <f>Blad1!C81</f>
        <v>8671.6666666666661</v>
      </c>
      <c r="E62" s="18">
        <f>Blad1!D81</f>
        <v>130.83333333333334</v>
      </c>
      <c r="F62" s="18">
        <f>Blad1!I81</f>
        <v>8.6666666666666661</v>
      </c>
      <c r="G62" s="2">
        <f>Blad1!L81</f>
        <v>-1.45</v>
      </c>
      <c r="H62" s="2">
        <f>Blad1!K81</f>
        <v>3</v>
      </c>
      <c r="I62" s="2">
        <f>Blad1!J81</f>
        <v>-41.5</v>
      </c>
      <c r="J62" s="18">
        <f>Blad1!F81</f>
        <v>412.5</v>
      </c>
      <c r="K62" s="18">
        <f>Blad1!G81</f>
        <v>456</v>
      </c>
      <c r="L62" s="18">
        <f>Blad1!H81</f>
        <v>771.5</v>
      </c>
      <c r="M62" s="18">
        <f>Blad1!E81</f>
        <v>2</v>
      </c>
    </row>
    <row r="63" spans="1:13" x14ac:dyDescent="0.3">
      <c r="A63">
        <v>5</v>
      </c>
      <c r="B63" s="5" t="s">
        <v>91</v>
      </c>
      <c r="C63" s="2"/>
      <c r="D63" s="18">
        <f>Blad1!C89</f>
        <v>7835</v>
      </c>
      <c r="E63" s="18">
        <f>Blad1!D89</f>
        <v>171</v>
      </c>
      <c r="F63" s="18">
        <f>Blad1!I89</f>
        <v>4.75</v>
      </c>
      <c r="G63" s="2">
        <f>Blad1!L89</f>
        <v>0.25</v>
      </c>
      <c r="H63" s="2">
        <f>Blad1!K89</f>
        <v>3</v>
      </c>
      <c r="I63" s="2">
        <f>Blad1!J89</f>
        <v>31.5</v>
      </c>
      <c r="J63" s="18">
        <f>Blad1!F89</f>
        <v>430</v>
      </c>
      <c r="K63" s="18">
        <f>Blad1!G89</f>
        <v>476</v>
      </c>
      <c r="L63" s="18">
        <f>Blad1!H89</f>
        <v>791.5</v>
      </c>
      <c r="M63" s="18">
        <f>Blad1!E89</f>
        <v>4.3499999999999996</v>
      </c>
    </row>
    <row r="64" spans="1:13" x14ac:dyDescent="0.3">
      <c r="A64">
        <v>6</v>
      </c>
      <c r="B64" s="5" t="s">
        <v>92</v>
      </c>
      <c r="C64" s="2"/>
      <c r="D64" s="18">
        <f>Blad1!C97</f>
        <v>7475</v>
      </c>
      <c r="E64" s="18">
        <f>Blad1!D97</f>
        <v>181.66666666666666</v>
      </c>
      <c r="F64" s="18">
        <f>Blad1!I97</f>
        <v>4.0333333333333332</v>
      </c>
      <c r="G64" s="2">
        <f>Blad1!L97</f>
        <v>0.6</v>
      </c>
      <c r="H64" s="2">
        <f>Blad1!K97</f>
        <v>3</v>
      </c>
      <c r="I64" s="2">
        <f>Blad1!J97</f>
        <v>54</v>
      </c>
      <c r="J64" s="18">
        <f>Blad1!F97</f>
        <v>435</v>
      </c>
      <c r="K64" s="18">
        <f>Blad1!G97</f>
        <v>482.5</v>
      </c>
      <c r="L64" s="18">
        <f>Blad1!H97</f>
        <v>810</v>
      </c>
      <c r="M64" s="18">
        <f>Blad1!E97</f>
        <v>5.5</v>
      </c>
    </row>
    <row r="65" spans="1:13" x14ac:dyDescent="0.3">
      <c r="A65">
        <v>7</v>
      </c>
      <c r="B65" s="5" t="s">
        <v>93</v>
      </c>
      <c r="C65" s="2"/>
      <c r="D65" s="18">
        <f>Blad1!C113</f>
        <v>7485</v>
      </c>
      <c r="E65" s="18">
        <f>Blad1!D105</f>
        <v>190.66666666666666</v>
      </c>
      <c r="F65" s="18">
        <f>Blad1!I105</f>
        <v>3.5666666666666669</v>
      </c>
      <c r="G65" s="2">
        <f>Blad1!L105</f>
        <v>0.85000000000000009</v>
      </c>
      <c r="H65" s="2">
        <f>Blad1!K105</f>
        <v>2.95</v>
      </c>
      <c r="I65" s="2">
        <f>Blad1!J105</f>
        <v>88</v>
      </c>
      <c r="J65" s="18">
        <f>Blad1!F105</f>
        <v>442.5</v>
      </c>
      <c r="K65" s="18">
        <f>Blad1!G105</f>
        <v>491</v>
      </c>
      <c r="L65" s="18">
        <f>Blad1!H105</f>
        <v>826</v>
      </c>
      <c r="M65" s="18">
        <f>Blad1!E105</f>
        <v>6.2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f>Blad1!M113</f>
        <v>3.3655478395061729E-2</v>
      </c>
      <c r="C75" s="2"/>
      <c r="D75" s="18">
        <f>Blad1!C113</f>
        <v>7485</v>
      </c>
      <c r="E75" s="18">
        <f>Blad1!D113</f>
        <v>162</v>
      </c>
      <c r="F75" s="18">
        <f>Blad1!I113</f>
        <v>5.2333333333333334</v>
      </c>
      <c r="G75" s="2">
        <f>Blad1!L113</f>
        <v>0</v>
      </c>
      <c r="H75" s="2">
        <f>Blad1!K113</f>
        <v>3</v>
      </c>
      <c r="I75" s="2">
        <f>Blad1!J113</f>
        <v>1</v>
      </c>
      <c r="J75" s="18">
        <f>Blad1!F113</f>
        <v>432</v>
      </c>
      <c r="K75" s="18">
        <f>Blad1!G113</f>
        <v>476.5</v>
      </c>
      <c r="L75" s="18">
        <f>Blad1!H113</f>
        <v>845</v>
      </c>
      <c r="M75" s="18">
        <f>Blad1!E113</f>
        <v>4.0999999999999996</v>
      </c>
    </row>
    <row r="76" spans="1:13" x14ac:dyDescent="0.3">
      <c r="A76">
        <v>2</v>
      </c>
      <c r="B76" s="5">
        <f>Blad1!M121</f>
        <v>3.4578703703703702E-2</v>
      </c>
      <c r="C76" s="2"/>
      <c r="D76" s="18">
        <f>Blad1!C121</f>
        <v>7408</v>
      </c>
      <c r="E76" s="18">
        <f>Blad1!D121</f>
        <v>161.6</v>
      </c>
      <c r="F76" s="18">
        <f>Blad1!I121</f>
        <v>5.42</v>
      </c>
      <c r="G76" s="2">
        <f>Blad1!L121</f>
        <v>-0.6</v>
      </c>
      <c r="H76" s="2">
        <f>Blad1!K121</f>
        <v>3</v>
      </c>
      <c r="I76" s="2">
        <f>Blad1!J121</f>
        <v>-21.5</v>
      </c>
      <c r="J76" s="18">
        <f>Blad1!F121</f>
        <v>433.5</v>
      </c>
      <c r="K76" s="18">
        <f>Blad1!G121</f>
        <v>479.5</v>
      </c>
      <c r="L76" s="18">
        <f>Blad1!H121</f>
        <v>867</v>
      </c>
      <c r="M76" s="18">
        <f>Blad1!E121</f>
        <v>4.2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95</v>
      </c>
      <c r="E83" t="s">
        <v>55</v>
      </c>
      <c r="G83" s="5" t="s">
        <v>94</v>
      </c>
      <c r="H83" t="s">
        <v>56</v>
      </c>
      <c r="J83" s="5" t="s">
        <v>99</v>
      </c>
    </row>
    <row r="84" spans="1:10" x14ac:dyDescent="0.3">
      <c r="A84" t="s">
        <v>57</v>
      </c>
      <c r="D84" s="5" t="s">
        <v>98</v>
      </c>
      <c r="E84" t="s">
        <v>58</v>
      </c>
      <c r="G84" s="5" t="s">
        <v>96</v>
      </c>
      <c r="H84" t="s">
        <v>59</v>
      </c>
      <c r="J84" s="5" t="s">
        <v>97</v>
      </c>
    </row>
  </sheetData>
  <sheetProtection sheet="1" objects="1" scenarios="1" selectLockedCells="1"/>
  <phoneticPr fontId="5" type="noConversion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E0AD-B8AF-44BD-B689-A5A7F0D1B609}">
  <sheetPr codeName="Blad2"/>
  <dimension ref="A1:P121"/>
  <sheetViews>
    <sheetView zoomScaleNormal="100" workbookViewId="0">
      <pane ySplit="1" topLeftCell="A102" activePane="bottomLeft" state="frozen"/>
      <selection pane="bottomLeft" activeCell="C81" sqref="C81"/>
    </sheetView>
  </sheetViews>
  <sheetFormatPr defaultRowHeight="14.4" x14ac:dyDescent="0.3"/>
  <cols>
    <col min="1" max="1" width="8.88671875" style="11"/>
    <col min="2" max="2" width="15.21875" customWidth="1"/>
    <col min="3" max="3" width="8.5546875" style="16" customWidth="1"/>
    <col min="4" max="9" width="8.88671875" style="16"/>
    <col min="13" max="13" width="15.5546875" style="10" customWidth="1"/>
  </cols>
  <sheetData>
    <row r="1" spans="1:16" x14ac:dyDescent="0.3">
      <c r="C1" s="16" t="s">
        <v>61</v>
      </c>
      <c r="D1" s="16" t="s">
        <v>62</v>
      </c>
      <c r="E1" s="16" t="s">
        <v>30</v>
      </c>
      <c r="F1" s="16" t="s">
        <v>27</v>
      </c>
      <c r="G1" s="16" t="s">
        <v>28</v>
      </c>
      <c r="H1" s="16" t="s">
        <v>63</v>
      </c>
      <c r="I1" s="16" t="s">
        <v>64</v>
      </c>
      <c r="J1" t="s">
        <v>46</v>
      </c>
      <c r="K1" t="s">
        <v>78</v>
      </c>
      <c r="L1" t="s">
        <v>79</v>
      </c>
      <c r="M1" s="10" t="s">
        <v>67</v>
      </c>
    </row>
    <row r="2" spans="1:16" x14ac:dyDescent="0.3">
      <c r="A2" s="11" t="s">
        <v>60</v>
      </c>
      <c r="B2" t="s">
        <v>65</v>
      </c>
      <c r="C2" s="16">
        <v>9000</v>
      </c>
      <c r="D2" s="16">
        <v>249</v>
      </c>
      <c r="E2" s="16">
        <v>9.1999999999999993</v>
      </c>
      <c r="F2" s="16">
        <v>743</v>
      </c>
      <c r="G2" s="16">
        <v>793</v>
      </c>
      <c r="H2" s="16">
        <v>419</v>
      </c>
      <c r="I2" s="16">
        <v>1.6</v>
      </c>
      <c r="M2" s="10">
        <v>1.4479166666666668E-2</v>
      </c>
    </row>
    <row r="3" spans="1:16" x14ac:dyDescent="0.3">
      <c r="B3" t="s">
        <v>66</v>
      </c>
      <c r="C3" s="16">
        <v>9010</v>
      </c>
      <c r="D3" s="16">
        <v>249</v>
      </c>
      <c r="E3" s="16">
        <v>9</v>
      </c>
      <c r="F3" s="16">
        <v>744</v>
      </c>
      <c r="G3" s="16">
        <v>796</v>
      </c>
      <c r="H3" s="16">
        <v>413</v>
      </c>
      <c r="I3" s="16">
        <v>1.7</v>
      </c>
      <c r="M3" s="10">
        <v>1.4456018518518519E-2</v>
      </c>
    </row>
    <row r="4" spans="1:16" x14ac:dyDescent="0.3">
      <c r="B4" t="s">
        <v>68</v>
      </c>
      <c r="C4" s="16">
        <v>9000</v>
      </c>
      <c r="D4" s="16">
        <v>249</v>
      </c>
      <c r="E4" s="16">
        <v>9</v>
      </c>
      <c r="F4" s="16">
        <v>746</v>
      </c>
      <c r="G4" s="16">
        <v>797</v>
      </c>
      <c r="H4" s="16">
        <v>419</v>
      </c>
      <c r="I4" s="16">
        <v>2.2000000000000002</v>
      </c>
      <c r="M4" s="10">
        <v>1.4467592592592593E-2</v>
      </c>
    </row>
    <row r="5" spans="1:16" x14ac:dyDescent="0.3">
      <c r="B5" t="s">
        <v>69</v>
      </c>
      <c r="C5" s="16">
        <v>9000</v>
      </c>
      <c r="D5" s="16">
        <v>247</v>
      </c>
      <c r="E5" s="16">
        <v>9.1999999999999993</v>
      </c>
      <c r="F5" s="16">
        <v>743</v>
      </c>
      <c r="G5" s="16">
        <v>793</v>
      </c>
      <c r="H5" s="16">
        <v>420</v>
      </c>
      <c r="I5" s="16">
        <v>1.7</v>
      </c>
      <c r="M5" s="10">
        <v>1.4467592592592593E-2</v>
      </c>
    </row>
    <row r="6" spans="1:16" x14ac:dyDescent="0.3">
      <c r="B6" t="s">
        <v>70</v>
      </c>
      <c r="C6" s="16">
        <v>9000</v>
      </c>
      <c r="D6" s="16">
        <v>249</v>
      </c>
      <c r="E6" s="16">
        <v>9</v>
      </c>
      <c r="F6" s="16">
        <v>746</v>
      </c>
      <c r="G6" s="16">
        <v>798</v>
      </c>
      <c r="H6" s="16">
        <v>418</v>
      </c>
      <c r="I6" s="16">
        <v>1.6</v>
      </c>
      <c r="M6" s="10">
        <v>1.4479166666666668E-2</v>
      </c>
    </row>
    <row r="7" spans="1:16" x14ac:dyDescent="0.3">
      <c r="B7" t="s">
        <v>71</v>
      </c>
      <c r="C7" s="16">
        <v>9010</v>
      </c>
      <c r="D7" s="16">
        <v>249</v>
      </c>
      <c r="E7" s="16">
        <v>9</v>
      </c>
      <c r="F7" s="16">
        <v>745</v>
      </c>
      <c r="G7" s="16">
        <v>796</v>
      </c>
      <c r="H7" s="16">
        <v>421</v>
      </c>
      <c r="I7" s="16">
        <v>1.7</v>
      </c>
      <c r="M7" s="10">
        <v>1.4467592592592593E-2</v>
      </c>
    </row>
    <row r="8" spans="1:16" x14ac:dyDescent="0.3">
      <c r="C8" s="16">
        <f>AVERAGE(C2:C7)</f>
        <v>9003.3333333333339</v>
      </c>
      <c r="D8" s="16">
        <f t="shared" ref="D8:I8" si="0">AVERAGE(D2:D7)</f>
        <v>248.66666666666666</v>
      </c>
      <c r="E8" s="16">
        <f t="shared" si="0"/>
        <v>9.0666666666666664</v>
      </c>
      <c r="F8" s="16">
        <f t="shared" si="0"/>
        <v>744.5</v>
      </c>
      <c r="G8" s="16">
        <f t="shared" si="0"/>
        <v>795.5</v>
      </c>
      <c r="H8" s="16">
        <f t="shared" si="0"/>
        <v>418.33333333333331</v>
      </c>
      <c r="I8" s="16">
        <f t="shared" si="0"/>
        <v>1.75</v>
      </c>
      <c r="M8" s="10">
        <f>AVERAGE(M2:M7)</f>
        <v>1.4469521604938272E-2</v>
      </c>
    </row>
    <row r="10" spans="1:16" x14ac:dyDescent="0.3">
      <c r="A10" s="11" t="s">
        <v>72</v>
      </c>
      <c r="B10" t="s">
        <v>65</v>
      </c>
      <c r="C10" s="16">
        <v>8990</v>
      </c>
      <c r="D10" s="16">
        <v>218</v>
      </c>
      <c r="E10" s="16">
        <v>7</v>
      </c>
      <c r="F10" s="16">
        <v>640</v>
      </c>
      <c r="G10" s="16">
        <v>680</v>
      </c>
      <c r="H10" s="16">
        <v>455</v>
      </c>
      <c r="I10" s="16">
        <v>2.5</v>
      </c>
      <c r="M10" s="10">
        <v>1.579861111111111E-2</v>
      </c>
    </row>
    <row r="11" spans="1:16" x14ac:dyDescent="0.3">
      <c r="B11" t="s">
        <v>66</v>
      </c>
      <c r="C11" s="16">
        <v>8990</v>
      </c>
      <c r="D11" s="16">
        <v>218</v>
      </c>
      <c r="E11" s="16">
        <v>7</v>
      </c>
      <c r="F11" s="16">
        <v>638</v>
      </c>
      <c r="G11" s="16">
        <v>678</v>
      </c>
      <c r="H11" s="16">
        <v>454</v>
      </c>
      <c r="I11" s="16">
        <v>2.5</v>
      </c>
      <c r="M11" s="10">
        <v>1.577546296296296E-2</v>
      </c>
    </row>
    <row r="12" spans="1:16" x14ac:dyDescent="0.3">
      <c r="B12" t="s">
        <v>68</v>
      </c>
      <c r="C12" s="16">
        <v>9000</v>
      </c>
      <c r="D12" s="16">
        <v>220</v>
      </c>
      <c r="E12" s="16">
        <v>7</v>
      </c>
      <c r="F12" s="16">
        <v>639</v>
      </c>
      <c r="G12" s="16">
        <v>680</v>
      </c>
      <c r="H12" s="16">
        <v>460</v>
      </c>
      <c r="I12" s="16">
        <v>2.5</v>
      </c>
      <c r="M12" s="10">
        <v>1.577546296296296E-2</v>
      </c>
    </row>
    <row r="13" spans="1:16" x14ac:dyDescent="0.3">
      <c r="B13" t="s">
        <v>69</v>
      </c>
      <c r="C13" s="16">
        <v>9000</v>
      </c>
      <c r="D13" s="16">
        <v>218</v>
      </c>
      <c r="E13" s="16">
        <v>7</v>
      </c>
      <c r="F13" s="16">
        <v>640</v>
      </c>
      <c r="G13" s="16">
        <v>680</v>
      </c>
      <c r="H13" s="16">
        <v>456</v>
      </c>
      <c r="I13" s="16">
        <v>2.5</v>
      </c>
      <c r="M13" s="10">
        <v>1.577546296296296E-2</v>
      </c>
    </row>
    <row r="14" spans="1:16" x14ac:dyDescent="0.3">
      <c r="B14" t="s">
        <v>70</v>
      </c>
      <c r="C14" s="16">
        <v>9000</v>
      </c>
      <c r="D14" s="16">
        <v>220</v>
      </c>
      <c r="E14" s="16">
        <v>7</v>
      </c>
      <c r="F14" s="16">
        <v>638</v>
      </c>
      <c r="G14" s="16">
        <v>681</v>
      </c>
      <c r="H14" s="16">
        <v>460</v>
      </c>
      <c r="I14" s="16">
        <v>2.5</v>
      </c>
      <c r="M14" s="10">
        <v>1.577546296296296E-2</v>
      </c>
    </row>
    <row r="15" spans="1:16" x14ac:dyDescent="0.3">
      <c r="B15" t="s">
        <v>71</v>
      </c>
      <c r="C15" s="16">
        <v>9000</v>
      </c>
      <c r="D15" s="16">
        <v>219</v>
      </c>
      <c r="E15" s="16">
        <v>7</v>
      </c>
      <c r="F15" s="16">
        <v>640</v>
      </c>
      <c r="G15" s="16">
        <v>682</v>
      </c>
      <c r="H15" s="16">
        <v>457</v>
      </c>
      <c r="I15" s="16">
        <v>2.5</v>
      </c>
      <c r="M15" s="10">
        <v>1.577546296296296E-2</v>
      </c>
      <c r="P15" s="9"/>
    </row>
    <row r="16" spans="1:16" x14ac:dyDescent="0.3">
      <c r="C16" s="16">
        <f>AVERAGE(C10:C15)</f>
        <v>8996.6666666666661</v>
      </c>
      <c r="D16" s="16">
        <f t="shared" ref="D16:I16" si="1">AVERAGE(D10:D15)</f>
        <v>218.83333333333334</v>
      </c>
      <c r="E16" s="16">
        <f t="shared" si="1"/>
        <v>7</v>
      </c>
      <c r="F16" s="16">
        <f t="shared" si="1"/>
        <v>639.16666666666663</v>
      </c>
      <c r="G16" s="16">
        <f t="shared" si="1"/>
        <v>680.16666666666663</v>
      </c>
      <c r="H16" s="16">
        <f t="shared" si="1"/>
        <v>457</v>
      </c>
      <c r="I16" s="16">
        <f t="shared" si="1"/>
        <v>2.5</v>
      </c>
      <c r="M16" s="10">
        <f>AVERAGE(M10:M15)</f>
        <v>1.5779320987654322E-2</v>
      </c>
    </row>
    <row r="18" spans="1:13" x14ac:dyDescent="0.3">
      <c r="A18" s="11" t="s">
        <v>73</v>
      </c>
      <c r="B18" t="s">
        <v>65</v>
      </c>
      <c r="C18" s="16">
        <v>9010</v>
      </c>
      <c r="D18" s="16">
        <v>191</v>
      </c>
      <c r="E18" s="16">
        <v>5.2</v>
      </c>
      <c r="F18" s="16">
        <v>497</v>
      </c>
      <c r="G18" s="16">
        <v>539</v>
      </c>
      <c r="H18" s="16">
        <v>535</v>
      </c>
      <c r="I18" s="16">
        <v>3.7</v>
      </c>
      <c r="M18" s="10">
        <v>1.8981481481481481E-2</v>
      </c>
    </row>
    <row r="19" spans="1:13" x14ac:dyDescent="0.3">
      <c r="B19" t="s">
        <v>66</v>
      </c>
      <c r="C19" s="16">
        <v>9010</v>
      </c>
      <c r="D19" s="16">
        <v>190</v>
      </c>
      <c r="E19" s="16">
        <v>5.2</v>
      </c>
      <c r="F19" s="16">
        <v>490</v>
      </c>
      <c r="G19" s="16">
        <v>530</v>
      </c>
      <c r="H19" s="16">
        <v>536</v>
      </c>
      <c r="I19" s="16">
        <v>3.8</v>
      </c>
      <c r="M19" s="10">
        <v>1.8969907407407408E-2</v>
      </c>
    </row>
    <row r="20" spans="1:13" x14ac:dyDescent="0.3">
      <c r="B20" t="s">
        <v>68</v>
      </c>
      <c r="C20" s="16">
        <v>9010</v>
      </c>
      <c r="D20" s="16">
        <v>189</v>
      </c>
      <c r="E20" s="16">
        <v>5</v>
      </c>
      <c r="F20" s="16">
        <v>499</v>
      </c>
      <c r="G20" s="16">
        <v>554</v>
      </c>
      <c r="H20" s="16">
        <v>538</v>
      </c>
      <c r="I20" s="16">
        <v>3.8</v>
      </c>
      <c r="M20" s="10">
        <v>1.8981481481481481E-2</v>
      </c>
    </row>
    <row r="21" spans="1:13" x14ac:dyDescent="0.3">
      <c r="B21" t="s">
        <v>69</v>
      </c>
      <c r="C21" s="16">
        <v>9010</v>
      </c>
      <c r="D21" s="16">
        <v>191</v>
      </c>
      <c r="E21" s="16">
        <v>5.2</v>
      </c>
      <c r="F21" s="16">
        <v>498</v>
      </c>
      <c r="G21" s="16">
        <v>530</v>
      </c>
      <c r="H21" s="16">
        <v>533</v>
      </c>
      <c r="I21" s="16">
        <v>3.6</v>
      </c>
      <c r="M21" s="10">
        <v>1.9027777777777779E-2</v>
      </c>
    </row>
    <row r="22" spans="1:13" x14ac:dyDescent="0.3">
      <c r="B22" t="s">
        <v>70</v>
      </c>
      <c r="C22" s="16">
        <v>9010</v>
      </c>
      <c r="D22" s="16">
        <v>190</v>
      </c>
      <c r="E22" s="16">
        <v>5.2</v>
      </c>
      <c r="F22" s="16">
        <v>498</v>
      </c>
      <c r="G22" s="16">
        <v>531</v>
      </c>
      <c r="H22" s="16">
        <v>537</v>
      </c>
      <c r="I22" s="16">
        <v>3.8</v>
      </c>
      <c r="M22" s="10">
        <v>1.8981481481481481E-2</v>
      </c>
    </row>
    <row r="23" spans="1:13" x14ac:dyDescent="0.3">
      <c r="B23" t="s">
        <v>71</v>
      </c>
      <c r="C23" s="16">
        <v>9010</v>
      </c>
      <c r="D23" s="16">
        <v>190</v>
      </c>
      <c r="E23" s="16">
        <v>5.2</v>
      </c>
      <c r="F23" s="16">
        <v>499</v>
      </c>
      <c r="G23" s="16">
        <v>531</v>
      </c>
      <c r="H23" s="16">
        <v>534</v>
      </c>
      <c r="I23" s="16">
        <v>3.6</v>
      </c>
      <c r="M23" s="10">
        <v>1.8981481481481481E-2</v>
      </c>
    </row>
    <row r="24" spans="1:13" x14ac:dyDescent="0.3">
      <c r="C24" s="16">
        <f>AVERAGE(C18:C23)</f>
        <v>9010</v>
      </c>
      <c r="D24" s="16">
        <f t="shared" ref="D24" si="2">AVERAGE(D18:D23)</f>
        <v>190.16666666666666</v>
      </c>
      <c r="E24" s="16">
        <f t="shared" ref="E24" si="3">AVERAGE(E18:E23)</f>
        <v>5.166666666666667</v>
      </c>
      <c r="F24" s="16">
        <f t="shared" ref="F24" si="4">AVERAGE(F18:F23)</f>
        <v>496.83333333333331</v>
      </c>
      <c r="G24" s="16">
        <f t="shared" ref="G24" si="5">AVERAGE(G18:G23)</f>
        <v>535.83333333333337</v>
      </c>
      <c r="H24" s="16">
        <f t="shared" ref="H24" si="6">AVERAGE(H18:H23)</f>
        <v>535.5</v>
      </c>
      <c r="I24" s="16">
        <f t="shared" ref="I24" si="7">AVERAGE(I18:I23)</f>
        <v>3.7166666666666668</v>
      </c>
      <c r="M24" s="10">
        <f>AVERAGE(M18:M23)</f>
        <v>1.8987268518518521E-2</v>
      </c>
    </row>
    <row r="26" spans="1:13" x14ac:dyDescent="0.3">
      <c r="A26" s="11" t="s">
        <v>74</v>
      </c>
      <c r="B26" t="s">
        <v>65</v>
      </c>
      <c r="C26" s="16">
        <v>9010</v>
      </c>
      <c r="D26" s="16">
        <v>160</v>
      </c>
      <c r="E26" s="16">
        <v>3.5</v>
      </c>
      <c r="F26" s="16">
        <v>435</v>
      </c>
      <c r="G26" s="16">
        <v>493</v>
      </c>
      <c r="H26" s="16">
        <v>561</v>
      </c>
      <c r="I26" s="16">
        <v>5.8</v>
      </c>
      <c r="M26" s="10">
        <v>2.0254629629629629E-2</v>
      </c>
    </row>
    <row r="27" spans="1:13" x14ac:dyDescent="0.3">
      <c r="B27" t="s">
        <v>66</v>
      </c>
      <c r="C27" s="16">
        <v>9010</v>
      </c>
      <c r="D27" s="16">
        <v>160</v>
      </c>
      <c r="E27" s="16">
        <v>3.8</v>
      </c>
      <c r="F27" s="16">
        <v>432</v>
      </c>
      <c r="G27" s="16">
        <v>471</v>
      </c>
      <c r="H27" s="16">
        <v>559</v>
      </c>
      <c r="I27" s="16">
        <v>5.8</v>
      </c>
      <c r="M27" s="10">
        <v>2.0254629629629629E-2</v>
      </c>
    </row>
    <row r="28" spans="1:13" x14ac:dyDescent="0.3">
      <c r="B28" t="s">
        <v>68</v>
      </c>
      <c r="C28" s="16">
        <v>9010</v>
      </c>
      <c r="D28" s="16">
        <v>158</v>
      </c>
      <c r="E28" s="16">
        <v>3.5</v>
      </c>
      <c r="F28" s="16">
        <v>435</v>
      </c>
      <c r="G28" s="16">
        <v>491</v>
      </c>
      <c r="H28" s="16">
        <v>562</v>
      </c>
      <c r="I28" s="16">
        <v>5.8</v>
      </c>
      <c r="M28" s="10">
        <v>2.0254629629629629E-2</v>
      </c>
    </row>
    <row r="29" spans="1:13" x14ac:dyDescent="0.3">
      <c r="B29" t="s">
        <v>69</v>
      </c>
      <c r="C29" s="16">
        <v>9010</v>
      </c>
      <c r="D29" s="16">
        <v>158</v>
      </c>
      <c r="E29" s="16">
        <v>3.7</v>
      </c>
      <c r="F29" s="16">
        <v>436</v>
      </c>
      <c r="G29" s="16">
        <v>491</v>
      </c>
      <c r="H29" s="16">
        <v>562</v>
      </c>
      <c r="I29" s="16">
        <v>5.8</v>
      </c>
      <c r="M29" s="10">
        <v>2.0254629629629629E-2</v>
      </c>
    </row>
    <row r="30" spans="1:13" x14ac:dyDescent="0.3">
      <c r="B30" t="s">
        <v>70</v>
      </c>
      <c r="C30" s="16">
        <v>9010</v>
      </c>
      <c r="D30" s="16">
        <v>158</v>
      </c>
      <c r="E30" s="16">
        <v>3.2</v>
      </c>
      <c r="F30" s="16">
        <v>436</v>
      </c>
      <c r="G30" s="16">
        <v>492</v>
      </c>
      <c r="H30" s="16">
        <v>562</v>
      </c>
      <c r="I30" s="16">
        <v>5.8</v>
      </c>
      <c r="M30" s="10">
        <v>2.0254629629629629E-2</v>
      </c>
    </row>
    <row r="31" spans="1:13" x14ac:dyDescent="0.3">
      <c r="B31" t="s">
        <v>71</v>
      </c>
      <c r="C31" s="16">
        <v>9010</v>
      </c>
      <c r="D31" s="16">
        <v>159</v>
      </c>
      <c r="E31" s="16">
        <v>3.5</v>
      </c>
      <c r="F31" s="16">
        <v>436</v>
      </c>
      <c r="G31" s="16">
        <v>489</v>
      </c>
      <c r="H31" s="16">
        <v>561</v>
      </c>
      <c r="I31" s="16">
        <v>5.8</v>
      </c>
      <c r="M31" s="10">
        <v>2.0254629629629629E-2</v>
      </c>
    </row>
    <row r="32" spans="1:13" x14ac:dyDescent="0.3">
      <c r="C32" s="16">
        <f>AVERAGE(C26:C31)</f>
        <v>9010</v>
      </c>
      <c r="D32" s="16">
        <f t="shared" ref="D32" si="8">AVERAGE(D26:D31)</f>
        <v>158.83333333333334</v>
      </c>
      <c r="E32" s="16">
        <f t="shared" ref="E32" si="9">AVERAGE(E26:E31)</f>
        <v>3.5333333333333332</v>
      </c>
      <c r="F32" s="16">
        <f t="shared" ref="F32" si="10">AVERAGE(F26:F31)</f>
        <v>435</v>
      </c>
      <c r="G32" s="16">
        <f t="shared" ref="G32" si="11">AVERAGE(G26:G31)</f>
        <v>487.83333333333331</v>
      </c>
      <c r="H32" s="16">
        <f t="shared" ref="H32" si="12">AVERAGE(H26:H31)</f>
        <v>561.16666666666663</v>
      </c>
      <c r="I32" s="16">
        <f t="shared" ref="I32" si="13">AVERAGE(I26:I31)</f>
        <v>5.8</v>
      </c>
      <c r="M32" s="10">
        <f>AVERAGE(M26:M31)</f>
        <v>2.0254629629629626E-2</v>
      </c>
    </row>
    <row r="34" spans="1:13" x14ac:dyDescent="0.3">
      <c r="A34" s="11" t="s">
        <v>75</v>
      </c>
      <c r="B34" t="s">
        <v>65</v>
      </c>
      <c r="C34" s="16">
        <v>9040</v>
      </c>
      <c r="D34" s="16">
        <v>131</v>
      </c>
      <c r="E34" s="16">
        <v>2.5</v>
      </c>
      <c r="F34" s="16">
        <v>384</v>
      </c>
      <c r="G34" s="16">
        <v>419</v>
      </c>
      <c r="H34" s="16">
        <v>597</v>
      </c>
      <c r="I34" s="16">
        <v>8.6999999999999993</v>
      </c>
      <c r="M34" s="10">
        <v>2.2141203703703705E-2</v>
      </c>
    </row>
    <row r="35" spans="1:13" x14ac:dyDescent="0.3">
      <c r="B35" t="s">
        <v>66</v>
      </c>
      <c r="C35" s="16">
        <v>9040</v>
      </c>
      <c r="D35" s="16">
        <v>131</v>
      </c>
      <c r="E35" s="16">
        <v>2.5</v>
      </c>
      <c r="F35" s="16">
        <v>385</v>
      </c>
      <c r="G35" s="16">
        <v>418</v>
      </c>
      <c r="H35" s="16">
        <v>596</v>
      </c>
      <c r="I35" s="16">
        <v>8.6999999999999993</v>
      </c>
      <c r="M35" s="10">
        <v>2.2141203703703705E-2</v>
      </c>
    </row>
    <row r="36" spans="1:13" x14ac:dyDescent="0.3">
      <c r="B36" t="s">
        <v>68</v>
      </c>
      <c r="C36" s="16">
        <v>9030</v>
      </c>
      <c r="D36" s="16">
        <v>132</v>
      </c>
      <c r="E36" s="16">
        <v>2.5</v>
      </c>
      <c r="F36" s="16">
        <v>384</v>
      </c>
      <c r="G36" s="16">
        <v>420</v>
      </c>
      <c r="H36" s="16">
        <v>593</v>
      </c>
      <c r="I36" s="16">
        <v>8.6999999999999993</v>
      </c>
      <c r="M36" s="10">
        <v>2.2164351851851852E-2</v>
      </c>
    </row>
    <row r="37" spans="1:13" x14ac:dyDescent="0.3">
      <c r="B37" t="s">
        <v>69</v>
      </c>
      <c r="C37" s="16">
        <v>9030</v>
      </c>
      <c r="D37" s="16">
        <v>132</v>
      </c>
      <c r="E37" s="16">
        <v>2.5</v>
      </c>
      <c r="F37" s="16">
        <v>385</v>
      </c>
      <c r="G37" s="16">
        <v>419</v>
      </c>
      <c r="H37" s="16">
        <v>598</v>
      </c>
      <c r="I37" s="16">
        <v>8.6999999999999993</v>
      </c>
      <c r="M37" s="10">
        <v>2.2152777777777775E-2</v>
      </c>
    </row>
    <row r="38" spans="1:13" x14ac:dyDescent="0.3">
      <c r="B38" t="s">
        <v>70</v>
      </c>
      <c r="C38" s="16">
        <v>9040</v>
      </c>
      <c r="D38" s="16">
        <v>132</v>
      </c>
      <c r="E38" s="16">
        <v>2.5</v>
      </c>
      <c r="F38" s="16">
        <v>384</v>
      </c>
      <c r="G38" s="16">
        <v>419</v>
      </c>
      <c r="H38" s="16">
        <v>596</v>
      </c>
      <c r="I38" s="16">
        <v>8.6999999999999993</v>
      </c>
      <c r="M38" s="10">
        <v>2.2152777777777775E-2</v>
      </c>
    </row>
    <row r="39" spans="1:13" x14ac:dyDescent="0.3">
      <c r="B39" t="s">
        <v>71</v>
      </c>
      <c r="C39" s="16">
        <v>9040</v>
      </c>
      <c r="D39" s="16">
        <v>131</v>
      </c>
      <c r="E39" s="16">
        <v>2.5</v>
      </c>
      <c r="F39" s="16">
        <v>385</v>
      </c>
      <c r="G39" s="16">
        <v>419</v>
      </c>
      <c r="H39" s="16">
        <v>596</v>
      </c>
      <c r="I39" s="16">
        <v>8.6999999999999993</v>
      </c>
      <c r="M39" s="10">
        <v>2.2141203703703705E-2</v>
      </c>
    </row>
    <row r="40" spans="1:13" x14ac:dyDescent="0.3">
      <c r="C40" s="16">
        <f>AVERAGE(C34:C39)</f>
        <v>9036.6666666666661</v>
      </c>
      <c r="D40" s="16">
        <f t="shared" ref="D40" si="14">AVERAGE(D34:D39)</f>
        <v>131.5</v>
      </c>
      <c r="E40" s="16">
        <f t="shared" ref="E40" si="15">AVERAGE(E34:E39)</f>
        <v>2.5</v>
      </c>
      <c r="F40" s="16">
        <f t="shared" ref="F40" si="16">AVERAGE(F34:F39)</f>
        <v>384.5</v>
      </c>
      <c r="G40" s="16">
        <f t="shared" ref="G40" si="17">AVERAGE(G34:G39)</f>
        <v>419</v>
      </c>
      <c r="H40" s="16">
        <f t="shared" ref="H40" si="18">AVERAGE(H34:H39)</f>
        <v>596</v>
      </c>
      <c r="I40" s="16">
        <f t="shared" ref="I40" si="19">AVERAGE(I34:I39)</f>
        <v>8.7000000000000011</v>
      </c>
      <c r="M40" s="10">
        <f>AVERAGE(M34:M39)</f>
        <v>2.2148919753086416E-2</v>
      </c>
    </row>
    <row r="42" spans="1:13" x14ac:dyDescent="0.3">
      <c r="A42" s="11" t="s">
        <v>76</v>
      </c>
      <c r="B42" t="s">
        <v>65</v>
      </c>
      <c r="C42" s="16">
        <v>8950</v>
      </c>
      <c r="D42" s="16">
        <v>118</v>
      </c>
      <c r="E42" s="16">
        <v>1.8</v>
      </c>
      <c r="F42" s="16">
        <v>391</v>
      </c>
      <c r="G42" s="16">
        <v>438</v>
      </c>
      <c r="H42" s="16">
        <v>629</v>
      </c>
      <c r="I42" s="16">
        <v>10.8</v>
      </c>
      <c r="M42" s="10">
        <v>2.3553240740740739E-2</v>
      </c>
    </row>
    <row r="43" spans="1:13" x14ac:dyDescent="0.3">
      <c r="B43" t="s">
        <v>66</v>
      </c>
      <c r="C43" s="16">
        <v>8960</v>
      </c>
      <c r="D43" s="16">
        <v>118</v>
      </c>
      <c r="E43" s="16">
        <v>1.8</v>
      </c>
      <c r="F43" s="16">
        <v>392</v>
      </c>
      <c r="G43" s="16">
        <v>438</v>
      </c>
      <c r="H43" s="16">
        <v>624</v>
      </c>
      <c r="I43" s="16">
        <v>10.9</v>
      </c>
      <c r="M43" s="10">
        <v>2.3564814814814813E-2</v>
      </c>
    </row>
    <row r="44" spans="1:13" x14ac:dyDescent="0.3">
      <c r="B44" t="s">
        <v>68</v>
      </c>
      <c r="C44" s="16">
        <v>8950</v>
      </c>
      <c r="D44" s="16">
        <v>118</v>
      </c>
      <c r="E44" s="16">
        <v>1.8</v>
      </c>
      <c r="F44" s="16">
        <v>391</v>
      </c>
      <c r="G44" s="16">
        <v>440</v>
      </c>
      <c r="H44" s="16">
        <v>625</v>
      </c>
      <c r="I44" s="16">
        <v>10.9</v>
      </c>
      <c r="M44" s="10">
        <v>2.3541666666666666E-2</v>
      </c>
    </row>
    <row r="45" spans="1:13" x14ac:dyDescent="0.3">
      <c r="B45" t="s">
        <v>69</v>
      </c>
      <c r="C45" s="16">
        <v>8960</v>
      </c>
      <c r="D45" s="16">
        <v>118</v>
      </c>
      <c r="E45" s="16">
        <v>1.8</v>
      </c>
      <c r="F45" s="16">
        <v>392</v>
      </c>
      <c r="G45" s="16">
        <v>439</v>
      </c>
      <c r="H45" s="16">
        <v>624</v>
      </c>
      <c r="I45" s="16">
        <v>10.8</v>
      </c>
      <c r="M45" s="10">
        <v>2.3553240740740739E-2</v>
      </c>
    </row>
    <row r="46" spans="1:13" x14ac:dyDescent="0.3">
      <c r="B46" t="s">
        <v>70</v>
      </c>
      <c r="C46" s="16">
        <v>8960</v>
      </c>
      <c r="D46" s="16">
        <v>118</v>
      </c>
      <c r="E46" s="16">
        <v>1.8</v>
      </c>
      <c r="F46" s="16">
        <v>390</v>
      </c>
      <c r="G46" s="16">
        <v>440</v>
      </c>
      <c r="H46" s="16">
        <v>624</v>
      </c>
      <c r="I46" s="16">
        <v>10.8</v>
      </c>
      <c r="M46" s="10">
        <v>2.3541666666666666E-2</v>
      </c>
    </row>
    <row r="47" spans="1:13" x14ac:dyDescent="0.3">
      <c r="B47" t="s">
        <v>71</v>
      </c>
      <c r="C47" s="16">
        <v>8960</v>
      </c>
      <c r="D47" s="16">
        <v>118</v>
      </c>
      <c r="E47" s="16">
        <v>1.8</v>
      </c>
      <c r="F47" s="16">
        <v>391</v>
      </c>
      <c r="G47" s="16">
        <v>439</v>
      </c>
      <c r="H47" s="16">
        <v>623</v>
      </c>
      <c r="I47" s="16">
        <v>10.8</v>
      </c>
      <c r="M47" s="10">
        <v>2.3541666666666666E-2</v>
      </c>
    </row>
    <row r="48" spans="1:13" x14ac:dyDescent="0.3">
      <c r="C48" s="16">
        <f>AVERAGE(C42:C47)</f>
        <v>8956.6666666666661</v>
      </c>
      <c r="D48" s="16">
        <f t="shared" ref="D48" si="20">AVERAGE(D42:D47)</f>
        <v>118</v>
      </c>
      <c r="E48" s="16">
        <f t="shared" ref="E48" si="21">AVERAGE(E42:E47)</f>
        <v>1.8</v>
      </c>
      <c r="F48" s="16">
        <f t="shared" ref="F48" si="22">AVERAGE(F42:F47)</f>
        <v>391.16666666666669</v>
      </c>
      <c r="G48" s="16">
        <f t="shared" ref="G48" si="23">AVERAGE(G42:G47)</f>
        <v>439</v>
      </c>
      <c r="H48" s="16">
        <f t="shared" ref="H48" si="24">AVERAGE(H42:H47)</f>
        <v>624.83333333333337</v>
      </c>
      <c r="I48" s="16">
        <f t="shared" ref="I48" si="25">AVERAGE(I42:I47)</f>
        <v>10.833333333333334</v>
      </c>
      <c r="M48" s="10">
        <f>AVERAGE(M42:M47)</f>
        <v>2.354938271604938E-2</v>
      </c>
    </row>
    <row r="50" spans="1:13" x14ac:dyDescent="0.3">
      <c r="A50" s="11" t="s">
        <v>77</v>
      </c>
    </row>
    <row r="51" spans="1:13" s="13" customFormat="1" x14ac:dyDescent="0.3">
      <c r="A51" s="12" t="s">
        <v>60</v>
      </c>
      <c r="B51" s="13" t="s">
        <v>65</v>
      </c>
      <c r="C51" s="17">
        <v>8170</v>
      </c>
      <c r="D51" s="17">
        <v>161</v>
      </c>
      <c r="E51" s="17">
        <v>3.9</v>
      </c>
      <c r="F51" s="17"/>
      <c r="G51" s="17"/>
      <c r="H51" s="17"/>
      <c r="I51" s="17">
        <v>5.3</v>
      </c>
      <c r="J51" s="13">
        <v>0</v>
      </c>
      <c r="M51" s="14">
        <v>2.7280092592592592E-2</v>
      </c>
    </row>
    <row r="52" spans="1:13" x14ac:dyDescent="0.3">
      <c r="B52" t="s">
        <v>66</v>
      </c>
      <c r="C52" s="16">
        <v>8180</v>
      </c>
      <c r="D52" s="16">
        <v>160</v>
      </c>
      <c r="I52" s="16">
        <v>5.3</v>
      </c>
      <c r="J52">
        <v>0</v>
      </c>
      <c r="K52">
        <v>3</v>
      </c>
      <c r="M52" s="10">
        <v>2.7256944444444445E-2</v>
      </c>
    </row>
    <row r="53" spans="1:13" x14ac:dyDescent="0.3">
      <c r="B53" t="s">
        <v>68</v>
      </c>
      <c r="C53" s="16">
        <v>8180</v>
      </c>
      <c r="D53" s="16">
        <v>160</v>
      </c>
      <c r="F53" s="16">
        <v>424</v>
      </c>
      <c r="G53" s="16">
        <v>468</v>
      </c>
      <c r="I53" s="16">
        <v>5.3</v>
      </c>
      <c r="L53">
        <v>-0.1</v>
      </c>
      <c r="M53" s="10">
        <v>2.7268518518518515E-2</v>
      </c>
    </row>
    <row r="54" spans="1:13" x14ac:dyDescent="0.3">
      <c r="B54" t="s">
        <v>69</v>
      </c>
      <c r="C54" s="16">
        <v>8180</v>
      </c>
      <c r="D54" s="16">
        <v>161</v>
      </c>
      <c r="H54" s="16">
        <v>709</v>
      </c>
      <c r="I54" s="16">
        <v>5.3</v>
      </c>
      <c r="K54">
        <v>3</v>
      </c>
      <c r="M54" s="10">
        <v>2.7256944444444445E-2</v>
      </c>
    </row>
    <row r="55" spans="1:13" x14ac:dyDescent="0.3">
      <c r="B55" t="s">
        <v>70</v>
      </c>
      <c r="C55" s="16">
        <v>8170</v>
      </c>
      <c r="D55" s="16">
        <v>161</v>
      </c>
      <c r="E55" s="16">
        <v>3.5</v>
      </c>
      <c r="H55" s="16">
        <v>707</v>
      </c>
      <c r="I55" s="16">
        <v>5.3</v>
      </c>
      <c r="M55" s="10">
        <v>2.7256944444444445E-2</v>
      </c>
    </row>
    <row r="56" spans="1:13" x14ac:dyDescent="0.3">
      <c r="B56" t="s">
        <v>71</v>
      </c>
      <c r="C56" s="16">
        <v>8180</v>
      </c>
      <c r="D56" s="16">
        <v>161</v>
      </c>
      <c r="F56" s="16">
        <v>424</v>
      </c>
      <c r="G56" s="16">
        <v>471</v>
      </c>
      <c r="I56" s="16">
        <v>5.3</v>
      </c>
      <c r="L56">
        <v>-0.1</v>
      </c>
      <c r="M56" s="10">
        <v>2.7280092592592592E-2</v>
      </c>
    </row>
    <row r="57" spans="1:13" x14ac:dyDescent="0.3">
      <c r="C57" s="16">
        <f>AVERAGE(C51:C56)</f>
        <v>8176.666666666667</v>
      </c>
      <c r="D57" s="16">
        <f t="shared" ref="D57" si="26">AVERAGE(D51:D56)</f>
        <v>160.66666666666666</v>
      </c>
      <c r="E57" s="16">
        <f t="shared" ref="E57" si="27">AVERAGE(E51:E56)</f>
        <v>3.7</v>
      </c>
      <c r="F57" s="16">
        <f t="shared" ref="F57" si="28">AVERAGE(F51:F56)</f>
        <v>424</v>
      </c>
      <c r="G57" s="16">
        <f t="shared" ref="G57" si="29">AVERAGE(G51:G56)</f>
        <v>469.5</v>
      </c>
      <c r="H57" s="16">
        <f t="shared" ref="H57" si="30">AVERAGE(H51:H56)</f>
        <v>708</v>
      </c>
      <c r="I57" s="16">
        <f t="shared" ref="I57" si="31">AVERAGE(I51:I56)</f>
        <v>5.3</v>
      </c>
      <c r="J57">
        <f t="shared" ref="J57" si="32">AVERAGE(J51:J56)</f>
        <v>0</v>
      </c>
      <c r="K57">
        <f t="shared" ref="K57" si="33">AVERAGE(K51:K56)</f>
        <v>3</v>
      </c>
      <c r="L57">
        <f t="shared" ref="L57" si="34">AVERAGE(L51:L56)</f>
        <v>-0.1</v>
      </c>
      <c r="M57" s="10">
        <f>AVERAGE(M51:M56)</f>
        <v>2.7266589506172837E-2</v>
      </c>
    </row>
    <row r="59" spans="1:13" s="13" customFormat="1" x14ac:dyDescent="0.3">
      <c r="A59" s="12" t="s">
        <v>72</v>
      </c>
      <c r="B59" s="13" t="s">
        <v>65</v>
      </c>
      <c r="C59" s="17">
        <v>8430</v>
      </c>
      <c r="D59" s="17">
        <v>149</v>
      </c>
      <c r="E59" s="17">
        <v>2</v>
      </c>
      <c r="F59" s="17"/>
      <c r="G59" s="17"/>
      <c r="H59" s="17"/>
      <c r="I59" s="17">
        <v>6.4</v>
      </c>
      <c r="J59" s="13">
        <v>-14</v>
      </c>
      <c r="M59" s="14">
        <v>2.8159722222222221E-2</v>
      </c>
    </row>
    <row r="60" spans="1:13" x14ac:dyDescent="0.3">
      <c r="B60" t="s">
        <v>66</v>
      </c>
      <c r="C60" s="16">
        <v>8430</v>
      </c>
      <c r="D60" s="16">
        <v>149</v>
      </c>
      <c r="I60" s="16">
        <v>6.5</v>
      </c>
      <c r="J60">
        <v>-20</v>
      </c>
      <c r="K60">
        <v>3</v>
      </c>
      <c r="M60" s="10">
        <v>2.8159722222222221E-2</v>
      </c>
    </row>
    <row r="61" spans="1:13" x14ac:dyDescent="0.3">
      <c r="B61" t="s">
        <v>68</v>
      </c>
      <c r="C61" s="16">
        <v>8440</v>
      </c>
      <c r="D61" s="16">
        <v>149</v>
      </c>
      <c r="F61" s="16">
        <v>420</v>
      </c>
      <c r="G61" s="16">
        <v>464</v>
      </c>
      <c r="I61" s="16">
        <v>6.4</v>
      </c>
      <c r="L61">
        <v>-0.5</v>
      </c>
      <c r="M61" s="10">
        <v>2.8159722222222221E-2</v>
      </c>
    </row>
    <row r="62" spans="1:13" x14ac:dyDescent="0.3">
      <c r="B62" t="s">
        <v>69</v>
      </c>
      <c r="C62" s="16">
        <v>8430</v>
      </c>
      <c r="D62" s="16">
        <v>149</v>
      </c>
      <c r="H62" s="16">
        <v>728</v>
      </c>
      <c r="I62" s="16">
        <v>6.5</v>
      </c>
      <c r="K62">
        <v>3</v>
      </c>
      <c r="M62" s="10">
        <v>2.8159722222222221E-2</v>
      </c>
    </row>
    <row r="63" spans="1:13" x14ac:dyDescent="0.3">
      <c r="B63" t="s">
        <v>70</v>
      </c>
      <c r="C63" s="16">
        <v>8430</v>
      </c>
      <c r="D63" s="16">
        <v>147</v>
      </c>
      <c r="E63" s="16">
        <v>2.2000000000000002</v>
      </c>
      <c r="H63" s="16">
        <v>728</v>
      </c>
      <c r="I63" s="16">
        <v>6.5</v>
      </c>
      <c r="M63" s="10">
        <v>2.8159722222222221E-2</v>
      </c>
    </row>
    <row r="64" spans="1:13" x14ac:dyDescent="0.3">
      <c r="B64" t="s">
        <v>71</v>
      </c>
      <c r="C64" s="16">
        <v>8430</v>
      </c>
      <c r="D64" s="16">
        <v>149</v>
      </c>
      <c r="F64" s="16">
        <v>420</v>
      </c>
      <c r="G64" s="16">
        <v>464</v>
      </c>
      <c r="I64" s="16">
        <v>6.4</v>
      </c>
      <c r="L64">
        <v>-0.5</v>
      </c>
      <c r="M64" s="10">
        <v>2.8159722222222221E-2</v>
      </c>
    </row>
    <row r="65" spans="1:13" x14ac:dyDescent="0.3">
      <c r="C65" s="16">
        <f>AVERAGE(C59:C64)</f>
        <v>8431.6666666666661</v>
      </c>
      <c r="D65" s="16">
        <f t="shared" ref="D65" si="35">AVERAGE(D59:D64)</f>
        <v>148.66666666666666</v>
      </c>
      <c r="E65" s="16">
        <f t="shared" ref="E65" si="36">AVERAGE(E59:E64)</f>
        <v>2.1</v>
      </c>
      <c r="F65" s="16">
        <f t="shared" ref="F65" si="37">AVERAGE(F59:F64)</f>
        <v>420</v>
      </c>
      <c r="G65" s="16">
        <f t="shared" ref="G65" si="38">AVERAGE(G59:G64)</f>
        <v>464</v>
      </c>
      <c r="H65" s="16">
        <f t="shared" ref="H65" si="39">AVERAGE(H59:H64)</f>
        <v>728</v>
      </c>
      <c r="I65" s="16">
        <f t="shared" ref="I65" si="40">AVERAGE(I59:I64)</f>
        <v>6.4499999999999993</v>
      </c>
      <c r="J65">
        <f t="shared" ref="J65" si="41">AVERAGE(J59:J64)</f>
        <v>-17</v>
      </c>
      <c r="K65">
        <f t="shared" ref="K65" si="42">AVERAGE(K59:K64)</f>
        <v>3</v>
      </c>
      <c r="L65">
        <f t="shared" ref="L65" si="43">AVERAGE(L59:L64)</f>
        <v>-0.5</v>
      </c>
      <c r="M65" s="10">
        <f>AVERAGE(M59:M64)</f>
        <v>2.8159722222222221E-2</v>
      </c>
    </row>
    <row r="67" spans="1:13" s="13" customFormat="1" x14ac:dyDescent="0.3">
      <c r="A67" s="12" t="s">
        <v>73</v>
      </c>
      <c r="B67" s="13" t="s">
        <v>65</v>
      </c>
      <c r="C67" s="17">
        <v>8540</v>
      </c>
      <c r="D67" s="17">
        <v>140</v>
      </c>
      <c r="E67" s="17">
        <v>2.2000000000000002</v>
      </c>
      <c r="F67" s="17"/>
      <c r="G67" s="17"/>
      <c r="H67" s="17"/>
      <c r="I67" s="17">
        <v>7.5</v>
      </c>
      <c r="J67" s="13">
        <v>-22</v>
      </c>
      <c r="M67" s="14">
        <v>2.883101851851852E-2</v>
      </c>
    </row>
    <row r="68" spans="1:13" x14ac:dyDescent="0.3">
      <c r="B68" t="s">
        <v>66</v>
      </c>
      <c r="C68" s="16">
        <v>8540</v>
      </c>
      <c r="D68" s="16">
        <v>140</v>
      </c>
      <c r="I68" s="16">
        <v>7.5</v>
      </c>
      <c r="J68">
        <v>-23</v>
      </c>
      <c r="K68">
        <v>3</v>
      </c>
      <c r="M68" s="15">
        <v>2.883101851851852E-2</v>
      </c>
    </row>
    <row r="69" spans="1:13" x14ac:dyDescent="0.3">
      <c r="B69" t="s">
        <v>68</v>
      </c>
      <c r="C69" s="16">
        <v>8540</v>
      </c>
      <c r="D69" s="16">
        <v>140</v>
      </c>
      <c r="F69" s="16">
        <v>415</v>
      </c>
      <c r="G69" s="16">
        <v>460</v>
      </c>
      <c r="I69" s="16">
        <v>7.5</v>
      </c>
      <c r="L69">
        <v>-0.9</v>
      </c>
      <c r="M69" s="10">
        <v>2.883101851851852E-2</v>
      </c>
    </row>
    <row r="70" spans="1:13" x14ac:dyDescent="0.3">
      <c r="B70" t="s">
        <v>69</v>
      </c>
      <c r="C70" s="16">
        <v>8540</v>
      </c>
      <c r="D70" s="16">
        <v>140</v>
      </c>
      <c r="H70" s="16">
        <v>742</v>
      </c>
      <c r="I70" s="16">
        <v>7.5</v>
      </c>
      <c r="K70">
        <v>3</v>
      </c>
      <c r="M70" s="10">
        <v>2.883101851851852E-2</v>
      </c>
    </row>
    <row r="71" spans="1:13" x14ac:dyDescent="0.3">
      <c r="B71" t="s">
        <v>70</v>
      </c>
      <c r="C71" s="16">
        <v>8540</v>
      </c>
      <c r="D71" s="16">
        <v>140</v>
      </c>
      <c r="E71" s="16">
        <v>2.2000000000000002</v>
      </c>
      <c r="H71" s="16">
        <v>741</v>
      </c>
      <c r="I71" s="16">
        <v>7.5</v>
      </c>
      <c r="M71" s="10">
        <v>2.8819444444444443E-2</v>
      </c>
    </row>
    <row r="72" spans="1:13" x14ac:dyDescent="0.3">
      <c r="B72" t="s">
        <v>71</v>
      </c>
      <c r="C72" s="16">
        <v>8540</v>
      </c>
      <c r="D72" s="16">
        <v>140</v>
      </c>
      <c r="F72" s="16">
        <v>415</v>
      </c>
      <c r="G72" s="16">
        <v>461</v>
      </c>
      <c r="I72" s="16">
        <v>7.4</v>
      </c>
      <c r="L72">
        <v>-0.9</v>
      </c>
      <c r="M72" s="10">
        <v>2.883101851851852E-2</v>
      </c>
    </row>
    <row r="73" spans="1:13" x14ac:dyDescent="0.3">
      <c r="C73" s="16">
        <f>AVERAGE(C67:C72)</f>
        <v>8540</v>
      </c>
      <c r="D73" s="16">
        <f t="shared" ref="D73" si="44">AVERAGE(D67:D72)</f>
        <v>140</v>
      </c>
      <c r="E73" s="16">
        <f t="shared" ref="E73" si="45">AVERAGE(E67:E72)</f>
        <v>2.2000000000000002</v>
      </c>
      <c r="F73" s="16">
        <f t="shared" ref="F73" si="46">AVERAGE(F67:F72)</f>
        <v>415</v>
      </c>
      <c r="G73" s="16">
        <f t="shared" ref="G73" si="47">AVERAGE(G67:G72)</f>
        <v>460.5</v>
      </c>
      <c r="H73" s="16">
        <f t="shared" ref="H73" si="48">AVERAGE(H67:H72)</f>
        <v>741.5</v>
      </c>
      <c r="I73" s="16">
        <f t="shared" ref="I73" si="49">AVERAGE(I67:I72)</f>
        <v>7.4833333333333334</v>
      </c>
      <c r="J73">
        <f t="shared" ref="J73" si="50">AVERAGE(J67:J72)</f>
        <v>-22.5</v>
      </c>
      <c r="K73">
        <f t="shared" ref="K73" si="51">AVERAGE(K67:K72)</f>
        <v>3</v>
      </c>
      <c r="L73">
        <f t="shared" ref="L73" si="52">AVERAGE(L67:L72)</f>
        <v>-0.9</v>
      </c>
      <c r="M73" s="10">
        <f>AVERAGE(M67:M72)</f>
        <v>2.8829089506172842E-2</v>
      </c>
    </row>
    <row r="75" spans="1:13" s="13" customFormat="1" x14ac:dyDescent="0.3">
      <c r="A75" s="12" t="s">
        <v>74</v>
      </c>
      <c r="B75" s="13" t="s">
        <v>65</v>
      </c>
      <c r="C75" s="17">
        <v>8680</v>
      </c>
      <c r="D75" s="17">
        <v>131</v>
      </c>
      <c r="E75" s="17">
        <v>2</v>
      </c>
      <c r="F75" s="17"/>
      <c r="G75" s="17"/>
      <c r="H75" s="17"/>
      <c r="I75" s="17">
        <v>8.6999999999999993</v>
      </c>
      <c r="J75" s="13">
        <v>-40</v>
      </c>
      <c r="M75" s="14">
        <v>2.883101851851852E-2</v>
      </c>
    </row>
    <row r="76" spans="1:13" x14ac:dyDescent="0.3">
      <c r="B76" t="s">
        <v>66</v>
      </c>
      <c r="C76" s="16">
        <v>8670</v>
      </c>
      <c r="D76" s="16">
        <v>130</v>
      </c>
      <c r="I76" s="16">
        <v>8.6999999999999993</v>
      </c>
      <c r="J76">
        <v>-43</v>
      </c>
      <c r="K76">
        <v>3</v>
      </c>
      <c r="M76" s="10">
        <v>3.0266203703703708E-2</v>
      </c>
    </row>
    <row r="77" spans="1:13" x14ac:dyDescent="0.3">
      <c r="B77" t="s">
        <v>68</v>
      </c>
      <c r="C77" s="16">
        <v>8660</v>
      </c>
      <c r="D77" s="16">
        <v>132</v>
      </c>
      <c r="F77" s="16">
        <v>413</v>
      </c>
      <c r="G77" s="16">
        <v>457</v>
      </c>
      <c r="I77" s="16">
        <v>8.6</v>
      </c>
      <c r="L77">
        <v>-1.4</v>
      </c>
      <c r="M77" s="10">
        <v>3.0277777777777778E-2</v>
      </c>
    </row>
    <row r="78" spans="1:13" x14ac:dyDescent="0.3">
      <c r="B78" t="s">
        <v>69</v>
      </c>
      <c r="C78" s="16">
        <v>8680</v>
      </c>
      <c r="D78" s="16">
        <v>132</v>
      </c>
      <c r="H78" s="16">
        <v>771</v>
      </c>
      <c r="I78" s="16">
        <v>8.6999999999999993</v>
      </c>
      <c r="K78">
        <v>3</v>
      </c>
      <c r="M78" s="10">
        <v>3.0300925925925926E-2</v>
      </c>
    </row>
    <row r="79" spans="1:13" x14ac:dyDescent="0.3">
      <c r="B79" t="s">
        <v>70</v>
      </c>
      <c r="C79" s="16">
        <v>8670</v>
      </c>
      <c r="D79" s="16">
        <v>130</v>
      </c>
      <c r="E79" s="16">
        <v>2</v>
      </c>
      <c r="H79" s="16">
        <v>772</v>
      </c>
      <c r="I79" s="16">
        <v>8.6</v>
      </c>
      <c r="M79" s="10">
        <v>3.0266203703703708E-2</v>
      </c>
    </row>
    <row r="80" spans="1:13" x14ac:dyDescent="0.3">
      <c r="B80" t="s">
        <v>71</v>
      </c>
      <c r="C80" s="16">
        <v>8670</v>
      </c>
      <c r="D80" s="16">
        <v>130</v>
      </c>
      <c r="F80" s="16">
        <v>412</v>
      </c>
      <c r="G80" s="16">
        <v>455</v>
      </c>
      <c r="I80" s="16">
        <v>8.6999999999999993</v>
      </c>
      <c r="L80">
        <v>-1.5</v>
      </c>
      <c r="M80" s="10">
        <v>3.0266203703703708E-2</v>
      </c>
    </row>
    <row r="81" spans="1:13" x14ac:dyDescent="0.3">
      <c r="C81" s="16">
        <f>AVERAGE(C75:C80)</f>
        <v>8671.6666666666661</v>
      </c>
      <c r="D81" s="16">
        <f t="shared" ref="D81" si="53">AVERAGE(D75:D80)</f>
        <v>130.83333333333334</v>
      </c>
      <c r="E81" s="16">
        <f t="shared" ref="E81" si="54">AVERAGE(E75:E80)</f>
        <v>2</v>
      </c>
      <c r="F81" s="16">
        <f t="shared" ref="F81" si="55">AVERAGE(F75:F80)</f>
        <v>412.5</v>
      </c>
      <c r="G81" s="16">
        <f t="shared" ref="G81" si="56">AVERAGE(G75:G80)</f>
        <v>456</v>
      </c>
      <c r="H81" s="16">
        <f t="shared" ref="H81" si="57">AVERAGE(H75:H80)</f>
        <v>771.5</v>
      </c>
      <c r="I81" s="16">
        <f t="shared" ref="I81" si="58">AVERAGE(I75:I80)</f>
        <v>8.6666666666666661</v>
      </c>
      <c r="J81">
        <f t="shared" ref="J81" si="59">AVERAGE(J75:J80)</f>
        <v>-41.5</v>
      </c>
      <c r="K81">
        <f t="shared" ref="K81" si="60">AVERAGE(K75:K80)</f>
        <v>3</v>
      </c>
      <c r="L81">
        <f t="shared" ref="L81" si="61">AVERAGE(L75:L80)</f>
        <v>-1.45</v>
      </c>
      <c r="M81" s="10">
        <f>AVERAGE(M75:M80)</f>
        <v>3.0034722222222223E-2</v>
      </c>
    </row>
    <row r="83" spans="1:13" s="13" customFormat="1" x14ac:dyDescent="0.3">
      <c r="A83" s="12" t="s">
        <v>75</v>
      </c>
      <c r="B83" s="13" t="s">
        <v>65</v>
      </c>
      <c r="C83" s="17">
        <v>7850</v>
      </c>
      <c r="D83" s="17">
        <v>171</v>
      </c>
      <c r="E83" s="17">
        <v>4</v>
      </c>
      <c r="F83" s="17"/>
      <c r="G83" s="17"/>
      <c r="H83" s="17"/>
      <c r="I83" s="17">
        <v>4.7</v>
      </c>
      <c r="J83" s="13">
        <v>35</v>
      </c>
      <c r="M83" s="14">
        <v>3.1192129629629629E-2</v>
      </c>
    </row>
    <row r="84" spans="1:13" x14ac:dyDescent="0.3">
      <c r="B84" t="s">
        <v>66</v>
      </c>
      <c r="C84" s="16">
        <v>7840</v>
      </c>
      <c r="D84" s="16">
        <v>171</v>
      </c>
      <c r="I84" s="16">
        <v>4.7</v>
      </c>
      <c r="J84">
        <v>28</v>
      </c>
      <c r="K84">
        <v>3</v>
      </c>
      <c r="M84" s="10">
        <v>3.1180555555555555E-2</v>
      </c>
    </row>
    <row r="85" spans="1:13" x14ac:dyDescent="0.3">
      <c r="B85" t="s">
        <v>68</v>
      </c>
      <c r="C85" s="16">
        <v>7830</v>
      </c>
      <c r="D85" s="16">
        <v>171</v>
      </c>
      <c r="F85" s="16">
        <v>430</v>
      </c>
      <c r="G85" s="16">
        <v>476</v>
      </c>
      <c r="I85" s="16">
        <v>4.8</v>
      </c>
      <c r="L85">
        <v>0.2</v>
      </c>
      <c r="M85" s="10">
        <v>3.1180555555555555E-2</v>
      </c>
    </row>
    <row r="86" spans="1:13" x14ac:dyDescent="0.3">
      <c r="B86" t="s">
        <v>69</v>
      </c>
      <c r="C86" s="16">
        <v>7830</v>
      </c>
      <c r="D86" s="16">
        <v>171</v>
      </c>
      <c r="H86" s="16">
        <v>791</v>
      </c>
      <c r="I86" s="16">
        <v>4.8</v>
      </c>
      <c r="K86">
        <v>3</v>
      </c>
      <c r="M86" s="10">
        <v>3.1215277777777783E-2</v>
      </c>
    </row>
    <row r="87" spans="1:13" x14ac:dyDescent="0.3">
      <c r="B87" t="s">
        <v>70</v>
      </c>
      <c r="C87" s="16">
        <v>7840</v>
      </c>
      <c r="D87" s="16">
        <v>171</v>
      </c>
      <c r="E87" s="16">
        <v>4.7</v>
      </c>
      <c r="H87" s="16">
        <v>792</v>
      </c>
      <c r="I87" s="16">
        <v>4.7</v>
      </c>
      <c r="M87" s="10">
        <v>3.1192129629629629E-2</v>
      </c>
    </row>
    <row r="88" spans="1:13" x14ac:dyDescent="0.3">
      <c r="B88" t="s">
        <v>71</v>
      </c>
      <c r="C88" s="16">
        <v>7820</v>
      </c>
      <c r="D88" s="16">
        <v>171</v>
      </c>
      <c r="F88" s="16">
        <v>430</v>
      </c>
      <c r="G88" s="16">
        <v>476</v>
      </c>
      <c r="I88" s="16">
        <v>4.8</v>
      </c>
      <c r="L88">
        <v>0.3</v>
      </c>
      <c r="M88" s="10">
        <v>3.1192129629629629E-2</v>
      </c>
    </row>
    <row r="89" spans="1:13" x14ac:dyDescent="0.3">
      <c r="C89" s="16">
        <f>AVERAGE(C83:C88)</f>
        <v>7835</v>
      </c>
      <c r="D89" s="16">
        <f t="shared" ref="D89" si="62">AVERAGE(D83:D88)</f>
        <v>171</v>
      </c>
      <c r="E89" s="16">
        <f t="shared" ref="E89" si="63">AVERAGE(E83:E88)</f>
        <v>4.3499999999999996</v>
      </c>
      <c r="F89" s="16">
        <f t="shared" ref="F89" si="64">AVERAGE(F83:F88)</f>
        <v>430</v>
      </c>
      <c r="G89" s="16">
        <f t="shared" ref="G89" si="65">AVERAGE(G83:G88)</f>
        <v>476</v>
      </c>
      <c r="H89" s="16">
        <f t="shared" ref="H89" si="66">AVERAGE(H83:H88)</f>
        <v>791.5</v>
      </c>
      <c r="I89" s="16">
        <f t="shared" ref="I89" si="67">AVERAGE(I83:I88)</f>
        <v>4.75</v>
      </c>
      <c r="J89">
        <f t="shared" ref="J89" si="68">AVERAGE(J83:J88)</f>
        <v>31.5</v>
      </c>
      <c r="K89">
        <f t="shared" ref="K89" si="69">AVERAGE(K83:K88)</f>
        <v>3</v>
      </c>
      <c r="L89">
        <f t="shared" ref="L89" si="70">AVERAGE(L83:L88)</f>
        <v>0.25</v>
      </c>
      <c r="M89" s="10">
        <f>AVERAGE(M83:M88)</f>
        <v>3.1192129629629636E-2</v>
      </c>
    </row>
    <row r="91" spans="1:13" s="13" customFormat="1" x14ac:dyDescent="0.3">
      <c r="A91" s="12" t="s">
        <v>76</v>
      </c>
      <c r="B91" s="13" t="s">
        <v>65</v>
      </c>
      <c r="C91" s="17">
        <v>7450</v>
      </c>
      <c r="D91" s="17">
        <v>182</v>
      </c>
      <c r="E91" s="17">
        <v>5.5</v>
      </c>
      <c r="F91" s="17"/>
      <c r="G91" s="17"/>
      <c r="H91" s="17"/>
      <c r="I91" s="17">
        <v>4</v>
      </c>
      <c r="J91" s="13">
        <v>51</v>
      </c>
      <c r="M91" s="14">
        <v>3.2083333333333332E-2</v>
      </c>
    </row>
    <row r="92" spans="1:13" x14ac:dyDescent="0.3">
      <c r="B92" t="s">
        <v>66</v>
      </c>
      <c r="C92" s="16">
        <v>7440</v>
      </c>
      <c r="D92" s="16">
        <v>181</v>
      </c>
      <c r="I92" s="16">
        <v>4.0999999999999996</v>
      </c>
      <c r="J92">
        <v>57</v>
      </c>
      <c r="K92">
        <v>3</v>
      </c>
      <c r="M92" s="10">
        <v>3.2094907407407412E-2</v>
      </c>
    </row>
    <row r="93" spans="1:13" x14ac:dyDescent="0.3">
      <c r="B93" t="s">
        <v>68</v>
      </c>
      <c r="C93" s="16">
        <v>7520</v>
      </c>
      <c r="D93" s="16">
        <v>182</v>
      </c>
      <c r="F93" s="16">
        <v>435</v>
      </c>
      <c r="G93" s="16">
        <v>482</v>
      </c>
      <c r="I93" s="16">
        <v>4.0999999999999996</v>
      </c>
      <c r="L93">
        <v>0.6</v>
      </c>
      <c r="M93" s="10">
        <v>3.2118055555555559E-2</v>
      </c>
    </row>
    <row r="94" spans="1:13" x14ac:dyDescent="0.3">
      <c r="B94" t="s">
        <v>69</v>
      </c>
      <c r="C94" s="16">
        <v>7490</v>
      </c>
      <c r="D94" s="16">
        <v>182</v>
      </c>
      <c r="H94" s="16">
        <v>808</v>
      </c>
      <c r="I94" s="16">
        <v>4</v>
      </c>
      <c r="K94">
        <v>3</v>
      </c>
      <c r="M94" s="10">
        <v>3.2152777777777773E-2</v>
      </c>
    </row>
    <row r="95" spans="1:13" x14ac:dyDescent="0.3">
      <c r="B95" t="s">
        <v>70</v>
      </c>
      <c r="C95" s="16">
        <v>7480</v>
      </c>
      <c r="D95" s="16">
        <v>182</v>
      </c>
      <c r="E95" s="16">
        <v>5.5</v>
      </c>
      <c r="H95" s="16">
        <v>812</v>
      </c>
      <c r="I95" s="16">
        <v>4</v>
      </c>
      <c r="M95" s="10">
        <v>3.2094907407407412E-2</v>
      </c>
    </row>
    <row r="96" spans="1:13" x14ac:dyDescent="0.3">
      <c r="B96" t="s">
        <v>71</v>
      </c>
      <c r="C96" s="16">
        <v>7470</v>
      </c>
      <c r="D96" s="16">
        <v>181</v>
      </c>
      <c r="F96" s="16">
        <v>435</v>
      </c>
      <c r="G96" s="16">
        <v>483</v>
      </c>
      <c r="I96" s="16">
        <v>4</v>
      </c>
      <c r="L96">
        <v>0.6</v>
      </c>
      <c r="M96" s="10">
        <v>3.2094907407407412E-2</v>
      </c>
    </row>
    <row r="97" spans="1:13" x14ac:dyDescent="0.3">
      <c r="C97" s="16">
        <f>AVERAGE(C91:C96)</f>
        <v>7475</v>
      </c>
      <c r="D97" s="16">
        <f t="shared" ref="D97" si="71">AVERAGE(D91:D96)</f>
        <v>181.66666666666666</v>
      </c>
      <c r="E97" s="16">
        <f t="shared" ref="E97" si="72">AVERAGE(E91:E96)</f>
        <v>5.5</v>
      </c>
      <c r="F97" s="16">
        <f t="shared" ref="F97" si="73">AVERAGE(F91:F96)</f>
        <v>435</v>
      </c>
      <c r="G97" s="16">
        <f t="shared" ref="G97" si="74">AVERAGE(G91:G96)</f>
        <v>482.5</v>
      </c>
      <c r="H97" s="16">
        <f t="shared" ref="H97" si="75">AVERAGE(H91:H96)</f>
        <v>810</v>
      </c>
      <c r="I97" s="16">
        <f t="shared" ref="I97" si="76">AVERAGE(I91:I96)</f>
        <v>4.0333333333333332</v>
      </c>
      <c r="J97">
        <f t="shared" ref="J97" si="77">AVERAGE(J91:J96)</f>
        <v>54</v>
      </c>
      <c r="K97">
        <f t="shared" ref="K97" si="78">AVERAGE(K91:K96)</f>
        <v>3</v>
      </c>
      <c r="L97">
        <f t="shared" ref="L97" si="79">AVERAGE(L91:L96)</f>
        <v>0.6</v>
      </c>
      <c r="M97" s="10">
        <f>AVERAGE(M91:M96)</f>
        <v>3.2106481481481486E-2</v>
      </c>
    </row>
    <row r="99" spans="1:13" s="13" customFormat="1" x14ac:dyDescent="0.3">
      <c r="A99" s="12" t="s">
        <v>80</v>
      </c>
      <c r="B99" s="13" t="s">
        <v>65</v>
      </c>
      <c r="C99" s="17">
        <v>7050</v>
      </c>
      <c r="D99" s="17">
        <v>191</v>
      </c>
      <c r="E99" s="17">
        <v>6.2</v>
      </c>
      <c r="F99" s="17"/>
      <c r="G99" s="17"/>
      <c r="H99" s="17"/>
      <c r="I99" s="17">
        <v>3.6</v>
      </c>
      <c r="J99" s="13">
        <v>88</v>
      </c>
      <c r="M99" s="14">
        <v>3.2731481481481479E-2</v>
      </c>
    </row>
    <row r="100" spans="1:13" x14ac:dyDescent="0.3">
      <c r="B100" t="s">
        <v>66</v>
      </c>
      <c r="C100" s="16">
        <v>7050</v>
      </c>
      <c r="D100" s="16">
        <v>190</v>
      </c>
      <c r="I100" s="16">
        <v>3.6</v>
      </c>
      <c r="J100">
        <v>88</v>
      </c>
      <c r="K100">
        <v>3</v>
      </c>
      <c r="M100" s="10">
        <v>3.2719907407407406E-2</v>
      </c>
    </row>
    <row r="101" spans="1:13" x14ac:dyDescent="0.3">
      <c r="B101" t="s">
        <v>68</v>
      </c>
      <c r="C101" s="16">
        <v>7050</v>
      </c>
      <c r="D101" s="16">
        <v>191</v>
      </c>
      <c r="F101" s="16">
        <v>442</v>
      </c>
      <c r="G101" s="16">
        <v>491</v>
      </c>
      <c r="I101" s="16">
        <v>3.6</v>
      </c>
      <c r="L101">
        <v>0.9</v>
      </c>
      <c r="M101" s="10">
        <v>3.2754629629629627E-2</v>
      </c>
    </row>
    <row r="102" spans="1:13" x14ac:dyDescent="0.3">
      <c r="B102" t="s">
        <v>69</v>
      </c>
      <c r="C102" s="16">
        <v>7060</v>
      </c>
      <c r="D102" s="16">
        <v>191</v>
      </c>
      <c r="H102" s="16">
        <v>826</v>
      </c>
      <c r="I102" s="16">
        <v>3.5</v>
      </c>
      <c r="K102">
        <v>2.9</v>
      </c>
      <c r="M102" s="10">
        <v>3.2743055555555553E-2</v>
      </c>
    </row>
    <row r="103" spans="1:13" x14ac:dyDescent="0.3">
      <c r="B103" t="s">
        <v>70</v>
      </c>
      <c r="C103" s="16">
        <v>7050</v>
      </c>
      <c r="D103" s="16">
        <v>191</v>
      </c>
      <c r="E103" s="16">
        <v>6.2</v>
      </c>
      <c r="H103" s="16">
        <v>826</v>
      </c>
      <c r="I103" s="16">
        <v>3.6</v>
      </c>
      <c r="M103" s="10">
        <v>3.2731481481481479E-2</v>
      </c>
    </row>
    <row r="104" spans="1:13" x14ac:dyDescent="0.3">
      <c r="B104" t="s">
        <v>71</v>
      </c>
      <c r="C104" s="16">
        <v>7040</v>
      </c>
      <c r="D104" s="16">
        <v>190</v>
      </c>
      <c r="F104" s="16">
        <v>443</v>
      </c>
      <c r="G104" s="16">
        <v>491</v>
      </c>
      <c r="I104" s="16">
        <v>3.5</v>
      </c>
      <c r="L104">
        <v>0.8</v>
      </c>
      <c r="M104" s="10">
        <v>3.2731481481481479E-2</v>
      </c>
    </row>
    <row r="105" spans="1:13" x14ac:dyDescent="0.3">
      <c r="C105" s="16">
        <f>AVERAGE(C99:C104)</f>
        <v>7050</v>
      </c>
      <c r="D105" s="16">
        <f t="shared" ref="D105" si="80">AVERAGE(D99:D104)</f>
        <v>190.66666666666666</v>
      </c>
      <c r="E105" s="16">
        <f t="shared" ref="E105" si="81">AVERAGE(E99:E104)</f>
        <v>6.2</v>
      </c>
      <c r="F105" s="16">
        <f t="shared" ref="F105" si="82">AVERAGE(F99:F104)</f>
        <v>442.5</v>
      </c>
      <c r="G105" s="16">
        <f t="shared" ref="G105" si="83">AVERAGE(G99:G104)</f>
        <v>491</v>
      </c>
      <c r="H105" s="16">
        <f t="shared" ref="H105" si="84">AVERAGE(H99:H104)</f>
        <v>826</v>
      </c>
      <c r="I105" s="16">
        <f t="shared" ref="I105" si="85">AVERAGE(I99:I104)</f>
        <v>3.5666666666666669</v>
      </c>
      <c r="J105">
        <f t="shared" ref="J105" si="86">AVERAGE(J99:J104)</f>
        <v>88</v>
      </c>
      <c r="K105">
        <f t="shared" ref="K105" si="87">AVERAGE(K99:K104)</f>
        <v>2.95</v>
      </c>
      <c r="L105">
        <f t="shared" ref="L105" si="88">AVERAGE(L99:L104)</f>
        <v>0.85000000000000009</v>
      </c>
      <c r="M105" s="10">
        <f>AVERAGE(M99:M104)</f>
        <v>3.2735339506172835E-2</v>
      </c>
    </row>
    <row r="107" spans="1:13" s="13" customFormat="1" x14ac:dyDescent="0.3">
      <c r="A107" s="12" t="s">
        <v>81</v>
      </c>
      <c r="B107" s="13" t="s">
        <v>65</v>
      </c>
      <c r="C107" s="17">
        <v>7470</v>
      </c>
      <c r="D107" s="17">
        <v>163</v>
      </c>
      <c r="E107" s="17">
        <v>4.2</v>
      </c>
      <c r="F107" s="17"/>
      <c r="G107" s="17"/>
      <c r="H107" s="17"/>
      <c r="I107" s="17">
        <v>5.2</v>
      </c>
      <c r="J107" s="13">
        <v>1</v>
      </c>
      <c r="M107" s="14">
        <v>3.366898148148148E-2</v>
      </c>
    </row>
    <row r="108" spans="1:13" x14ac:dyDescent="0.3">
      <c r="B108" t="s">
        <v>66</v>
      </c>
      <c r="C108" s="16">
        <v>7500</v>
      </c>
      <c r="D108" s="16">
        <v>162</v>
      </c>
      <c r="I108" s="16">
        <v>5.3</v>
      </c>
      <c r="J108">
        <v>1</v>
      </c>
      <c r="K108">
        <v>3</v>
      </c>
      <c r="M108" s="10">
        <v>3.3657407407407407E-2</v>
      </c>
    </row>
    <row r="109" spans="1:13" x14ac:dyDescent="0.3">
      <c r="B109" t="s">
        <v>68</v>
      </c>
      <c r="C109" s="16">
        <v>7490</v>
      </c>
      <c r="D109" s="16">
        <v>161</v>
      </c>
      <c r="F109" s="16">
        <v>432</v>
      </c>
      <c r="G109" s="16">
        <v>476</v>
      </c>
      <c r="I109" s="16">
        <v>5.2</v>
      </c>
      <c r="L109">
        <v>0</v>
      </c>
      <c r="M109" s="10">
        <v>3.3645833333333333E-2</v>
      </c>
    </row>
    <row r="110" spans="1:13" x14ac:dyDescent="0.3">
      <c r="B110" t="s">
        <v>69</v>
      </c>
      <c r="C110" s="16">
        <v>7470</v>
      </c>
      <c r="D110" s="16">
        <v>163</v>
      </c>
      <c r="H110" s="16">
        <v>844</v>
      </c>
      <c r="I110" s="16">
        <v>5.2</v>
      </c>
      <c r="K110">
        <v>3</v>
      </c>
      <c r="M110" s="10">
        <v>3.3657407407407407E-2</v>
      </c>
    </row>
    <row r="111" spans="1:13" x14ac:dyDescent="0.3">
      <c r="B111" t="s">
        <v>70</v>
      </c>
      <c r="C111" s="16">
        <v>7500</v>
      </c>
      <c r="D111" s="16">
        <v>161</v>
      </c>
      <c r="E111" s="16">
        <v>4</v>
      </c>
      <c r="H111" s="16">
        <v>846</v>
      </c>
      <c r="I111" s="16">
        <v>5.2</v>
      </c>
      <c r="M111" s="10">
        <v>3.3645833333333333E-2</v>
      </c>
    </row>
    <row r="112" spans="1:13" x14ac:dyDescent="0.3">
      <c r="B112" t="s">
        <v>71</v>
      </c>
      <c r="C112" s="16">
        <v>7480</v>
      </c>
      <c r="D112" s="16">
        <v>162</v>
      </c>
      <c r="F112" s="16">
        <v>432</v>
      </c>
      <c r="G112" s="16">
        <v>477</v>
      </c>
      <c r="I112" s="16">
        <v>5.3</v>
      </c>
      <c r="L112">
        <v>0</v>
      </c>
      <c r="M112" s="10">
        <v>3.3657407407407407E-2</v>
      </c>
    </row>
    <row r="113" spans="1:13" x14ac:dyDescent="0.3">
      <c r="C113" s="16">
        <f>AVERAGE(C107:C112)</f>
        <v>7485</v>
      </c>
      <c r="D113" s="16">
        <f t="shared" ref="D113" si="89">AVERAGE(D107:D112)</f>
        <v>162</v>
      </c>
      <c r="E113" s="16">
        <f t="shared" ref="E113" si="90">AVERAGE(E107:E112)</f>
        <v>4.0999999999999996</v>
      </c>
      <c r="F113" s="16">
        <f t="shared" ref="F113" si="91">AVERAGE(F107:F112)</f>
        <v>432</v>
      </c>
      <c r="G113" s="16">
        <f t="shared" ref="G113" si="92">AVERAGE(G107:G112)</f>
        <v>476.5</v>
      </c>
      <c r="H113" s="16">
        <f t="shared" ref="H113" si="93">AVERAGE(H107:H112)</f>
        <v>845</v>
      </c>
      <c r="I113" s="16">
        <f t="shared" ref="I113" si="94">AVERAGE(I107:I112)</f>
        <v>5.2333333333333334</v>
      </c>
      <c r="J113">
        <f t="shared" ref="J113" si="95">AVERAGE(J107:J112)</f>
        <v>1</v>
      </c>
      <c r="K113">
        <f t="shared" ref="K113" si="96">AVERAGE(K107:K112)</f>
        <v>3</v>
      </c>
      <c r="L113">
        <f t="shared" ref="L113" si="97">AVERAGE(L107:L112)</f>
        <v>0</v>
      </c>
      <c r="M113" s="10">
        <f>AVERAGE(M107:M112)</f>
        <v>3.3655478395061729E-2</v>
      </c>
    </row>
    <row r="115" spans="1:13" s="13" customFormat="1" x14ac:dyDescent="0.3">
      <c r="A115" s="12" t="s">
        <v>82</v>
      </c>
      <c r="B115" s="13" t="s">
        <v>65</v>
      </c>
      <c r="C115" s="17">
        <v>7410</v>
      </c>
      <c r="D115" s="17">
        <v>162</v>
      </c>
      <c r="E115" s="17">
        <v>4.2</v>
      </c>
      <c r="F115" s="17"/>
      <c r="G115" s="17"/>
      <c r="H115" s="17"/>
      <c r="I115" s="17">
        <v>5.4</v>
      </c>
      <c r="J115" s="13">
        <v>-20</v>
      </c>
      <c r="M115" s="14">
        <v>3.4571759259259253E-2</v>
      </c>
    </row>
    <row r="116" spans="1:13" x14ac:dyDescent="0.3">
      <c r="B116" t="s">
        <v>66</v>
      </c>
      <c r="C116" s="16">
        <v>7400</v>
      </c>
      <c r="D116" s="16">
        <v>162</v>
      </c>
      <c r="I116" s="16">
        <v>5.4</v>
      </c>
      <c r="J116">
        <v>-23</v>
      </c>
      <c r="K116">
        <v>3</v>
      </c>
      <c r="M116" s="10">
        <v>3.4583333333333334E-2</v>
      </c>
    </row>
    <row r="117" spans="1:13" x14ac:dyDescent="0.3">
      <c r="B117" t="s">
        <v>68</v>
      </c>
      <c r="C117" s="16">
        <v>7400</v>
      </c>
      <c r="D117" s="16">
        <v>162</v>
      </c>
      <c r="F117" s="16">
        <v>434</v>
      </c>
      <c r="G117" s="16">
        <v>480</v>
      </c>
      <c r="I117" s="16">
        <v>5.4</v>
      </c>
      <c r="L117">
        <v>-0.6</v>
      </c>
      <c r="M117" s="10">
        <v>3.4571759259259253E-2</v>
      </c>
    </row>
    <row r="118" spans="1:13" x14ac:dyDescent="0.3">
      <c r="B118" t="s">
        <v>69</v>
      </c>
    </row>
    <row r="119" spans="1:13" x14ac:dyDescent="0.3">
      <c r="B119" t="s">
        <v>70</v>
      </c>
      <c r="C119" s="16">
        <v>7430</v>
      </c>
      <c r="D119" s="16">
        <v>160</v>
      </c>
      <c r="E119" s="16">
        <v>4.2</v>
      </c>
      <c r="H119" s="16">
        <v>867</v>
      </c>
      <c r="I119" s="16">
        <v>5.5</v>
      </c>
      <c r="M119" s="10">
        <v>3.4583333333333334E-2</v>
      </c>
    </row>
    <row r="120" spans="1:13" x14ac:dyDescent="0.3">
      <c r="B120" t="s">
        <v>71</v>
      </c>
      <c r="C120" s="16">
        <v>7400</v>
      </c>
      <c r="D120" s="16">
        <v>162</v>
      </c>
      <c r="F120" s="16">
        <v>433</v>
      </c>
      <c r="G120" s="16">
        <v>479</v>
      </c>
      <c r="I120" s="16">
        <v>5.4</v>
      </c>
      <c r="M120" s="10">
        <v>3.4583333333333334E-2</v>
      </c>
    </row>
    <row r="121" spans="1:13" x14ac:dyDescent="0.3">
      <c r="C121" s="16">
        <f>AVERAGE(C115:C120)</f>
        <v>7408</v>
      </c>
      <c r="D121" s="16">
        <f t="shared" ref="D121" si="98">AVERAGE(D115:D120)</f>
        <v>161.6</v>
      </c>
      <c r="E121" s="16">
        <f t="shared" ref="E121" si="99">AVERAGE(E115:E120)</f>
        <v>4.2</v>
      </c>
      <c r="F121" s="16">
        <f t="shared" ref="F121" si="100">AVERAGE(F115:F120)</f>
        <v>433.5</v>
      </c>
      <c r="G121" s="16">
        <f t="shared" ref="G121" si="101">AVERAGE(G115:G120)</f>
        <v>479.5</v>
      </c>
      <c r="H121" s="16">
        <f t="shared" ref="H121" si="102">AVERAGE(H115:H120)</f>
        <v>867</v>
      </c>
      <c r="I121" s="16">
        <f t="shared" ref="I121" si="103">AVERAGE(I115:I120)</f>
        <v>5.42</v>
      </c>
      <c r="J121">
        <f t="shared" ref="J121" si="104">AVERAGE(J115:J120)</f>
        <v>-21.5</v>
      </c>
      <c r="K121">
        <f t="shared" ref="K121" si="105">AVERAGE(K115:K120)</f>
        <v>3</v>
      </c>
      <c r="L121">
        <f t="shared" ref="L121" si="106">AVERAGE(L115:L120)</f>
        <v>-0.6</v>
      </c>
      <c r="M121" s="10">
        <f>AVERAGE(M115:M120)</f>
        <v>3.4578703703703702E-2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Merlijn Hunik</cp:lastModifiedBy>
  <cp:revision>0</cp:revision>
  <cp:lastPrinted>2013-02-27T10:55:04Z</cp:lastPrinted>
  <dcterms:created xsi:type="dcterms:W3CDTF">2013-02-25T15:54:42Z</dcterms:created>
  <dcterms:modified xsi:type="dcterms:W3CDTF">2020-03-20T15:22:19Z</dcterms:modified>
  <dc:language>en-GB</dc:language>
</cp:coreProperties>
</file>