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<sst xmlns="http://schemas.openxmlformats.org/spreadsheetml/2006/main" count="72" uniqueCount="16">
  <si>
    <t xml:space="preserve">Cout moyen pondéré en fin de période</t>
  </si>
  <si>
    <t xml:space="preserve">Fiche de stock</t>
  </si>
  <si>
    <t xml:space="preserve">Entrées</t>
  </si>
  <si>
    <t xml:space="preserve">Sorties</t>
  </si>
  <si>
    <t xml:space="preserve">Stock</t>
  </si>
  <si>
    <t xml:space="preserve">Date</t>
  </si>
  <si>
    <t xml:space="preserve">Libellé</t>
  </si>
  <si>
    <t xml:space="preserve">Qte</t>
  </si>
  <si>
    <t xml:space="preserve">Cout unitaire</t>
  </si>
  <si>
    <t xml:space="preserve">Montant</t>
  </si>
  <si>
    <t xml:space="preserve">Stock de départ</t>
  </si>
  <si>
    <t xml:space="preserve">Sortie</t>
  </si>
  <si>
    <t xml:space="preserve">Entrée</t>
  </si>
  <si>
    <t xml:space="preserve">Stock final</t>
  </si>
  <si>
    <t xml:space="preserve">Cout moyen pondéré après chaque période</t>
  </si>
  <si>
    <t xml:space="preserve">Premier entré, premier sorti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</si>
</sst>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"/>
    <numFmt numFmtId="166" formatCode="General"/>
    <numFmt numFmtId="167" formatCode="d/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969696"/>
      </patternFill>
    </fill>
    <fill>
      <patternFill patternType="solid">
        <fgColor rgb="FFD0E0E3"/>
        <bgColor rgb="FFCCFFCC"/>
      </patternFill>
    </fill>
    <fill>
      <patternFill patternType="solid">
        <fgColor rgb="FFFFF2CC"/>
        <bgColor rgb="FFFFFFFF"/>
      </patternFill>
    </fill>
    <fill>
      <patternFill patternType="solid">
        <fgColor rgb="FFF4CCCC"/>
        <bgColor rgb="FFD0E0E3"/>
      </patternFill>
    </fill>
    <fill>
      <patternFill patternType="solid">
        <fgColor rgb="FF9FC5E8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2CC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L4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M9" activeCellId="0" sqref="M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5.38"/>
  </cols>
  <sheetData>
    <row r="2" customFormat="false" ht="15.75" hidden="false" customHeight="false" outlineLevel="0" collapsed="false">
      <c r="A2" s="1" t="s">
        <v>0</v>
      </c>
    </row>
    <row r="3" customFormat="false" ht="28.5" hidden="false" customHeight="true" outlineLevel="0" collapsed="false">
      <c r="B3" s="2" t="s">
        <v>1</v>
      </c>
      <c r="C3" s="2"/>
      <c r="D3" s="3" t="s">
        <v>2</v>
      </c>
      <c r="E3" s="3"/>
      <c r="F3" s="3"/>
      <c r="G3" s="4" t="s">
        <v>3</v>
      </c>
      <c r="H3" s="4"/>
      <c r="I3" s="4"/>
      <c r="J3" s="5" t="s">
        <v>4</v>
      </c>
      <c r="K3" s="5"/>
      <c r="L3" s="5"/>
    </row>
    <row r="4" customFormat="false" ht="15.75" hidden="false" customHeight="false" outlineLevel="0" collapsed="false"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7</v>
      </c>
      <c r="H4" s="6" t="s">
        <v>8</v>
      </c>
      <c r="I4" s="6" t="s">
        <v>9</v>
      </c>
      <c r="J4" s="6" t="s">
        <v>7</v>
      </c>
      <c r="K4" s="6" t="s">
        <v>8</v>
      </c>
      <c r="L4" s="6" t="s">
        <v>9</v>
      </c>
    </row>
    <row r="5" customFormat="false" ht="15.75" hidden="false" customHeight="false" outlineLevel="0" collapsed="false">
      <c r="B5" s="7" t="n">
        <v>45597</v>
      </c>
      <c r="C5" s="6" t="s">
        <v>10</v>
      </c>
      <c r="D5" s="6" t="n">
        <v>250</v>
      </c>
      <c r="E5" s="6" t="n">
        <v>1050</v>
      </c>
      <c r="F5" s="8" t="n">
        <f aca="false">D5*E5</f>
        <v>262500</v>
      </c>
      <c r="G5" s="8"/>
      <c r="H5" s="8"/>
      <c r="I5" s="8"/>
      <c r="J5" s="6" t="n">
        <v>250</v>
      </c>
      <c r="K5" s="8" t="n">
        <f aca="false">E5</f>
        <v>1050</v>
      </c>
      <c r="L5" s="8" t="n">
        <f aca="false">F5</f>
        <v>262500</v>
      </c>
    </row>
    <row r="6" customFormat="false" ht="15.75" hidden="false" customHeight="false" outlineLevel="0" collapsed="false">
      <c r="B6" s="9" t="n">
        <v>45606</v>
      </c>
      <c r="C6" s="6" t="s">
        <v>11</v>
      </c>
      <c r="D6" s="8"/>
      <c r="E6" s="8"/>
      <c r="F6" s="8"/>
      <c r="G6" s="6" t="n">
        <v>140</v>
      </c>
      <c r="H6" s="8"/>
      <c r="I6" s="8"/>
      <c r="J6" s="8" t="n">
        <f aca="false">D5-G6</f>
        <v>110</v>
      </c>
      <c r="K6" s="8" t="n">
        <f aca="false">K5</f>
        <v>1050</v>
      </c>
      <c r="L6" s="8" t="n">
        <f aca="false">J6*K6</f>
        <v>115500</v>
      </c>
    </row>
    <row r="7" customFormat="false" ht="13.8" hidden="false" customHeight="false" outlineLevel="0" collapsed="false">
      <c r="B7" s="9" t="n">
        <v>45610</v>
      </c>
      <c r="C7" s="6" t="s">
        <v>12</v>
      </c>
      <c r="D7" s="6" t="n">
        <v>50</v>
      </c>
      <c r="E7" s="8" t="n">
        <f aca="false">F7/D7</f>
        <v>1075</v>
      </c>
      <c r="F7" s="6" t="n">
        <v>53750</v>
      </c>
      <c r="G7" s="8"/>
      <c r="H7" s="8"/>
      <c r="I7" s="8"/>
      <c r="J7" s="8" t="n">
        <f aca="false">J6+D7</f>
        <v>160</v>
      </c>
      <c r="K7" s="8" t="n">
        <f aca="false">K6</f>
        <v>1050</v>
      </c>
      <c r="L7" s="8" t="n">
        <f aca="false">K7*J7</f>
        <v>168000</v>
      </c>
    </row>
    <row r="8" customFormat="false" ht="13.8" hidden="false" customHeight="false" outlineLevel="0" collapsed="false">
      <c r="B8" s="9" t="n">
        <v>45616</v>
      </c>
      <c r="C8" s="6" t="s">
        <v>11</v>
      </c>
      <c r="D8" s="8"/>
      <c r="E8" s="8"/>
      <c r="F8" s="8"/>
      <c r="G8" s="6" t="n">
        <v>130</v>
      </c>
      <c r="H8" s="8"/>
      <c r="I8" s="8"/>
      <c r="J8" s="8" t="n">
        <f aca="false">J7-G8</f>
        <v>30</v>
      </c>
      <c r="K8" s="8" t="n">
        <f aca="false">K7</f>
        <v>1050</v>
      </c>
      <c r="L8" s="8" t="n">
        <f aca="false">K8*J8</f>
        <v>31500</v>
      </c>
    </row>
    <row r="9" customFormat="false" ht="13.8" hidden="false" customHeight="false" outlineLevel="0" collapsed="false">
      <c r="B9" s="9" t="n">
        <v>45618</v>
      </c>
      <c r="C9" s="6" t="s">
        <v>11</v>
      </c>
      <c r="D9" s="8"/>
      <c r="E9" s="8"/>
      <c r="F9" s="8"/>
      <c r="G9" s="6" t="n">
        <v>20</v>
      </c>
      <c r="H9" s="8"/>
      <c r="I9" s="8"/>
      <c r="J9" s="8" t="n">
        <f aca="false">J8-G9</f>
        <v>10</v>
      </c>
      <c r="K9" s="8" t="n">
        <f aca="false">K8</f>
        <v>1050</v>
      </c>
      <c r="L9" s="8" t="n">
        <f aca="false">K9*J9</f>
        <v>10500</v>
      </c>
    </row>
    <row r="10" customFormat="false" ht="13.8" hidden="false" customHeight="false" outlineLevel="0" collapsed="false">
      <c r="B10" s="9" t="n">
        <v>45619</v>
      </c>
      <c r="C10" s="6" t="s">
        <v>12</v>
      </c>
      <c r="D10" s="6" t="n">
        <v>100</v>
      </c>
      <c r="E10" s="6" t="n">
        <v>1020</v>
      </c>
      <c r="F10" s="8" t="n">
        <f aca="false">D10*E10</f>
        <v>102000</v>
      </c>
      <c r="G10" s="8"/>
      <c r="H10" s="8"/>
      <c r="I10" s="8"/>
      <c r="J10" s="8" t="n">
        <f aca="false">J9+D10</f>
        <v>110</v>
      </c>
      <c r="K10" s="8" t="n">
        <f aca="false">K9</f>
        <v>1050</v>
      </c>
      <c r="L10" s="8" t="n">
        <f aca="false">K10*J10</f>
        <v>115500</v>
      </c>
    </row>
    <row r="11" customFormat="false" ht="13.8" hidden="false" customHeight="false" outlineLevel="0" collapsed="false">
      <c r="B11" s="9" t="n">
        <v>45621</v>
      </c>
      <c r="C11" s="6" t="s">
        <v>11</v>
      </c>
      <c r="D11" s="8"/>
      <c r="E11" s="8"/>
      <c r="F11" s="8"/>
      <c r="G11" s="6" t="n">
        <v>90</v>
      </c>
      <c r="H11" s="8"/>
      <c r="I11" s="8"/>
      <c r="J11" s="8" t="n">
        <f aca="false">J10-G11</f>
        <v>20</v>
      </c>
      <c r="K11" s="8" t="n">
        <f aca="false">K10</f>
        <v>1050</v>
      </c>
      <c r="L11" s="8" t="n">
        <f aca="false">K11*J11</f>
        <v>21000</v>
      </c>
    </row>
    <row r="12" customFormat="false" ht="15.75" hidden="false" customHeight="false" outlineLevel="0" collapsed="false">
      <c r="B12" s="9" t="n">
        <v>45626</v>
      </c>
      <c r="C12" s="6" t="s">
        <v>13</v>
      </c>
      <c r="D12" s="8" t="n">
        <f aca="false">SUM(D5:D11)</f>
        <v>400</v>
      </c>
      <c r="E12" s="8" t="n">
        <f aca="false">AVERAGE(E5:E11)</f>
        <v>1048.333333</v>
      </c>
      <c r="F12" s="8" t="n">
        <f aca="false">SUM(F5:F11)</f>
        <v>418250</v>
      </c>
      <c r="G12" s="8"/>
      <c r="H12" s="8"/>
      <c r="I12" s="8"/>
      <c r="J12" s="8" t="n">
        <f aca="false">J11</f>
        <v>20</v>
      </c>
      <c r="K12" s="8" t="n">
        <f aca="false">E12</f>
        <v>1048.333333</v>
      </c>
      <c r="L12" s="8" t="n">
        <f aca="false">J12*K12</f>
        <v>20966.66667</v>
      </c>
    </row>
    <row r="14" customFormat="false" ht="15.75" hidden="false" customHeight="false" outlineLevel="0" collapsed="false">
      <c r="A14" s="1" t="s">
        <v>14</v>
      </c>
    </row>
    <row r="15" customFormat="false" ht="15.75" hidden="false" customHeight="false" outlineLevel="0" collapsed="false">
      <c r="B15" s="2" t="s">
        <v>1</v>
      </c>
      <c r="C15" s="2"/>
      <c r="D15" s="3" t="s">
        <v>2</v>
      </c>
      <c r="E15" s="3"/>
      <c r="F15" s="3"/>
      <c r="G15" s="4" t="s">
        <v>3</v>
      </c>
      <c r="H15" s="4"/>
      <c r="I15" s="4"/>
      <c r="J15" s="5" t="s">
        <v>4</v>
      </c>
      <c r="K15" s="5"/>
      <c r="L15" s="5"/>
    </row>
    <row r="16" customFormat="false" ht="15.75" hidden="false" customHeight="false" outlineLevel="0" collapsed="false">
      <c r="B16" s="6" t="s">
        <v>5</v>
      </c>
      <c r="C16" s="6" t="s">
        <v>6</v>
      </c>
      <c r="D16" s="6" t="s">
        <v>7</v>
      </c>
      <c r="E16" s="6" t="s">
        <v>8</v>
      </c>
      <c r="F16" s="6" t="s">
        <v>9</v>
      </c>
      <c r="G16" s="6" t="s">
        <v>7</v>
      </c>
      <c r="H16" s="6" t="s">
        <v>8</v>
      </c>
      <c r="I16" s="6" t="s">
        <v>9</v>
      </c>
      <c r="J16" s="6" t="s">
        <v>7</v>
      </c>
      <c r="K16" s="6" t="s">
        <v>8</v>
      </c>
      <c r="L16" s="6" t="s">
        <v>9</v>
      </c>
    </row>
    <row r="17" customFormat="false" ht="15.75" hidden="false" customHeight="false" outlineLevel="0" collapsed="false">
      <c r="B17" s="7" t="n">
        <v>45597</v>
      </c>
      <c r="C17" s="6" t="s">
        <v>10</v>
      </c>
      <c r="D17" s="6" t="n">
        <v>250</v>
      </c>
      <c r="E17" s="6" t="n">
        <v>1050</v>
      </c>
      <c r="F17" s="8" t="n">
        <f aca="false">D17*E17</f>
        <v>262500</v>
      </c>
      <c r="G17" s="8"/>
      <c r="H17" s="8"/>
      <c r="I17" s="8"/>
      <c r="J17" s="6" t="n">
        <v>250</v>
      </c>
      <c r="K17" s="8" t="n">
        <f aca="false">E17</f>
        <v>1050</v>
      </c>
      <c r="L17" s="8" t="n">
        <f aca="false">J17*K17</f>
        <v>262500</v>
      </c>
    </row>
    <row r="18" customFormat="false" ht="15.75" hidden="false" customHeight="false" outlineLevel="0" collapsed="false">
      <c r="B18" s="9" t="n">
        <v>45606</v>
      </c>
      <c r="C18" s="6" t="s">
        <v>11</v>
      </c>
      <c r="D18" s="8"/>
      <c r="E18" s="8"/>
      <c r="F18" s="8"/>
      <c r="G18" s="6" t="n">
        <v>140</v>
      </c>
      <c r="H18" s="8" t="n">
        <f aca="false">K17</f>
        <v>1050</v>
      </c>
      <c r="I18" s="8" t="n">
        <f aca="false">G18*H18</f>
        <v>147000</v>
      </c>
      <c r="J18" s="8" t="n">
        <f aca="false">D17-G18</f>
        <v>110</v>
      </c>
      <c r="K18" s="6" t="n">
        <v>1050</v>
      </c>
      <c r="L18" s="8" t="n">
        <f aca="false">J18*K18</f>
        <v>115500</v>
      </c>
    </row>
    <row r="19" customFormat="false" ht="15.75" hidden="false" customHeight="false" outlineLevel="0" collapsed="false">
      <c r="B19" s="9" t="n">
        <v>45610</v>
      </c>
      <c r="C19" s="6" t="s">
        <v>12</v>
      </c>
      <c r="D19" s="6" t="n">
        <v>50</v>
      </c>
      <c r="E19" s="8" t="n">
        <f aca="false">F19/D19</f>
        <v>1075</v>
      </c>
      <c r="F19" s="6" t="n">
        <v>53750</v>
      </c>
      <c r="G19" s="8"/>
      <c r="H19" s="8"/>
      <c r="I19" s="8"/>
      <c r="J19" s="8" t="n">
        <f aca="false">J18+D19</f>
        <v>160</v>
      </c>
      <c r="K19" s="6" t="n">
        <f aca="false">(J18*K18+D19*E19)/J19</f>
        <v>1057.8125</v>
      </c>
      <c r="L19" s="8" t="n">
        <f aca="false">J19*K19</f>
        <v>169250</v>
      </c>
    </row>
    <row r="20" customFormat="false" ht="15.75" hidden="false" customHeight="false" outlineLevel="0" collapsed="false">
      <c r="B20" s="9" t="n">
        <v>45616</v>
      </c>
      <c r="C20" s="6" t="s">
        <v>11</v>
      </c>
      <c r="D20" s="8"/>
      <c r="E20" s="8"/>
      <c r="F20" s="8"/>
      <c r="G20" s="6" t="n">
        <v>130</v>
      </c>
      <c r="H20" s="8" t="n">
        <f aca="false">K19</f>
        <v>1057.8125</v>
      </c>
      <c r="I20" s="8" t="n">
        <f aca="false">G20*H20</f>
        <v>137515.625</v>
      </c>
      <c r="J20" s="8" t="n">
        <f aca="false">J19-G20</f>
        <v>30</v>
      </c>
      <c r="K20" s="8" t="n">
        <f aca="false">H20</f>
        <v>1057.8125</v>
      </c>
      <c r="L20" s="8" t="n">
        <f aca="false">J20*K20</f>
        <v>31734.375</v>
      </c>
    </row>
    <row r="21" customFormat="false" ht="15.75" hidden="false" customHeight="false" outlineLevel="0" collapsed="false">
      <c r="B21" s="9" t="n">
        <v>45618</v>
      </c>
      <c r="C21" s="6" t="s">
        <v>11</v>
      </c>
      <c r="D21" s="8"/>
      <c r="E21" s="8"/>
      <c r="F21" s="8"/>
      <c r="G21" s="6" t="n">
        <v>20</v>
      </c>
      <c r="H21" s="8" t="n">
        <f aca="false">K20</f>
        <v>1057.8125</v>
      </c>
      <c r="I21" s="8" t="n">
        <f aca="false">G21*H21</f>
        <v>21156.25</v>
      </c>
      <c r="J21" s="8" t="n">
        <f aca="false">J20-G21</f>
        <v>10</v>
      </c>
      <c r="K21" s="8" t="n">
        <f aca="false">H21</f>
        <v>1057.8125</v>
      </c>
      <c r="L21" s="8" t="n">
        <f aca="false">J21*K21</f>
        <v>10578.125</v>
      </c>
    </row>
    <row r="22" customFormat="false" ht="15.75" hidden="false" customHeight="false" outlineLevel="0" collapsed="false">
      <c r="B22" s="9" t="n">
        <v>45619</v>
      </c>
      <c r="C22" s="6" t="s">
        <v>12</v>
      </c>
      <c r="D22" s="6" t="n">
        <v>100</v>
      </c>
      <c r="E22" s="6" t="n">
        <v>1020</v>
      </c>
      <c r="F22" s="8" t="n">
        <f aca="false">D22*E22</f>
        <v>102000</v>
      </c>
      <c r="G22" s="8"/>
      <c r="H22" s="8"/>
      <c r="I22" s="8"/>
      <c r="J22" s="8" t="n">
        <f aca="false">J21+D22</f>
        <v>110</v>
      </c>
      <c r="K22" s="8" t="n">
        <f aca="false">(J21*K21+D22*E22)/J22</f>
        <v>1023.4375</v>
      </c>
      <c r="L22" s="8" t="n">
        <f aca="false">J22*K22</f>
        <v>112578.125</v>
      </c>
    </row>
    <row r="23" customFormat="false" ht="15.75" hidden="false" customHeight="false" outlineLevel="0" collapsed="false">
      <c r="B23" s="9" t="n">
        <v>45621</v>
      </c>
      <c r="C23" s="6" t="s">
        <v>11</v>
      </c>
      <c r="D23" s="8"/>
      <c r="E23" s="8"/>
      <c r="F23" s="8"/>
      <c r="G23" s="6" t="n">
        <v>90</v>
      </c>
      <c r="H23" s="8" t="n">
        <f aca="false">K22</f>
        <v>1023.4375</v>
      </c>
      <c r="I23" s="8" t="n">
        <f aca="false">G23*H23</f>
        <v>92109.375</v>
      </c>
      <c r="J23" s="8" t="n">
        <f aca="false">J22-G23</f>
        <v>20</v>
      </c>
      <c r="K23" s="8" t="n">
        <f aca="false">H23</f>
        <v>1023.4375</v>
      </c>
      <c r="L23" s="8" t="n">
        <f aca="false">J23*K23</f>
        <v>20468.75</v>
      </c>
    </row>
    <row r="24" customFormat="false" ht="15.75" hidden="false" customHeight="false" outlineLevel="0" collapsed="false">
      <c r="B24" s="9" t="n">
        <v>45626</v>
      </c>
      <c r="C24" s="6" t="s">
        <v>13</v>
      </c>
      <c r="D24" s="8" t="n">
        <f aca="false">SUM(D17:D23)</f>
        <v>400</v>
      </c>
      <c r="E24" s="8"/>
      <c r="F24" s="8" t="n">
        <f aca="false">SUM(F17:F23)</f>
        <v>418250</v>
      </c>
      <c r="G24" s="8" t="n">
        <f aca="false">SUM(G17:G23)</f>
        <v>380</v>
      </c>
      <c r="H24" s="8"/>
      <c r="I24" s="8" t="n">
        <f aca="false">SUM(I17:I23)</f>
        <v>397781.25</v>
      </c>
      <c r="J24" s="8" t="n">
        <f aca="false">J23</f>
        <v>20</v>
      </c>
      <c r="K24" s="8"/>
      <c r="L24" s="8" t="n">
        <f aca="false">F24-I24</f>
        <v>20468.75</v>
      </c>
    </row>
    <row r="26" customFormat="false" ht="15.75" hidden="false" customHeight="false" outlineLevel="0" collapsed="false">
      <c r="A26" s="1" t="s">
        <v>15</v>
      </c>
    </row>
    <row r="27" customFormat="false" ht="15.75" hidden="false" customHeight="false" outlineLevel="0" collapsed="false">
      <c r="B27" s="2" t="s">
        <v>1</v>
      </c>
      <c r="C27" s="2"/>
      <c r="D27" s="3" t="s">
        <v>2</v>
      </c>
      <c r="E27" s="3"/>
      <c r="F27" s="3"/>
      <c r="G27" s="4" t="s">
        <v>3</v>
      </c>
      <c r="H27" s="4"/>
      <c r="I27" s="4"/>
      <c r="J27" s="5" t="s">
        <v>4</v>
      </c>
      <c r="K27" s="5"/>
      <c r="L27" s="5"/>
    </row>
    <row r="28" customFormat="false" ht="15.75" hidden="false" customHeight="false" outlineLevel="0" collapsed="false">
      <c r="B28" s="6" t="s">
        <v>5</v>
      </c>
      <c r="C28" s="6" t="s">
        <v>6</v>
      </c>
      <c r="D28" s="6" t="s">
        <v>7</v>
      </c>
      <c r="E28" s="6" t="s">
        <v>8</v>
      </c>
      <c r="F28" s="6" t="s">
        <v>9</v>
      </c>
      <c r="G28" s="6" t="s">
        <v>7</v>
      </c>
      <c r="H28" s="6" t="s">
        <v>8</v>
      </c>
      <c r="I28" s="6" t="s">
        <v>9</v>
      </c>
      <c r="J28" s="6" t="s">
        <v>7</v>
      </c>
      <c r="K28" s="6" t="s">
        <v>8</v>
      </c>
      <c r="L28" s="6" t="s">
        <v>9</v>
      </c>
    </row>
    <row r="29" customFormat="false" ht="15.75" hidden="false" customHeight="false" outlineLevel="0" collapsed="false">
      <c r="B29" s="7" t="n">
        <v>45597</v>
      </c>
      <c r="C29" s="6" t="s">
        <v>10</v>
      </c>
      <c r="D29" s="6" t="n">
        <v>250</v>
      </c>
      <c r="E29" s="6" t="n">
        <v>1050</v>
      </c>
      <c r="F29" s="8" t="n">
        <f aca="false">D29*E29</f>
        <v>262500</v>
      </c>
      <c r="G29" s="8"/>
      <c r="H29" s="8"/>
      <c r="I29" s="8"/>
      <c r="J29" s="6" t="n">
        <v>250</v>
      </c>
      <c r="K29" s="8" t="n">
        <f aca="false">E29</f>
        <v>1050</v>
      </c>
      <c r="L29" s="8" t="n">
        <f aca="false">J29*K29</f>
        <v>262500</v>
      </c>
    </row>
    <row r="30" customFormat="false" ht="15.75" hidden="false" customHeight="false" outlineLevel="0" collapsed="false">
      <c r="B30" s="9" t="n">
        <v>45606</v>
      </c>
      <c r="C30" s="6" t="s">
        <v>11</v>
      </c>
      <c r="D30" s="8"/>
      <c r="E30" s="8"/>
      <c r="F30" s="8"/>
      <c r="G30" s="6" t="n">
        <v>140</v>
      </c>
      <c r="H30" s="8" t="n">
        <f aca="false">K29</f>
        <v>1050</v>
      </c>
      <c r="I30" s="8" t="n">
        <f aca="false">G30*H30</f>
        <v>147000</v>
      </c>
      <c r="J30" s="8" t="n">
        <f aca="false">D29-G30</f>
        <v>110</v>
      </c>
      <c r="K30" s="6" t="n">
        <v>1050</v>
      </c>
      <c r="L30" s="8" t="n">
        <f aca="false">J30*K30</f>
        <v>115500</v>
      </c>
    </row>
    <row r="31" customFormat="false" ht="15.75" hidden="false" customHeight="false" outlineLevel="0" collapsed="false">
      <c r="B31" s="9" t="n">
        <v>45610</v>
      </c>
      <c r="C31" s="6" t="s">
        <v>12</v>
      </c>
      <c r="D31" s="6" t="n">
        <v>50</v>
      </c>
      <c r="E31" s="8" t="n">
        <f aca="false">F31/D31</f>
        <v>1075</v>
      </c>
      <c r="F31" s="6" t="n">
        <v>53750</v>
      </c>
      <c r="G31" s="8"/>
      <c r="H31" s="8"/>
      <c r="I31" s="8"/>
      <c r="J31" s="8" t="n">
        <f aca="false">J30</f>
        <v>110</v>
      </c>
      <c r="K31" s="6" t="n">
        <f aca="false">K30</f>
        <v>1050</v>
      </c>
      <c r="L31" s="8" t="n">
        <f aca="false">L30</f>
        <v>115500</v>
      </c>
    </row>
    <row r="32" customFormat="false" ht="15.75" hidden="false" customHeight="false" outlineLevel="0" collapsed="false">
      <c r="B32" s="9"/>
      <c r="C32" s="6"/>
      <c r="D32" s="6"/>
      <c r="E32" s="8"/>
      <c r="F32" s="6"/>
      <c r="G32" s="8"/>
      <c r="H32" s="8"/>
      <c r="I32" s="8"/>
      <c r="J32" s="8" t="n">
        <f aca="false">D31</f>
        <v>50</v>
      </c>
      <c r="K32" s="6" t="n">
        <f aca="false">E31</f>
        <v>1075</v>
      </c>
      <c r="L32" s="8" t="n">
        <f aca="false">J32*K32</f>
        <v>53750</v>
      </c>
    </row>
    <row r="33" customFormat="false" ht="15.75" hidden="false" customHeight="false" outlineLevel="0" collapsed="false">
      <c r="B33" s="9" t="n">
        <v>45616</v>
      </c>
      <c r="C33" s="6" t="s">
        <v>11</v>
      </c>
      <c r="D33" s="8"/>
      <c r="E33" s="8"/>
      <c r="F33" s="8"/>
      <c r="G33" s="6" t="n">
        <v>50</v>
      </c>
      <c r="H33" s="6" t="n">
        <v>1075</v>
      </c>
      <c r="I33" s="8" t="n">
        <f aca="false">G33*H33</f>
        <v>53750</v>
      </c>
      <c r="J33" s="6"/>
      <c r="K33" s="8"/>
      <c r="L33" s="8"/>
    </row>
    <row r="34" customFormat="false" ht="15.75" hidden="false" customHeight="false" outlineLevel="0" collapsed="false">
      <c r="B34" s="9"/>
      <c r="C34" s="6"/>
      <c r="D34" s="8"/>
      <c r="E34" s="8"/>
      <c r="F34" s="8"/>
      <c r="G34" s="6" t="n">
        <v>80</v>
      </c>
      <c r="H34" s="6" t="n">
        <v>1050</v>
      </c>
      <c r="I34" s="8" t="n">
        <f aca="false">G34*H34</f>
        <v>84000</v>
      </c>
      <c r="J34" s="6" t="n">
        <f aca="false">J31-G34</f>
        <v>30</v>
      </c>
      <c r="K34" s="6" t="n">
        <v>1050</v>
      </c>
      <c r="L34" s="8" t="n">
        <f aca="false">J34*K34</f>
        <v>31500</v>
      </c>
    </row>
    <row r="35" customFormat="false" ht="15.75" hidden="false" customHeight="false" outlineLevel="0" collapsed="false">
      <c r="B35" s="9" t="n">
        <v>45618</v>
      </c>
      <c r="C35" s="6" t="s">
        <v>11</v>
      </c>
      <c r="D35" s="8"/>
      <c r="E35" s="8"/>
      <c r="F35" s="8"/>
      <c r="G35" s="6" t="n">
        <v>20</v>
      </c>
      <c r="H35" s="6" t="n">
        <v>1050</v>
      </c>
      <c r="I35" s="8" t="n">
        <f aca="false">G35*H35</f>
        <v>21000</v>
      </c>
      <c r="J35" s="6" t="n">
        <v>10</v>
      </c>
      <c r="K35" s="6" t="n">
        <v>1050</v>
      </c>
      <c r="L35" s="8" t="n">
        <f aca="false">J35*K35</f>
        <v>10500</v>
      </c>
    </row>
    <row r="36" customFormat="false" ht="15.75" hidden="false" customHeight="false" outlineLevel="0" collapsed="false">
      <c r="B36" s="9"/>
      <c r="C36" s="6"/>
      <c r="D36" s="8"/>
      <c r="E36" s="8"/>
      <c r="F36" s="8"/>
      <c r="G36" s="6"/>
      <c r="H36" s="6"/>
      <c r="I36" s="8"/>
      <c r="J36" s="6"/>
      <c r="K36" s="6"/>
      <c r="L36" s="8"/>
    </row>
    <row r="37" customFormat="false" ht="15.75" hidden="false" customHeight="false" outlineLevel="0" collapsed="false">
      <c r="B37" s="9" t="n">
        <v>45619</v>
      </c>
      <c r="C37" s="6" t="s">
        <v>12</v>
      </c>
      <c r="D37" s="6" t="n">
        <v>100</v>
      </c>
      <c r="E37" s="6" t="n">
        <v>1020</v>
      </c>
      <c r="F37" s="8" t="n">
        <f aca="false">D37*E37</f>
        <v>102000</v>
      </c>
      <c r="G37" s="8"/>
      <c r="H37" s="8"/>
      <c r="I37" s="8"/>
      <c r="J37" s="6" t="n">
        <v>10</v>
      </c>
      <c r="K37" s="6" t="n">
        <v>1050</v>
      </c>
      <c r="L37" s="8" t="n">
        <f aca="false">J37*K37</f>
        <v>10500</v>
      </c>
    </row>
    <row r="38" customFormat="false" ht="15.75" hidden="false" customHeight="false" outlineLevel="0" collapsed="false">
      <c r="B38" s="9"/>
      <c r="C38" s="6"/>
      <c r="D38" s="6"/>
      <c r="E38" s="6"/>
      <c r="F38" s="8"/>
      <c r="G38" s="8"/>
      <c r="H38" s="8"/>
      <c r="I38" s="8"/>
      <c r="J38" s="6" t="n">
        <v>100</v>
      </c>
      <c r="K38" s="6" t="n">
        <v>1020</v>
      </c>
      <c r="L38" s="8" t="n">
        <f aca="false">J38*K38</f>
        <v>102000</v>
      </c>
    </row>
    <row r="39" customFormat="false" ht="15.75" hidden="false" customHeight="false" outlineLevel="0" collapsed="false">
      <c r="B39" s="9" t="n">
        <v>45621</v>
      </c>
      <c r="C39" s="6" t="s">
        <v>11</v>
      </c>
      <c r="D39" s="8"/>
      <c r="E39" s="8"/>
      <c r="F39" s="8"/>
      <c r="G39" s="6" t="n">
        <v>90</v>
      </c>
      <c r="H39" s="6" t="n">
        <v>1020</v>
      </c>
      <c r="I39" s="8" t="n">
        <f aca="false">G39*H39</f>
        <v>91800</v>
      </c>
      <c r="J39" s="6" t="n">
        <v>10</v>
      </c>
      <c r="K39" s="6" t="n">
        <v>1020</v>
      </c>
      <c r="L39" s="8" t="n">
        <f aca="false">J39*K39</f>
        <v>10200</v>
      </c>
    </row>
    <row r="40" customFormat="false" ht="15.75" hidden="false" customHeight="false" outlineLevel="0" collapsed="false">
      <c r="B40" s="9"/>
      <c r="C40" s="6"/>
      <c r="D40" s="8"/>
      <c r="E40" s="8"/>
      <c r="F40" s="8"/>
      <c r="G40" s="6"/>
      <c r="H40" s="6"/>
      <c r="I40" s="8"/>
      <c r="J40" s="6" t="n">
        <v>10</v>
      </c>
      <c r="K40" s="6" t="n">
        <v>1050</v>
      </c>
      <c r="L40" s="8" t="n">
        <f aca="false">J40*K40</f>
        <v>10500</v>
      </c>
    </row>
    <row r="41" customFormat="false" ht="15.75" hidden="false" customHeight="false" outlineLevel="0" collapsed="false">
      <c r="B41" s="9"/>
      <c r="C41" s="6"/>
      <c r="D41" s="8"/>
      <c r="E41" s="8"/>
      <c r="F41" s="8"/>
      <c r="G41" s="6"/>
      <c r="H41" s="6"/>
      <c r="I41" s="8"/>
      <c r="J41" s="6"/>
      <c r="K41" s="6"/>
      <c r="L41" s="8"/>
    </row>
    <row r="42" customFormat="false" ht="15.75" hidden="false" customHeight="false" outlineLevel="0" collapsed="false">
      <c r="B42" s="9" t="n">
        <v>45626</v>
      </c>
      <c r="C42" s="6" t="s">
        <v>13</v>
      </c>
      <c r="D42" s="8" t="n">
        <f aca="false">SUM(D29:D39)</f>
        <v>400</v>
      </c>
      <c r="E42" s="8"/>
      <c r="F42" s="8" t="n">
        <f aca="false">SUM(F29:F39)</f>
        <v>418250</v>
      </c>
      <c r="G42" s="8" t="n">
        <f aca="false">SUM(G29:G39)</f>
        <v>380</v>
      </c>
      <c r="H42" s="8"/>
      <c r="I42" s="8" t="n">
        <f aca="false">SUM(I29:I39)</f>
        <v>397550</v>
      </c>
      <c r="J42" s="6" t="n">
        <v>20</v>
      </c>
      <c r="K42" s="8"/>
      <c r="L42" s="8" t="n">
        <f aca="false">F42-I42</f>
        <v>20700</v>
      </c>
    </row>
  </sheetData>
  <mergeCells count="12">
    <mergeCell ref="B3:C3"/>
    <mergeCell ref="D3:F3"/>
    <mergeCell ref="G3:I3"/>
    <mergeCell ref="J3:L3"/>
    <mergeCell ref="B15:C15"/>
    <mergeCell ref="D15:F15"/>
    <mergeCell ref="G15:I15"/>
    <mergeCell ref="J15:L15"/>
    <mergeCell ref="B27:C27"/>
    <mergeCell ref="D27:F27"/>
    <mergeCell ref="G27:I27"/>
    <mergeCell ref="J27:L2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2024-10-15T14:17:16Z</dcterms:modified>
  <cp:revision>1</cp:revision>
  <dc:subject/>
  <dc:title/>
</cp:coreProperties>
</file>