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DS\Workspace\Ada\Ada\gtfoods\resources\chamados\143461\Especificação\"/>
    </mc:Choice>
  </mc:AlternateContent>
  <xr:revisionPtr revIDLastSave="0" documentId="13_ncr:1_{F1F21EC2-1E4A-43EA-9060-1EE64C51C2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esenvolvimento" sheetId="1" r:id="rId1"/>
    <sheet name="Resumo" sheetId="2" r:id="rId2"/>
    <sheet name="Planilha1" sheetId="3" r:id="rId3"/>
  </sheets>
  <calcPr calcId="181029"/>
</workbook>
</file>

<file path=xl/calcChain.xml><?xml version="1.0" encoding="utf-8"?>
<calcChain xmlns="http://schemas.openxmlformats.org/spreadsheetml/2006/main">
  <c r="E8" i="1" l="1"/>
  <c r="E7" i="1"/>
  <c r="E6" i="1"/>
  <c r="E5" i="1"/>
  <c r="C3" i="3"/>
  <c r="C2" i="3"/>
  <c r="P18" i="1"/>
  <c r="P19" i="1" s="1"/>
  <c r="E3" i="1" l="1"/>
  <c r="C2" i="2" s="1"/>
  <c r="C3" i="2" l="1"/>
  <c r="C1" i="2"/>
  <c r="C4" i="2" s="1"/>
</calcChain>
</file>

<file path=xl/sharedStrings.xml><?xml version="1.0" encoding="utf-8"?>
<sst xmlns="http://schemas.openxmlformats.org/spreadsheetml/2006/main" count="146" uniqueCount="91">
  <si>
    <t>Orçamento de customização</t>
  </si>
  <si>
    <t>Tipo</t>
  </si>
  <si>
    <t xml:space="preserve">Descrição </t>
  </si>
  <si>
    <t>Dificuldade</t>
  </si>
  <si>
    <t>Proposta</t>
  </si>
  <si>
    <t>Desenvolvimento</t>
  </si>
  <si>
    <t>Documentação</t>
  </si>
  <si>
    <t>Projeto</t>
  </si>
  <si>
    <t>Acompanhamento</t>
  </si>
  <si>
    <t>Quantidade</t>
  </si>
  <si>
    <t>Total Horas</t>
  </si>
  <si>
    <t>TOTAIS</t>
  </si>
  <si>
    <t>BAIXA</t>
  </si>
  <si>
    <t>Sugestão</t>
  </si>
  <si>
    <t>TEL1</t>
  </si>
  <si>
    <t>DIC1</t>
  </si>
  <si>
    <t>REL1</t>
  </si>
  <si>
    <t>PRO1</t>
  </si>
  <si>
    <t>DIA1</t>
  </si>
  <si>
    <t>Referencia</t>
  </si>
  <si>
    <t>Descrição</t>
  </si>
  <si>
    <t>Telas</t>
  </si>
  <si>
    <t>Manutenção em dicionario</t>
  </si>
  <si>
    <t>Criação de Relatório</t>
  </si>
  <si>
    <t>Criação de Diagrama</t>
  </si>
  <si>
    <t>MEDIA</t>
  </si>
  <si>
    <t>TEL2</t>
  </si>
  <si>
    <t>DIC2</t>
  </si>
  <si>
    <t>REL2</t>
  </si>
  <si>
    <t>PRO2</t>
  </si>
  <si>
    <t>DIA2</t>
  </si>
  <si>
    <t>TEL3</t>
  </si>
  <si>
    <t>DIC3</t>
  </si>
  <si>
    <t>REL3</t>
  </si>
  <si>
    <t>PRO3</t>
  </si>
  <si>
    <t>DIA3</t>
  </si>
  <si>
    <t>ALTA</t>
  </si>
  <si>
    <t>TOTAL</t>
  </si>
  <si>
    <t>WS1</t>
  </si>
  <si>
    <t>WS2</t>
  </si>
  <si>
    <t>WS3</t>
  </si>
  <si>
    <t>ALTO</t>
  </si>
  <si>
    <t>WebService</t>
  </si>
  <si>
    <t>REG1</t>
  </si>
  <si>
    <t>REG2</t>
  </si>
  <si>
    <t>REG3</t>
  </si>
  <si>
    <t>Regra de negócio</t>
  </si>
  <si>
    <t>SIM1</t>
  </si>
  <si>
    <t>SIM2</t>
  </si>
  <si>
    <t>SIM3</t>
  </si>
  <si>
    <t>Simulações para Desenvolvimento (Aderencia)</t>
  </si>
  <si>
    <t>WF1</t>
  </si>
  <si>
    <t>WF2</t>
  </si>
  <si>
    <t>WF3</t>
  </si>
  <si>
    <t>HORAS</t>
  </si>
  <si>
    <t>VLR HORA</t>
  </si>
  <si>
    <t>USUÁRIOS</t>
  </si>
  <si>
    <t>USU1</t>
  </si>
  <si>
    <t>USU2</t>
  </si>
  <si>
    <t>USU3</t>
  </si>
  <si>
    <t>Workflow</t>
  </si>
  <si>
    <t>Cadastro de Proposta de Capital</t>
  </si>
  <si>
    <t>F0402401.PRW</t>
  </si>
  <si>
    <t>Rotina</t>
  </si>
  <si>
    <t xml:space="preserve">Fonte </t>
  </si>
  <si>
    <t>Customização</t>
  </si>
  <si>
    <t>Cadastro de Aprovador</t>
  </si>
  <si>
    <t>MATA114.prw</t>
  </si>
  <si>
    <t>Eviar para Aprovação</t>
  </si>
  <si>
    <t>F040240F - F0402401.PRW</t>
  </si>
  <si>
    <t>Iniciar o fluxo de aprovação</t>
  </si>
  <si>
    <t>Relatório da Proposta de Capital</t>
  </si>
  <si>
    <t>PE apos a liberação do pedido de compra</t>
  </si>
  <si>
    <t>MT097APR - F040240J</t>
  </si>
  <si>
    <t>F040240N</t>
  </si>
  <si>
    <t xml:space="preserve">PE no final da função MaAlcDoc </t>
  </si>
  <si>
    <t>F040240M</t>
  </si>
  <si>
    <t xml:space="preserve">GRAVA NA PB7 O STATUS </t>
  </si>
  <si>
    <t>GRAVA O CAMPO MENO NA PB7, DEPENDENDO DO AONDE VEM O DHL</t>
  </si>
  <si>
    <t>Ponto para customizar a Alçadas em documentos que não controlam alçadas por padrão.</t>
  </si>
  <si>
    <t>MTALCPER</t>
  </si>
  <si>
    <t>PARA SCR TIPO == CI</t>
  </si>
  <si>
    <t>F040240H</t>
  </si>
  <si>
    <t>F040240L</t>
  </si>
  <si>
    <t>ESTORNO DA LIBERAÇÃO</t>
  </si>
  <si>
    <t>Alteração da rotina de verificação de origem X destino X Frete autonomo</t>
  </si>
  <si>
    <t>Alteração do ponto de calculo do frete quando feito por carga</t>
  </si>
  <si>
    <t>Adequação da rotina de calculo do frete para que respeite a quantidade faturada não a quantidade do pedido de venda e grave na nota de saída</t>
  </si>
  <si>
    <t>Adequação do ponto de entrada da nota de saida que grava na nota o valor do frente</t>
  </si>
  <si>
    <t>Desenvolvimento de ponto de entrada que recalcule o frete autonomo se eliminar resíduo do pedido de venda</t>
  </si>
  <si>
    <t>Adicionar no projeto a rotina GTFAT20 que grava o peso como peso do pedido o peso lido da tabela 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</si>
</sst>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9" fontId="0" fillId="0" borderId="1" xfId="2" applyFont="1" applyBorder="1"/>
    <xf numFmtId="0" fontId="0" fillId="3" borderId="1" xfId="0" applyFill="1" applyBorder="1"/>
    <xf numFmtId="43" fontId="0" fillId="0" borderId="1" xfId="1" applyFont="1" applyBorder="1"/>
    <xf numFmtId="43" fontId="0" fillId="3" borderId="1" xfId="0" applyNumberFormat="1" applyFill="1" applyBorder="1"/>
    <xf numFmtId="0" fontId="0" fillId="4" borderId="3" xfId="0" quotePrefix="1" applyFill="1" applyBorder="1" applyAlignment="1">
      <alignment wrapText="1"/>
    </xf>
    <xf numFmtId="0" fontId="0" fillId="5" borderId="1" xfId="0" applyFill="1" applyBorder="1"/>
    <xf numFmtId="0" fontId="0" fillId="0" borderId="4" xfId="0" applyBorder="1"/>
    <xf numFmtId="0" fontId="2" fillId="0" borderId="0" xfId="0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11980-7831-4A69-8BCA-F893BCE25B1F}" name="Tabela2" displayName="Tabela2" ref="N17:P19" totalsRowCount="1">
  <autoFilter ref="N17:P18" xr:uid="{C3D6E30D-7FF0-4BDE-B478-F78F4EB744E8}"/>
  <tableColumns count="3">
    <tableColumn id="1" xr3:uid="{61B35719-1B31-4EFB-8F3B-9413B3ADFC54}" name="HORAS"/>
    <tableColumn id="2" xr3:uid="{DF2C7E47-D56F-48D8-98A8-E3C5C2EF869E}" name="VLR HORA"/>
    <tableColumn id="3" xr3:uid="{C35C9A96-D402-41A0-A6E3-23FC325B24CE}" name="TOTAL" totalsRowFunction="custom">
      <calculatedColumnFormula>N18*O18</calculatedColumnFormula>
      <totalsRowFormula>Tabela2[TOTAL]/2</totalsRow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E11" sqref="E11"/>
    </sheetView>
  </sheetViews>
  <sheetFormatPr defaultRowHeight="15" x14ac:dyDescent="0.25"/>
  <cols>
    <col min="1" max="1" width="10.5703125" customWidth="1"/>
    <col min="2" max="2" width="109" bestFit="1" customWidth="1"/>
    <col min="3" max="3" width="11.42578125" bestFit="1" customWidth="1"/>
    <col min="4" max="4" width="8.85546875" bestFit="1" customWidth="1"/>
    <col min="5" max="5" width="10.85546875" bestFit="1" customWidth="1"/>
    <col min="6" max="6" width="3.85546875" customWidth="1"/>
    <col min="7" max="7" width="10.5703125" bestFit="1" customWidth="1"/>
    <col min="10" max="10" width="43.42578125" bestFit="1" customWidth="1"/>
    <col min="13" max="13" width="16.5703125" bestFit="1" customWidth="1"/>
    <col min="14" max="14" width="11.140625" bestFit="1" customWidth="1"/>
    <col min="15" max="15" width="12" customWidth="1"/>
    <col min="16" max="16" width="8.7109375" customWidth="1"/>
  </cols>
  <sheetData>
    <row r="1" spans="1:10" x14ac:dyDescent="0.25">
      <c r="A1" t="s">
        <v>0</v>
      </c>
    </row>
    <row r="3" spans="1:10" x14ac:dyDescent="0.25">
      <c r="D3" s="2" t="s">
        <v>11</v>
      </c>
      <c r="E3" s="2">
        <f>SUM(E5:E29)</f>
        <v>112</v>
      </c>
      <c r="G3" s="2" t="s">
        <v>19</v>
      </c>
    </row>
    <row r="4" spans="1:10" x14ac:dyDescent="0.25">
      <c r="A4" s="1" t="s">
        <v>1</v>
      </c>
      <c r="B4" s="1" t="s">
        <v>2</v>
      </c>
      <c r="C4" s="1" t="s">
        <v>9</v>
      </c>
      <c r="D4" s="1" t="s">
        <v>4</v>
      </c>
      <c r="E4" s="1" t="s">
        <v>10</v>
      </c>
      <c r="G4" s="1" t="s">
        <v>1</v>
      </c>
      <c r="H4" s="1" t="s">
        <v>3</v>
      </c>
      <c r="I4" s="1" t="s">
        <v>13</v>
      </c>
      <c r="J4" s="1" t="s">
        <v>20</v>
      </c>
    </row>
    <row r="5" spans="1:10" x14ac:dyDescent="0.25">
      <c r="A5" s="3" t="s">
        <v>45</v>
      </c>
      <c r="B5" t="s">
        <v>85</v>
      </c>
      <c r="C5" s="3">
        <v>3</v>
      </c>
      <c r="D5" s="3"/>
      <c r="E5" s="3">
        <f>C5*I16</f>
        <v>24</v>
      </c>
      <c r="G5" s="9" t="s">
        <v>18</v>
      </c>
      <c r="H5" s="9" t="s">
        <v>12</v>
      </c>
      <c r="I5" s="9">
        <v>6</v>
      </c>
      <c r="J5" s="9" t="s">
        <v>24</v>
      </c>
    </row>
    <row r="6" spans="1:10" x14ac:dyDescent="0.25">
      <c r="A6" s="3" t="s">
        <v>45</v>
      </c>
      <c r="B6" s="3" t="s">
        <v>86</v>
      </c>
      <c r="C6" s="3">
        <v>3</v>
      </c>
      <c r="D6" s="3"/>
      <c r="E6" s="3">
        <f>C6*I16</f>
        <v>24</v>
      </c>
      <c r="G6" s="9" t="s">
        <v>30</v>
      </c>
      <c r="H6" s="9" t="s">
        <v>25</v>
      </c>
      <c r="I6" s="9">
        <v>8</v>
      </c>
      <c r="J6" s="9" t="s">
        <v>24</v>
      </c>
    </row>
    <row r="7" spans="1:10" x14ac:dyDescent="0.25">
      <c r="A7" s="3" t="s">
        <v>45</v>
      </c>
      <c r="B7" t="s">
        <v>87</v>
      </c>
      <c r="C7" s="3">
        <v>3</v>
      </c>
      <c r="D7" s="3"/>
      <c r="E7" s="3">
        <f>C7*I16</f>
        <v>24</v>
      </c>
      <c r="G7" s="9" t="s">
        <v>35</v>
      </c>
      <c r="H7" s="9" t="s">
        <v>36</v>
      </c>
      <c r="I7" s="9">
        <v>12</v>
      </c>
      <c r="J7" s="9" t="s">
        <v>24</v>
      </c>
    </row>
    <row r="8" spans="1:10" x14ac:dyDescent="0.25">
      <c r="A8" s="3" t="s">
        <v>45</v>
      </c>
      <c r="B8" s="3" t="s">
        <v>88</v>
      </c>
      <c r="C8" s="3">
        <v>1</v>
      </c>
      <c r="D8" s="3"/>
      <c r="E8" s="3">
        <f>C8*I16</f>
        <v>8</v>
      </c>
      <c r="G8" s="3" t="s">
        <v>15</v>
      </c>
      <c r="H8" s="3" t="s">
        <v>12</v>
      </c>
      <c r="I8" s="3">
        <v>4</v>
      </c>
      <c r="J8" s="3" t="s">
        <v>22</v>
      </c>
    </row>
    <row r="9" spans="1:10" x14ac:dyDescent="0.25">
      <c r="A9" s="3" t="s">
        <v>45</v>
      </c>
      <c r="B9" s="3" t="s">
        <v>89</v>
      </c>
      <c r="C9" s="3">
        <v>3</v>
      </c>
      <c r="D9" s="3"/>
      <c r="E9" s="3">
        <v>24</v>
      </c>
      <c r="G9" s="3" t="s">
        <v>27</v>
      </c>
      <c r="H9" s="3" t="s">
        <v>25</v>
      </c>
      <c r="I9" s="3">
        <v>6</v>
      </c>
      <c r="J9" s="3" t="s">
        <v>22</v>
      </c>
    </row>
    <row r="10" spans="1:10" x14ac:dyDescent="0.25">
      <c r="A10" s="3" t="s">
        <v>45</v>
      </c>
      <c r="B10" s="3" t="s">
        <v>90</v>
      </c>
      <c r="C10" s="3">
        <v>1</v>
      </c>
      <c r="D10" s="3"/>
      <c r="E10" s="3">
        <v>8</v>
      </c>
      <c r="G10" s="3" t="s">
        <v>32</v>
      </c>
      <c r="H10" s="3" t="s">
        <v>36</v>
      </c>
      <c r="I10" s="3">
        <v>8</v>
      </c>
      <c r="J10" s="3" t="s">
        <v>22</v>
      </c>
    </row>
    <row r="11" spans="1:10" x14ac:dyDescent="0.25">
      <c r="A11" s="3"/>
      <c r="B11" s="3"/>
      <c r="C11" s="3"/>
      <c r="D11" s="3"/>
      <c r="E11" s="3"/>
      <c r="G11" s="9" t="s">
        <v>17</v>
      </c>
      <c r="H11" s="9" t="s">
        <v>12</v>
      </c>
      <c r="I11" s="9">
        <v>8</v>
      </c>
      <c r="J11" s="9" t="s">
        <v>7</v>
      </c>
    </row>
    <row r="12" spans="1:10" x14ac:dyDescent="0.25">
      <c r="A12" s="3"/>
      <c r="B12" s="3"/>
      <c r="C12" s="3"/>
      <c r="D12" s="3"/>
      <c r="E12" s="3"/>
      <c r="G12" s="9" t="s">
        <v>29</v>
      </c>
      <c r="H12" s="9" t="s">
        <v>25</v>
      </c>
      <c r="I12" s="9">
        <v>12</v>
      </c>
      <c r="J12" s="9" t="s">
        <v>7</v>
      </c>
    </row>
    <row r="13" spans="1:10" x14ac:dyDescent="0.25">
      <c r="A13" s="3"/>
      <c r="B13" s="3"/>
      <c r="C13" s="3"/>
      <c r="D13" s="3"/>
      <c r="E13" s="3"/>
      <c r="G13" s="9" t="s">
        <v>34</v>
      </c>
      <c r="H13" s="9" t="s">
        <v>36</v>
      </c>
      <c r="I13" s="9">
        <v>16</v>
      </c>
      <c r="J13" s="9" t="s">
        <v>7</v>
      </c>
    </row>
    <row r="14" spans="1:10" x14ac:dyDescent="0.25">
      <c r="A14" s="3"/>
      <c r="B14" s="3"/>
      <c r="C14" s="3"/>
      <c r="D14" s="3"/>
      <c r="E14" s="3"/>
      <c r="G14" s="3" t="s">
        <v>43</v>
      </c>
      <c r="H14" s="3" t="s">
        <v>12</v>
      </c>
      <c r="I14" s="3">
        <v>4</v>
      </c>
      <c r="J14" s="3" t="s">
        <v>46</v>
      </c>
    </row>
    <row r="15" spans="1:10" x14ac:dyDescent="0.25">
      <c r="A15" s="3"/>
      <c r="B15" s="3"/>
      <c r="C15" s="3"/>
      <c r="D15" s="3"/>
      <c r="E15" s="3"/>
      <c r="G15" s="3" t="s">
        <v>44</v>
      </c>
      <c r="H15" s="3" t="s">
        <v>25</v>
      </c>
      <c r="I15" s="3">
        <v>6</v>
      </c>
      <c r="J15" s="3" t="s">
        <v>46</v>
      </c>
    </row>
    <row r="16" spans="1:10" x14ac:dyDescent="0.25">
      <c r="A16" s="3"/>
      <c r="B16" s="3"/>
      <c r="C16" s="3"/>
      <c r="D16" s="3"/>
      <c r="E16" s="3"/>
      <c r="G16" s="3" t="s">
        <v>45</v>
      </c>
      <c r="H16" s="3" t="s">
        <v>41</v>
      </c>
      <c r="I16" s="3">
        <v>8</v>
      </c>
      <c r="J16" s="3" t="s">
        <v>46</v>
      </c>
    </row>
    <row r="17" spans="1:16" x14ac:dyDescent="0.25">
      <c r="A17" s="3"/>
      <c r="B17" s="3"/>
      <c r="C17" s="3"/>
      <c r="D17" s="3"/>
      <c r="E17" s="3"/>
      <c r="G17" s="9" t="s">
        <v>16</v>
      </c>
      <c r="H17" s="9" t="s">
        <v>12</v>
      </c>
      <c r="I17" s="9">
        <v>6</v>
      </c>
      <c r="J17" s="9" t="s">
        <v>23</v>
      </c>
      <c r="N17" t="s">
        <v>54</v>
      </c>
      <c r="O17" t="s">
        <v>55</v>
      </c>
      <c r="P17" t="s">
        <v>37</v>
      </c>
    </row>
    <row r="18" spans="1:16" x14ac:dyDescent="0.25">
      <c r="A18" s="3"/>
      <c r="B18" s="3"/>
      <c r="C18" s="3"/>
      <c r="D18" s="3"/>
      <c r="E18" s="3"/>
      <c r="G18" s="9" t="s">
        <v>28</v>
      </c>
      <c r="H18" s="9" t="s">
        <v>25</v>
      </c>
      <c r="I18" s="9">
        <v>12</v>
      </c>
      <c r="J18" s="9" t="s">
        <v>23</v>
      </c>
      <c r="N18">
        <v>26</v>
      </c>
      <c r="O18">
        <v>80</v>
      </c>
      <c r="P18">
        <f>N18*O18</f>
        <v>2080</v>
      </c>
    </row>
    <row r="19" spans="1:16" x14ac:dyDescent="0.25">
      <c r="A19" s="3"/>
      <c r="B19" s="3"/>
      <c r="C19" s="3"/>
      <c r="D19" s="3"/>
      <c r="E19" s="3"/>
      <c r="G19" s="9" t="s">
        <v>33</v>
      </c>
      <c r="H19" s="9" t="s">
        <v>36</v>
      </c>
      <c r="I19" s="9">
        <v>20</v>
      </c>
      <c r="J19" s="9" t="s">
        <v>23</v>
      </c>
      <c r="P19">
        <f>Tabela2[TOTAL]/2</f>
        <v>1040</v>
      </c>
    </row>
    <row r="20" spans="1:16" x14ac:dyDescent="0.25">
      <c r="A20" s="3"/>
      <c r="B20" s="3"/>
      <c r="C20" s="3"/>
      <c r="D20" s="3"/>
      <c r="E20" s="3"/>
      <c r="G20" s="3" t="s">
        <v>47</v>
      </c>
      <c r="H20" s="3" t="s">
        <v>12</v>
      </c>
      <c r="I20" s="3">
        <v>4</v>
      </c>
      <c r="J20" s="3" t="s">
        <v>50</v>
      </c>
    </row>
    <row r="21" spans="1:16" x14ac:dyDescent="0.25">
      <c r="A21" s="3"/>
      <c r="B21" s="3"/>
      <c r="C21" s="3"/>
      <c r="D21" s="3"/>
      <c r="E21" s="3"/>
      <c r="G21" s="3" t="s">
        <v>48</v>
      </c>
      <c r="H21" s="3" t="s">
        <v>25</v>
      </c>
      <c r="I21" s="3">
        <v>6</v>
      </c>
      <c r="J21" s="3" t="s">
        <v>50</v>
      </c>
    </row>
    <row r="22" spans="1:16" x14ac:dyDescent="0.25">
      <c r="A22" s="3"/>
      <c r="B22" s="3"/>
      <c r="C22" s="3"/>
      <c r="D22" s="3"/>
      <c r="E22" s="3"/>
      <c r="G22" s="3" t="s">
        <v>49</v>
      </c>
      <c r="H22" s="3" t="s">
        <v>36</v>
      </c>
      <c r="I22" s="3">
        <v>8</v>
      </c>
      <c r="J22" s="3" t="s">
        <v>50</v>
      </c>
    </row>
    <row r="23" spans="1:16" x14ac:dyDescent="0.25">
      <c r="A23" s="3"/>
      <c r="B23" s="3"/>
      <c r="C23" s="3"/>
      <c r="D23" s="3"/>
      <c r="E23" s="3"/>
      <c r="G23" s="9" t="s">
        <v>14</v>
      </c>
      <c r="H23" s="9" t="s">
        <v>12</v>
      </c>
      <c r="I23" s="9">
        <v>8</v>
      </c>
      <c r="J23" s="9" t="s">
        <v>21</v>
      </c>
    </row>
    <row r="24" spans="1:16" x14ac:dyDescent="0.25">
      <c r="A24" s="3"/>
      <c r="B24" s="3"/>
      <c r="C24" s="3"/>
      <c r="D24" s="3"/>
      <c r="E24" s="3"/>
      <c r="G24" s="9" t="s">
        <v>26</v>
      </c>
      <c r="H24" s="9" t="s">
        <v>25</v>
      </c>
      <c r="I24" s="9">
        <v>16</v>
      </c>
      <c r="J24" s="9" t="s">
        <v>21</v>
      </c>
    </row>
    <row r="25" spans="1:16" x14ac:dyDescent="0.25">
      <c r="A25" s="3"/>
      <c r="B25" s="3"/>
      <c r="C25" s="3"/>
      <c r="D25" s="3"/>
      <c r="E25" s="3"/>
      <c r="G25" s="9" t="s">
        <v>31</v>
      </c>
      <c r="H25" s="9" t="s">
        <v>36</v>
      </c>
      <c r="I25" s="9">
        <v>20</v>
      </c>
      <c r="J25" s="9" t="s">
        <v>21</v>
      </c>
    </row>
    <row r="26" spans="1:16" x14ac:dyDescent="0.25">
      <c r="A26" s="3"/>
      <c r="B26" s="3"/>
      <c r="C26" s="3"/>
      <c r="D26" s="3"/>
      <c r="E26" s="3"/>
      <c r="G26" s="3" t="s">
        <v>38</v>
      </c>
      <c r="H26" s="3" t="s">
        <v>12</v>
      </c>
      <c r="I26" s="3">
        <v>8</v>
      </c>
      <c r="J26" s="3" t="s">
        <v>42</v>
      </c>
    </row>
    <row r="27" spans="1:16" x14ac:dyDescent="0.25">
      <c r="A27" s="3"/>
      <c r="B27" s="3"/>
      <c r="C27" s="3"/>
      <c r="D27" s="3"/>
      <c r="E27" s="3"/>
      <c r="G27" s="3" t="s">
        <v>39</v>
      </c>
      <c r="H27" s="3" t="s">
        <v>25</v>
      </c>
      <c r="I27" s="3">
        <v>12</v>
      </c>
      <c r="J27" s="3" t="s">
        <v>42</v>
      </c>
    </row>
    <row r="28" spans="1:16" x14ac:dyDescent="0.25">
      <c r="A28" s="3"/>
      <c r="B28" s="3"/>
      <c r="C28" s="3"/>
      <c r="D28" s="3"/>
      <c r="E28" s="3"/>
      <c r="G28" s="3" t="s">
        <v>40</v>
      </c>
      <c r="H28" s="3" t="s">
        <v>41</v>
      </c>
      <c r="I28" s="3">
        <v>16</v>
      </c>
      <c r="J28" s="3" t="s">
        <v>42</v>
      </c>
    </row>
    <row r="29" spans="1:16" x14ac:dyDescent="0.25">
      <c r="G29" s="3" t="s">
        <v>51</v>
      </c>
      <c r="H29" s="3" t="s">
        <v>12</v>
      </c>
      <c r="I29" s="3">
        <v>8</v>
      </c>
      <c r="J29" s="3" t="s">
        <v>60</v>
      </c>
    </row>
    <row r="30" spans="1:16" x14ac:dyDescent="0.25">
      <c r="G30" s="3" t="s">
        <v>52</v>
      </c>
      <c r="H30" s="3" t="s">
        <v>25</v>
      </c>
      <c r="I30" s="3">
        <v>18</v>
      </c>
      <c r="J30" s="3" t="s">
        <v>60</v>
      </c>
    </row>
    <row r="31" spans="1:16" x14ac:dyDescent="0.25">
      <c r="G31" s="3" t="s">
        <v>53</v>
      </c>
      <c r="H31" s="3" t="s">
        <v>41</v>
      </c>
      <c r="I31" s="3">
        <v>22</v>
      </c>
      <c r="J31" s="3" t="s">
        <v>60</v>
      </c>
    </row>
    <row r="32" spans="1:16" x14ac:dyDescent="0.25">
      <c r="G32" s="10" t="s">
        <v>57</v>
      </c>
      <c r="H32" s="10" t="s">
        <v>12</v>
      </c>
      <c r="I32" s="10">
        <v>0.15</v>
      </c>
      <c r="J32" s="10" t="s">
        <v>56</v>
      </c>
    </row>
    <row r="33" spans="2:10" x14ac:dyDescent="0.25">
      <c r="G33" s="10" t="s">
        <v>58</v>
      </c>
      <c r="H33" s="10" t="s">
        <v>25</v>
      </c>
      <c r="I33" s="10">
        <v>0.3</v>
      </c>
      <c r="J33" s="10" t="s">
        <v>56</v>
      </c>
    </row>
    <row r="34" spans="2:10" ht="15.75" customHeight="1" x14ac:dyDescent="0.25">
      <c r="B34" s="8"/>
      <c r="G34" s="10" t="s">
        <v>59</v>
      </c>
      <c r="H34" s="10" t="s">
        <v>36</v>
      </c>
      <c r="I34" s="10">
        <v>0.5</v>
      </c>
      <c r="J34" s="10" t="s">
        <v>56</v>
      </c>
    </row>
  </sheetData>
  <sortState xmlns:xlrd2="http://schemas.microsoft.com/office/spreadsheetml/2017/richdata2" ref="G5:J29">
    <sortCondition ref="G5:G29"/>
  </sortState>
  <dataValidations count="2">
    <dataValidation type="list" allowBlank="1" showInputMessage="1" showErrorMessage="1" errorTitle="Tipo Inválido" error="Selecione um tipo disponível na lista." promptTitle="Tipo da Tarefa" prompt="Selecionar o Tipo da Tarefa" sqref="A6 A8:A28" xr:uid="{00000000-0002-0000-0000-000000000000}">
      <formula1>$G$5:$G$116</formula1>
    </dataValidation>
    <dataValidation type="list" showInputMessage="1" showErrorMessage="1" errorTitle="Tipo Inválido" error="Selecione um tipo disponível na lista." promptTitle="Tipo da Tarefa" prompt="Selecionar o Tipo da Tarefa" sqref="A5" xr:uid="{00000000-0002-0000-0000-000001000000}">
      <formula1>$G$5:$G$116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" sqref="C1"/>
    </sheetView>
  </sheetViews>
  <sheetFormatPr defaultRowHeight="15" x14ac:dyDescent="0.25"/>
  <cols>
    <col min="1" max="1" width="17.5703125" bestFit="1" customWidth="1"/>
  </cols>
  <sheetData>
    <row r="1" spans="1:3" x14ac:dyDescent="0.25">
      <c r="A1" s="1" t="s">
        <v>5</v>
      </c>
      <c r="B1" s="4">
        <v>1</v>
      </c>
      <c r="C1" s="6">
        <f>Desenvolvimento!$E$3*B1</f>
        <v>112</v>
      </c>
    </row>
    <row r="2" spans="1:3" x14ac:dyDescent="0.25">
      <c r="A2" s="1" t="s">
        <v>6</v>
      </c>
      <c r="B2" s="4">
        <v>0.02</v>
      </c>
      <c r="C2" s="6">
        <f>Desenvolvimento!$E$3*B2</f>
        <v>2.2400000000000002</v>
      </c>
    </row>
    <row r="3" spans="1:3" x14ac:dyDescent="0.25">
      <c r="A3" s="1" t="s">
        <v>8</v>
      </c>
      <c r="B3" s="4">
        <v>0.25</v>
      </c>
      <c r="C3" s="6">
        <f>Desenvolvimento!$E$3*B3</f>
        <v>28</v>
      </c>
    </row>
    <row r="4" spans="1:3" x14ac:dyDescent="0.25">
      <c r="A4" s="5" t="s">
        <v>37</v>
      </c>
      <c r="B4" s="5"/>
      <c r="C4" s="7">
        <f>(SUM(C1:C3))</f>
        <v>142.24</v>
      </c>
    </row>
    <row r="5" spans="1:3" x14ac:dyDescent="0.25">
      <c r="C5">
        <v>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12E8-9D67-42E7-A164-35389C0E585D}">
  <dimension ref="A1:C18"/>
  <sheetViews>
    <sheetView topLeftCell="A4" workbookViewId="0">
      <selection activeCell="A14" sqref="A14"/>
    </sheetView>
  </sheetViews>
  <sheetFormatPr defaultRowHeight="15" x14ac:dyDescent="0.25"/>
  <cols>
    <col min="1" max="1" width="93.140625" bestFit="1" customWidth="1"/>
    <col min="2" max="2" width="23.7109375" bestFit="1" customWidth="1"/>
    <col min="3" max="3" width="65.140625" bestFit="1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61</v>
      </c>
      <c r="B2" t="s">
        <v>62</v>
      </c>
      <c r="C2" t="str">
        <f>Desenvolvimento!B5</f>
        <v>Alteração da rotina de verificação de origem X destino X Frete autonomo</v>
      </c>
    </row>
    <row r="3" spans="1:3" x14ac:dyDescent="0.25">
      <c r="A3" t="s">
        <v>66</v>
      </c>
      <c r="B3" t="s">
        <v>67</v>
      </c>
      <c r="C3" t="str">
        <f>Desenvolvimento!B7</f>
        <v>Adequação da rotina de calculo do frete para que respeite a quantidade faturada não a quantidade do pedido de venda e grave na nota de saída</v>
      </c>
    </row>
    <row r="4" spans="1:3" x14ac:dyDescent="0.25">
      <c r="A4" t="s">
        <v>68</v>
      </c>
      <c r="B4" t="s">
        <v>69</v>
      </c>
    </row>
    <row r="5" spans="1:3" x14ac:dyDescent="0.25">
      <c r="A5" t="s">
        <v>70</v>
      </c>
    </row>
    <row r="6" spans="1:3" x14ac:dyDescent="0.25">
      <c r="A6" t="s">
        <v>72</v>
      </c>
      <c r="B6" t="s">
        <v>73</v>
      </c>
    </row>
    <row r="7" spans="1:3" x14ac:dyDescent="0.25">
      <c r="B7" t="s">
        <v>74</v>
      </c>
    </row>
    <row r="8" spans="1:3" x14ac:dyDescent="0.25">
      <c r="A8" t="s">
        <v>75</v>
      </c>
      <c r="B8" t="s">
        <v>76</v>
      </c>
      <c r="C8" t="s">
        <v>77</v>
      </c>
    </row>
    <row r="9" spans="1:3" x14ac:dyDescent="0.25">
      <c r="B9" t="s">
        <v>74</v>
      </c>
      <c r="C9" t="s">
        <v>78</v>
      </c>
    </row>
    <row r="10" spans="1:3" ht="19.5" x14ac:dyDescent="0.4">
      <c r="B10" t="s">
        <v>80</v>
      </c>
      <c r="C10" s="11" t="s">
        <v>79</v>
      </c>
    </row>
    <row r="11" spans="1:3" x14ac:dyDescent="0.25">
      <c r="A11" t="s">
        <v>81</v>
      </c>
      <c r="B11" t="s">
        <v>82</v>
      </c>
    </row>
    <row r="13" spans="1:3" x14ac:dyDescent="0.25">
      <c r="A13" t="s">
        <v>84</v>
      </c>
      <c r="B13" t="s">
        <v>83</v>
      </c>
    </row>
    <row r="18" spans="1:1" x14ac:dyDescent="0.25">
      <c r="A18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Desenvolvimento</vt:lpstr>
      <vt:lpstr>Resumo</vt:lpstr>
      <vt:lpstr>Planilha1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ADA COMPUTACAO</dc:title>
  <dc:creator>Gerson Luz</dc:creator>
  <cp:lastModifiedBy>USER</cp:lastModifiedBy>
  <cp:lastPrinted>2023-01-17T11:51:08Z</cp:lastPrinted>
  <dcterms:created xsi:type="dcterms:W3CDTF">2015-04-09T18:00:03Z</dcterms:created>
  <dcterms:modified xsi:type="dcterms:W3CDTF">2023-02-28T20:21:53Z</dcterms:modified>
</cp:coreProperties>
</file>