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viacesifr.sharepoint.com/sites/GroupedesM/Documents partages/General/01 - LIVRABLES/Livrable 1/00 - Analyse Fonctionelle/04 - RISQUES/"/>
    </mc:Choice>
  </mc:AlternateContent>
  <xr:revisionPtr revIDLastSave="153" documentId="8_{E6788EF2-65A0-4A00-AC3A-D0290F280433}" xr6:coauthVersionLast="45" xr6:coauthVersionMax="45" xr10:uidLastSave="{F4BB2B62-CACE-4FB1-888D-A214ABC09024}"/>
  <bookViews>
    <workbookView xWindow="-120" yWindow="-120" windowWidth="29040" windowHeight="15840" activeTab="2" xr2:uid="{00000000-000D-0000-FFFF-FFFF00000000}"/>
  </bookViews>
  <sheets>
    <sheet name="Graphique1" sheetId="17" r:id="rId1"/>
    <sheet name="Evaluation des risques" sheetId="11" r:id="rId2"/>
    <sheet name="Suivi des risques" sheetId="16" r:id="rId3"/>
    <sheet name="Matrice des risques - 2" sheetId="13" r:id="rId4"/>
    <sheet name="Matrice des risques - 1" sheetId="12" r:id="rId5"/>
    <sheet name="Listes" sheetId="4" state="hidden" r:id="rId6"/>
  </sheets>
  <definedNames>
    <definedName name="_xlnm.Print_Area" localSheetId="1">'Evaluation des risques'!$A$4:$K$15</definedName>
    <definedName name="_xlnm.Print_Area" localSheetId="4">'Matrice des risques - 1'!$A$3:$I$18</definedName>
    <definedName name="_xlnm.Print_Area" localSheetId="3">'Matrice des risques - 2'!$A$3:$I$18</definedName>
    <definedName name="_xlnm.Print_Area" localSheetId="2">'Suivi des risques'!$C$4:$H$6</definedName>
  </definedNames>
  <calcPr calcId="191028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13" l="1"/>
  <c r="G11" i="13"/>
  <c r="F11" i="13"/>
  <c r="E11" i="13"/>
  <c r="D11" i="13"/>
  <c r="B9" i="13"/>
  <c r="B8" i="13"/>
  <c r="B7" i="13"/>
  <c r="B6" i="13"/>
  <c r="B5" i="13"/>
  <c r="H5" i="13" l="1"/>
  <c r="G5" i="13"/>
  <c r="F5" i="13"/>
  <c r="E5" i="13"/>
  <c r="D5" i="13"/>
  <c r="H6" i="13"/>
  <c r="F6" i="13"/>
  <c r="E6" i="13"/>
  <c r="D6" i="13"/>
  <c r="H9" i="13"/>
  <c r="G9" i="13"/>
  <c r="H14" i="11"/>
  <c r="H15" i="11"/>
  <c r="H13" i="11" l="1"/>
  <c r="F22" i="11" l="1"/>
  <c r="F23" i="11" l="1"/>
  <c r="F24" i="11"/>
  <c r="F25" i="11"/>
  <c r="F21" i="11"/>
  <c r="B22" i="11"/>
  <c r="B23" i="11"/>
  <c r="B24" i="11"/>
  <c r="B25" i="11"/>
  <c r="B21" i="11"/>
  <c r="H11" i="12" l="1"/>
  <c r="G11" i="12"/>
  <c r="F11" i="12"/>
  <c r="E11" i="12"/>
  <c r="D11" i="12"/>
  <c r="B5" i="12"/>
  <c r="G5" i="12" s="1"/>
  <c r="B6" i="12"/>
  <c r="F6" i="12" s="1"/>
  <c r="B7" i="12"/>
  <c r="B8" i="12"/>
  <c r="B9" i="12"/>
  <c r="H9" i="12" l="1"/>
  <c r="D5" i="12"/>
  <c r="H5" i="12"/>
  <c r="D6" i="12"/>
  <c r="F5" i="12"/>
  <c r="E6" i="12"/>
  <c r="G9" i="12"/>
  <c r="E5" i="12"/>
  <c r="H6" i="12"/>
  <c r="H6" i="11"/>
  <c r="H7" i="11"/>
  <c r="H8" i="11"/>
  <c r="H9" i="11"/>
  <c r="H10" i="11"/>
  <c r="H11" i="11"/>
  <c r="H12" i="11"/>
  <c r="H5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Johan AUBRY</author>
  </authors>
  <commentList>
    <comment ref="A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Identifiant</t>
        </r>
        <r>
          <rPr>
            <sz val="9"/>
            <color indexed="81"/>
            <rFont val="Tahoma"/>
            <family val="2"/>
          </rPr>
          <t xml:space="preserve"> du risque identifié</t>
        </r>
      </text>
    </comment>
    <comment ref="B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Description succincte</t>
        </r>
        <r>
          <rPr>
            <sz val="9"/>
            <color indexed="81"/>
            <rFont val="Tahoma"/>
            <family val="2"/>
          </rPr>
          <t xml:space="preserve"> du risque identifié</t>
        </r>
      </text>
    </comment>
    <comment ref="C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Description détaillée</t>
        </r>
        <r>
          <rPr>
            <sz val="9"/>
            <color indexed="81"/>
            <rFont val="Tahoma"/>
            <family val="2"/>
          </rPr>
          <t xml:space="preserve"> du risque</t>
        </r>
      </text>
    </comment>
    <comment ref="D4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Effets</t>
        </r>
        <r>
          <rPr>
            <sz val="9"/>
            <color indexed="81"/>
            <rFont val="Tahoma"/>
            <family val="2"/>
          </rPr>
          <t xml:space="preserve"> si le risque se produit</t>
        </r>
      </text>
    </comment>
    <comment ref="F4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Probabilité de survenance</t>
        </r>
        <r>
          <rPr>
            <sz val="9"/>
            <color indexed="81"/>
            <rFont val="Tahoma"/>
            <family val="2"/>
          </rPr>
          <t xml:space="preserve"> du risque (de 1 à 5)</t>
        </r>
      </text>
    </comment>
    <comment ref="G4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Gravité</t>
        </r>
        <r>
          <rPr>
            <sz val="9"/>
            <color indexed="81"/>
            <rFont val="Tahoma"/>
            <family val="2"/>
          </rPr>
          <t xml:space="preserve"> si le risque se réalise (de 1 à 5)</t>
        </r>
      </text>
    </comment>
    <comment ref="H4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Evaluation du risque</t>
        </r>
        <r>
          <rPr>
            <sz val="9"/>
            <color indexed="81"/>
            <rFont val="Tahoma"/>
            <family val="2"/>
          </rPr>
          <t xml:space="preserve"> selon une matrice (Faible, Moyen, Elevé, Critique)</t>
        </r>
      </text>
    </comment>
    <comment ref="I4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Mesures éventuelles</t>
        </r>
        <r>
          <rPr>
            <sz val="9"/>
            <color indexed="81"/>
            <rFont val="Tahoma"/>
            <family val="2"/>
          </rPr>
          <t xml:space="preserve"> pour supprimer ou diminuer le risque</t>
        </r>
      </text>
    </comment>
    <comment ref="J4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Mesures éventuelles</t>
        </r>
        <r>
          <rPr>
            <sz val="9"/>
            <color indexed="81"/>
            <rFont val="Tahoma"/>
            <family val="2"/>
          </rPr>
          <t xml:space="preserve"> pour supprimer ou diminuer le risque</t>
        </r>
      </text>
    </comment>
    <comment ref="K4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Mesures éventuelles</t>
        </r>
        <r>
          <rPr>
            <sz val="9"/>
            <color indexed="81"/>
            <rFont val="Tahoma"/>
            <family val="2"/>
          </rPr>
          <t xml:space="preserve"> pour supprimer ou diminuer le risque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Johan AUBRY</author>
  </authors>
  <commentList>
    <comment ref="C4" authorId="0" shapeId="0" xr:uid="{A00DECA3-B8B8-4297-A681-855DC0737E11}">
      <text>
        <r>
          <rPr>
            <b/>
            <sz val="9"/>
            <color indexed="81"/>
            <rFont val="Tahoma"/>
            <family val="2"/>
          </rPr>
          <t>Identifiant</t>
        </r>
        <r>
          <rPr>
            <sz val="9"/>
            <color indexed="81"/>
            <rFont val="Tahoma"/>
            <family val="2"/>
          </rPr>
          <t xml:space="preserve"> du risque identifié</t>
        </r>
      </text>
    </comment>
    <comment ref="D4" authorId="0" shapeId="0" xr:uid="{D49C30A5-97EA-4561-89FA-C2D638914C90}">
      <text>
        <r>
          <rPr>
            <b/>
            <sz val="9"/>
            <color indexed="81"/>
            <rFont val="Tahoma"/>
            <family val="2"/>
          </rPr>
          <t>Description succincte</t>
        </r>
        <r>
          <rPr>
            <sz val="9"/>
            <color indexed="81"/>
            <rFont val="Tahoma"/>
            <family val="2"/>
          </rPr>
          <t xml:space="preserve"> du risque identifié</t>
        </r>
      </text>
    </comment>
    <comment ref="E4" authorId="0" shapeId="0" xr:uid="{9D831CCB-D7C8-419A-93E2-7CA3DC18E478}">
      <text>
        <r>
          <rPr>
            <b/>
            <sz val="9"/>
            <color indexed="81"/>
            <rFont val="Tahoma"/>
            <family val="2"/>
          </rPr>
          <t>Description détaillée</t>
        </r>
        <r>
          <rPr>
            <sz val="9"/>
            <color indexed="81"/>
            <rFont val="Tahoma"/>
            <family val="2"/>
          </rPr>
          <t xml:space="preserve"> du risque</t>
        </r>
      </text>
    </comment>
    <comment ref="F4" authorId="0" shapeId="0" xr:uid="{7D40AF16-B42A-4AB2-B151-071BC82B9756}">
      <text>
        <r>
          <rPr>
            <b/>
            <sz val="9"/>
            <color indexed="81"/>
            <rFont val="Tahoma"/>
            <family val="2"/>
          </rPr>
          <t>Effets</t>
        </r>
        <r>
          <rPr>
            <sz val="9"/>
            <color indexed="81"/>
            <rFont val="Tahoma"/>
            <family val="2"/>
          </rPr>
          <t xml:space="preserve"> si le risque se produit</t>
        </r>
      </text>
    </comment>
    <comment ref="H4" authorId="0" shapeId="0" xr:uid="{8A33F947-844B-4F7F-9825-F7EBC485725A}">
      <text>
        <r>
          <rPr>
            <b/>
            <sz val="9"/>
            <color indexed="81"/>
            <rFont val="Tahoma"/>
            <family val="2"/>
          </rPr>
          <t>Mesures éventuelles</t>
        </r>
        <r>
          <rPr>
            <sz val="9"/>
            <color indexed="81"/>
            <rFont val="Tahoma"/>
            <family val="2"/>
          </rPr>
          <t xml:space="preserve"> pour supprimer ou diminuer le risque</t>
        </r>
      </text>
    </comment>
  </commentList>
</comments>
</file>

<file path=xl/sharedStrings.xml><?xml version="1.0" encoding="utf-8"?>
<sst xmlns="http://schemas.openxmlformats.org/spreadsheetml/2006/main" count="199" uniqueCount="133">
  <si>
    <t>Evaluation des risques</t>
  </si>
  <si>
    <t>Titre du risque</t>
  </si>
  <si>
    <t>Effets</t>
  </si>
  <si>
    <t>Type de mesure</t>
  </si>
  <si>
    <t>Probabilité</t>
  </si>
  <si>
    <t>Gravité</t>
  </si>
  <si>
    <t>Criticité</t>
  </si>
  <si>
    <t>Action préventive</t>
  </si>
  <si>
    <t>Action corrective</t>
  </si>
  <si>
    <t>Criticité espéré après Action</t>
  </si>
  <si>
    <t>Le planning est mal organisé</t>
  </si>
  <si>
    <t>Retard sur le planning, dépassement du budget</t>
  </si>
  <si>
    <t>Mesure préventive</t>
  </si>
  <si>
    <t>3 - Moyenne (possible)</t>
  </si>
  <si>
    <t>3 - Moyenne</t>
  </si>
  <si>
    <t>Revoir durée et charge des tâches, prévoir des marges (En charge et en délais).</t>
  </si>
  <si>
    <t>.</t>
  </si>
  <si>
    <t>Moyen</t>
  </si>
  <si>
    <t>Les attentes du client ne sont pas respectées</t>
  </si>
  <si>
    <t>Mauvaise compréhension des attentes du client.</t>
  </si>
  <si>
    <t>La solution ne correspond pas à ce que souhaite le client</t>
  </si>
  <si>
    <t>4 - Elevée</t>
  </si>
  <si>
    <t>Mise en place d'échanges fréquents sur l'avancé du projet avec le client.</t>
  </si>
  <si>
    <t>Faible</t>
  </si>
  <si>
    <t>L'équipe ne dispose pas suffisament de compétences clefs.</t>
  </si>
  <si>
    <t>Mesure corrective</t>
  </si>
  <si>
    <t>4 - Elevée (probable)</t>
  </si>
  <si>
    <t>Définir des technologies maîtrisées par l'équipe.</t>
  </si>
  <si>
    <t>Se former aux technologies mal maîtrisées</t>
  </si>
  <si>
    <t>L'environnement de travail est mal défini</t>
  </si>
  <si>
    <t>Mauvaise organisation des documents, dispertion sur les outils utilisés</t>
  </si>
  <si>
    <t>Bien définir les outils utilisés, créer une nomenclature et une organisation de la gestion des documents</t>
  </si>
  <si>
    <t>Mauvaise communication entre les membre de l'équipe</t>
  </si>
  <si>
    <t>Problème de circulation de l'information entre les membres de l'équipe</t>
  </si>
  <si>
    <t>2 - Faible (improbable)</t>
  </si>
  <si>
    <t>Organiser des réunions hebdomadaires pour synchroniser l'avancement du projet. Définir des tâches à chaque membre et les retranscrire dans un Kanban.</t>
  </si>
  <si>
    <t>Mauvaise définition du cahier des charges</t>
  </si>
  <si>
    <t>La solution proposée au client risque de ne pas correspondre</t>
  </si>
  <si>
    <t>Créer un cahier des charges le plus complet possible en prenant en compte toutes les remarques du client</t>
  </si>
  <si>
    <t>Prendre le temps de redéfinir les besoins du client</t>
  </si>
  <si>
    <t>Mauvaise optimisation du code</t>
  </si>
  <si>
    <t>Une mauvaise optimisation du code peut créer des problèmes lors de la maintenance</t>
  </si>
  <si>
    <t>Bien organisé son code, utilisé la programation objet. Mettre des commentaires dans son code.</t>
  </si>
  <si>
    <t>L'ergonomie de l'application n'est pas adaptée.</t>
  </si>
  <si>
    <t>5 - Très élevée</t>
  </si>
  <si>
    <t>Bien comprendre les métiers utilisateurs ainsi que leurs besoins</t>
  </si>
  <si>
    <t>Organiser une réunion avec les différents métiers de l'entreprise</t>
  </si>
  <si>
    <t>Le client souhaite modifier certaines fonctionnalités</t>
  </si>
  <si>
    <t>Perte de temps, retard sur le planning</t>
  </si>
  <si>
    <t>4 - Moyenne (possible)</t>
  </si>
  <si>
    <t>Prévoir du temps supplémentaire dans le planning pour palier à cette éventualité.</t>
  </si>
  <si>
    <t>Bugs lors du déploiement de l'application</t>
  </si>
  <si>
    <t>Client insatisfait, perte de temps</t>
  </si>
  <si>
    <t>Un défaillance serveur pourrait mener à la perte d'informations clients et de devis en cours</t>
  </si>
  <si>
    <t>Sauvegarde quotidienne et hebdomadaire de l'application, et stocker le backup sur un serveur à part</t>
  </si>
  <si>
    <t>Définition des niveaux de gravité</t>
  </si>
  <si>
    <t>Définition des niveaux de probabilité</t>
  </si>
  <si>
    <t>Pas grave</t>
  </si>
  <si>
    <t>Faiblement grave</t>
  </si>
  <si>
    <t>Moyennement grave</t>
  </si>
  <si>
    <t>Assez grave</t>
  </si>
  <si>
    <t>Très grave</t>
  </si>
  <si>
    <t>Probabilité d'occurrence</t>
  </si>
  <si>
    <t>Elevé</t>
  </si>
  <si>
    <t>Critique</t>
  </si>
  <si>
    <t xml:space="preserve"> </t>
  </si>
  <si>
    <t>Généralité - Statuts</t>
  </si>
  <si>
    <t>Famille de l'objet</t>
  </si>
  <si>
    <t>Type</t>
  </si>
  <si>
    <t>Kilométrage annuel</t>
  </si>
  <si>
    <t>Durée du leasing</t>
  </si>
  <si>
    <t>Mensualités par année</t>
  </si>
  <si>
    <t>1 - Evaluation initialisée</t>
  </si>
  <si>
    <t>Logiciel</t>
  </si>
  <si>
    <t>Critère</t>
  </si>
  <si>
    <t>1 - Nul (rare)</t>
  </si>
  <si>
    <t>1 - Nul</t>
  </si>
  <si>
    <t>2 - Définition des critères</t>
  </si>
  <si>
    <t>Regroupement</t>
  </si>
  <si>
    <t>2 - Faible</t>
  </si>
  <si>
    <t>3 - Evaluation sommaire</t>
  </si>
  <si>
    <t>4 - Evaluation détaillée</t>
  </si>
  <si>
    <t>5 - Analyse des résultats</t>
  </si>
  <si>
    <t>5 - Très élevée (certaine)</t>
  </si>
  <si>
    <t>6 - Evaluation clôturée</t>
  </si>
  <si>
    <t>Matrices de risques avant action</t>
  </si>
  <si>
    <t>Origine</t>
  </si>
  <si>
    <t>Mauvaise répartition des tâches, incohérances dans le calendrier</t>
  </si>
  <si>
    <t>Les technologies utilisées ne sont pas maîtrisées par l'ensemble de l'équipe</t>
  </si>
  <si>
    <t>Retard dans le développement, dégradation de la qualité du projet</t>
  </si>
  <si>
    <t>Mauvaise compréhension de l'utilisation quotidienne des différents utilisateurs</t>
  </si>
  <si>
    <t>Le client réfléchit à d'autres fonctionnalités pour la solution après la définition du cahier des charges</t>
  </si>
  <si>
    <t>Les phases de tests n'ont pas été effectuées correctement</t>
  </si>
  <si>
    <t>Prévoir suffisament de temps pour effectuer des phases de test complètes.</t>
  </si>
  <si>
    <t>Suppression de l'ensemble des fichiers de l'application</t>
  </si>
  <si>
    <t>Client insatisfait, Solution délaissée par les utilisateurs, Non-atteinte des objectifs liés à la solution</t>
  </si>
  <si>
    <t>Perte de l'intégralité du travail effectuée par l'équipe projet.</t>
  </si>
  <si>
    <t>R1 R7 R9</t>
  </si>
  <si>
    <t>R3</t>
  </si>
  <si>
    <t>R2 R4 R11</t>
  </si>
  <si>
    <t>R8</t>
  </si>
  <si>
    <t>R10</t>
  </si>
  <si>
    <t>R5 R6</t>
  </si>
  <si>
    <t>R5</t>
  </si>
  <si>
    <t>R7</t>
  </si>
  <si>
    <t>R2 R3</t>
  </si>
  <si>
    <t>R4 R11</t>
  </si>
  <si>
    <t>R6 R8</t>
  </si>
  <si>
    <t>R1</t>
  </si>
  <si>
    <t>R9</t>
  </si>
  <si>
    <t>Idée : Ajouter une colonne Risque rencontré ?</t>
  </si>
  <si>
    <t>Retard sur le planning, Dépassement du budget</t>
  </si>
  <si>
    <t>Retard sur le planning, [REVOIR]</t>
  </si>
  <si>
    <t>Cahier des charges définit avec le client baclé, manque de précisions lors de la définition.</t>
  </si>
  <si>
    <t>L'équipe de développement ne respecte pas les règles de codage définies (Commentaire dans le code, programmation orienté objet)</t>
  </si>
  <si>
    <t>2 tableaux: Analyse + Risques rencontrés</t>
  </si>
  <si>
    <t>Matrices de risques estimés après action</t>
  </si>
  <si>
    <t>R2</t>
  </si>
  <si>
    <t>R4</t>
  </si>
  <si>
    <t>R6</t>
  </si>
  <si>
    <t>R11</t>
  </si>
  <si>
    <t>Risque</t>
  </si>
  <si>
    <t>Suivi des risques rencontrés</t>
  </si>
  <si>
    <t>Arrivée d'une nouvelle personne dans l'équipe</t>
  </si>
  <si>
    <t>La direction a décidé d'intégrer une nouvelle personne à l'équipe</t>
  </si>
  <si>
    <t>Réoganisation des tâches de travail</t>
  </si>
  <si>
    <t>Ajustement du planning</t>
  </si>
  <si>
    <t>RR1</t>
  </si>
  <si>
    <t>RR2</t>
  </si>
  <si>
    <t>Impossibilité de travailler en présenciel</t>
  </si>
  <si>
    <t>Confinement imposé par le gouvernement</t>
  </si>
  <si>
    <t>Moyens de communication altérés, réunions physiques impossibles</t>
  </si>
  <si>
    <t>Mise en place d'outils de communication en ligne.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</si>
</sst>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0&quot;.&quot;"/>
    <numFmt numFmtId="165" formatCode="#,##0.00;\-#,##0.00;\-"/>
    <numFmt numFmtId="166" formatCode="#,##0.00;\-#,##0.00;\-\ "/>
    <numFmt numFmtId="167" formatCode="#,##0.00;\-#,##0.00;&quot;&quot;"/>
    <numFmt numFmtId="168" formatCode="#,##0\ &quot;km&quot;"/>
    <numFmt numFmtId="169" formatCode="#,##0\ &quot;an(s)&quot;"/>
    <numFmt numFmtId="170" formatCode="#,##0\ &quot;mensualité(s)&quot;"/>
    <numFmt numFmtId="171" formatCode="\+\ #,##0.00_ ;[Red]\-\ #,##0.00_ ;0.00_ "/>
    <numFmt numFmtId="172" formatCode="\+\ #,##0.00_ ;[Red]\-\ #,##0.00_ ;&quot;- &quot;"/>
    <numFmt numFmtId="173" formatCode="d\ mmm"/>
    <numFmt numFmtId="174" formatCode="dd/mm/yyyy;dd/mm/yyyy;&quot;-&quot;"/>
    <numFmt numFmtId="175" formatCode="_(&quot;$&quot;* #,##0.00_);_(&quot;$&quot;* \(#,##0.00\);_(&quot;$&quot;* &quot;-&quot;??_);_(@_)"/>
    <numFmt numFmtId="176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10"/>
      <name val="Tahoma"/>
      <family val="2"/>
    </font>
    <font>
      <u/>
      <sz val="10"/>
      <color indexed="12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B7140"/>
        <bgColor indexed="64"/>
      </patternFill>
    </fill>
    <fill>
      <patternFill patternType="solid">
        <fgColor rgb="FF05B561"/>
        <bgColor indexed="64"/>
      </patternFill>
    </fill>
    <fill>
      <patternFill patternType="solid">
        <fgColor rgb="FF80E4B4"/>
        <bgColor indexed="64"/>
      </patternFill>
    </fill>
    <fill>
      <patternFill patternType="solid">
        <fgColor rgb="FFA3EFA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medium">
        <color indexed="24"/>
      </top>
      <bottom style="medium">
        <color indexed="24"/>
      </bottom>
      <diagonal/>
    </border>
  </borders>
  <cellStyleXfs count="26">
    <xf numFmtId="0" fontId="0" fillId="0" borderId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5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8" fillId="0" borderId="0"/>
    <xf numFmtId="165" fontId="9" fillId="9" borderId="11" applyFont="0" applyFill="0" applyBorder="0" applyAlignment="0" applyProtection="0">
      <alignment wrapText="1"/>
    </xf>
    <xf numFmtId="166" fontId="8" fillId="0" borderId="0" applyFont="0" applyFill="0" applyBorder="0" applyAlignment="0" applyProtection="0"/>
    <xf numFmtId="167" fontId="9" fillId="9" borderId="11" applyFont="0" applyFill="0" applyBorder="0" applyAlignment="0" applyProtection="0">
      <alignment wrapText="1"/>
    </xf>
    <xf numFmtId="0" fontId="10" fillId="0" borderId="0"/>
    <xf numFmtId="166" fontId="10" fillId="0" borderId="0" applyFont="0" applyFill="0" applyBorder="0" applyAlignment="0" applyProtection="0"/>
    <xf numFmtId="171" fontId="8" fillId="11" borderId="0" applyFont="0" applyBorder="0" applyAlignment="0">
      <protection locked="0"/>
    </xf>
    <xf numFmtId="10" fontId="8" fillId="11" borderId="0" applyFont="0" applyBorder="0" applyAlignment="0">
      <protection locked="0"/>
    </xf>
    <xf numFmtId="172" fontId="8" fillId="0" borderId="0" applyFont="0" applyFill="0" applyBorder="0" applyAlignment="0" applyProtection="0"/>
    <xf numFmtId="171" fontId="8" fillId="0" borderId="0" applyFont="0" applyFill="0" applyBorder="0" applyAlignment="0"/>
    <xf numFmtId="174" fontId="8" fillId="0" borderId="0" applyFont="0" applyFill="0" applyBorder="0" applyAlignment="0" applyProtection="0"/>
    <xf numFmtId="173" fontId="8" fillId="10" borderId="0" applyBorder="0">
      <alignment horizontal="center"/>
      <protection locked="0"/>
    </xf>
    <xf numFmtId="174" fontId="8" fillId="0" borderId="0" applyFont="0" applyFill="0" applyBorder="0" applyAlignment="0" applyProtection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17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76" fontId="8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Protection="1"/>
    <xf numFmtId="0" fontId="4" fillId="0" borderId="0" xfId="2" applyProtection="1"/>
    <xf numFmtId="49" fontId="1" fillId="0" borderId="0" xfId="0" applyNumberFormat="1" applyFont="1" applyProtection="1"/>
    <xf numFmtId="0" fontId="6" fillId="0" borderId="0" xfId="0" applyFont="1" applyProtection="1"/>
    <xf numFmtId="49" fontId="5" fillId="3" borderId="0" xfId="4" applyNumberFormat="1"/>
    <xf numFmtId="49" fontId="0" fillId="0" borderId="0" xfId="0" applyNumberFormat="1"/>
    <xf numFmtId="49" fontId="0" fillId="2" borderId="0" xfId="3" applyNumberFormat="1" applyFont="1"/>
    <xf numFmtId="49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center"/>
    </xf>
    <xf numFmtId="168" fontId="0" fillId="2" borderId="0" xfId="3" applyNumberFormat="1" applyFont="1"/>
    <xf numFmtId="169" fontId="0" fillId="2" borderId="0" xfId="3" applyNumberFormat="1" applyFont="1"/>
    <xf numFmtId="170" fontId="0" fillId="2" borderId="0" xfId="3" applyNumberFormat="1" applyFont="1"/>
    <xf numFmtId="0" fontId="4" fillId="0" borderId="0" xfId="2" applyFill="1" applyProtection="1"/>
    <xf numFmtId="49" fontId="0" fillId="2" borderId="0" xfId="3" applyNumberFormat="1" applyFont="1" applyAlignment="1" applyProtection="1">
      <alignment horizontal="left" wrapText="1"/>
      <protection locked="0"/>
    </xf>
    <xf numFmtId="49" fontId="0" fillId="12" borderId="0" xfId="0" applyNumberFormat="1" applyFont="1" applyFill="1" applyBorder="1" applyAlignment="1" applyProtection="1">
      <alignment horizontal="center" vertical="center"/>
    </xf>
    <xf numFmtId="11" fontId="0" fillId="12" borderId="0" xfId="0" applyNumberFormat="1" applyFont="1" applyFill="1" applyBorder="1" applyAlignment="1" applyProtection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2" borderId="0" xfId="0" applyFill="1" applyBorder="1"/>
    <xf numFmtId="0" fontId="0" fillId="15" borderId="0" xfId="0" applyFill="1" applyBorder="1"/>
    <xf numFmtId="0" fontId="0" fillId="14" borderId="0" xfId="0" applyFill="1" applyBorder="1"/>
    <xf numFmtId="0" fontId="0" fillId="13" borderId="0" xfId="0" applyFill="1" applyBorder="1"/>
    <xf numFmtId="0" fontId="1" fillId="0" borderId="0" xfId="5" applyNumberFormat="1" applyFont="1" applyFill="1" applyProtection="1"/>
    <xf numFmtId="0" fontId="2" fillId="0" borderId="0" xfId="5" applyNumberFormat="1" applyFill="1" applyProtection="1"/>
    <xf numFmtId="164" fontId="15" fillId="13" borderId="0" xfId="0" applyNumberFormat="1" applyFont="1" applyFill="1" applyBorder="1" applyAlignment="1" applyProtection="1">
      <alignment horizontal="center" vertical="center"/>
      <protection locked="0"/>
    </xf>
    <xf numFmtId="49" fontId="5" fillId="13" borderId="0" xfId="0" applyNumberFormat="1" applyFont="1" applyFill="1" applyBorder="1" applyAlignment="1" applyProtection="1">
      <alignment horizontal="center" vertical="center" wrapText="1"/>
      <protection locked="0"/>
    </xf>
    <xf numFmtId="49" fontId="15" fillId="13" borderId="0" xfId="0" applyNumberFormat="1" applyFont="1" applyFill="1" applyBorder="1" applyAlignment="1" applyProtection="1">
      <alignment horizontal="center" vertical="center"/>
      <protection locked="0"/>
    </xf>
    <xf numFmtId="0" fontId="5" fillId="13" borderId="0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 applyProtection="1">
      <alignment horizontal="center" vertical="center"/>
    </xf>
    <xf numFmtId="49" fontId="16" fillId="6" borderId="0" xfId="0" applyNumberFormat="1" applyFont="1" applyFill="1" applyBorder="1" applyAlignment="1">
      <alignment horizontal="center" vertical="center"/>
    </xf>
    <xf numFmtId="49" fontId="16" fillId="7" borderId="0" xfId="0" applyNumberFormat="1" applyFont="1" applyFill="1" applyBorder="1" applyAlignment="1">
      <alignment horizontal="center" vertical="center"/>
    </xf>
    <xf numFmtId="0" fontId="7" fillId="15" borderId="6" xfId="0" applyFont="1" applyFill="1" applyBorder="1" applyAlignment="1">
      <alignment horizontal="center" vertical="center" wrapText="1"/>
    </xf>
    <xf numFmtId="0" fontId="7" fillId="13" borderId="2" xfId="0" applyFont="1" applyFill="1" applyBorder="1" applyAlignment="1">
      <alignment horizontal="center" vertical="center" wrapText="1"/>
    </xf>
    <xf numFmtId="0" fontId="7" fillId="13" borderId="3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7" fillId="12" borderId="4" xfId="0" applyFont="1" applyFill="1" applyBorder="1" applyAlignment="1">
      <alignment horizontal="center" vertical="center" wrapText="1"/>
    </xf>
    <xf numFmtId="0" fontId="7" fillId="14" borderId="5" xfId="0" applyFont="1" applyFill="1" applyBorder="1" applyAlignment="1">
      <alignment horizontal="center" vertical="center" wrapText="1"/>
    </xf>
    <xf numFmtId="0" fontId="7" fillId="13" borderId="6" xfId="0" applyFont="1" applyFill="1" applyBorder="1" applyAlignment="1">
      <alignment horizontal="center" vertical="center" wrapText="1"/>
    </xf>
    <xf numFmtId="0" fontId="7" fillId="12" borderId="6" xfId="0" applyFont="1" applyFill="1" applyBorder="1" applyAlignment="1">
      <alignment horizontal="center" vertical="center" wrapText="1"/>
    </xf>
    <xf numFmtId="0" fontId="7" fillId="12" borderId="7" xfId="0" applyFont="1" applyFill="1" applyBorder="1" applyAlignment="1">
      <alignment horizontal="center" vertical="center" wrapText="1"/>
    </xf>
    <xf numFmtId="0" fontId="7" fillId="15" borderId="5" xfId="0" applyFont="1" applyFill="1" applyBorder="1" applyAlignment="1">
      <alignment horizontal="center" vertical="center" wrapText="1"/>
    </xf>
    <xf numFmtId="0" fontId="7" fillId="14" borderId="6" xfId="0" applyFont="1" applyFill="1" applyBorder="1" applyAlignment="1">
      <alignment horizontal="center" vertical="center" wrapText="1"/>
    </xf>
    <xf numFmtId="0" fontId="7" fillId="15" borderId="8" xfId="0" applyFont="1" applyFill="1" applyBorder="1" applyAlignment="1">
      <alignment horizontal="center" vertical="center" wrapText="1"/>
    </xf>
    <xf numFmtId="0" fontId="7" fillId="14" borderId="9" xfId="0" applyFont="1" applyFill="1" applyBorder="1" applyAlignment="1">
      <alignment horizontal="center" vertical="center" wrapText="1"/>
    </xf>
    <xf numFmtId="0" fontId="7" fillId="13" borderId="10" xfId="0" applyFont="1" applyFill="1" applyBorder="1" applyAlignment="1">
      <alignment horizontal="center" vertical="center" wrapText="1"/>
    </xf>
    <xf numFmtId="49" fontId="0" fillId="13" borderId="0" xfId="7" applyNumberFormat="1" applyFont="1" applyFill="1"/>
    <xf numFmtId="164" fontId="1" fillId="15" borderId="0" xfId="0" applyNumberFormat="1" applyFont="1" applyFill="1" applyBorder="1" applyAlignment="1" applyProtection="1">
      <alignment horizontal="center" vertical="center"/>
      <protection locked="0"/>
    </xf>
    <xf numFmtId="49" fontId="0" fillId="15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15" borderId="0" xfId="0" applyNumberFormat="1" applyFont="1" applyFill="1" applyBorder="1" applyAlignment="1" applyProtection="1">
      <alignment horizontal="center" vertical="center"/>
      <protection locked="0"/>
    </xf>
    <xf numFmtId="0" fontId="0" fillId="15" borderId="0" xfId="0" applyFill="1" applyBorder="1" applyAlignment="1">
      <alignment horizontal="center" vertical="center" wrapText="1"/>
    </xf>
    <xf numFmtId="0" fontId="17" fillId="13" borderId="6" xfId="0" applyFont="1" applyFill="1" applyBorder="1" applyAlignment="1">
      <alignment horizontal="center" vertical="center" wrapText="1"/>
    </xf>
    <xf numFmtId="0" fontId="17" fillId="13" borderId="2" xfId="0" applyFont="1" applyFill="1" applyBorder="1" applyAlignment="1">
      <alignment horizontal="center" vertical="center" wrapText="1"/>
    </xf>
    <xf numFmtId="0" fontId="17" fillId="13" borderId="3" xfId="0" applyFont="1" applyFill="1" applyBorder="1" applyAlignment="1">
      <alignment horizontal="center" vertical="center" wrapText="1"/>
    </xf>
    <xf numFmtId="0" fontId="17" fillId="12" borderId="3" xfId="0" applyFont="1" applyFill="1" applyBorder="1" applyAlignment="1">
      <alignment horizontal="center" vertical="center" wrapText="1"/>
    </xf>
    <xf numFmtId="0" fontId="17" fillId="12" borderId="4" xfId="0" applyFont="1" applyFill="1" applyBorder="1" applyAlignment="1">
      <alignment horizontal="center" vertical="center" wrapText="1"/>
    </xf>
    <xf numFmtId="0" fontId="17" fillId="14" borderId="5" xfId="0" applyFont="1" applyFill="1" applyBorder="1" applyAlignment="1">
      <alignment horizontal="center" vertical="center" wrapText="1"/>
    </xf>
    <xf numFmtId="0" fontId="17" fillId="12" borderId="6" xfId="0" applyFont="1" applyFill="1" applyBorder="1" applyAlignment="1">
      <alignment horizontal="center" vertical="center" wrapText="1"/>
    </xf>
    <xf numFmtId="0" fontId="17" fillId="12" borderId="7" xfId="0" applyFont="1" applyFill="1" applyBorder="1" applyAlignment="1">
      <alignment horizontal="center" vertical="center" wrapText="1"/>
    </xf>
    <xf numFmtId="0" fontId="17" fillId="15" borderId="5" xfId="0" applyFont="1" applyFill="1" applyBorder="1" applyAlignment="1">
      <alignment horizontal="center" vertical="center" wrapText="1"/>
    </xf>
    <xf numFmtId="0" fontId="17" fillId="14" borderId="6" xfId="0" applyFont="1" applyFill="1" applyBorder="1" applyAlignment="1">
      <alignment horizontal="center" vertical="center" wrapText="1"/>
    </xf>
    <xf numFmtId="0" fontId="17" fillId="15" borderId="6" xfId="0" applyFont="1" applyFill="1" applyBorder="1" applyAlignment="1">
      <alignment horizontal="center" vertical="center" wrapText="1"/>
    </xf>
    <xf numFmtId="0" fontId="17" fillId="15" borderId="8" xfId="0" applyFont="1" applyFill="1" applyBorder="1" applyAlignment="1">
      <alignment horizontal="center" vertical="center" wrapText="1"/>
    </xf>
    <xf numFmtId="0" fontId="17" fillId="14" borderId="9" xfId="0" applyFont="1" applyFill="1" applyBorder="1" applyAlignment="1">
      <alignment horizontal="center" vertical="center" wrapText="1"/>
    </xf>
    <xf numFmtId="0" fontId="17" fillId="13" borderId="10" xfId="0" applyFont="1" applyFill="1" applyBorder="1" applyAlignment="1">
      <alignment horizontal="center" vertical="center" wrapText="1"/>
    </xf>
    <xf numFmtId="164" fontId="16" fillId="15" borderId="0" xfId="0" applyNumberFormat="1" applyFont="1" applyFill="1" applyBorder="1" applyAlignment="1" applyProtection="1">
      <alignment horizontal="center" vertical="center"/>
      <protection locked="0"/>
    </xf>
    <xf numFmtId="49" fontId="18" fillId="15" borderId="0" xfId="0" applyNumberFormat="1" applyFont="1" applyFill="1" applyBorder="1" applyAlignment="1" applyProtection="1">
      <alignment horizontal="center" vertical="center" wrapText="1"/>
      <protection locked="0"/>
    </xf>
    <xf numFmtId="0" fontId="18" fillId="15" borderId="0" xfId="0" applyFont="1" applyFill="1" applyBorder="1" applyAlignment="1">
      <alignment horizontal="center" vertical="center" wrapText="1"/>
    </xf>
    <xf numFmtId="49" fontId="0" fillId="15" borderId="0" xfId="3" applyNumberFormat="1" applyFont="1" applyFill="1" applyAlignment="1" applyProtection="1">
      <alignment horizontal="left" wrapText="1"/>
      <protection locked="0"/>
    </xf>
    <xf numFmtId="0" fontId="3" fillId="0" borderId="1" xfId="1" applyAlignment="1" applyProtection="1">
      <alignment horizontal="center"/>
    </xf>
    <xf numFmtId="49" fontId="5" fillId="13" borderId="0" xfId="6" applyNumberFormat="1" applyFont="1" applyFill="1" applyAlignment="1">
      <alignment horizontal="center" vertical="center" textRotation="90"/>
    </xf>
    <xf numFmtId="49" fontId="0" fillId="0" borderId="0" xfId="0" applyNumberFormat="1" applyFont="1" applyAlignment="1">
      <alignment horizontal="center"/>
    </xf>
    <xf numFmtId="49" fontId="5" fillId="13" borderId="0" xfId="6" applyNumberFormat="1" applyFont="1" applyFill="1" applyAlignment="1">
      <alignment horizontal="center"/>
    </xf>
  </cellXfs>
  <cellStyles count="26">
    <cellStyle name="20 % - Accent1" xfId="3" builtinId="30"/>
    <cellStyle name="20 % - Accent5" xfId="6" builtinId="46"/>
    <cellStyle name="40 % - Accent1" xfId="7" builtinId="31"/>
    <cellStyle name="40 % - Accent4" xfId="5" builtinId="43"/>
    <cellStyle name="60 % - Accent1" xfId="4" builtinId="32"/>
    <cellStyle name="CbDateNZ" xfId="18" xr:uid="{00000000-0005-0000-0000-000005000000}"/>
    <cellStyle name="cBMilliers" xfId="11" xr:uid="{00000000-0005-0000-0000-000006000000}"/>
    <cellStyle name="cBMilliers-" xfId="9" xr:uid="{00000000-0005-0000-0000-000007000000}"/>
    <cellStyle name="CbMilliers 2" xfId="17" xr:uid="{00000000-0005-0000-0000-000008000000}"/>
    <cellStyle name="CbMilliersNZ" xfId="16" xr:uid="{00000000-0005-0000-0000-000009000000}"/>
    <cellStyle name="DateZero" xfId="20" xr:uid="{00000000-0005-0000-0000-00000A000000}"/>
    <cellStyle name="Lien hypertexte 2" xfId="22" xr:uid="{00000000-0005-0000-0000-00000B000000}"/>
    <cellStyle name="Milliers 2" xfId="10" xr:uid="{00000000-0005-0000-0000-00000C000000}"/>
    <cellStyle name="Milliers 3" xfId="13" xr:uid="{00000000-0005-0000-0000-00000D000000}"/>
    <cellStyle name="Milliers 4" xfId="25" xr:uid="{00000000-0005-0000-0000-00000E000000}"/>
    <cellStyle name="Monétaire 2" xfId="23" xr:uid="{00000000-0005-0000-0000-00000F000000}"/>
    <cellStyle name="Normal" xfId="0" builtinId="0"/>
    <cellStyle name="Normal 2" xfId="8" xr:uid="{00000000-0005-0000-0000-000011000000}"/>
    <cellStyle name="Normal 3" xfId="12" xr:uid="{00000000-0005-0000-0000-000012000000}"/>
    <cellStyle name="Normal 4" xfId="21" xr:uid="{00000000-0005-0000-0000-000013000000}"/>
    <cellStyle name="Pourcentage 2" xfId="24" xr:uid="{00000000-0005-0000-0000-000014000000}"/>
    <cellStyle name="SaisieCbMilliers" xfId="14" xr:uid="{00000000-0005-0000-0000-000015000000}"/>
    <cellStyle name="SaisieJJMM" xfId="19" xr:uid="{00000000-0005-0000-0000-000016000000}"/>
    <cellStyle name="SaisieTaux" xfId="15" xr:uid="{00000000-0005-0000-0000-000017000000}"/>
    <cellStyle name="Texte explicatif" xfId="2" builtinId="53"/>
    <cellStyle name="Titre 1" xfId="1" builtinId="16"/>
  </cellStyles>
  <dxfs count="34"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border diagonalUp="0" diagonalDown="0">
        <left style="medium">
          <color rgb="FF366092"/>
        </left>
        <right style="medium">
          <color rgb="FF366092"/>
        </right>
        <top style="medium">
          <color rgb="FF366092"/>
        </top>
        <bottom style="medium">
          <color rgb="FF366092"/>
        </bottom>
      </border>
    </dxf>
    <dxf>
      <alignment horizontal="center" vertical="center" textRotation="0" indent="0" justifyLastLine="0" shrinkToFit="0" readingOrder="0"/>
    </dxf>
    <dxf>
      <fill>
        <patternFill patternType="solid">
          <fgColor indexed="64"/>
          <bgColor rgb="FF0B7140"/>
        </patternFill>
      </fill>
      <alignment horizontal="center" vertical="center" textRotation="0" wrapText="0" indent="0" justifyLastLine="0" shrinkToFit="0" readingOrder="0"/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border diagonalUp="0" diagonalDown="0">
        <left style="medium">
          <color theme="4" tint="-0.249977111117893"/>
        </left>
        <right style="medium">
          <color theme="4" tint="-0.249977111117893"/>
        </right>
        <top style="medium">
          <color theme="4" tint="-0.249977111117893"/>
        </top>
        <bottom style="medium">
          <color theme="4" tint="-0.249977111117893"/>
        </bottom>
      </border>
    </dxf>
    <dxf>
      <alignment horizontal="center" vertical="center" textRotation="0" indent="0" justifyLastLine="0" shrinkToFit="0" readingOrder="0"/>
    </dxf>
    <dxf>
      <fill>
        <patternFill patternType="solid">
          <fgColor indexed="64"/>
          <bgColor rgb="FF0B7140"/>
        </patternFill>
      </fill>
      <alignment horizontal="center" vertical="center" textRotation="0" wrapText="0" indent="0" justifyLastLine="0" shrinkToFit="0" readingOrder="0"/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A3EFA1"/>
      <color rgb="FF05B561"/>
      <color rgb="FF0B7140"/>
      <color rgb="FF80E4B4"/>
      <color rgb="FF0000C0"/>
      <color rgb="FF2121FF"/>
      <color rgb="FF4747FF"/>
      <color rgb="FF000066"/>
      <color rgb="FF0000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3445151"/>
        <c:axId val="317701967"/>
      </c:barChart>
      <c:catAx>
        <c:axId val="3134451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7701967"/>
        <c:crosses val="autoZero"/>
        <c:auto val="1"/>
        <c:lblAlgn val="ctr"/>
        <c:lblOffset val="100"/>
        <c:noMultiLvlLbl val="0"/>
      </c:catAx>
      <c:valAx>
        <c:axId val="31770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3445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79F5895-AAEC-4C75-9011-1BF2AC2EC19A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4D29398-49B2-4A96-81C9-37815DA9BCD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1495425</xdr:colOff>
      <xdr:row>9</xdr:row>
      <xdr:rowOff>114300</xdr:rowOff>
    </xdr:from>
    <xdr:to>
      <xdr:col>8</xdr:col>
      <xdr:colOff>323850</xdr:colOff>
      <xdr:row>9</xdr:row>
      <xdr:rowOff>114300</xdr:rowOff>
    </xdr:to>
    <xdr:cxnSp macro="">
      <xdr:nvCxnSpPr>
        <xdr:cNvPr id="2" name="Connecteur droit avec flèche 2">
          <a:extLst>
            <a:ext uri="{FF2B5EF4-FFF2-40B4-BE49-F238E27FC236}">
              <a16:creationId xmlns:a16="http://schemas.microsoft.com/office/drawing/2014/main" id="{8FA43BA4-C2B7-4DED-8A67-EC17FC1A835A}"/>
            </a:ext>
          </a:extLst>
        </xdr:cNvPr>
        <xdr:cNvCxnSpPr/>
      </xdr:nvCxnSpPr>
      <xdr:spPr>
        <a:xfrm>
          <a:off x="1676400" y="5514975"/>
          <a:ext cx="7667625" cy="0"/>
        </a:xfrm>
        <a:prstGeom prst="straightConnector1">
          <a:avLst/>
        </a:prstGeom>
        <a:ln>
          <a:solidFill>
            <a:srgbClr val="0B7140"/>
          </a:solidFill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171450</xdr:colOff>
      <xdr:row>2</xdr:row>
      <xdr:rowOff>133350</xdr:rowOff>
    </xdr:from>
    <xdr:to>
      <xdr:col>2</xdr:col>
      <xdr:colOff>171450</xdr:colOff>
      <xdr:row>10</xdr:row>
      <xdr:rowOff>104777</xdr:rowOff>
    </xdr:to>
    <xdr:cxnSp macro="">
      <xdr:nvCxnSpPr>
        <xdr:cNvPr id="3" name="Connecteur droit avec flèche 9">
          <a:extLst>
            <a:ext uri="{FF2B5EF4-FFF2-40B4-BE49-F238E27FC236}">
              <a16:creationId xmlns:a16="http://schemas.microsoft.com/office/drawing/2014/main" id="{F87E15F4-FA80-48AA-957E-97FEC7795976}"/>
            </a:ext>
            <a:ext uri="{147F2762-F138-4A5C-976F-8EAC2B608ADB}">
              <a16:predDERef xmlns:a16="http://schemas.microsoft.com/office/drawing/2014/main" pred="{8FA43BA4-C2B7-4DED-8A67-EC17FC1A835A}"/>
            </a:ext>
          </a:extLst>
        </xdr:cNvPr>
        <xdr:cNvCxnSpPr/>
      </xdr:nvCxnSpPr>
      <xdr:spPr>
        <a:xfrm flipV="1">
          <a:off x="1905000" y="771525"/>
          <a:ext cx="0" cy="4962527"/>
        </a:xfrm>
        <a:prstGeom prst="straightConnector1">
          <a:avLst/>
        </a:prstGeom>
        <a:ln>
          <a:solidFill>
            <a:srgbClr val="0B7140"/>
          </a:solidFill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 editAs="absolute">
    <xdr:from>
      <xdr:col>7</xdr:col>
      <xdr:colOff>495299</xdr:colOff>
      <xdr:row>13</xdr:row>
      <xdr:rowOff>9524</xdr:rowOff>
    </xdr:from>
    <xdr:to>
      <xdr:col>7</xdr:col>
      <xdr:colOff>1038224</xdr:colOff>
      <xdr:row>14</xdr:row>
      <xdr:rowOff>85724</xdr:rowOff>
    </xdr:to>
    <xdr:sp macro="" textlink="">
      <xdr:nvSpPr>
        <xdr:cNvPr id="4" name="Ellipse 4">
          <a:extLst>
            <a:ext uri="{FF2B5EF4-FFF2-40B4-BE49-F238E27FC236}">
              <a16:creationId xmlns:a16="http://schemas.microsoft.com/office/drawing/2014/main" id="{76A1C727-406F-49E2-8709-73ACCD64E011}"/>
            </a:ext>
            <a:ext uri="{147F2762-F138-4A5C-976F-8EAC2B608ADB}">
              <a16:predDERef xmlns:a16="http://schemas.microsoft.com/office/drawing/2014/main" pred="{F87E15F4-FA80-48AA-957E-97FEC7795976}"/>
            </a:ext>
          </a:extLst>
        </xdr:cNvPr>
        <xdr:cNvSpPr/>
      </xdr:nvSpPr>
      <xdr:spPr>
        <a:xfrm>
          <a:off x="8105774" y="6210299"/>
          <a:ext cx="542925" cy="266700"/>
        </a:xfrm>
        <a:prstGeom prst="ellipse">
          <a:avLst/>
        </a:prstGeom>
        <a:solidFill>
          <a:schemeClr val="lt1">
            <a:alpha val="80000"/>
          </a:schemeClr>
        </a:solidFill>
        <a:ln w="22225">
          <a:solidFill>
            <a:srgbClr val="2121FF"/>
          </a:solidFill>
          <a:prstDash val="soli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none" lIns="36000" tIns="0" rIns="36000" bIns="0" rtlCol="0" anchor="ctr"/>
        <a:lstStyle/>
        <a:p>
          <a:pPr algn="ctr"/>
          <a:r>
            <a:rPr lang="fr-CH" sz="1400" b="1">
              <a:solidFill>
                <a:srgbClr val="2121FF"/>
              </a:solidFill>
            </a:rPr>
            <a:t>N1</a:t>
          </a:r>
        </a:p>
      </xdr:txBody>
    </xdr:sp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1495425</xdr:colOff>
      <xdr:row>9</xdr:row>
      <xdr:rowOff>123825</xdr:rowOff>
    </xdr:from>
    <xdr:to>
      <xdr:col>8</xdr:col>
      <xdr:colOff>323850</xdr:colOff>
      <xdr:row>9</xdr:row>
      <xdr:rowOff>123825</xdr:rowOff>
    </xdr:to>
    <xdr:cxnSp macro="">
      <xdr:nvCxnSpPr>
        <xdr:cNvPr id="3" name="Connecteur droit avec flèch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1676400" y="5153025"/>
          <a:ext cx="7667625" cy="0"/>
        </a:xfrm>
        <a:prstGeom prst="straightConnector1">
          <a:avLst/>
        </a:prstGeom>
        <a:ln>
          <a:solidFill>
            <a:srgbClr val="0B7140"/>
          </a:solidFill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171450</xdr:colOff>
      <xdr:row>2</xdr:row>
      <xdr:rowOff>123825</xdr:rowOff>
    </xdr:from>
    <xdr:to>
      <xdr:col>2</xdr:col>
      <xdr:colOff>171450</xdr:colOff>
      <xdr:row>10</xdr:row>
      <xdr:rowOff>114302</xdr:rowOff>
    </xdr:to>
    <xdr:cxnSp macro="">
      <xdr:nvCxnSpPr>
        <xdr:cNvPr id="10" name="Connecteur droit avec flèch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/>
      </xdr:nvCxnSpPr>
      <xdr:spPr>
        <a:xfrm flipV="1">
          <a:off x="1905000" y="771525"/>
          <a:ext cx="0" cy="4981577"/>
        </a:xfrm>
        <a:prstGeom prst="straightConnector1">
          <a:avLst/>
        </a:prstGeom>
        <a:ln>
          <a:solidFill>
            <a:srgbClr val="0B7140"/>
          </a:solidFill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 editAs="absolute">
    <xdr:from>
      <xdr:col>7</xdr:col>
      <xdr:colOff>495299</xdr:colOff>
      <xdr:row>13</xdr:row>
      <xdr:rowOff>47624</xdr:rowOff>
    </xdr:from>
    <xdr:to>
      <xdr:col>7</xdr:col>
      <xdr:colOff>1038224</xdr:colOff>
      <xdr:row>14</xdr:row>
      <xdr:rowOff>133349</xdr:rowOff>
    </xdr:to>
    <xdr:sp macro="" textlink="">
      <xdr:nvSpPr>
        <xdr:cNvPr id="5" name="Ellips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8105774" y="6257924"/>
          <a:ext cx="542925" cy="276225"/>
        </a:xfrm>
        <a:prstGeom prst="ellipse">
          <a:avLst/>
        </a:prstGeom>
        <a:solidFill>
          <a:schemeClr val="lt1">
            <a:alpha val="80000"/>
          </a:schemeClr>
        </a:solidFill>
        <a:ln w="22225">
          <a:solidFill>
            <a:srgbClr val="2121FF"/>
          </a:solidFill>
          <a:prstDash val="soli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none" lIns="36000" tIns="0" rIns="36000" bIns="0" rtlCol="0" anchor="ctr"/>
        <a:lstStyle/>
        <a:p>
          <a:pPr algn="ctr"/>
          <a:r>
            <a:rPr lang="fr-CH" sz="1400" b="1">
              <a:solidFill>
                <a:srgbClr val="2121FF"/>
              </a:solidFill>
            </a:rPr>
            <a:t>N1</a:t>
          </a:r>
        </a:p>
      </xdr:txBody>
    </xdr:sp>
    <xdr:clientData fLocksWithSheet="0"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MatriceRisques" displayName="TabMatriceRisques" ref="A4:K15" totalsRowShown="0" headerRowDxfId="25" dataDxfId="24" tableBorderDxfId="23" headerRowCellStyle="SaisieJJMM" dataCellStyle="SaisieJJMM" totalsRowCellStyle="SaisieJJMM">
  <tableColumns count="11">
    <tableColumn id="1" xr3:uid="{00000000-0010-0000-0000-000001000000}" name="Risque" dataDxfId="22"/>
    <tableColumn id="4" xr3:uid="{00000000-0010-0000-0000-000004000000}" name="Titre du risque" dataDxfId="21"/>
    <tableColumn id="24" xr3:uid="{00000000-0010-0000-0000-000018000000}" name="Origine" dataDxfId="20"/>
    <tableColumn id="25" xr3:uid="{00000000-0010-0000-0000-000019000000}" name="Effets" dataDxfId="19"/>
    <tableColumn id="2" xr3:uid="{00000000-0010-0000-0000-000002000000}" name="Type de mesure" dataDxfId="18"/>
    <tableColumn id="26" xr3:uid="{00000000-0010-0000-0000-00001A000000}" name="Probabilité" dataDxfId="17"/>
    <tableColumn id="27" xr3:uid="{00000000-0010-0000-0000-00001B000000}" name="Gravité" dataDxfId="16"/>
    <tableColumn id="34" xr3:uid="{00000000-0010-0000-0000-000022000000}" name="Criticité" dataDxfId="15">
      <calculatedColumnFormula>IF(AND(TabMatriceRisques[[#This Row],[Probabilité]]&lt;&gt;"",TabMatriceRisques[[#This Row],[Gravité]]&lt;&gt;""),LOOKUP(((LEFT(TabMatriceRisques[[#This Row],[Probabilité]],1)*10)+LEFT(TabMatriceRisques[[#This Row],[Gravité]],1)),{11;12;13;14;15;21;22;23;24;25;31;32;33;34;35;41;42;43;44;45;51;52;53;54;55},{"Faible";"Faible";"Moyen";"Moyen";"Elevé";"Faible";"Faible";"Moyen";"Elevé";"Critique";"Faible";"Moyen";"Elevé";"Elevé";"Critique";"Moyen";"Elevé";"Elevé";"Critique";"Critique";"Elevé";"Elevé";"Critique";"Critique";"Critique"}),"")</calculatedColumnFormula>
    </tableColumn>
    <tableColumn id="29" xr3:uid="{00000000-0010-0000-0000-00001D000000}" name="Action préventive" dataDxfId="14" totalsRowDxfId="13"/>
    <tableColumn id="3" xr3:uid="{00000000-0010-0000-0000-000003000000}" name="Action corrective" dataDxfId="12" dataCellStyle="SaisieJJMM"/>
    <tableColumn id="5" xr3:uid="{00000000-0010-0000-0000-000005000000}" name="Criticité espéré après Action" dataDxfId="11" dataCellStyle="SaisieJJMM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2793B7-135B-48A0-8F2F-70E0FDB47F4C}" name="TabMatriceRisques2" displayName="TabMatriceRisques2" ref="C4:H6" totalsRowShown="0" headerRowDxfId="8" dataDxfId="7" tableBorderDxfId="6" headerRowCellStyle="SaisieJJMM" dataCellStyle="SaisieJJMM" totalsRowCellStyle="SaisieJJMM">
  <tableColumns count="6">
    <tableColumn id="1" xr3:uid="{E7A47A8F-55F5-4AB9-BD07-B878E1507798}" name="Risque" dataDxfId="5"/>
    <tableColumn id="4" xr3:uid="{1A3064B2-ED40-4475-8520-16EF36C6B69F}" name="Titre du risque" dataDxfId="4"/>
    <tableColumn id="24" xr3:uid="{E0F844D4-06AE-4D3C-A9AD-089C9F75E5B6}" name="Origine" dataDxfId="3"/>
    <tableColumn id="25" xr3:uid="{05601154-4D75-4FE5-BE93-6A4626D4DE71}" name="Effets" dataDxfId="2"/>
    <tableColumn id="2" xr3:uid="{E10DAC56-5A68-4F29-A40C-AD0DFE4A7733}" name="Type de mesure" dataDxfId="1"/>
    <tableColumn id="3" xr3:uid="{982ADF54-3887-4C61-A00D-B2D1E0426E22}" name="Action corrective" dataDxfId="0" dataCellStyle="SaisieJJMM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3">
    <tabColor rgb="FF00B050"/>
    <pageSetUpPr fitToPage="1"/>
  </sheetPr>
  <dimension ref="A1:K25"/>
  <sheetViews>
    <sheetView showGridLines="0" showRowColHeaders="0" showRuler="0" view="pageLayout" topLeftCell="F5" zoomScaleNormal="70" zoomScaleSheetLayoutView="70" workbookViewId="0">
      <selection activeCell="G17" sqref="G17"/>
    </sheetView>
  </sheetViews>
  <sheetFormatPr baseColWidth="10" defaultColWidth="11.42578125" defaultRowHeight="15" x14ac:dyDescent="0.25"/>
  <cols>
    <col min="1" max="1" width="12.28515625" customWidth="1"/>
    <col min="2" max="4" width="28.7109375" customWidth="1"/>
    <col min="5" max="5" width="21.42578125" hidden="1" customWidth="1"/>
    <col min="6" max="6" width="23.28515625" bestFit="1" customWidth="1"/>
    <col min="7" max="7" width="23.28515625" customWidth="1"/>
    <col min="8" max="8" width="10.28515625" bestFit="1" customWidth="1"/>
    <col min="9" max="9" width="60.28515625" customWidth="1"/>
    <col min="10" max="10" width="33" customWidth="1"/>
    <col min="11" max="11" width="29.140625" customWidth="1"/>
  </cols>
  <sheetData>
    <row r="1" spans="1:11" ht="20.25" thickBot="1" x14ac:dyDescent="0.35">
      <c r="A1" s="68" t="s">
        <v>0</v>
      </c>
      <c r="B1" s="68"/>
      <c r="C1" s="68"/>
      <c r="D1" s="68"/>
      <c r="E1" s="68"/>
      <c r="F1" s="68"/>
      <c r="G1" s="68"/>
      <c r="H1" s="68"/>
      <c r="I1" s="68"/>
    </row>
    <row r="2" spans="1:11" ht="15.75" thickTop="1" x14ac:dyDescent="0.25"/>
    <row r="3" spans="1:11" x14ac:dyDescent="0.25">
      <c r="A3" s="22"/>
      <c r="B3" s="22"/>
      <c r="C3" s="23"/>
      <c r="D3" s="23"/>
      <c r="E3" s="23"/>
      <c r="F3" s="23"/>
      <c r="G3" s="23"/>
      <c r="H3" s="23"/>
      <c r="I3" s="23"/>
    </row>
    <row r="4" spans="1:11" s="3" customFormat="1" ht="22.5" customHeight="1" x14ac:dyDescent="0.25">
      <c r="A4" s="15" t="s">
        <v>121</v>
      </c>
      <c r="B4" s="15" t="s">
        <v>1</v>
      </c>
      <c r="C4" s="15" t="s">
        <v>86</v>
      </c>
      <c r="D4" s="15" t="s">
        <v>2</v>
      </c>
      <c r="E4" s="16" t="s">
        <v>3</v>
      </c>
      <c r="F4" s="15" t="s">
        <v>4</v>
      </c>
      <c r="G4" s="15" t="s">
        <v>5</v>
      </c>
      <c r="H4" s="15" t="s">
        <v>6</v>
      </c>
      <c r="I4" s="15" t="s">
        <v>7</v>
      </c>
      <c r="J4" s="17" t="s">
        <v>8</v>
      </c>
      <c r="K4" s="18" t="s">
        <v>9</v>
      </c>
    </row>
    <row r="5" spans="1:11" s="1" customFormat="1" ht="45" x14ac:dyDescent="0.25">
      <c r="A5" s="24" t="s">
        <v>108</v>
      </c>
      <c r="B5" s="25" t="s">
        <v>10</v>
      </c>
      <c r="C5" s="25" t="s">
        <v>87</v>
      </c>
      <c r="D5" s="25" t="s">
        <v>11</v>
      </c>
      <c r="E5" s="25" t="s">
        <v>12</v>
      </c>
      <c r="F5" s="26" t="s">
        <v>13</v>
      </c>
      <c r="G5" s="26" t="s">
        <v>14</v>
      </c>
      <c r="H5" s="28" t="str">
        <f>IF(AND(TabMatriceRisques[[#This Row],[Probabilité]]&lt;&gt;"",TabMatriceRisques[[#This Row],[Gravité]]&lt;&gt;""),LOOKUP(((LEFT(TabMatriceRisques[[#This Row],[Probabilité]],1)*10)+LEFT(TabMatriceRisques[[#This Row],[Gravité]],1)),{11;12;13;14;15;21;22;23;24;25;31;32;33;34;35;41;42;43;44;45;51;52;53;54;55},{"Faible";"Faible";"Moyen";"Moyen";"Elevé";"Faible";"Faible";"Moyen";"Elevé";"Critique";"Faible";"Moyen";"Elevé";"Elevé";"Critique";"Moyen";"Elevé";"Elevé";"Critique";"Critique";"Elevé";"Elevé";"Critique";"Critique";"Critique"}),"")</f>
        <v>Elevé</v>
      </c>
      <c r="I5" s="25" t="s">
        <v>15</v>
      </c>
      <c r="J5" s="27" t="s">
        <v>16</v>
      </c>
      <c r="K5" s="29" t="s">
        <v>17</v>
      </c>
    </row>
    <row r="6" spans="1:11" s="1" customFormat="1" ht="30" x14ac:dyDescent="0.25">
      <c r="A6" s="46" t="s">
        <v>117</v>
      </c>
      <c r="B6" s="47" t="s">
        <v>18</v>
      </c>
      <c r="C6" s="47" t="s">
        <v>19</v>
      </c>
      <c r="D6" s="47" t="s">
        <v>20</v>
      </c>
      <c r="E6" s="47" t="s">
        <v>12</v>
      </c>
      <c r="F6" s="48" t="s">
        <v>13</v>
      </c>
      <c r="G6" s="48" t="s">
        <v>21</v>
      </c>
      <c r="H6" s="28" t="str">
        <f>IF(AND(TabMatriceRisques[[#This Row],[Probabilité]]&lt;&gt;"",TabMatriceRisques[[#This Row],[Gravité]]&lt;&gt;""),LOOKUP(((LEFT(TabMatriceRisques[[#This Row],[Probabilité]],1)*10)+LEFT(TabMatriceRisques[[#This Row],[Gravité]],1)),{11;12;13;14;15;21;22;23;24;25;31;32;33;34;35;41;42;43;44;45;51;52;53;54;55},{"Faible";"Faible";"Moyen";"Moyen";"Elevé";"Faible";"Faible";"Moyen";"Elevé";"Critique";"Faible";"Moyen";"Elevé";"Elevé";"Critique";"Moyen";"Elevé";"Elevé";"Critique";"Critique";"Elevé";"Elevé";"Critique";"Critique";"Critique"}),"")</f>
        <v>Elevé</v>
      </c>
      <c r="I6" s="47" t="s">
        <v>22</v>
      </c>
      <c r="J6" s="49"/>
      <c r="K6" s="30" t="s">
        <v>23</v>
      </c>
    </row>
    <row r="7" spans="1:11" s="1" customFormat="1" ht="45" x14ac:dyDescent="0.25">
      <c r="A7" s="24" t="s">
        <v>98</v>
      </c>
      <c r="B7" s="25" t="s">
        <v>24</v>
      </c>
      <c r="C7" s="25" t="s">
        <v>88</v>
      </c>
      <c r="D7" s="25" t="s">
        <v>111</v>
      </c>
      <c r="E7" s="25" t="s">
        <v>25</v>
      </c>
      <c r="F7" s="26" t="s">
        <v>26</v>
      </c>
      <c r="G7" s="26" t="s">
        <v>21</v>
      </c>
      <c r="H7" s="28" t="str">
        <f>IF(AND(TabMatriceRisques[[#This Row],[Probabilité]]&lt;&gt;"",TabMatriceRisques[[#This Row],[Gravité]]&lt;&gt;""),LOOKUP(((LEFT(TabMatriceRisques[[#This Row],[Probabilité]],1)*10)+LEFT(TabMatriceRisques[[#This Row],[Gravité]],1)),{11;12;13;14;15;21;22;23;24;25;31;32;33;34;35;41;42;43;44;45;51;52;53;54;55},{"Faible";"Faible";"Moyen";"Moyen";"Elevé";"Faible";"Faible";"Moyen";"Elevé";"Critique";"Faible";"Moyen";"Elevé";"Elevé";"Critique";"Moyen";"Elevé";"Elevé";"Critique";"Critique";"Elevé";"Elevé";"Critique";"Critique";"Critique"}),"")</f>
        <v>Critique</v>
      </c>
      <c r="I7" s="25" t="s">
        <v>27</v>
      </c>
      <c r="J7" s="27" t="s">
        <v>28</v>
      </c>
      <c r="K7" s="30" t="s">
        <v>23</v>
      </c>
    </row>
    <row r="8" spans="1:11" s="1" customFormat="1" ht="45" x14ac:dyDescent="0.25">
      <c r="A8" s="46" t="s">
        <v>118</v>
      </c>
      <c r="B8" s="47" t="s">
        <v>29</v>
      </c>
      <c r="C8" s="47" t="s">
        <v>30</v>
      </c>
      <c r="D8" s="47" t="s">
        <v>89</v>
      </c>
      <c r="E8" s="47" t="s">
        <v>12</v>
      </c>
      <c r="F8" s="48" t="s">
        <v>13</v>
      </c>
      <c r="G8" s="48" t="s">
        <v>21</v>
      </c>
      <c r="H8" s="28" t="str">
        <f>IF(AND(TabMatriceRisques[[#This Row],[Probabilité]]&lt;&gt;"",TabMatriceRisques[[#This Row],[Gravité]]&lt;&gt;""),LOOKUP(((LEFT(TabMatriceRisques[[#This Row],[Probabilité]],1)*10)+LEFT(TabMatriceRisques[[#This Row],[Gravité]],1)),{11;12;13;14;15;21;22;23;24;25;31;32;33;34;35;41;42;43;44;45;51;52;53;54;55},{"Faible";"Faible";"Moyen";"Moyen";"Elevé";"Faible";"Faible";"Moyen";"Elevé";"Critique";"Faible";"Moyen";"Elevé";"Elevé";"Critique";"Moyen";"Elevé";"Elevé";"Critique";"Critique";"Elevé";"Elevé";"Critique";"Critique";"Critique"}),"")</f>
        <v>Elevé</v>
      </c>
      <c r="I8" s="47" t="s">
        <v>31</v>
      </c>
      <c r="J8" s="49"/>
      <c r="K8" s="30" t="s">
        <v>23</v>
      </c>
    </row>
    <row r="9" spans="1:11" s="1" customFormat="1" ht="45" x14ac:dyDescent="0.25">
      <c r="A9" s="24" t="s">
        <v>103</v>
      </c>
      <c r="B9" s="25" t="s">
        <v>32</v>
      </c>
      <c r="C9" s="25" t="s">
        <v>33</v>
      </c>
      <c r="D9" s="25" t="s">
        <v>112</v>
      </c>
      <c r="E9" s="25" t="s">
        <v>12</v>
      </c>
      <c r="F9" s="26" t="s">
        <v>34</v>
      </c>
      <c r="G9" s="26" t="s">
        <v>21</v>
      </c>
      <c r="H9" s="28" t="str">
        <f>IF(AND(TabMatriceRisques[[#This Row],[Probabilité]]&lt;&gt;"",TabMatriceRisques[[#This Row],[Gravité]]&lt;&gt;""),LOOKUP(((LEFT(TabMatriceRisques[[#This Row],[Probabilité]],1)*10)+LEFT(TabMatriceRisques[[#This Row],[Gravité]],1)),{11;12;13;14;15;21;22;23;24;25;31;32;33;34;35;41;42;43;44;45;51;52;53;54;55},{"Faible";"Faible";"Moyen";"Moyen";"Elevé";"Faible";"Faible";"Moyen";"Elevé";"Critique";"Faible";"Moyen";"Elevé";"Elevé";"Critique";"Moyen";"Elevé";"Elevé";"Critique";"Critique";"Elevé";"Elevé";"Critique";"Critique";"Critique"}),"")</f>
        <v>Elevé</v>
      </c>
      <c r="I9" s="25" t="s">
        <v>35</v>
      </c>
      <c r="J9" s="27"/>
      <c r="K9" s="30" t="s">
        <v>23</v>
      </c>
    </row>
    <row r="10" spans="1:11" s="1" customFormat="1" ht="45" x14ac:dyDescent="0.25">
      <c r="A10" s="46" t="s">
        <v>119</v>
      </c>
      <c r="B10" s="47" t="s">
        <v>36</v>
      </c>
      <c r="C10" s="47" t="s">
        <v>113</v>
      </c>
      <c r="D10" s="47" t="s">
        <v>37</v>
      </c>
      <c r="E10" s="47" t="s">
        <v>12</v>
      </c>
      <c r="F10" s="48" t="s">
        <v>34</v>
      </c>
      <c r="G10" s="48" t="s">
        <v>21</v>
      </c>
      <c r="H10" s="28" t="str">
        <f>IF(AND(TabMatriceRisques[[#This Row],[Probabilité]]&lt;&gt;"",TabMatriceRisques[[#This Row],[Gravité]]&lt;&gt;""),LOOKUP(((LEFT(TabMatriceRisques[[#This Row],[Probabilité]],1)*10)+LEFT(TabMatriceRisques[[#This Row],[Gravité]],1)),{11;12;13;14;15;21;22;23;24;25;31;32;33;34;35;41;42;43;44;45;51;52;53;54;55},{"Faible";"Faible";"Moyen";"Moyen";"Elevé";"Faible";"Faible";"Moyen";"Elevé";"Critique";"Faible";"Moyen";"Elevé";"Elevé";"Critique";"Moyen";"Elevé";"Elevé";"Critique";"Critique";"Elevé";"Elevé";"Critique";"Critique";"Critique"}),"")</f>
        <v>Elevé</v>
      </c>
      <c r="I10" s="47" t="s">
        <v>38</v>
      </c>
      <c r="J10" s="49" t="s">
        <v>39</v>
      </c>
      <c r="K10" s="30" t="s">
        <v>23</v>
      </c>
    </row>
    <row r="11" spans="1:11" s="1" customFormat="1" ht="75" x14ac:dyDescent="0.25">
      <c r="A11" s="24" t="s">
        <v>104</v>
      </c>
      <c r="B11" s="25" t="s">
        <v>40</v>
      </c>
      <c r="C11" s="25" t="s">
        <v>114</v>
      </c>
      <c r="D11" s="25" t="s">
        <v>41</v>
      </c>
      <c r="E11" s="25" t="s">
        <v>12</v>
      </c>
      <c r="F11" s="26" t="s">
        <v>13</v>
      </c>
      <c r="G11" s="26" t="s">
        <v>14</v>
      </c>
      <c r="H11" s="28" t="str">
        <f>IF(AND(TabMatriceRisques[[#This Row],[Probabilité]]&lt;&gt;"",TabMatriceRisques[[#This Row],[Gravité]]&lt;&gt;""),LOOKUP(((LEFT(TabMatriceRisques[[#This Row],[Probabilité]],1)*10)+LEFT(TabMatriceRisques[[#This Row],[Gravité]],1)),{11;12;13;14;15;21;22;23;24;25;31;32;33;34;35;41;42;43;44;45;51;52;53;54;55},{"Faible";"Faible";"Moyen";"Moyen";"Elevé";"Faible";"Faible";"Moyen";"Elevé";"Critique";"Faible";"Moyen";"Elevé";"Elevé";"Critique";"Moyen";"Elevé";"Elevé";"Critique";"Critique";"Elevé";"Elevé";"Critique";"Critique";"Critique"}),"")</f>
        <v>Elevé</v>
      </c>
      <c r="I11" s="25" t="s">
        <v>42</v>
      </c>
      <c r="J11" s="27"/>
      <c r="K11" s="29" t="s">
        <v>17</v>
      </c>
    </row>
    <row r="12" spans="1:11" s="1" customFormat="1" ht="60" x14ac:dyDescent="0.25">
      <c r="A12" s="46" t="s">
        <v>100</v>
      </c>
      <c r="B12" s="47" t="s">
        <v>43</v>
      </c>
      <c r="C12" s="47" t="s">
        <v>90</v>
      </c>
      <c r="D12" s="47" t="s">
        <v>95</v>
      </c>
      <c r="E12" s="47" t="s">
        <v>12</v>
      </c>
      <c r="F12" s="48" t="s">
        <v>13</v>
      </c>
      <c r="G12" s="48" t="s">
        <v>44</v>
      </c>
      <c r="H12" s="28" t="str">
        <f>IF(AND(TabMatriceRisques[[#This Row],[Probabilité]]&lt;&gt;"",TabMatriceRisques[[#This Row],[Gravité]]&lt;&gt;""),LOOKUP(((LEFT(TabMatriceRisques[[#This Row],[Probabilité]],1)*10)+LEFT(TabMatriceRisques[[#This Row],[Gravité]],1)),{11;12;13;14;15;21;22;23;24;25;31;32;33;34;35;41;42;43;44;45;51;52;53;54;55},{"Faible";"Faible";"Moyen";"Moyen";"Elevé";"Faible";"Faible";"Moyen";"Elevé";"Critique";"Faible";"Moyen";"Elevé";"Elevé";"Critique";"Moyen";"Elevé";"Elevé";"Critique";"Critique";"Elevé";"Elevé";"Critique";"Critique";"Critique"}),"")</f>
        <v>Critique</v>
      </c>
      <c r="I12" s="47" t="s">
        <v>45</v>
      </c>
      <c r="J12" s="49" t="s">
        <v>46</v>
      </c>
      <c r="K12" s="30" t="s">
        <v>23</v>
      </c>
    </row>
    <row r="13" spans="1:11" s="4" customFormat="1" ht="60" x14ac:dyDescent="0.25">
      <c r="A13" s="24" t="s">
        <v>109</v>
      </c>
      <c r="B13" s="25" t="s">
        <v>47</v>
      </c>
      <c r="C13" s="25" t="s">
        <v>91</v>
      </c>
      <c r="D13" s="25" t="s">
        <v>48</v>
      </c>
      <c r="E13" s="25" t="s">
        <v>12</v>
      </c>
      <c r="F13" s="26" t="s">
        <v>49</v>
      </c>
      <c r="G13" s="26" t="s">
        <v>14</v>
      </c>
      <c r="H13" s="28" t="str">
        <f>IF(AND(TabMatriceRisques[[#This Row],[Probabilité]]&lt;&gt;"",TabMatriceRisques[[#This Row],[Gravité]]&lt;&gt;""),LOOKUP(((LEFT(TabMatriceRisques[[#This Row],[Probabilité]],1)*10)+LEFT(TabMatriceRisques[[#This Row],[Gravité]],1)),{11;12;13;14;15;21;22;23;24;25;31;32;33;34;35;41;42;43;44;45;51;52;53;54;55},{"Faible";"Faible";"Moyen";"Moyen";"Elevé";"Faible";"Faible";"Moyen";"Elevé";"Critique";"Faible";"Moyen";"Elevé";"Elevé";"Critique";"Moyen";"Elevé";"Elevé";"Critique";"Critique";"Elevé";"Elevé";"Critique";"Critique";"Critique"}),"")</f>
        <v>Elevé</v>
      </c>
      <c r="I13" s="25" t="s">
        <v>50</v>
      </c>
      <c r="J13" s="27"/>
      <c r="K13" s="29" t="s">
        <v>17</v>
      </c>
    </row>
    <row r="14" spans="1:11" ht="30" x14ac:dyDescent="0.25">
      <c r="A14" s="46" t="s">
        <v>101</v>
      </c>
      <c r="B14" s="47" t="s">
        <v>51</v>
      </c>
      <c r="C14" s="47" t="s">
        <v>92</v>
      </c>
      <c r="D14" s="47" t="s">
        <v>52</v>
      </c>
      <c r="E14" s="47" t="s">
        <v>12</v>
      </c>
      <c r="F14" s="48" t="s">
        <v>34</v>
      </c>
      <c r="G14" s="48" t="s">
        <v>44</v>
      </c>
      <c r="H14" s="28" t="str">
        <f>IF(AND(TabMatriceRisques[[#This Row],[Probabilité]]&lt;&gt;"",TabMatriceRisques[[#This Row],[Gravité]]&lt;&gt;""),LOOKUP(((LEFT(TabMatriceRisques[[#This Row],[Probabilité]],1)*10)+LEFT(TabMatriceRisques[[#This Row],[Gravité]],1)),{11;12;13;14;15;21;22;23;24;25;31;32;33;34;35;41;42;43;44;45;51;52;53;54;55},{"Faible";"Faible";"Moyen";"Moyen";"Elevé";"Faible";"Faible";"Moyen";"Elevé";"Critique";"Faible";"Moyen";"Elevé";"Elevé";"Critique";"Moyen";"Elevé";"Elevé";"Critique";"Critique";"Elevé";"Elevé";"Critique";"Critique";"Critique"}),"")</f>
        <v>Critique</v>
      </c>
      <c r="I14" s="47" t="s">
        <v>93</v>
      </c>
      <c r="J14" s="49"/>
      <c r="K14" s="30" t="s">
        <v>23</v>
      </c>
    </row>
    <row r="15" spans="1:11" ht="60" x14ac:dyDescent="0.25">
      <c r="A15" s="24" t="s">
        <v>120</v>
      </c>
      <c r="B15" s="25" t="s">
        <v>94</v>
      </c>
      <c r="C15" s="25" t="s">
        <v>53</v>
      </c>
      <c r="D15" s="25" t="s">
        <v>96</v>
      </c>
      <c r="E15" s="25" t="s">
        <v>12</v>
      </c>
      <c r="F15" s="26" t="s">
        <v>13</v>
      </c>
      <c r="G15" s="26" t="s">
        <v>21</v>
      </c>
      <c r="H15" s="28" t="str">
        <f>IF(AND(TabMatriceRisques[[#This Row],[Probabilité]]&lt;&gt;"",TabMatriceRisques[[#This Row],[Gravité]]&lt;&gt;""),LOOKUP(((LEFT(TabMatriceRisques[[#This Row],[Probabilité]],1)*10)+LEFT(TabMatriceRisques[[#This Row],[Gravité]],1)),{11;12;13;14;15;21;22;23;24;25;31;32;33;34;35;41;42;43;44;45;51;52;53;54;55},{"Faible";"Faible";"Moyen";"Moyen";"Elevé";"Faible";"Faible";"Moyen";"Elevé";"Critique";"Faible";"Moyen";"Elevé";"Elevé";"Critique";"Moyen";"Elevé";"Elevé";"Critique";"Critique";"Elevé";"Elevé";"Critique";"Critique";"Critique"}),"")</f>
        <v>Elevé</v>
      </c>
      <c r="I15" s="25" t="s">
        <v>54</v>
      </c>
      <c r="J15" s="27"/>
      <c r="K15" s="30" t="s">
        <v>23</v>
      </c>
    </row>
    <row r="16" spans="1:11" x14ac:dyDescent="0.25">
      <c r="C16" s="2"/>
      <c r="D16" s="13"/>
      <c r="E16" s="13"/>
    </row>
    <row r="17" spans="2:6" x14ac:dyDescent="0.25">
      <c r="B17" t="s">
        <v>110</v>
      </c>
      <c r="C17" s="2"/>
      <c r="D17" s="13"/>
      <c r="E17" s="13"/>
    </row>
    <row r="18" spans="2:6" x14ac:dyDescent="0.25">
      <c r="B18" s="2" t="s">
        <v>115</v>
      </c>
      <c r="C18" s="1"/>
      <c r="D18" s="2"/>
      <c r="E18" s="2"/>
    </row>
    <row r="20" spans="2:6" x14ac:dyDescent="0.25">
      <c r="B20" s="2" t="s">
        <v>55</v>
      </c>
      <c r="F20" s="2" t="s">
        <v>56</v>
      </c>
    </row>
    <row r="21" spans="2:6" x14ac:dyDescent="0.25">
      <c r="B21" s="45" t="str">
        <f>Listes!E2</f>
        <v>1 - Nul</v>
      </c>
      <c r="C21" s="67" t="s">
        <v>57</v>
      </c>
      <c r="D21" s="67"/>
      <c r="E21" s="14"/>
      <c r="F21" s="45" t="str">
        <f>Listes!D2</f>
        <v>1 - Nul (rare)</v>
      </c>
    </row>
    <row r="22" spans="2:6" x14ac:dyDescent="0.25">
      <c r="B22" s="45" t="str">
        <f>Listes!E3</f>
        <v>2 - Faible</v>
      </c>
      <c r="C22" s="67" t="s">
        <v>58</v>
      </c>
      <c r="D22" s="67"/>
      <c r="E22" s="14"/>
      <c r="F22" s="45" t="str">
        <f>Listes!D3</f>
        <v>2 - Faible (improbable)</v>
      </c>
    </row>
    <row r="23" spans="2:6" x14ac:dyDescent="0.25">
      <c r="B23" s="45" t="str">
        <f>Listes!E4</f>
        <v>3 - Moyenne</v>
      </c>
      <c r="C23" s="67" t="s">
        <v>59</v>
      </c>
      <c r="D23" s="67"/>
      <c r="E23" s="14"/>
      <c r="F23" s="45" t="str">
        <f>Listes!D4</f>
        <v>3 - Moyenne (possible)</v>
      </c>
    </row>
    <row r="24" spans="2:6" x14ac:dyDescent="0.25">
      <c r="B24" s="45" t="str">
        <f>Listes!E5</f>
        <v>4 - Elevée</v>
      </c>
      <c r="C24" s="67" t="s">
        <v>60</v>
      </c>
      <c r="D24" s="67"/>
      <c r="E24" s="14"/>
      <c r="F24" s="45" t="str">
        <f>Listes!D5</f>
        <v>4 - Elevée (probable)</v>
      </c>
    </row>
    <row r="25" spans="2:6" x14ac:dyDescent="0.25">
      <c r="B25" s="45" t="str">
        <f>Listes!E6</f>
        <v>5 - Très élevée</v>
      </c>
      <c r="C25" s="67" t="s">
        <v>61</v>
      </c>
      <c r="D25" s="67"/>
      <c r="E25" s="14"/>
      <c r="F25" s="45" t="str">
        <f>Listes!D6</f>
        <v>5 - Très élevée (certaine)</v>
      </c>
    </row>
  </sheetData>
  <mergeCells count="6">
    <mergeCell ref="C25:D25"/>
    <mergeCell ref="A1:I1"/>
    <mergeCell ref="C21:D21"/>
    <mergeCell ref="C22:D22"/>
    <mergeCell ref="C23:D23"/>
    <mergeCell ref="C24:D24"/>
  </mergeCells>
  <conditionalFormatting sqref="B5:I15">
    <cfRule type="expression" dxfId="33" priority="19">
      <formula>$A5=""</formula>
    </cfRule>
  </conditionalFormatting>
  <conditionalFormatting sqref="H5:H15">
    <cfRule type="expression" dxfId="32" priority="12">
      <formula>$H5="Critique"</formula>
    </cfRule>
    <cfRule type="expression" dxfId="31" priority="13">
      <formula>$H5="Elevé"</formula>
    </cfRule>
    <cfRule type="expression" dxfId="30" priority="14">
      <formula>$H5="Moyen"</formula>
    </cfRule>
    <cfRule type="expression" dxfId="29" priority="15">
      <formula>$H5="Faible"</formula>
    </cfRule>
  </conditionalFormatting>
  <conditionalFormatting sqref="F5:G15">
    <cfRule type="expression" dxfId="28" priority="16">
      <formula>AND($B5&lt;&gt;"",F5="")</formula>
    </cfRule>
  </conditionalFormatting>
  <conditionalFormatting sqref="B5:B15 H5:H15">
    <cfRule type="expression" dxfId="27" priority="23">
      <formula>#REF!="ERREUR"</formula>
    </cfRule>
  </conditionalFormatting>
  <conditionalFormatting sqref="J5:J15">
    <cfRule type="expression" dxfId="26" priority="2">
      <formula>$A5=""</formula>
    </cfRule>
  </conditionalFormatting>
  <pageMargins left="0.70866141732283472" right="0.70866141732283472" top="0.74803149606299213" bottom="0.74803149606299213" header="0.31496062992125984" footer="0.31496062992125984"/>
  <pageSetup paperSize="8" scale="43" orientation="landscape" r:id="rId1"/>
  <headerFooter>
    <oddHeader xml:space="preserve">&amp;C
</oddHead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000-000000000000}">
          <x14:formula1>
            <xm:f>Listes!$D$2:$D$6</xm:f>
          </x14:formula1>
          <xm:sqref>F5:F15</xm:sqref>
        </x14:dataValidation>
        <x14:dataValidation type="list" allowBlank="1" xr:uid="{00000000-0002-0000-0000-000001000000}">
          <x14:formula1>
            <xm:f>Listes!$E$2:$E$6</xm:f>
          </x14:formula1>
          <xm:sqref>G5:G15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6C1CB-1CDB-4EBE-AF9F-FCF74A7A7564}">
  <sheetPr>
    <tabColor rgb="FF00B050"/>
    <pageSetUpPr fitToPage="1"/>
  </sheetPr>
  <dimension ref="A1:K13"/>
  <sheetViews>
    <sheetView showGridLines="0" tabSelected="1" showRuler="0" zoomScale="115" zoomScaleNormal="115" zoomScaleSheetLayoutView="70" workbookViewId="0">
      <selection activeCell="F12" sqref="F12"/>
    </sheetView>
  </sheetViews>
  <sheetFormatPr baseColWidth="10" defaultColWidth="11.42578125" defaultRowHeight="15" x14ac:dyDescent="0.25"/>
  <cols>
    <col min="1" max="1" width="12.28515625" customWidth="1"/>
    <col min="2" max="2" width="28.7109375" customWidth="1"/>
    <col min="3" max="3" width="14.7109375" customWidth="1"/>
    <col min="4" max="4" width="41" customWidth="1"/>
    <col min="5" max="5" width="31.140625" bestFit="1" customWidth="1"/>
    <col min="6" max="6" width="23" bestFit="1" customWidth="1"/>
    <col min="7" max="7" width="23.28515625" customWidth="1"/>
    <col min="8" max="8" width="31.5703125" customWidth="1"/>
    <col min="9" max="9" width="60.28515625" customWidth="1"/>
    <col min="10" max="10" width="33" customWidth="1"/>
    <col min="11" max="11" width="29.140625" customWidth="1"/>
  </cols>
  <sheetData>
    <row r="1" spans="1:11" ht="20.25" thickBot="1" x14ac:dyDescent="0.35">
      <c r="A1" s="68" t="s">
        <v>122</v>
      </c>
      <c r="B1" s="68"/>
      <c r="C1" s="68"/>
      <c r="D1" s="68"/>
      <c r="E1" s="68"/>
      <c r="F1" s="68"/>
      <c r="G1" s="68"/>
      <c r="H1" s="68"/>
      <c r="I1" s="68"/>
    </row>
    <row r="2" spans="1:11" ht="15.75" thickTop="1" x14ac:dyDescent="0.25"/>
    <row r="3" spans="1:11" x14ac:dyDescent="0.25">
      <c r="A3" s="22"/>
      <c r="B3" s="22"/>
      <c r="C3" s="23"/>
      <c r="D3" s="23"/>
      <c r="E3" s="23"/>
      <c r="F3" s="23"/>
      <c r="G3" s="23"/>
      <c r="H3" s="23"/>
      <c r="I3" s="23"/>
    </row>
    <row r="4" spans="1:11" s="3" customFormat="1" x14ac:dyDescent="0.25">
      <c r="C4" s="15" t="s">
        <v>121</v>
      </c>
      <c r="D4" s="15" t="s">
        <v>1</v>
      </c>
      <c r="E4" s="15" t="s">
        <v>86</v>
      </c>
      <c r="F4" s="15" t="s">
        <v>2</v>
      </c>
      <c r="G4" s="16" t="s">
        <v>3</v>
      </c>
      <c r="H4" s="17" t="s">
        <v>8</v>
      </c>
    </row>
    <row r="5" spans="1:11" s="1" customFormat="1" ht="30" x14ac:dyDescent="0.25">
      <c r="C5" s="24" t="s">
        <v>127</v>
      </c>
      <c r="D5" s="25" t="s">
        <v>123</v>
      </c>
      <c r="E5" s="25" t="s">
        <v>124</v>
      </c>
      <c r="F5" s="25" t="s">
        <v>125</v>
      </c>
      <c r="G5" s="25" t="s">
        <v>8</v>
      </c>
      <c r="H5" s="27" t="s">
        <v>126</v>
      </c>
    </row>
    <row r="6" spans="1:11" s="1" customFormat="1" ht="60" x14ac:dyDescent="0.25">
      <c r="C6" s="64" t="s">
        <v>128</v>
      </c>
      <c r="D6" s="65" t="s">
        <v>129</v>
      </c>
      <c r="E6" s="65" t="s">
        <v>130</v>
      </c>
      <c r="F6" s="65" t="s">
        <v>131</v>
      </c>
      <c r="G6" s="65" t="s">
        <v>8</v>
      </c>
      <c r="H6" s="66" t="s">
        <v>132</v>
      </c>
      <c r="I6"/>
      <c r="J6"/>
      <c r="K6"/>
    </row>
    <row r="7" spans="1:11" s="1" customFormat="1" x14ac:dyDescent="0.25">
      <c r="A7"/>
      <c r="B7"/>
      <c r="C7"/>
      <c r="D7"/>
    </row>
    <row r="8" spans="1:11" s="1" customFormat="1" x14ac:dyDescent="0.25">
      <c r="A8"/>
      <c r="B8"/>
      <c r="C8"/>
      <c r="D8"/>
    </row>
    <row r="9" spans="1:11" s="1" customFormat="1" x14ac:dyDescent="0.25">
      <c r="A9"/>
      <c r="B9"/>
      <c r="C9"/>
      <c r="D9"/>
    </row>
    <row r="10" spans="1:11" s="1" customFormat="1" x14ac:dyDescent="0.25">
      <c r="A10"/>
      <c r="B10"/>
      <c r="C10"/>
      <c r="D10"/>
    </row>
    <row r="11" spans="1:11" s="1" customFormat="1" x14ac:dyDescent="0.25">
      <c r="A11"/>
      <c r="B11"/>
      <c r="C11"/>
      <c r="D11"/>
    </row>
    <row r="12" spans="1:11" s="1" customFormat="1" x14ac:dyDescent="0.25">
      <c r="A12"/>
      <c r="B12"/>
      <c r="C12"/>
      <c r="D12"/>
    </row>
    <row r="13" spans="1:11" s="4" customFormat="1" ht="15.75" x14ac:dyDescent="0.25">
      <c r="A13"/>
      <c r="B13"/>
      <c r="C13"/>
      <c r="D13"/>
    </row>
  </sheetData>
  <mergeCells count="1">
    <mergeCell ref="A1:I1"/>
  </mergeCells>
  <conditionalFormatting sqref="D5:D6">
    <cfRule type="expression" dxfId="10" priority="8">
      <formula>#REF!="ERREUR"</formula>
    </cfRule>
  </conditionalFormatting>
  <conditionalFormatting sqref="D5:H6">
    <cfRule type="expression" dxfId="9" priority="24">
      <formula>$C5=""</formula>
    </cfRule>
  </conditionalFormatting>
  <pageMargins left="0.70866141732283472" right="0.70866141732283472" top="0.74803149606299213" bottom="0.74803149606299213" header="0.31496062992125984" footer="0.31496062992125984"/>
  <pageSetup paperSize="8" scale="74" orientation="landscape" r:id="rId1"/>
  <headerFooter>
    <oddHeader xml:space="preserve">&amp;C
</oddHead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17788-A0D4-4C8B-8ECD-F636BA57B867}">
  <sheetPr>
    <tabColor rgb="FF00B050"/>
    <pageSetUpPr fitToPage="1"/>
  </sheetPr>
  <dimension ref="A1:I17"/>
  <sheetViews>
    <sheetView showGridLines="0" showRowColHeaders="0" showRuler="0" view="pageLayout" topLeftCell="A4" zoomScaleNormal="90" workbookViewId="0">
      <selection activeCell="B46" sqref="B46"/>
    </sheetView>
  </sheetViews>
  <sheetFormatPr baseColWidth="10" defaultColWidth="11.42578125" defaultRowHeight="15" x14ac:dyDescent="0.25"/>
  <cols>
    <col min="1" max="1" width="2.7109375" customWidth="1"/>
    <col min="2" max="2" width="23.28515625" bestFit="1" customWidth="1"/>
    <col min="3" max="3" width="3.5703125" customWidth="1"/>
    <col min="4" max="8" width="21.140625" customWidth="1"/>
  </cols>
  <sheetData>
    <row r="1" spans="1:9" ht="19.5" x14ac:dyDescent="0.3">
      <c r="A1" s="68" t="s">
        <v>85</v>
      </c>
      <c r="B1" s="68"/>
      <c r="C1" s="68"/>
      <c r="D1" s="68"/>
      <c r="E1" s="68"/>
      <c r="F1" s="68"/>
      <c r="G1" s="68"/>
      <c r="H1" s="68"/>
      <c r="I1" s="68"/>
    </row>
    <row r="2" spans="1:9" ht="30.75" customHeight="1" x14ac:dyDescent="0.25"/>
    <row r="3" spans="1:9" x14ac:dyDescent="0.25">
      <c r="D3" s="22"/>
      <c r="E3" s="22"/>
      <c r="F3" s="22"/>
      <c r="G3" s="22"/>
      <c r="H3" s="22"/>
    </row>
    <row r="5" spans="1:9" ht="69" customHeight="1" x14ac:dyDescent="0.25">
      <c r="A5" s="69" t="s">
        <v>62</v>
      </c>
      <c r="B5" s="8" t="str">
        <f>Listes!D6</f>
        <v>5 - Très élevée (certaine)</v>
      </c>
      <c r="C5" s="70"/>
      <c r="D5" s="51" t="str">
        <f>IF(COUNTIFS(TabMatriceRisques[Probabilité],$B5,TabMatriceRisques[Gravité],D$11)&gt;0,COUNTIFS(TabMatriceRisques[Probabilité],$B5,TabMatriceRisques[Gravité],D$11),"")</f>
        <v/>
      </c>
      <c r="E5" s="52" t="str">
        <f>IF(COUNTIFS(TabMatriceRisques[Probabilité],$B5,TabMatriceRisques[Gravité],E$11)&gt;0,COUNTIFS(TabMatriceRisques[Probabilité],$B5,TabMatriceRisques[Gravité],E$11),"")</f>
        <v/>
      </c>
      <c r="F5" s="53" t="str">
        <f>IF(COUNTIFS(TabMatriceRisques[Probabilité],$B5,TabMatriceRisques[Gravité],F$11)&gt;0,COUNTIFS(TabMatriceRisques[Probabilité],$B5,TabMatriceRisques[Gravité],F$11),"")</f>
        <v/>
      </c>
      <c r="G5" s="53" t="str">
        <f>IF(COUNTIFS(TabMatriceRisques[Probabilité],$B5,TabMatriceRisques[Gravité],G$11)&gt;0,COUNTIFS(TabMatriceRisques[Probabilité],$B5,TabMatriceRisques[Gravité],G$11),"")</f>
        <v/>
      </c>
      <c r="H5" s="54" t="str">
        <f>IF(COUNTIFS(TabMatriceRisques[Probabilité],$B5,TabMatriceRisques[Gravité],H$11)&gt;0,COUNTIFS(TabMatriceRisques[Probabilité],$B5,TabMatriceRisques[Gravité],H$11),"")</f>
        <v/>
      </c>
    </row>
    <row r="6" spans="1:9" ht="69" customHeight="1" x14ac:dyDescent="0.25">
      <c r="A6" s="69"/>
      <c r="B6" s="8" t="str">
        <f>Listes!D5</f>
        <v>4 - Elevée (probable)</v>
      </c>
      <c r="C6" s="70"/>
      <c r="D6" s="55" t="str">
        <f>IF(COUNTIFS(TabMatriceRisques[Probabilité],$B6,TabMatriceRisques[Gravité],D$11)&gt;0,COUNTIFS(TabMatriceRisques[Probabilité],$B6,TabMatriceRisques[Gravité],D$11),"")</f>
        <v/>
      </c>
      <c r="E6" s="50" t="str">
        <f>IF(COUNTIFS(TabMatriceRisques[Probabilité],$B6,TabMatriceRisques[Gravité],E$11)&gt;0,COUNTIFS(TabMatriceRisques[Probabilité],$B6,TabMatriceRisques[Gravité],E$11),"")</f>
        <v/>
      </c>
      <c r="F6" s="50" t="str">
        <f>IF(COUNTIFS(TabMatriceRisques[Probabilité],$B6,TabMatriceRisques[Gravité],F$11)&gt;0,COUNTIFS(TabMatriceRisques[Probabilité],$B6,TabMatriceRisques[Gravité],F$11),"")</f>
        <v/>
      </c>
      <c r="G6" s="56" t="s">
        <v>98</v>
      </c>
      <c r="H6" s="57" t="str">
        <f>IF(COUNTIFS(TabMatriceRisques[Probabilité],$B6,TabMatriceRisques[Gravité],H$11)&gt;0,COUNTIFS(TabMatriceRisques[Probabilité],$B6,TabMatriceRisques[Gravité],H$11),"")</f>
        <v/>
      </c>
    </row>
    <row r="7" spans="1:9" ht="69" customHeight="1" x14ac:dyDescent="0.25">
      <c r="A7" s="69"/>
      <c r="B7" s="8" t="str">
        <f>Listes!D4</f>
        <v>3 - Moyenne (possible)</v>
      </c>
      <c r="C7" s="70"/>
      <c r="D7" s="58"/>
      <c r="E7" s="59"/>
      <c r="F7" s="50" t="s">
        <v>97</v>
      </c>
      <c r="G7" s="50" t="s">
        <v>99</v>
      </c>
      <c r="H7" s="57" t="s">
        <v>100</v>
      </c>
    </row>
    <row r="8" spans="1:9" ht="69" customHeight="1" x14ac:dyDescent="0.25">
      <c r="A8" s="69"/>
      <c r="B8" s="8" t="str">
        <f>Listes!D3</f>
        <v>2 - Faible (improbable)</v>
      </c>
      <c r="C8" s="70"/>
      <c r="D8" s="58"/>
      <c r="E8" s="60"/>
      <c r="F8" s="59"/>
      <c r="G8" s="50" t="s">
        <v>102</v>
      </c>
      <c r="H8" s="57" t="s">
        <v>101</v>
      </c>
    </row>
    <row r="9" spans="1:9" ht="69" customHeight="1" x14ac:dyDescent="0.25">
      <c r="A9" s="69"/>
      <c r="B9" s="8" t="str">
        <f>Listes!D2</f>
        <v>1 - Nul (rare)</v>
      </c>
      <c r="C9" s="70"/>
      <c r="D9" s="61"/>
      <c r="E9" s="61"/>
      <c r="F9" s="62"/>
      <c r="G9" s="62" t="str">
        <f>IF(COUNTIFS(TabMatriceRisques[Probabilité],$B9,TabMatriceRisques[Gravité],G$11)&gt;0,COUNTIFS(TabMatriceRisques[Probabilité],$B9,TabMatriceRisques[Gravité],G$11),"")</f>
        <v/>
      </c>
      <c r="H9" s="63" t="str">
        <f>IF(COUNTIFS(TabMatriceRisques[Probabilité],$B9,TabMatriceRisques[Gravité],H$11)&gt;0,COUNTIFS(TabMatriceRisques[Probabilité],$B9,TabMatriceRisques[Gravité],H$11),"")</f>
        <v/>
      </c>
    </row>
    <row r="10" spans="1:9" ht="18" customHeight="1" x14ac:dyDescent="0.25">
      <c r="D10" s="70"/>
      <c r="E10" s="70"/>
      <c r="F10" s="70"/>
      <c r="G10" s="70"/>
      <c r="H10" s="70"/>
    </row>
    <row r="11" spans="1:9" x14ac:dyDescent="0.25">
      <c r="D11" s="9" t="str">
        <f>Listes!E2</f>
        <v>1 - Nul</v>
      </c>
      <c r="E11" s="9" t="str">
        <f>Listes!E3</f>
        <v>2 - Faible</v>
      </c>
      <c r="F11" s="9" t="str">
        <f>Listes!E4</f>
        <v>3 - Moyenne</v>
      </c>
      <c r="G11" s="9" t="str">
        <f>Listes!E5</f>
        <v>4 - Elevée</v>
      </c>
      <c r="H11" s="9" t="str">
        <f>Listes!E6</f>
        <v>5 - Très élevée</v>
      </c>
    </row>
    <row r="12" spans="1:9" x14ac:dyDescent="0.25">
      <c r="D12" s="71" t="s">
        <v>5</v>
      </c>
      <c r="E12" s="71"/>
      <c r="F12" s="71"/>
      <c r="G12" s="71"/>
      <c r="H12" s="71"/>
    </row>
    <row r="14" spans="1:9" x14ac:dyDescent="0.25">
      <c r="C14" s="19"/>
      <c r="D14" s="2" t="s">
        <v>23</v>
      </c>
      <c r="E14" s="2"/>
    </row>
    <row r="15" spans="1:9" x14ac:dyDescent="0.25">
      <c r="C15" s="20"/>
      <c r="D15" s="2" t="s">
        <v>17</v>
      </c>
      <c r="E15" s="2"/>
    </row>
    <row r="16" spans="1:9" x14ac:dyDescent="0.25">
      <c r="C16" s="21"/>
      <c r="D16" s="2" t="s">
        <v>63</v>
      </c>
    </row>
    <row r="17" spans="3:4" x14ac:dyDescent="0.25">
      <c r="C17" s="18"/>
      <c r="D17" s="2" t="s">
        <v>64</v>
      </c>
    </row>
  </sheetData>
  <mergeCells count="5">
    <mergeCell ref="A1:I1"/>
    <mergeCell ref="A5:A9"/>
    <mergeCell ref="C5:C9"/>
    <mergeCell ref="D10:H10"/>
    <mergeCell ref="D12:H12"/>
  </mergeCells>
  <pageMargins left="0.70866141732283472" right="0.70866141732283472" top="0.74803149606299213" bottom="0.74803149606299213" header="0.31496062992125984" footer="0.31496062992125984"/>
  <pageSetup paperSize="9" scale="8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14">
    <tabColor rgb="FF00B050"/>
    <pageSetUpPr fitToPage="1"/>
  </sheetPr>
  <dimension ref="A1:N17"/>
  <sheetViews>
    <sheetView showGridLines="0" showRowColHeaders="0" showRuler="0" view="pageLayout" zoomScaleNormal="90" workbookViewId="0">
      <selection activeCell="B46" sqref="B46"/>
    </sheetView>
  </sheetViews>
  <sheetFormatPr baseColWidth="10" defaultColWidth="11.42578125" defaultRowHeight="15" x14ac:dyDescent="0.25"/>
  <cols>
    <col min="1" max="1" width="2.7109375" customWidth="1"/>
    <col min="2" max="2" width="23.28515625" bestFit="1" customWidth="1"/>
    <col min="3" max="3" width="3.5703125" customWidth="1"/>
    <col min="4" max="8" width="21.140625" customWidth="1"/>
  </cols>
  <sheetData>
    <row r="1" spans="1:14" ht="20.25" thickBot="1" x14ac:dyDescent="0.35">
      <c r="A1" s="68" t="s">
        <v>116</v>
      </c>
      <c r="B1" s="68"/>
      <c r="C1" s="68"/>
      <c r="D1" s="68"/>
      <c r="E1" s="68"/>
      <c r="F1" s="68"/>
      <c r="G1" s="68"/>
      <c r="H1" s="68"/>
      <c r="I1" s="68"/>
    </row>
    <row r="2" spans="1:14" ht="30.75" customHeight="1" thickTop="1" x14ac:dyDescent="0.25"/>
    <row r="3" spans="1:14" x14ac:dyDescent="0.25">
      <c r="D3" s="22"/>
      <c r="E3" s="22"/>
      <c r="F3" s="22"/>
      <c r="G3" s="22"/>
      <c r="H3" s="22"/>
    </row>
    <row r="5" spans="1:14" ht="69" customHeight="1" thickBot="1" x14ac:dyDescent="0.3">
      <c r="A5" s="69" t="s">
        <v>62</v>
      </c>
      <c r="B5" s="8" t="str">
        <f>Listes!D6</f>
        <v>5 - Très élevée (certaine)</v>
      </c>
      <c r="C5" s="70"/>
      <c r="D5" s="32" t="str">
        <f>IF(COUNTIFS(TabMatriceRisques[Probabilité],$B5,TabMatriceRisques[Gravité],D$11)&gt;0,COUNTIFS(TabMatriceRisques[Probabilité],$B5,TabMatriceRisques[Gravité],D$11),"")</f>
        <v/>
      </c>
      <c r="E5" s="33" t="str">
        <f>IF(COUNTIFS(TabMatriceRisques[Probabilité],$B5,TabMatriceRisques[Gravité],E$11)&gt;0,COUNTIFS(TabMatriceRisques[Probabilité],$B5,TabMatriceRisques[Gravité],E$11),"")</f>
        <v/>
      </c>
      <c r="F5" s="34" t="str">
        <f>IF(COUNTIFS(TabMatriceRisques[Probabilité],$B5,TabMatriceRisques[Gravité],F$11)&gt;0,COUNTIFS(TabMatriceRisques[Probabilité],$B5,TabMatriceRisques[Gravité],F$11),"")</f>
        <v/>
      </c>
      <c r="G5" s="34" t="str">
        <f>IF(COUNTIFS(TabMatriceRisques[Probabilité],$B5,TabMatriceRisques[Gravité],G$11)&gt;0,COUNTIFS(TabMatriceRisques[Probabilité],$B5,TabMatriceRisques[Gravité],G$11),"")</f>
        <v/>
      </c>
      <c r="H5" s="35" t="str">
        <f>IF(COUNTIFS(TabMatriceRisques[Probabilité],$B5,TabMatriceRisques[Gravité],H$11)&gt;0,COUNTIFS(TabMatriceRisques[Probabilité],$B5,TabMatriceRisques[Gravité],H$11),"")</f>
        <v/>
      </c>
    </row>
    <row r="6" spans="1:14" ht="69" customHeight="1" thickTop="1" thickBot="1" x14ac:dyDescent="0.3">
      <c r="A6" s="69"/>
      <c r="B6" s="8" t="str">
        <f>Listes!D5</f>
        <v>4 - Elevée (probable)</v>
      </c>
      <c r="C6" s="70"/>
      <c r="D6" s="36" t="str">
        <f>IF(COUNTIFS(TabMatriceRisques[Probabilité],$B6,TabMatriceRisques[Gravité],D$11)&gt;0,COUNTIFS(TabMatriceRisques[Probabilité],$B6,TabMatriceRisques[Gravité],D$11),"")</f>
        <v/>
      </c>
      <c r="E6" s="37" t="str">
        <f>IF(COUNTIFS(TabMatriceRisques[Probabilité],$B6,TabMatriceRisques[Gravité],E$11)&gt;0,COUNTIFS(TabMatriceRisques[Probabilité],$B6,TabMatriceRisques[Gravité],E$11),"")</f>
        <v/>
      </c>
      <c r="F6" s="37" t="str">
        <f>IF(COUNTIFS(TabMatriceRisques[Probabilité],$B6,TabMatriceRisques[Gravité],F$11)&gt;0,COUNTIFS(TabMatriceRisques[Probabilité],$B6,TabMatriceRisques[Gravité],F$11),"")</f>
        <v/>
      </c>
      <c r="G6" s="38"/>
      <c r="H6" s="39" t="str">
        <f>IF(COUNTIFS(TabMatriceRisques[Probabilité],$B6,TabMatriceRisques[Gravité],H$11)&gt;0,COUNTIFS(TabMatriceRisques[Probabilité],$B6,TabMatriceRisques[Gravité],H$11),"")</f>
        <v/>
      </c>
    </row>
    <row r="7" spans="1:14" ht="69" customHeight="1" thickTop="1" thickBot="1" x14ac:dyDescent="0.3">
      <c r="A7" s="69"/>
      <c r="B7" s="8" t="str">
        <f>Listes!D4</f>
        <v>3 - Moyenne (possible)</v>
      </c>
      <c r="C7" s="70"/>
      <c r="D7" s="40" t="s">
        <v>103</v>
      </c>
      <c r="E7" s="41" t="s">
        <v>104</v>
      </c>
      <c r="F7" s="37"/>
      <c r="G7" s="37"/>
      <c r="H7" s="39"/>
    </row>
    <row r="8" spans="1:14" ht="69" customHeight="1" thickTop="1" thickBot="1" x14ac:dyDescent="0.3">
      <c r="A8" s="69"/>
      <c r="B8" s="8" t="str">
        <f>Listes!D3</f>
        <v>2 - Faible (improbable)</v>
      </c>
      <c r="C8" s="70"/>
      <c r="D8" s="40" t="s">
        <v>101</v>
      </c>
      <c r="E8" s="31" t="s">
        <v>105</v>
      </c>
      <c r="F8" s="41" t="s">
        <v>109</v>
      </c>
      <c r="G8" s="37"/>
      <c r="H8" s="39"/>
      <c r="N8" t="s">
        <v>65</v>
      </c>
    </row>
    <row r="9" spans="1:14" ht="69" customHeight="1" thickTop="1" x14ac:dyDescent="0.25">
      <c r="A9" s="69"/>
      <c r="B9" s="8" t="str">
        <f>Listes!D2</f>
        <v>1 - Nul (rare)</v>
      </c>
      <c r="C9" s="70"/>
      <c r="D9" s="42" t="s">
        <v>106</v>
      </c>
      <c r="E9" s="42" t="s">
        <v>107</v>
      </c>
      <c r="F9" s="43" t="s">
        <v>108</v>
      </c>
      <c r="G9" s="43" t="str">
        <f>IF(COUNTIFS(TabMatriceRisques[Probabilité],$B9,TabMatriceRisques[Gravité],G$11)&gt;0,COUNTIFS(TabMatriceRisques[Probabilité],$B9,TabMatriceRisques[Gravité],G$11),"")</f>
        <v/>
      </c>
      <c r="H9" s="44" t="str">
        <f>IF(COUNTIFS(TabMatriceRisques[Probabilité],$B9,TabMatriceRisques[Gravité],H$11)&gt;0,COUNTIFS(TabMatriceRisques[Probabilité],$B9,TabMatriceRisques[Gravité],H$11),"")</f>
        <v/>
      </c>
    </row>
    <row r="10" spans="1:14" ht="18" customHeight="1" x14ac:dyDescent="0.25">
      <c r="D10" s="70"/>
      <c r="E10" s="70"/>
      <c r="F10" s="70"/>
      <c r="G10" s="70"/>
      <c r="H10" s="70"/>
    </row>
    <row r="11" spans="1:14" x14ac:dyDescent="0.25">
      <c r="D11" s="9" t="str">
        <f>Listes!E2</f>
        <v>1 - Nul</v>
      </c>
      <c r="E11" s="9" t="str">
        <f>Listes!E3</f>
        <v>2 - Faible</v>
      </c>
      <c r="F11" s="9" t="str">
        <f>Listes!E4</f>
        <v>3 - Moyenne</v>
      </c>
      <c r="G11" s="9" t="str">
        <f>Listes!E5</f>
        <v>4 - Elevée</v>
      </c>
      <c r="H11" s="9" t="str">
        <f>Listes!E6</f>
        <v>5 - Très élevée</v>
      </c>
    </row>
    <row r="12" spans="1:14" x14ac:dyDescent="0.25">
      <c r="D12" s="71" t="s">
        <v>5</v>
      </c>
      <c r="E12" s="71"/>
      <c r="F12" s="71"/>
      <c r="G12" s="71"/>
      <c r="H12" s="71"/>
    </row>
    <row r="14" spans="1:14" x14ac:dyDescent="0.25">
      <c r="C14" s="19"/>
      <c r="D14" s="2" t="s">
        <v>23</v>
      </c>
      <c r="E14" s="2"/>
    </row>
    <row r="15" spans="1:14" x14ac:dyDescent="0.25">
      <c r="C15" s="20"/>
      <c r="D15" s="2" t="s">
        <v>17</v>
      </c>
      <c r="E15" s="2"/>
    </row>
    <row r="16" spans="1:14" x14ac:dyDescent="0.25">
      <c r="C16" s="21"/>
      <c r="D16" s="2" t="s">
        <v>63</v>
      </c>
    </row>
    <row r="17" spans="3:4" x14ac:dyDescent="0.25">
      <c r="C17" s="18"/>
      <c r="D17" s="2" t="s">
        <v>64</v>
      </c>
    </row>
  </sheetData>
  <mergeCells count="5">
    <mergeCell ref="A5:A9"/>
    <mergeCell ref="D12:H12"/>
    <mergeCell ref="D10:H10"/>
    <mergeCell ref="C5:C9"/>
    <mergeCell ref="A1:I1"/>
  </mergeCells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15">
    <tabColor theme="1"/>
  </sheetPr>
  <dimension ref="A1:H14"/>
  <sheetViews>
    <sheetView workbookViewId="0">
      <selection activeCell="B14" sqref="B14"/>
    </sheetView>
  </sheetViews>
  <sheetFormatPr baseColWidth="10" defaultColWidth="11.42578125" defaultRowHeight="15" x14ac:dyDescent="0.25"/>
  <cols>
    <col min="1" max="1" width="23.5703125" style="6" bestFit="1" customWidth="1"/>
    <col min="2" max="2" width="18.140625" style="6" bestFit="1" customWidth="1"/>
    <col min="3" max="3" width="14.28515625" style="6" bestFit="1" customWidth="1"/>
    <col min="4" max="4" width="23.28515625" style="6" bestFit="1" customWidth="1"/>
    <col min="5" max="5" width="13.85546875" style="6" bestFit="1" customWidth="1"/>
    <col min="6" max="6" width="18.5703125" style="6" bestFit="1" customWidth="1"/>
    <col min="7" max="7" width="15.85546875" style="6" bestFit="1" customWidth="1"/>
    <col min="8" max="8" width="21.42578125" style="6" bestFit="1" customWidth="1"/>
    <col min="9" max="16384" width="11.42578125" style="6"/>
  </cols>
  <sheetData>
    <row r="1" spans="1:8" x14ac:dyDescent="0.25">
      <c r="A1" s="5" t="s">
        <v>66</v>
      </c>
      <c r="B1" s="5" t="s">
        <v>67</v>
      </c>
      <c r="C1" s="5" t="s">
        <v>68</v>
      </c>
      <c r="D1" s="5" t="s">
        <v>4</v>
      </c>
      <c r="E1" s="5" t="s">
        <v>5</v>
      </c>
      <c r="F1" s="5" t="s">
        <v>69</v>
      </c>
      <c r="G1" s="5" t="s">
        <v>70</v>
      </c>
      <c r="H1" s="5" t="s">
        <v>71</v>
      </c>
    </row>
    <row r="2" spans="1:8" x14ac:dyDescent="0.25">
      <c r="A2" s="7" t="s">
        <v>72</v>
      </c>
      <c r="B2" s="7" t="s">
        <v>73</v>
      </c>
      <c r="C2" s="7" t="s">
        <v>74</v>
      </c>
      <c r="D2" s="7" t="s">
        <v>75</v>
      </c>
      <c r="E2" s="7" t="s">
        <v>76</v>
      </c>
      <c r="F2" s="10">
        <v>10000</v>
      </c>
      <c r="G2" s="11">
        <v>1</v>
      </c>
      <c r="H2" s="12">
        <v>12</v>
      </c>
    </row>
    <row r="3" spans="1:8" x14ac:dyDescent="0.25">
      <c r="A3" s="7" t="s">
        <v>77</v>
      </c>
      <c r="B3" s="7"/>
      <c r="C3" s="7" t="s">
        <v>78</v>
      </c>
      <c r="D3" s="7" t="s">
        <v>34</v>
      </c>
      <c r="E3" s="7" t="s">
        <v>79</v>
      </c>
      <c r="F3" s="10">
        <v>15000</v>
      </c>
      <c r="G3" s="11">
        <v>2</v>
      </c>
      <c r="H3" s="12">
        <v>6</v>
      </c>
    </row>
    <row r="4" spans="1:8" x14ac:dyDescent="0.25">
      <c r="A4" s="7" t="s">
        <v>80</v>
      </c>
      <c r="B4" s="7"/>
      <c r="D4" s="7" t="s">
        <v>13</v>
      </c>
      <c r="E4" s="7" t="s">
        <v>14</v>
      </c>
      <c r="F4" s="10">
        <v>20000</v>
      </c>
      <c r="G4" s="11">
        <v>3</v>
      </c>
      <c r="H4" s="12">
        <v>4</v>
      </c>
    </row>
    <row r="5" spans="1:8" x14ac:dyDescent="0.25">
      <c r="A5" s="7" t="s">
        <v>81</v>
      </c>
      <c r="B5" s="7"/>
      <c r="D5" s="7" t="s">
        <v>26</v>
      </c>
      <c r="E5" s="7" t="s">
        <v>21</v>
      </c>
      <c r="F5" s="10">
        <v>25000</v>
      </c>
      <c r="G5" s="11">
        <v>4</v>
      </c>
      <c r="H5" s="12">
        <v>3</v>
      </c>
    </row>
    <row r="6" spans="1:8" x14ac:dyDescent="0.25">
      <c r="A6" s="7" t="s">
        <v>82</v>
      </c>
      <c r="B6" s="7"/>
      <c r="D6" s="7" t="s">
        <v>83</v>
      </c>
      <c r="E6" s="7" t="s">
        <v>44</v>
      </c>
      <c r="F6" s="10">
        <v>30000</v>
      </c>
      <c r="G6" s="11">
        <v>5</v>
      </c>
      <c r="H6" s="12">
        <v>2</v>
      </c>
    </row>
    <row r="7" spans="1:8" x14ac:dyDescent="0.25">
      <c r="A7" s="7" t="s">
        <v>84</v>
      </c>
      <c r="B7" s="7"/>
      <c r="F7" s="10">
        <v>35000</v>
      </c>
      <c r="H7" s="12">
        <v>1</v>
      </c>
    </row>
    <row r="8" spans="1:8" x14ac:dyDescent="0.25">
      <c r="B8" s="7"/>
      <c r="F8" s="10">
        <v>40000</v>
      </c>
    </row>
    <row r="9" spans="1:8" x14ac:dyDescent="0.25">
      <c r="B9" s="7"/>
      <c r="F9" s="10">
        <v>45000</v>
      </c>
    </row>
    <row r="10" spans="1:8" x14ac:dyDescent="0.25">
      <c r="B10" s="7"/>
      <c r="F10" s="10">
        <v>50000</v>
      </c>
    </row>
    <row r="11" spans="1:8" x14ac:dyDescent="0.25">
      <c r="B11" s="7"/>
    </row>
    <row r="12" spans="1:8" x14ac:dyDescent="0.25">
      <c r="B12" s="7"/>
    </row>
    <row r="13" spans="1:8" x14ac:dyDescent="0.25">
      <c r="B13" s="7"/>
    </row>
    <row r="14" spans="1:8" x14ac:dyDescent="0.25">
      <c r="B14" s="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292D7CC00B4D47B5B654974CC11A35" ma:contentTypeVersion="7" ma:contentTypeDescription="Crée un document." ma:contentTypeScope="" ma:versionID="2150ba4947a9e3eee6de40fa41b180d5">
  <xsd:schema xmlns:xsd="http://www.w3.org/2001/XMLSchema" xmlns:xs="http://www.w3.org/2001/XMLSchema" xmlns:p="http://schemas.microsoft.com/office/2006/metadata/properties" xmlns:ns2="078f70f9-908b-4b80-94d4-67f92e9f43f2" targetNamespace="http://schemas.microsoft.com/office/2006/metadata/properties" ma:root="true" ma:fieldsID="4e60636ae567c4df9492f670d7a2dcb0" ns2:_="">
    <xsd:import namespace="078f70f9-908b-4b80-94d4-67f92e9f43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8f70f9-908b-4b80-94d4-67f92e9f43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2AB8ECB-68F5-4406-8822-072557788F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8f70f9-908b-4b80-94d4-67f92e9f43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D33E827-A162-4F81-B0E9-80874D051D5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28E2C39-D795-437B-B673-D503B74B064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5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4</vt:i4>
      </vt:variant>
    </vt:vector>
  </HeadingPairs>
  <TitlesOfParts>
    <vt:vector size="10" baseType="lpstr">
      <vt:lpstr>Evaluation des risques</vt:lpstr>
      <vt:lpstr>Suivi des risques</vt:lpstr>
      <vt:lpstr>Matrice des risques - 2</vt:lpstr>
      <vt:lpstr>Matrice des risques - 1</vt:lpstr>
      <vt:lpstr>Listes</vt:lpstr>
      <vt:lpstr>Graphique1</vt:lpstr>
      <vt:lpstr>'Evaluation des risques'!Zone_d_impression</vt:lpstr>
      <vt:lpstr>'Matrice des risques - 1'!Zone_d_impression</vt:lpstr>
      <vt:lpstr>'Matrice des risques - 2'!Zone_d_impression</vt:lpstr>
      <vt:lpstr>'Suivi des risques'!Zone_d_impression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Boite à outils</dc:title>
  <dc:subject>Boite à outils</dc:subject>
  <dc:creator>Johan AUBRY</dc:creator>
  <cp:keywords/>
  <dc:description/>
  <cp:lastModifiedBy>Utilisateur Windows</cp:lastModifiedBy>
  <cp:revision/>
  <dcterms:created xsi:type="dcterms:W3CDTF">2011-05-11T18:13:25Z</dcterms:created>
  <dcterms:modified xsi:type="dcterms:W3CDTF">2020-05-26T19:30:29Z</dcterms:modified>
  <cp:category>Outils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0x01010061292D7CC00B4D47B5B654974CC11A35</vt:lpwstr>
  </property>
</Properties>
</file>