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acesifr.sharepoint.com/sites/GroupedesM/Documents partages/General/01 - LIVRABLES/Livrable 1/00 - Analyse Fonctionelle/04 - RISQUES/"/>
    </mc:Choice>
  </mc:AlternateContent>
  <xr:revisionPtr revIDLastSave="103" documentId="8_{8420557B-5F00-4E98-A3DB-2EDC7CE935BB}" xr6:coauthVersionLast="45" xr6:coauthVersionMax="45" xr10:uidLastSave="{70BCEFD7-C2C9-4DA8-8532-A03679C5C97B}"/>
  <bookViews>
    <workbookView xWindow="-120" yWindow="-120" windowWidth="29040" windowHeight="15840" xr2:uid="{00000000-000D-0000-FFFF-FFFF00000000}"/>
  </bookViews>
  <sheets>
    <sheet name="Evaluation des risques" sheetId="11" r:id="rId1"/>
    <sheet name="Matrice des risques" sheetId="12" r:id="rId2"/>
    <sheet name="Listes" sheetId="4" state="hidden" r:id="rId3"/>
  </sheets>
  <definedNames>
    <definedName name="_xlnm.Print_Area" localSheetId="0">'Evaluation des risques'!$A$1:$J$29</definedName>
    <definedName name="_xlnm.Print_Area" localSheetId="1">'Matrice des risques'!$A$1:$I$18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1" l="1"/>
  <c r="G11" i="11"/>
  <c r="G8" i="11" l="1"/>
  <c r="F24" i="11" l="1"/>
  <c r="G10" i="11"/>
  <c r="F25" i="11" l="1"/>
  <c r="F26" i="11"/>
  <c r="F27" i="11"/>
  <c r="F23" i="11"/>
  <c r="B24" i="11"/>
  <c r="B25" i="11"/>
  <c r="B26" i="11"/>
  <c r="B27" i="11"/>
  <c r="B23" i="11"/>
  <c r="H11" i="12" l="1"/>
  <c r="G11" i="12"/>
  <c r="F11" i="12"/>
  <c r="E11" i="12"/>
  <c r="D11" i="12"/>
  <c r="B5" i="12"/>
  <c r="G5" i="12" s="1"/>
  <c r="B6" i="12"/>
  <c r="F6" i="12" s="1"/>
  <c r="B7" i="12"/>
  <c r="E7" i="12" s="1"/>
  <c r="B8" i="12"/>
  <c r="B9" i="12"/>
  <c r="H8" i="12" l="1"/>
  <c r="H9" i="12"/>
  <c r="F8" i="12"/>
  <c r="G7" i="12"/>
  <c r="D5" i="12"/>
  <c r="H5" i="12"/>
  <c r="G6" i="12"/>
  <c r="F7" i="12"/>
  <c r="E8" i="12"/>
  <c r="E9" i="12"/>
  <c r="F9" i="12"/>
  <c r="D6" i="12"/>
  <c r="F5" i="12"/>
  <c r="E6" i="12"/>
  <c r="D7" i="12"/>
  <c r="H7" i="12"/>
  <c r="G8" i="12"/>
  <c r="G9" i="12"/>
  <c r="E5" i="12"/>
  <c r="H6" i="12"/>
  <c r="D9" i="12"/>
  <c r="D8" i="12"/>
  <c r="G4" i="11"/>
  <c r="H4" i="11"/>
  <c r="G5" i="11"/>
  <c r="H5" i="11"/>
  <c r="G6" i="11"/>
  <c r="H6" i="11"/>
  <c r="G7" i="11"/>
  <c r="H7" i="11"/>
  <c r="H8" i="11"/>
  <c r="G9" i="11"/>
  <c r="H9" i="11"/>
  <c r="H10" i="11"/>
  <c r="G12" i="11"/>
  <c r="H12" i="11"/>
  <c r="H3" i="11"/>
  <c r="G3" i="11"/>
  <c r="A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AUBRY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Identifiant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Description succincte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C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Description détaillée</t>
        </r>
        <r>
          <rPr>
            <sz val="9"/>
            <color indexed="81"/>
            <rFont val="Tahoma"/>
            <family val="2"/>
          </rPr>
          <t xml:space="preserve"> du risque</t>
        </r>
      </text>
    </comment>
    <comment ref="D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Classement</t>
        </r>
        <r>
          <rPr>
            <sz val="9"/>
            <color indexed="81"/>
            <rFont val="Tahoma"/>
            <family val="2"/>
          </rPr>
          <t xml:space="preserve"> du risque</t>
        </r>
      </text>
    </comment>
    <comment ref="E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Probabilité de survenance</t>
        </r>
        <r>
          <rPr>
            <sz val="9"/>
            <color indexed="81"/>
            <rFont val="Tahoma"/>
            <family val="2"/>
          </rPr>
          <t xml:space="preserve"> du risque (de 1 à 5)</t>
        </r>
      </text>
    </comment>
    <comment ref="F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Gravité</t>
        </r>
        <r>
          <rPr>
            <sz val="9"/>
            <color indexed="81"/>
            <rFont val="Tahoma"/>
            <family val="2"/>
          </rPr>
          <t xml:space="preserve"> si le risque se réalise (de 1 à 5)</t>
        </r>
      </text>
    </comment>
    <comment ref="G2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Pourcentage de </t>
        </r>
        <r>
          <rPr>
            <b/>
            <sz val="9"/>
            <color indexed="81"/>
            <rFont val="Tahoma"/>
            <family val="2"/>
          </rPr>
          <t>criticité</t>
        </r>
      </text>
    </comment>
    <comment ref="H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Evaluation du risque</t>
        </r>
        <r>
          <rPr>
            <sz val="9"/>
            <color indexed="81"/>
            <rFont val="Tahoma"/>
            <family val="2"/>
          </rPr>
          <t xml:space="preserve"> selon une matrice (Faible, Moyen, Elevé, Critique)</t>
        </r>
      </text>
    </comment>
    <comment ref="I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</commentList>
</comments>
</file>

<file path=xl/sharedStrings.xml><?xml version="1.0" encoding="utf-8"?>
<sst xmlns="http://schemas.openxmlformats.org/spreadsheetml/2006/main" count="94" uniqueCount="75">
  <si>
    <t>Evaluation des risques</t>
  </si>
  <si>
    <t>Concerne Proposition X</t>
  </si>
  <si>
    <t>N1</t>
  </si>
  <si>
    <t>Risque identifié</t>
  </si>
  <si>
    <t>Description</t>
  </si>
  <si>
    <t>Catégorie</t>
  </si>
  <si>
    <t>Probabilité</t>
  </si>
  <si>
    <t>Gravité</t>
  </si>
  <si>
    <t>Criticité %</t>
  </si>
  <si>
    <t>Criticité</t>
  </si>
  <si>
    <t>Mesure(s)</t>
  </si>
  <si>
    <t>3 - Moyenne (possible)</t>
  </si>
  <si>
    <t>3 - Moyenne</t>
  </si>
  <si>
    <t>Contracter un freelance.</t>
  </si>
  <si>
    <t>4 - Elevée</t>
  </si>
  <si>
    <t>Mise en place d'un suivi de l'équipe et d'animations au sein du groupe projet.</t>
  </si>
  <si>
    <t>4 - Elevée (probable)</t>
  </si>
  <si>
    <t>Proposer des formations à l'équipe de projet.</t>
  </si>
  <si>
    <t>2 - Faible (improbable)</t>
  </si>
  <si>
    <t>5 - Très élevée</t>
  </si>
  <si>
    <t>risque(s)</t>
  </si>
  <si>
    <t>Erreur à corriger</t>
  </si>
  <si>
    <t>Evaluations manquantes</t>
  </si>
  <si>
    <t>Définition des niveaux de gravité</t>
  </si>
  <si>
    <t>Définition des niveaux de probabilité</t>
  </si>
  <si>
    <t>Pas grave</t>
  </si>
  <si>
    <t>Faiblement grave</t>
  </si>
  <si>
    <t>Moyennement grave</t>
  </si>
  <si>
    <t>Assez grave</t>
  </si>
  <si>
    <t>Très grave</t>
  </si>
  <si>
    <t>Matrices de risques</t>
  </si>
  <si>
    <t>Probabilité d'occurrence</t>
  </si>
  <si>
    <t>Faible</t>
  </si>
  <si>
    <t>Copiez la bulle ci-dessous dans les cases correspondantes et</t>
  </si>
  <si>
    <t>Moyen</t>
  </si>
  <si>
    <t>insérez-y le numéro du risque identifié</t>
  </si>
  <si>
    <t>Elevé</t>
  </si>
  <si>
    <t>Critique</t>
  </si>
  <si>
    <t>Généralité - Statuts</t>
  </si>
  <si>
    <t>Famille de l'objet</t>
  </si>
  <si>
    <t>Type</t>
  </si>
  <si>
    <t>Kilométrage annuel</t>
  </si>
  <si>
    <t>Durée du leasing</t>
  </si>
  <si>
    <t>Mensualités par année</t>
  </si>
  <si>
    <t>1 - Evaluation initialisée</t>
  </si>
  <si>
    <t>Logiciel</t>
  </si>
  <si>
    <t>Critère</t>
  </si>
  <si>
    <t>1 - Nul (rare)</t>
  </si>
  <si>
    <t>1 - Nul</t>
  </si>
  <si>
    <t>2 - Définition des critères</t>
  </si>
  <si>
    <t>Regroupement</t>
  </si>
  <si>
    <t>2 - Faible</t>
  </si>
  <si>
    <t>3 - Evaluation sommaire</t>
  </si>
  <si>
    <t>4 - Evaluation détaillée</t>
  </si>
  <si>
    <t>5 - Analyse des résultats</t>
  </si>
  <si>
    <t>5 - Très élevée (certaine)</t>
  </si>
  <si>
    <t>6 - Evaluation clôturée</t>
  </si>
  <si>
    <t>Mauvaise communication au sein de l'équipe</t>
  </si>
  <si>
    <t>Mauvaise connaissance des livrables</t>
  </si>
  <si>
    <t>Mauvaise maitrise des technologies</t>
  </si>
  <si>
    <t>Mauvaise gestion des risques</t>
  </si>
  <si>
    <t>Mauvaise gestion du budget</t>
  </si>
  <si>
    <t>Mauvaise qualité du développement</t>
  </si>
  <si>
    <t>La communication est importante pour le bon déroulement du projet</t>
  </si>
  <si>
    <t>Le manque de maitrise des technologies pourra nous ralentir durant la phase de développement</t>
  </si>
  <si>
    <t>Une mauvaise gestion des risques peut mener à un echec du projet</t>
  </si>
  <si>
    <t>Mauvaise gestion du planning</t>
  </si>
  <si>
    <t>Une mauvaise gestion du planning pourra causer du retard au sein du projet</t>
  </si>
  <si>
    <t>Non respect de la charte graphique</t>
  </si>
  <si>
    <t>Un non respect de la charte graphique entrainera des incompatibilitées au niveaux des design doc</t>
  </si>
  <si>
    <t>Une mauvaise qualité du développement aura un impact sur la maintenance du système</t>
  </si>
  <si>
    <t>Une mauvaise compréhension d'un livrable peut entrainer des retard</t>
  </si>
  <si>
    <t xml:space="preserve">Une mauvaise gestion du budget pourra engendrer </t>
  </si>
  <si>
    <t>Autres</t>
  </si>
  <si>
    <t>Criticité après Mesure(s)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</si>
</sst>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.&quot;"/>
    <numFmt numFmtId="165" formatCode="#,##0.00;\-#,##0.00;\-"/>
    <numFmt numFmtId="166" formatCode="#,##0.00;\-#,##0.00;\-\ "/>
    <numFmt numFmtId="167" formatCode="#,##0.00;\-#,##0.00;&quot;&quot;"/>
    <numFmt numFmtId="168" formatCode="#,##0\ &quot;km&quot;"/>
    <numFmt numFmtId="169" formatCode="#,##0\ &quot;an(s)&quot;"/>
    <numFmt numFmtId="170" formatCode="#,##0\ &quot;mensualité(s)&quot;"/>
    <numFmt numFmtId="171" formatCode="\+\ #,##0.00_ ;[Red]\-\ #,##0.00_ ;0.00_ "/>
    <numFmt numFmtId="172" formatCode="\+\ #,##0.00_ ;[Red]\-\ #,##0.00_ ;&quot;- &quot;"/>
    <numFmt numFmtId="173" formatCode="d\ mmm"/>
    <numFmt numFmtId="174" formatCode="dd/mm/yyyy;dd/mm/yyyy;&quot;-&quot;"/>
    <numFmt numFmtId="175" formatCode="_(&quot;$&quot;* #,##0.00_);_(&quot;$&quot;* \(#,##0.00\);_(&quot;$&quot;* &quot;-&quot;??_);_(@_)"/>
    <numFmt numFmtId="17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medium">
        <color indexed="24"/>
      </top>
      <bottom style="medium">
        <color indexed="24"/>
      </bottom>
      <diagonal/>
    </border>
  </borders>
  <cellStyleXfs count="26">
    <xf numFmtId="0" fontId="0" fillId="0" borderId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11" fillId="0" borderId="0"/>
    <xf numFmtId="165" fontId="12" fillId="12" borderId="11" applyFont="0" applyFill="0" applyBorder="0" applyAlignment="0" applyProtection="0">
      <alignment wrapText="1"/>
    </xf>
    <xf numFmtId="166" fontId="11" fillId="0" borderId="0" applyFont="0" applyFill="0" applyBorder="0" applyAlignment="0" applyProtection="0"/>
    <xf numFmtId="167" fontId="12" fillId="12" borderId="11" applyFont="0" applyFill="0" applyBorder="0" applyAlignment="0" applyProtection="0">
      <alignment wrapText="1"/>
    </xf>
    <xf numFmtId="0" fontId="13" fillId="0" borderId="0"/>
    <xf numFmtId="166" fontId="13" fillId="0" borderId="0" applyFont="0" applyFill="0" applyBorder="0" applyAlignment="0" applyProtection="0"/>
    <xf numFmtId="171" fontId="11" fillId="14" borderId="0" applyFont="0" applyBorder="0" applyAlignment="0">
      <protection locked="0"/>
    </xf>
    <xf numFmtId="10" fontId="11" fillId="14" borderId="0" applyFont="0" applyBorder="0" applyAlignment="0">
      <protection locked="0"/>
    </xf>
    <xf numFmtId="172" fontId="11" fillId="0" borderId="0" applyFont="0" applyFill="0" applyBorder="0" applyAlignment="0" applyProtection="0"/>
    <xf numFmtId="171" fontId="11" fillId="0" borderId="0" applyFont="0" applyFill="0" applyBorder="0" applyAlignment="0"/>
    <xf numFmtId="174" fontId="11" fillId="0" borderId="0" applyFont="0" applyFill="0" applyBorder="0" applyAlignment="0" applyProtection="0"/>
    <xf numFmtId="173" fontId="11" fillId="13" borderId="0" applyBorder="0">
      <alignment horizontal="center"/>
      <protection locked="0"/>
    </xf>
    <xf numFmtId="174" fontId="11" fillId="0" borderId="0" applyFon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17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1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Protection="1"/>
    <xf numFmtId="1" fontId="2" fillId="0" borderId="0" xfId="0" applyNumberFormat="1" applyFont="1" applyFill="1" applyBorder="1" applyAlignment="1" applyProtection="1">
      <alignment vertical="center"/>
    </xf>
    <xf numFmtId="0" fontId="5" fillId="0" borderId="0" xfId="2" applyProtection="1"/>
    <xf numFmtId="49" fontId="1" fillId="0" borderId="0" xfId="0" applyNumberFormat="1" applyFont="1" applyProtection="1"/>
    <xf numFmtId="164" fontId="0" fillId="0" borderId="0" xfId="0" applyNumberFormat="1" applyFont="1" applyFill="1" applyBorder="1" applyAlignment="1" applyProtection="1">
      <alignment horizontal="right"/>
      <protection locked="0"/>
    </xf>
    <xf numFmtId="0" fontId="5" fillId="7" borderId="0" xfId="2" applyFill="1" applyProtection="1"/>
    <xf numFmtId="0" fontId="5" fillId="6" borderId="0" xfId="2" applyFill="1" applyProtection="1"/>
    <xf numFmtId="0" fontId="1" fillId="4" borderId="0" xfId="5" applyNumberFormat="1" applyFont="1" applyProtection="1"/>
    <xf numFmtId="0" fontId="7" fillId="0" borderId="0" xfId="0" applyFont="1" applyProtection="1"/>
    <xf numFmtId="49" fontId="0" fillId="0" borderId="0" xfId="0" applyNumberFormat="1" applyFont="1" applyFill="1" applyBorder="1" applyAlignment="1" applyProtection="1">
      <protection locked="0"/>
    </xf>
    <xf numFmtId="0" fontId="8" fillId="0" borderId="0" xfId="0" applyFont="1" applyProtection="1"/>
    <xf numFmtId="49" fontId="6" fillId="3" borderId="0" xfId="4" applyNumberFormat="1"/>
    <xf numFmtId="49" fontId="0" fillId="0" borderId="0" xfId="0" applyNumberFormat="1"/>
    <xf numFmtId="49" fontId="0" fillId="2" borderId="0" xfId="3" applyNumberFormat="1" applyFont="1"/>
    <xf numFmtId="49" fontId="0" fillId="0" borderId="0" xfId="0" applyNumberFormat="1" applyFont="1" applyFill="1" applyBorder="1" applyAlignment="1" applyProtection="1"/>
    <xf numFmtId="9" fontId="0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Alignment="1">
      <alignment horizontal="right"/>
    </xf>
    <xf numFmtId="0" fontId="0" fillId="9" borderId="0" xfId="0" applyFill="1" applyBorder="1"/>
    <xf numFmtId="0" fontId="0" fillId="8" borderId="0" xfId="0" applyFill="1" applyBorder="1"/>
    <xf numFmtId="0" fontId="0" fillId="10" borderId="0" xfId="0" applyFill="1" applyBorder="1"/>
    <xf numFmtId="49" fontId="1" fillId="0" borderId="0" xfId="0" applyNumberFormat="1" applyFont="1" applyAlignment="1">
      <alignment horizontal="center"/>
    </xf>
    <xf numFmtId="0" fontId="0" fillId="7" borderId="0" xfId="0" applyFill="1" applyBorder="1"/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0" fillId="0" borderId="0" xfId="0" applyNumberFormat="1" applyAlignment="1" applyProtection="1">
      <alignment horizontal="center"/>
    </xf>
    <xf numFmtId="0" fontId="10" fillId="8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168" fontId="0" fillId="2" borderId="0" xfId="3" applyNumberFormat="1" applyFont="1"/>
    <xf numFmtId="169" fontId="0" fillId="2" borderId="0" xfId="3" applyNumberFormat="1" applyFont="1"/>
    <xf numFmtId="170" fontId="0" fillId="2" borderId="0" xfId="3" applyNumberFormat="1" applyFont="1"/>
    <xf numFmtId="49" fontId="0" fillId="11" borderId="0" xfId="7" applyNumberFormat="1" applyFont="1"/>
    <xf numFmtId="49" fontId="0" fillId="2" borderId="0" xfId="3" applyNumberFormat="1" applyFont="1" applyAlignment="1" applyProtection="1">
      <alignment horizontal="left" wrapText="1"/>
      <protection locked="0"/>
    </xf>
    <xf numFmtId="0" fontId="4" fillId="0" borderId="1" xfId="1" applyAlignment="1" applyProtection="1">
      <alignment horizontal="center"/>
    </xf>
    <xf numFmtId="49" fontId="3" fillId="5" borderId="0" xfId="6" applyNumberFormat="1" applyAlignment="1">
      <alignment horizontal="center" vertical="center" textRotation="90"/>
    </xf>
    <xf numFmtId="49" fontId="3" fillId="5" borderId="0" xfId="6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15" borderId="1" xfId="1" applyFill="1" applyAlignment="1" applyProtection="1">
      <alignment horizontal="center"/>
    </xf>
    <xf numFmtId="0" fontId="9" fillId="15" borderId="1" xfId="1" applyFont="1" applyFill="1" applyAlignment="1" applyProtection="1">
      <alignment horizontal="center"/>
    </xf>
    <xf numFmtId="49" fontId="0" fillId="16" borderId="0" xfId="0" applyNumberFormat="1" applyFont="1" applyFill="1" applyBorder="1" applyAlignment="1" applyProtection="1">
      <alignment vertical="center"/>
    </xf>
    <xf numFmtId="49" fontId="1" fillId="16" borderId="0" xfId="0" applyNumberFormat="1" applyFont="1" applyFill="1" applyAlignment="1" applyProtection="1">
      <alignment vertical="center"/>
    </xf>
    <xf numFmtId="49" fontId="0" fillId="0" borderId="0" xfId="0" applyNumberFormat="1" applyFont="1" applyFill="1" applyBorder="1" applyAlignment="1" applyProtection="1">
      <alignment horizontal="center"/>
      <protection locked="0"/>
    </xf>
  </cellXfs>
  <cellStyles count="26">
    <cellStyle name="20 % - Accent1" xfId="3" builtinId="30"/>
    <cellStyle name="20 % - Accent5" xfId="6" builtinId="46"/>
    <cellStyle name="40 % - Accent1" xfId="7" builtinId="31"/>
    <cellStyle name="40 % - Accent4" xfId="5" builtinId="43"/>
    <cellStyle name="60 % - Accent1" xfId="4" builtinId="32"/>
    <cellStyle name="CbDateNZ" xfId="18" xr:uid="{00000000-0005-0000-0000-000007000000}"/>
    <cellStyle name="cBMilliers" xfId="11" xr:uid="{00000000-0005-0000-0000-000008000000}"/>
    <cellStyle name="cBMilliers-" xfId="9" xr:uid="{00000000-0005-0000-0000-000009000000}"/>
    <cellStyle name="CbMilliers 2" xfId="17" xr:uid="{00000000-0005-0000-0000-00000A000000}"/>
    <cellStyle name="CbMilliersNZ" xfId="16" xr:uid="{00000000-0005-0000-0000-00000B000000}"/>
    <cellStyle name="DateZero" xfId="20" xr:uid="{00000000-0005-0000-0000-00000C000000}"/>
    <cellStyle name="Lien hypertexte 2" xfId="22" xr:uid="{00000000-0005-0000-0000-00000D000000}"/>
    <cellStyle name="Milliers 2" xfId="10" xr:uid="{00000000-0005-0000-0000-00000E000000}"/>
    <cellStyle name="Milliers 3" xfId="13" xr:uid="{00000000-0005-0000-0000-00000F000000}"/>
    <cellStyle name="Milliers 4" xfId="25" xr:uid="{00000000-0005-0000-0000-000010000000}"/>
    <cellStyle name="Monétaire 2" xfId="23" xr:uid="{00000000-0005-0000-0000-000011000000}"/>
    <cellStyle name="Normal" xfId="0" builtinId="0"/>
    <cellStyle name="Normal 2" xfId="8" xr:uid="{00000000-0005-0000-0000-000013000000}"/>
    <cellStyle name="Normal 3" xfId="12" xr:uid="{00000000-0005-0000-0000-000014000000}"/>
    <cellStyle name="Normal 4" xfId="21" xr:uid="{00000000-0005-0000-0000-000015000000}"/>
    <cellStyle name="Pourcentage 2" xfId="24" xr:uid="{00000000-0005-0000-0000-000016000000}"/>
    <cellStyle name="SaisieCbMilliers" xfId="14" xr:uid="{00000000-0005-0000-0000-000017000000}"/>
    <cellStyle name="SaisieJJMM" xfId="19" xr:uid="{00000000-0005-0000-0000-000018000000}"/>
    <cellStyle name="SaisieTaux" xfId="15" xr:uid="{00000000-0005-0000-0000-000019000000}"/>
    <cellStyle name="Texte explicatif" xfId="2" builtinId="53"/>
    <cellStyle name="Titre 1" xfId="1" builtinId="16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numFmt numFmtId="30" formatCode="@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protection locked="1" hidden="0"/>
    </dxf>
    <dxf>
      <numFmt numFmtId="30" formatCode="@"/>
      <protection locked="1" hidden="0"/>
    </dxf>
  </dxfs>
  <tableStyles count="0" defaultTableStyle="TableStyleMedium2" defaultPivotStyle="PivotStyleLight16"/>
  <colors>
    <mruColors>
      <color rgb="FF0000C0"/>
      <color rgb="FF2121FF"/>
      <color rgb="FF4747FF"/>
      <color rgb="FF000066"/>
      <color rgb="FF000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1495425</xdr:colOff>
      <xdr:row>9</xdr:row>
      <xdr:rowOff>123825</xdr:rowOff>
    </xdr:from>
    <xdr:to>
      <xdr:col>8</xdr:col>
      <xdr:colOff>323850</xdr:colOff>
      <xdr:row>9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676400" y="5153025"/>
          <a:ext cx="766762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2</xdr:row>
      <xdr:rowOff>123825</xdr:rowOff>
    </xdr:from>
    <xdr:to>
      <xdr:col>2</xdr:col>
      <xdr:colOff>171450</xdr:colOff>
      <xdr:row>10</xdr:row>
      <xdr:rowOff>114302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1905000" y="771525"/>
          <a:ext cx="0" cy="4981577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495299</xdr:colOff>
      <xdr:row>13</xdr:row>
      <xdr:rowOff>47624</xdr:rowOff>
    </xdr:from>
    <xdr:to>
      <xdr:col>7</xdr:col>
      <xdr:colOff>1038224</xdr:colOff>
      <xdr:row>14</xdr:row>
      <xdr:rowOff>133349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105774" y="6257924"/>
          <a:ext cx="542925" cy="276225"/>
        </a:xfrm>
        <a:prstGeom prst="ellipse">
          <a:avLst/>
        </a:prstGeom>
        <a:solidFill>
          <a:schemeClr val="lt1">
            <a:alpha val="80000"/>
          </a:schemeClr>
        </a:solidFill>
        <a:ln w="22225">
          <a:solidFill>
            <a:srgbClr val="2121FF"/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36000" tIns="0" rIns="36000" bIns="0" rtlCol="0" anchor="ctr"/>
        <a:lstStyle/>
        <a:p>
          <a:pPr algn="ctr"/>
          <a:r>
            <a:rPr lang="fr-CH" sz="1400" b="1">
              <a:solidFill>
                <a:srgbClr val="2121FF"/>
              </a:solidFill>
            </a:rPr>
            <a:t>N1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MatriceRisques" displayName="TabMatriceRisques" ref="A2:J13" totalsRowCount="1" headerRowDxfId="21" dataDxfId="30" totalsRowDxfId="29">
  <autoFilter ref="A2:J12" xr:uid="{00000000-0009-0000-0100-000003000000}"/>
  <tableColumns count="10">
    <tableColumn id="1" xr3:uid="{00000000-0010-0000-0000-000001000000}" name="N1" totalsRowFunction="custom" dataDxfId="28" totalsRowDxfId="9">
      <totalsRowFormula>COUNT(TabMatriceRisques[N1])</totalsRowFormula>
    </tableColumn>
    <tableColumn id="4" xr3:uid="{00000000-0010-0000-0000-000004000000}" name="Risque identifié" totalsRowLabel="risque(s)" dataDxfId="27" totalsRowDxfId="8"/>
    <tableColumn id="24" xr3:uid="{00000000-0010-0000-0000-000018000000}" name="Description" dataDxfId="12" totalsRowDxfId="7"/>
    <tableColumn id="30" xr3:uid="{00000000-0010-0000-0000-00001E000000}" name="Catégorie" dataDxfId="10" totalsRowDxfId="6"/>
    <tableColumn id="26" xr3:uid="{00000000-0010-0000-0000-00001A000000}" name="Probabilité" dataDxfId="11" totalsRowDxfId="5"/>
    <tableColumn id="27" xr3:uid="{00000000-0010-0000-0000-00001B000000}" name="Gravité" dataDxfId="26" totalsRowDxfId="4"/>
    <tableColumn id="31" xr3:uid="{00000000-0010-0000-0000-00001F000000}" name="Criticité %" dataDxfId="25" totalsRowDxfId="3">
      <calculatedColumnFormula>IF(AND(TabMatriceRisques[[#This Row],[Probabilité]]&lt;&gt;"",TabMatriceRisques[[#This Row],[Gravité]]&lt;&gt;""),(LEFT(TabMatriceRisques[[#This Row],[Probabilité]],1)*LEFT(TabMatriceRisques[[#This Row],[Gravité]],1))/25,"")</calculatedColumnFormula>
    </tableColumn>
    <tableColumn id="34" xr3:uid="{00000000-0010-0000-0000-000022000000}" name="Criticité" dataDxfId="24" totalsRowDxfId="2">
      <calculatedColumnFormula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calculatedColumnFormula>
    </tableColumn>
    <tableColumn id="29" xr3:uid="{00000000-0010-0000-0000-00001D000000}" name="Mesure(s)" dataDxfId="23" totalsRowDxfId="1"/>
    <tableColumn id="35" xr3:uid="{00000000-0010-0000-0000-000023000000}" name="Criticité après Mesure(s)" dataDxfId="22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3">
    <tabColor rgb="FF00B050"/>
    <pageSetUpPr fitToPage="1"/>
  </sheetPr>
  <dimension ref="A1:J27"/>
  <sheetViews>
    <sheetView tabSelected="1" zoomScale="85" zoomScaleNormal="85" workbookViewId="0">
      <selection activeCell="E36" sqref="E36"/>
    </sheetView>
  </sheetViews>
  <sheetFormatPr baseColWidth="10" defaultColWidth="11.42578125" defaultRowHeight="15" x14ac:dyDescent="0.25"/>
  <cols>
    <col min="1" max="1" width="5.7109375" bestFit="1" customWidth="1"/>
    <col min="2" max="2" width="44.140625" bestFit="1" customWidth="1"/>
    <col min="3" max="3" width="93.140625" bestFit="1" customWidth="1"/>
    <col min="4" max="4" width="28.7109375" customWidth="1"/>
    <col min="5" max="5" width="20.85546875" customWidth="1"/>
    <col min="6" max="6" width="23.28515625" bestFit="1" customWidth="1"/>
    <col min="7" max="7" width="23.28515625" customWidth="1"/>
    <col min="8" max="8" width="15.7109375" customWidth="1"/>
    <col min="9" max="9" width="75.28515625" bestFit="1" customWidth="1"/>
    <col min="10" max="10" width="25.42578125" bestFit="1" customWidth="1"/>
    <col min="11" max="11" width="17.28515625" bestFit="1" customWidth="1"/>
  </cols>
  <sheetData>
    <row r="1" spans="1:10" ht="40.5" customHeight="1" thickBot="1" x14ac:dyDescent="0.45">
      <c r="A1" s="49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5.75" thickTop="1" x14ac:dyDescent="0.25">
      <c r="A2" s="50" t="s">
        <v>2</v>
      </c>
      <c r="B2" s="50" t="s">
        <v>3</v>
      </c>
      <c r="C2" s="50" t="s">
        <v>4</v>
      </c>
      <c r="D2" s="50" t="s">
        <v>5</v>
      </c>
      <c r="E2" s="50" t="s">
        <v>6</v>
      </c>
      <c r="F2" s="50" t="s">
        <v>7</v>
      </c>
      <c r="G2" s="50" t="s">
        <v>8</v>
      </c>
      <c r="H2" s="50" t="s">
        <v>9</v>
      </c>
      <c r="I2" s="50" t="s">
        <v>10</v>
      </c>
      <c r="J2" s="51" t="s">
        <v>74</v>
      </c>
    </row>
    <row r="3" spans="1:10" ht="18" customHeight="1" x14ac:dyDescent="0.25">
      <c r="A3" s="5">
        <v>1</v>
      </c>
      <c r="B3" s="10" t="s">
        <v>57</v>
      </c>
      <c r="C3" s="10" t="s">
        <v>63</v>
      </c>
      <c r="D3" s="52" t="s">
        <v>73</v>
      </c>
      <c r="E3" s="17" t="s">
        <v>11</v>
      </c>
      <c r="F3" s="17" t="s">
        <v>14</v>
      </c>
      <c r="G3" s="16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3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3" s="10" t="s">
        <v>13</v>
      </c>
      <c r="J3" s="32"/>
    </row>
    <row r="4" spans="1:10" s="4" customFormat="1" ht="22.5" customHeight="1" x14ac:dyDescent="0.25">
      <c r="A4" s="5">
        <v>2</v>
      </c>
      <c r="B4" s="10" t="s">
        <v>58</v>
      </c>
      <c r="C4" s="10" t="s">
        <v>71</v>
      </c>
      <c r="D4" s="52" t="s">
        <v>73</v>
      </c>
      <c r="E4" s="17" t="s">
        <v>11</v>
      </c>
      <c r="F4" s="17" t="s">
        <v>14</v>
      </c>
      <c r="G4" s="16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4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4" s="10" t="s">
        <v>15</v>
      </c>
      <c r="J4" s="32"/>
    </row>
    <row r="5" spans="1:10" s="1" customFormat="1" ht="27" customHeight="1" x14ac:dyDescent="0.25">
      <c r="A5" s="5">
        <v>3</v>
      </c>
      <c r="B5" s="10" t="s">
        <v>59</v>
      </c>
      <c r="C5" s="10" t="s">
        <v>64</v>
      </c>
      <c r="D5" s="52" t="s">
        <v>73</v>
      </c>
      <c r="E5" s="17" t="s">
        <v>16</v>
      </c>
      <c r="F5" s="17" t="s">
        <v>14</v>
      </c>
      <c r="G5" s="16">
        <f>IF(AND(TabMatriceRisques[[#This Row],[Probabilité]]&lt;&gt;"",TabMatriceRisques[[#This Row],[Gravité]]&lt;&gt;""),(LEFT(TabMatriceRisques[[#This Row],[Probabilité]],1)*LEFT(TabMatriceRisques[[#This Row],[Gravité]],1))/25,"")</f>
        <v>0.64</v>
      </c>
      <c r="H5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5" s="10" t="s">
        <v>17</v>
      </c>
      <c r="J5" s="32"/>
    </row>
    <row r="6" spans="1:10" s="1" customFormat="1" x14ac:dyDescent="0.25">
      <c r="A6" s="5">
        <v>4</v>
      </c>
      <c r="B6" s="10" t="s">
        <v>60</v>
      </c>
      <c r="C6" s="10" t="s">
        <v>65</v>
      </c>
      <c r="D6" s="52" t="s">
        <v>73</v>
      </c>
      <c r="E6" s="17"/>
      <c r="F6" s="17"/>
      <c r="G6" s="16" t="str">
        <f>IF(AND(TabMatriceRisques[[#This Row],[Probabilité]]&lt;&gt;"",TabMatriceRisques[[#This Row],[Gravité]]&lt;&gt;""),(LEFT(TabMatriceRisques[[#This Row],[Probabilité]],1)*LEFT(TabMatriceRisques[[#This Row],[Gravité]],1))/25,"")</f>
        <v/>
      </c>
      <c r="H6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/>
      </c>
      <c r="I6" s="10"/>
      <c r="J6" s="32"/>
    </row>
    <row r="7" spans="1:10" s="1" customFormat="1" x14ac:dyDescent="0.25">
      <c r="A7" s="5">
        <v>5</v>
      </c>
      <c r="B7" s="10" t="s">
        <v>61</v>
      </c>
      <c r="C7" s="10" t="s">
        <v>72</v>
      </c>
      <c r="D7" s="52" t="s">
        <v>73</v>
      </c>
      <c r="E7" s="17"/>
      <c r="F7" s="17"/>
      <c r="G7" s="16" t="str">
        <f>IF(AND(TabMatriceRisques[[#This Row],[Probabilité]]&lt;&gt;"",TabMatriceRisques[[#This Row],[Gravité]]&lt;&gt;""),(LEFT(TabMatriceRisques[[#This Row],[Probabilité]],1)*LEFT(TabMatriceRisques[[#This Row],[Gravité]],1))/25,"")</f>
        <v/>
      </c>
      <c r="H7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/>
      </c>
      <c r="I7" s="10"/>
      <c r="J7" s="32"/>
    </row>
    <row r="8" spans="1:10" s="1" customFormat="1" x14ac:dyDescent="0.25">
      <c r="A8" s="5">
        <v>6</v>
      </c>
      <c r="B8" s="10" t="s">
        <v>66</v>
      </c>
      <c r="C8" s="10" t="s">
        <v>67</v>
      </c>
      <c r="D8" s="52" t="s">
        <v>73</v>
      </c>
      <c r="E8" s="17"/>
      <c r="F8" s="17"/>
      <c r="G8" s="16" t="str">
        <f>IF(AND(TabMatriceRisques[[#This Row],[Probabilité]]&lt;&gt;"",TabMatriceRisques[[#This Row],[Gravité]]&lt;&gt;""),(LEFT(TabMatriceRisques[[#This Row],[Probabilité]],1)*LEFT(TabMatriceRisques[[#This Row],[Gravité]],1))/25,"")</f>
        <v/>
      </c>
      <c r="H8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/>
      </c>
      <c r="I8" s="10"/>
      <c r="J8" s="32"/>
    </row>
    <row r="9" spans="1:10" s="1" customFormat="1" x14ac:dyDescent="0.25">
      <c r="A9" s="5">
        <v>7</v>
      </c>
      <c r="B9" s="10" t="s">
        <v>62</v>
      </c>
      <c r="C9" s="10" t="s">
        <v>70</v>
      </c>
      <c r="D9" s="52" t="s">
        <v>73</v>
      </c>
      <c r="E9" s="17"/>
      <c r="F9" s="17"/>
      <c r="G9" s="16" t="str">
        <f>IF(AND(TabMatriceRisques[[#This Row],[Probabilité]]&lt;&gt;"",TabMatriceRisques[[#This Row],[Gravité]]&lt;&gt;""),(LEFT(TabMatriceRisques[[#This Row],[Probabilité]],1)*LEFT(TabMatriceRisques[[#This Row],[Gravité]],1))/25,"")</f>
        <v/>
      </c>
      <c r="H9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/>
      </c>
      <c r="I9" s="10"/>
      <c r="J9" s="32"/>
    </row>
    <row r="10" spans="1:10" s="1" customFormat="1" x14ac:dyDescent="0.25">
      <c r="A10" s="5">
        <v>8</v>
      </c>
      <c r="B10" s="10" t="s">
        <v>68</v>
      </c>
      <c r="C10" s="10" t="s">
        <v>69</v>
      </c>
      <c r="D10" s="52" t="s">
        <v>73</v>
      </c>
      <c r="E10" s="17"/>
      <c r="F10" s="17"/>
      <c r="G10" s="16" t="str">
        <f>IF(AND(TabMatriceRisques[[#This Row],[Probabilité]]&lt;&gt;"",TabMatriceRisques[[#This Row],[Gravité]]&lt;&gt;""),(LEFT(TabMatriceRisques[[#This Row],[Probabilité]],1)*LEFT(TabMatriceRisques[[#This Row],[Gravité]],1))/25,"")</f>
        <v/>
      </c>
      <c r="H10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/>
      </c>
      <c r="I10" s="10"/>
      <c r="J10" s="32"/>
    </row>
    <row r="11" spans="1:10" s="1" customFormat="1" x14ac:dyDescent="0.25">
      <c r="A11" s="5">
        <v>9</v>
      </c>
      <c r="B11" s="10" t="s">
        <v>68</v>
      </c>
      <c r="C11" s="10" t="s">
        <v>69</v>
      </c>
      <c r="D11" s="52" t="s">
        <v>73</v>
      </c>
      <c r="E11" s="17"/>
      <c r="F11" s="17"/>
      <c r="G11" s="16" t="str">
        <f>IF(AND(TabMatriceRisques[[#This Row],[Probabilité]]&lt;&gt;"",TabMatriceRisques[[#This Row],[Gravité]]&lt;&gt;""),(LEFT(TabMatriceRisques[[#This Row],[Probabilité]],1)*LEFT(TabMatriceRisques[[#This Row],[Gravité]],1))/25,"")</f>
        <v/>
      </c>
      <c r="H11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/>
      </c>
      <c r="I11" s="10"/>
      <c r="J11" s="32"/>
    </row>
    <row r="12" spans="1:10" s="1" customFormat="1" x14ac:dyDescent="0.25">
      <c r="A12" s="5">
        <v>10</v>
      </c>
      <c r="B12" s="10"/>
      <c r="C12" s="10"/>
      <c r="D12" s="52"/>
      <c r="E12" s="17"/>
      <c r="F12" s="17"/>
      <c r="G12" s="16" t="str">
        <f>IF(AND(TabMatriceRisques[[#This Row],[Probabilité]]&lt;&gt;"",TabMatriceRisques[[#This Row],[Gravité]]&lt;&gt;""),(LEFT(TabMatriceRisques[[#This Row],[Probabilité]],1)*LEFT(TabMatriceRisques[[#This Row],[Gravité]],1))/25,"")</f>
        <v/>
      </c>
      <c r="H12" s="15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/>
      </c>
      <c r="I12" s="10"/>
      <c r="J12" s="32"/>
    </row>
    <row r="13" spans="1:10" s="1" customFormat="1" ht="15.75" x14ac:dyDescent="0.25">
      <c r="A13" s="2">
        <f>COUNT(TabMatriceRisques[N1])</f>
        <v>10</v>
      </c>
      <c r="B13" s="9" t="s">
        <v>20</v>
      </c>
      <c r="C13" s="9"/>
      <c r="D13" s="9"/>
      <c r="E13" s="9"/>
      <c r="F13" s="9"/>
      <c r="G13" s="9"/>
      <c r="H13" s="9"/>
      <c r="I13" s="9"/>
      <c r="J13" s="11"/>
    </row>
    <row r="14" spans="1:10" s="9" customFormat="1" ht="15.75" x14ac:dyDescent="0.25"/>
    <row r="17" spans="2:6" x14ac:dyDescent="0.25">
      <c r="B17" s="3"/>
      <c r="C17" s="1"/>
      <c r="D17" s="3"/>
      <c r="E17" s="1"/>
    </row>
    <row r="18" spans="2:6" x14ac:dyDescent="0.25">
      <c r="C18" s="3" t="s">
        <v>21</v>
      </c>
      <c r="D18" s="6"/>
      <c r="E18" s="1"/>
    </row>
    <row r="19" spans="2:6" x14ac:dyDescent="0.25">
      <c r="C19" s="3" t="s">
        <v>22</v>
      </c>
      <c r="D19" s="7"/>
      <c r="E19" s="1"/>
    </row>
    <row r="20" spans="2:6" x14ac:dyDescent="0.25">
      <c r="B20" s="3"/>
      <c r="C20" s="1"/>
      <c r="D20" s="3"/>
      <c r="E20" s="1"/>
    </row>
    <row r="22" spans="2:6" x14ac:dyDescent="0.25">
      <c r="B22" s="3" t="s">
        <v>23</v>
      </c>
      <c r="F22" s="3" t="s">
        <v>24</v>
      </c>
    </row>
    <row r="23" spans="2:6" x14ac:dyDescent="0.25">
      <c r="B23" s="42" t="str">
        <f>Listes!E2</f>
        <v>1 - Nul</v>
      </c>
      <c r="C23" s="43" t="s">
        <v>25</v>
      </c>
      <c r="D23" s="43"/>
      <c r="F23" s="42" t="str">
        <f>Listes!D2</f>
        <v>1 - Nul (rare)</v>
      </c>
    </row>
    <row r="24" spans="2:6" x14ac:dyDescent="0.25">
      <c r="B24" s="42" t="str">
        <f>Listes!E3</f>
        <v>2 - Faible</v>
      </c>
      <c r="C24" s="43" t="s">
        <v>26</v>
      </c>
      <c r="D24" s="43"/>
      <c r="F24" s="42" t="str">
        <f>Listes!D3</f>
        <v>2 - Faible (improbable)</v>
      </c>
    </row>
    <row r="25" spans="2:6" x14ac:dyDescent="0.25">
      <c r="B25" s="42" t="str">
        <f>Listes!E4</f>
        <v>3 - Moyenne</v>
      </c>
      <c r="C25" s="43" t="s">
        <v>27</v>
      </c>
      <c r="D25" s="43"/>
      <c r="F25" s="42" t="str">
        <f>Listes!D4</f>
        <v>3 - Moyenne (possible)</v>
      </c>
    </row>
    <row r="26" spans="2:6" x14ac:dyDescent="0.25">
      <c r="B26" s="42" t="str">
        <f>Listes!E5</f>
        <v>4 - Elevée</v>
      </c>
      <c r="C26" s="43" t="s">
        <v>28</v>
      </c>
      <c r="D26" s="43"/>
      <c r="F26" s="42" t="str">
        <f>Listes!D5</f>
        <v>4 - Elevée (probable)</v>
      </c>
    </row>
    <row r="27" spans="2:6" x14ac:dyDescent="0.25">
      <c r="B27" s="42" t="str">
        <f>Listes!E6</f>
        <v>5 - Très élevée</v>
      </c>
      <c r="C27" s="43" t="s">
        <v>29</v>
      </c>
      <c r="D27" s="43"/>
      <c r="F27" s="42" t="str">
        <f>Listes!D6</f>
        <v>5 - Très élevée (certaine)</v>
      </c>
    </row>
  </sheetData>
  <mergeCells count="6">
    <mergeCell ref="C27:D27"/>
    <mergeCell ref="A1:J1"/>
    <mergeCell ref="C23:D23"/>
    <mergeCell ref="C24:D24"/>
    <mergeCell ref="C25:D25"/>
    <mergeCell ref="C26:D26"/>
  </mergeCells>
  <conditionalFormatting sqref="B3:I12">
    <cfRule type="expression" dxfId="20" priority="25">
      <formula>$A3=""</formula>
    </cfRule>
  </conditionalFormatting>
  <conditionalFormatting sqref="G3:G10 G12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{EA257DBE-AB7C-41DD-89E7-2D86D8FFE960}</x14:id>
        </ext>
      </extLst>
    </cfRule>
  </conditionalFormatting>
  <conditionalFormatting sqref="H3:H12">
    <cfRule type="expression" dxfId="19" priority="18">
      <formula>$H3="Critique"</formula>
    </cfRule>
    <cfRule type="expression" dxfId="18" priority="19">
      <formula>$H3="Elevé"</formula>
    </cfRule>
    <cfRule type="expression" dxfId="17" priority="20">
      <formula>$H3="Moyen"</formula>
    </cfRule>
    <cfRule type="expression" dxfId="16" priority="21">
      <formula>$H3="Faible"</formula>
    </cfRule>
  </conditionalFormatting>
  <conditionalFormatting sqref="E3:F12">
    <cfRule type="expression" dxfId="15" priority="22">
      <formula>AND($B3&lt;&gt;"",E3="")</formula>
    </cfRule>
  </conditionalFormatting>
  <conditionalFormatting sqref="G3:H10 B3:B10 B12 G12:H12">
    <cfRule type="expression" dxfId="14" priority="29">
      <formula>#REF!="ERREUR"</formula>
    </cfRule>
  </conditionalFormatting>
  <conditionalFormatting sqref="G11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{3F8D794A-8305-4034-B7EF-F7E3D76FA9A4}</x14:id>
        </ext>
      </extLst>
    </cfRule>
  </conditionalFormatting>
  <conditionalFormatting sqref="G11:H11 B11">
    <cfRule type="expression" dxfId="13" priority="8">
      <formula>#REF!="ERREUR"</formula>
    </cfRule>
  </conditionalFormatting>
  <dataValidations count="1">
    <dataValidation allowBlank="1" sqref="D3:D12" xr:uid="{00000000-0002-0000-0100-000000000000}"/>
  </dataValidations>
  <pageMargins left="0.70866141732283472" right="0.70866141732283472" top="0.74803149606299213" bottom="0.74803149606299213" header="0.31496062992125984" footer="0.31496062992125984"/>
  <pageSetup paperSize="9" scale="60" orientation="landscape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257DBE-AB7C-41DD-89E7-2D86D8FFE9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G3:G10 G12</xm:sqref>
        </x14:conditionalFormatting>
        <x14:conditionalFormatting xmlns:xm="http://schemas.microsoft.com/office/excel/2006/main">
          <x14:cfRule type="dataBar" id="{3F8D794A-8305-4034-B7EF-F7E3D76FA9A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Listes!$D$2:$D$6</xm:f>
          </x14:formula1>
          <xm:sqref>E3:E12</xm:sqref>
        </x14:dataValidation>
        <x14:dataValidation type="list" allowBlank="1" xr:uid="{00000000-0002-0000-0100-000002000000}">
          <x14:formula1>
            <xm:f>Listes!$E$2:$E$6</xm:f>
          </x14:formula1>
          <xm:sqref>F3:F12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4">
    <tabColor rgb="FF00B050"/>
    <pageSetUpPr fitToPage="1"/>
  </sheetPr>
  <dimension ref="A1:I17"/>
  <sheetViews>
    <sheetView showGridLines="0" workbookViewId="0">
      <selection activeCell="N2" sqref="N2"/>
    </sheetView>
  </sheetViews>
  <sheetFormatPr baseColWidth="10" defaultColWidth="11.42578125" defaultRowHeight="15" x14ac:dyDescent="0.25"/>
  <cols>
    <col min="1" max="1" width="2.7109375" customWidth="1"/>
    <col min="2" max="2" width="23.28515625" bestFit="1" customWidth="1"/>
    <col min="3" max="3" width="3.5703125" customWidth="1"/>
    <col min="4" max="8" width="21.140625" customWidth="1"/>
  </cols>
  <sheetData>
    <row r="1" spans="1:9" ht="20.25" thickBot="1" x14ac:dyDescent="0.35">
      <c r="A1" s="44" t="s">
        <v>30</v>
      </c>
      <c r="B1" s="44"/>
      <c r="C1" s="44"/>
      <c r="D1" s="44"/>
      <c r="E1" s="44"/>
      <c r="F1" s="44"/>
      <c r="G1" s="44"/>
      <c r="H1" s="44"/>
      <c r="I1" s="44"/>
    </row>
    <row r="2" spans="1:9" ht="30.75" customHeight="1" thickTop="1" x14ac:dyDescent="0.25"/>
    <row r="3" spans="1:9" x14ac:dyDescent="0.25">
      <c r="D3" s="8" t="s">
        <v>1</v>
      </c>
      <c r="E3" s="8"/>
      <c r="F3" s="8"/>
      <c r="G3" s="8"/>
      <c r="H3" s="8"/>
    </row>
    <row r="5" spans="1:9" ht="69" customHeight="1" thickBot="1" x14ac:dyDescent="0.3">
      <c r="A5" s="45" t="s">
        <v>31</v>
      </c>
      <c r="B5" s="18" t="str">
        <f>Listes!D6</f>
        <v>5 - Très élevée (certaine)</v>
      </c>
      <c r="C5" s="47"/>
      <c r="D5" s="24" t="str">
        <f>IF(COUNTIFS(TabMatriceRisques[Probabilité],$B5,TabMatriceRisques[Gravité],D$11)&gt;0,COUNTIFS(TabMatriceRisques[Probabilité],$B5,TabMatriceRisques[Gravité],D$11),"")</f>
        <v/>
      </c>
      <c r="E5" s="25" t="str">
        <f>IF(COUNTIFS(TabMatriceRisques[Probabilité],$B5,TabMatriceRisques[Gravité],E$11)&gt;0,COUNTIFS(TabMatriceRisques[Probabilité],$B5,TabMatriceRisques[Gravité],E$11),"")</f>
        <v/>
      </c>
      <c r="F5" s="26" t="str">
        <f>IF(COUNTIFS(TabMatriceRisques[Probabilité],$B5,TabMatriceRisques[Gravité],F$11)&gt;0,COUNTIFS(TabMatriceRisques[Probabilité],$B5,TabMatriceRisques[Gravité],F$11),"")</f>
        <v/>
      </c>
      <c r="G5" s="26" t="str">
        <f>IF(COUNTIFS(TabMatriceRisques[Probabilité],$B5,TabMatriceRisques[Gravité],G$11)&gt;0,COUNTIFS(TabMatriceRisques[Probabilité],$B5,TabMatriceRisques[Gravité],G$11),"")</f>
        <v/>
      </c>
      <c r="H5" s="27" t="str">
        <f>IF(COUNTIFS(TabMatriceRisques[Probabilité],$B5,TabMatriceRisques[Gravité],H$11)&gt;0,COUNTIFS(TabMatriceRisques[Probabilité],$B5,TabMatriceRisques[Gravité],H$11),"")</f>
        <v/>
      </c>
    </row>
    <row r="6" spans="1:9" ht="69" customHeight="1" thickTop="1" thickBot="1" x14ac:dyDescent="0.3">
      <c r="A6" s="45"/>
      <c r="B6" s="18" t="str">
        <f>Listes!D5</f>
        <v>4 - Elevée (probable)</v>
      </c>
      <c r="C6" s="47"/>
      <c r="D6" s="33" t="str">
        <f>IF(COUNTIFS(TabMatriceRisques[Probabilité],$B6,TabMatriceRisques[Gravité],D$11)&gt;0,COUNTIFS(TabMatriceRisques[Probabilité],$B6,TabMatriceRisques[Gravité],D$11),"")</f>
        <v/>
      </c>
      <c r="E6" s="28" t="str">
        <f>IF(COUNTIFS(TabMatriceRisques[Probabilité],$B6,TabMatriceRisques[Gravité],E$11)&gt;0,COUNTIFS(TabMatriceRisques[Probabilité],$B6,TabMatriceRisques[Gravité],E$11),"")</f>
        <v/>
      </c>
      <c r="F6" s="28" t="str">
        <f>IF(COUNTIFS(TabMatriceRisques[Probabilité],$B6,TabMatriceRisques[Gravité],F$11)&gt;0,COUNTIFS(TabMatriceRisques[Probabilité],$B6,TabMatriceRisques[Gravité],F$11),"")</f>
        <v/>
      </c>
      <c r="G6" s="29">
        <f>IF(COUNTIFS(TabMatriceRisques[Probabilité],$B6,TabMatriceRisques[Gravité],G$11)&gt;0,COUNTIFS(TabMatriceRisques[Probabilité],$B6,TabMatriceRisques[Gravité],G$11),"")</f>
        <v>1</v>
      </c>
      <c r="H6" s="30" t="str">
        <f>IF(COUNTIFS(TabMatriceRisques[Probabilité],$B6,TabMatriceRisques[Gravité],H$11)&gt;0,COUNTIFS(TabMatriceRisques[Probabilité],$B6,TabMatriceRisques[Gravité],H$11),"")</f>
        <v/>
      </c>
    </row>
    <row r="7" spans="1:9" ht="69" customHeight="1" thickTop="1" thickBot="1" x14ac:dyDescent="0.3">
      <c r="A7" s="45"/>
      <c r="B7" s="18" t="str">
        <f>Listes!D4</f>
        <v>3 - Moyenne (possible)</v>
      </c>
      <c r="C7" s="47"/>
      <c r="D7" s="34" t="str">
        <f>IF(COUNTIFS(TabMatriceRisques[Probabilité],$B7,TabMatriceRisques[Gravité],D$11)&gt;0,COUNTIFS(TabMatriceRisques[Probabilité],$B7,TabMatriceRisques[Gravité],D$11),"")</f>
        <v/>
      </c>
      <c r="E7" s="36" t="str">
        <f>IF(COUNTIFS(TabMatriceRisques[Probabilité],$B7,TabMatriceRisques[Gravité],E$11)&gt;0,COUNTIFS(TabMatriceRisques[Probabilité],$B7,TabMatriceRisques[Gravité],E$11),"")</f>
        <v/>
      </c>
      <c r="F7" s="28" t="str">
        <f>IF(COUNTIFS(TabMatriceRisques[Probabilité],$B7,TabMatriceRisques[Gravité],F$11)&gt;0,COUNTIFS(TabMatriceRisques[Probabilité],$B7,TabMatriceRisques[Gravité],F$11),"")</f>
        <v/>
      </c>
      <c r="G7" s="28">
        <f>IF(COUNTIFS(TabMatriceRisques[Probabilité],$B7,TabMatriceRisques[Gravité],G$11)&gt;0,COUNTIFS(TabMatriceRisques[Probabilité],$B7,TabMatriceRisques[Gravité],G$11),"")</f>
        <v>2</v>
      </c>
      <c r="H7" s="30" t="str">
        <f>IF(COUNTIFS(TabMatriceRisques[Probabilité],$B7,TabMatriceRisques[Gravité],H$11)&gt;0,COUNTIFS(TabMatriceRisques[Probabilité],$B7,TabMatriceRisques[Gravité],H$11),"")</f>
        <v/>
      </c>
    </row>
    <row r="8" spans="1:9" ht="69" customHeight="1" thickTop="1" thickBot="1" x14ac:dyDescent="0.3">
      <c r="A8" s="45"/>
      <c r="B8" s="18" t="str">
        <f>Listes!D3</f>
        <v>2 - Faible (improbable)</v>
      </c>
      <c r="C8" s="47"/>
      <c r="D8" s="34" t="str">
        <f>IF(COUNTIFS(TabMatriceRisques[Probabilité],$B8,TabMatriceRisques[Gravité],D$11)&gt;0,COUNTIFS(TabMatriceRisques[Probabilité],$B8,TabMatriceRisques[Gravité],D$11),"")</f>
        <v/>
      </c>
      <c r="E8" s="37" t="str">
        <f>IF(COUNTIFS(TabMatriceRisques[Probabilité],$B8,TabMatriceRisques[Gravité],E$11)&gt;0,COUNTIFS(TabMatriceRisques[Probabilité],$B8,TabMatriceRisques[Gravité],E$11),"")</f>
        <v/>
      </c>
      <c r="F8" s="36" t="str">
        <f>IF(COUNTIFS(TabMatriceRisques[Probabilité],$B8,TabMatriceRisques[Gravité],F$11)&gt;0,COUNTIFS(TabMatriceRisques[Probabilité],$B8,TabMatriceRisques[Gravité],F$11),"")</f>
        <v/>
      </c>
      <c r="G8" s="28" t="str">
        <f>IF(COUNTIFS(TabMatriceRisques[Probabilité],$B8,TabMatriceRisques[Gravité],G$11)&gt;0,COUNTIFS(TabMatriceRisques[Probabilité],$B8,TabMatriceRisques[Gravité],G$11),"")</f>
        <v/>
      </c>
      <c r="H8" s="30" t="str">
        <f>IF(COUNTIFS(TabMatriceRisques[Probabilité],$B8,TabMatriceRisques[Gravité],H$11)&gt;0,COUNTIFS(TabMatriceRisques[Probabilité],$B8,TabMatriceRisques[Gravité],H$11),"")</f>
        <v/>
      </c>
    </row>
    <row r="9" spans="1:9" ht="69" customHeight="1" thickTop="1" x14ac:dyDescent="0.25">
      <c r="A9" s="45"/>
      <c r="B9" s="18" t="str">
        <f>Listes!D2</f>
        <v>1 - Nul (rare)</v>
      </c>
      <c r="C9" s="47"/>
      <c r="D9" s="35" t="str">
        <f>IF(COUNTIFS(TabMatriceRisques[Probabilité],$B9,TabMatriceRisques[Gravité],D$11)&gt;0,COUNTIFS(TabMatriceRisques[Probabilité],$B9,TabMatriceRisques[Gravité],D$11),"")</f>
        <v/>
      </c>
      <c r="E9" s="35" t="str">
        <f>IF(COUNTIFS(TabMatriceRisques[Probabilité],$B9,TabMatriceRisques[Gravité],E$11)&gt;0,COUNTIFS(TabMatriceRisques[Probabilité],$B9,TabMatriceRisques[Gravité],E$11),"")</f>
        <v/>
      </c>
      <c r="F9" s="38" t="str">
        <f>IF(COUNTIFS(TabMatriceRisques[Probabilité],$B9,TabMatriceRisques[Gravité],F$11)&gt;0,COUNTIFS(TabMatriceRisques[Probabilité],$B9,TabMatriceRisques[Gravité],F$11),"")</f>
        <v/>
      </c>
      <c r="G9" s="38" t="str">
        <f>IF(COUNTIFS(TabMatriceRisques[Probabilité],$B9,TabMatriceRisques[Gravité],G$11)&gt;0,COUNTIFS(TabMatriceRisques[Probabilité],$B9,TabMatriceRisques[Gravité],G$11),"")</f>
        <v/>
      </c>
      <c r="H9" s="31" t="str">
        <f>IF(COUNTIFS(TabMatriceRisques[Probabilité],$B9,TabMatriceRisques[Gravité],H$11)&gt;0,COUNTIFS(TabMatriceRisques[Probabilité],$B9,TabMatriceRisques[Gravité],H$11),"")</f>
        <v/>
      </c>
    </row>
    <row r="10" spans="1:9" ht="18" customHeight="1" x14ac:dyDescent="0.25">
      <c r="D10" s="47"/>
      <c r="E10" s="47"/>
      <c r="F10" s="47"/>
      <c r="G10" s="47"/>
      <c r="H10" s="47"/>
    </row>
    <row r="11" spans="1:9" x14ac:dyDescent="0.25">
      <c r="D11" s="22" t="str">
        <f>Listes!E2</f>
        <v>1 - Nul</v>
      </c>
      <c r="E11" s="22" t="str">
        <f>Listes!E3</f>
        <v>2 - Faible</v>
      </c>
      <c r="F11" s="22" t="str">
        <f>Listes!E4</f>
        <v>3 - Moyenne</v>
      </c>
      <c r="G11" s="22" t="str">
        <f>Listes!E5</f>
        <v>4 - Elevée</v>
      </c>
      <c r="H11" s="22" t="str">
        <f>Listes!E6</f>
        <v>5 - Très élevée</v>
      </c>
    </row>
    <row r="12" spans="1:9" x14ac:dyDescent="0.25">
      <c r="D12" s="46" t="s">
        <v>7</v>
      </c>
      <c r="E12" s="46"/>
      <c r="F12" s="46"/>
      <c r="G12" s="46"/>
      <c r="H12" s="46"/>
    </row>
    <row r="14" spans="1:9" x14ac:dyDescent="0.25">
      <c r="C14" s="19"/>
      <c r="D14" s="3" t="s">
        <v>32</v>
      </c>
      <c r="E14" s="3" t="s">
        <v>33</v>
      </c>
    </row>
    <row r="15" spans="1:9" x14ac:dyDescent="0.25">
      <c r="C15" s="20"/>
      <c r="D15" s="3" t="s">
        <v>34</v>
      </c>
      <c r="E15" s="3" t="s">
        <v>35</v>
      </c>
    </row>
    <row r="16" spans="1:9" x14ac:dyDescent="0.25">
      <c r="C16" s="21"/>
      <c r="D16" s="3" t="s">
        <v>36</v>
      </c>
    </row>
    <row r="17" spans="3:4" x14ac:dyDescent="0.25">
      <c r="C17" s="23"/>
      <c r="D17" s="3" t="s">
        <v>37</v>
      </c>
    </row>
  </sheetData>
  <mergeCells count="5">
    <mergeCell ref="A5:A9"/>
    <mergeCell ref="D12:H12"/>
    <mergeCell ref="D10:H10"/>
    <mergeCell ref="C5:C9"/>
    <mergeCell ref="A1:I1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5">
    <tabColor theme="1"/>
  </sheetPr>
  <dimension ref="A1:H14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23.5703125" style="13" bestFit="1" customWidth="1"/>
    <col min="2" max="2" width="18.140625" style="13" bestFit="1" customWidth="1"/>
    <col min="3" max="3" width="14.28515625" style="13" bestFit="1" customWidth="1"/>
    <col min="4" max="4" width="23.28515625" style="13" bestFit="1" customWidth="1"/>
    <col min="5" max="5" width="13.85546875" style="13" bestFit="1" customWidth="1"/>
    <col min="6" max="6" width="18.5703125" style="13" bestFit="1" customWidth="1"/>
    <col min="7" max="7" width="15.85546875" style="13" bestFit="1" customWidth="1"/>
    <col min="8" max="8" width="21.42578125" style="13" bestFit="1" customWidth="1"/>
    <col min="9" max="16384" width="11.42578125" style="13"/>
  </cols>
  <sheetData>
    <row r="1" spans="1:8" x14ac:dyDescent="0.25">
      <c r="A1" s="12" t="s">
        <v>38</v>
      </c>
      <c r="B1" s="12" t="s">
        <v>39</v>
      </c>
      <c r="C1" s="12" t="s">
        <v>40</v>
      </c>
      <c r="D1" s="12" t="s">
        <v>6</v>
      </c>
      <c r="E1" s="12" t="s">
        <v>7</v>
      </c>
      <c r="F1" s="12" t="s">
        <v>41</v>
      </c>
      <c r="G1" s="12" t="s">
        <v>42</v>
      </c>
      <c r="H1" s="12" t="s">
        <v>43</v>
      </c>
    </row>
    <row r="2" spans="1:8" x14ac:dyDescent="0.25">
      <c r="A2" s="14" t="s">
        <v>44</v>
      </c>
      <c r="B2" s="14" t="s">
        <v>45</v>
      </c>
      <c r="C2" s="14" t="s">
        <v>46</v>
      </c>
      <c r="D2" s="14" t="s">
        <v>47</v>
      </c>
      <c r="E2" s="14" t="s">
        <v>48</v>
      </c>
      <c r="F2" s="39">
        <v>10000</v>
      </c>
      <c r="G2" s="40">
        <v>1</v>
      </c>
      <c r="H2" s="41">
        <v>12</v>
      </c>
    </row>
    <row r="3" spans="1:8" x14ac:dyDescent="0.25">
      <c r="A3" s="14" t="s">
        <v>49</v>
      </c>
      <c r="B3" s="14"/>
      <c r="C3" s="14" t="s">
        <v>50</v>
      </c>
      <c r="D3" s="14" t="s">
        <v>18</v>
      </c>
      <c r="E3" s="14" t="s">
        <v>51</v>
      </c>
      <c r="F3" s="39">
        <v>15000</v>
      </c>
      <c r="G3" s="40">
        <v>2</v>
      </c>
      <c r="H3" s="41">
        <v>6</v>
      </c>
    </row>
    <row r="4" spans="1:8" x14ac:dyDescent="0.25">
      <c r="A4" s="14" t="s">
        <v>52</v>
      </c>
      <c r="B4" s="14"/>
      <c r="D4" s="14" t="s">
        <v>11</v>
      </c>
      <c r="E4" s="14" t="s">
        <v>12</v>
      </c>
      <c r="F4" s="39">
        <v>20000</v>
      </c>
      <c r="G4" s="40">
        <v>3</v>
      </c>
      <c r="H4" s="41">
        <v>4</v>
      </c>
    </row>
    <row r="5" spans="1:8" x14ac:dyDescent="0.25">
      <c r="A5" s="14" t="s">
        <v>53</v>
      </c>
      <c r="B5" s="14"/>
      <c r="D5" s="14" t="s">
        <v>16</v>
      </c>
      <c r="E5" s="14" t="s">
        <v>14</v>
      </c>
      <c r="F5" s="39">
        <v>25000</v>
      </c>
      <c r="G5" s="40">
        <v>4</v>
      </c>
      <c r="H5" s="41">
        <v>3</v>
      </c>
    </row>
    <row r="6" spans="1:8" x14ac:dyDescent="0.25">
      <c r="A6" s="14" t="s">
        <v>54</v>
      </c>
      <c r="B6" s="14"/>
      <c r="D6" s="14" t="s">
        <v>55</v>
      </c>
      <c r="E6" s="14" t="s">
        <v>19</v>
      </c>
      <c r="F6" s="39">
        <v>30000</v>
      </c>
      <c r="G6" s="40">
        <v>5</v>
      </c>
      <c r="H6" s="41">
        <v>2</v>
      </c>
    </row>
    <row r="7" spans="1:8" x14ac:dyDescent="0.25">
      <c r="A7" s="14" t="s">
        <v>56</v>
      </c>
      <c r="B7" s="14"/>
      <c r="F7" s="39">
        <v>35000</v>
      </c>
      <c r="H7" s="41">
        <v>1</v>
      </c>
    </row>
    <row r="8" spans="1:8" x14ac:dyDescent="0.25">
      <c r="B8" s="14"/>
      <c r="F8" s="39">
        <v>40000</v>
      </c>
    </row>
    <row r="9" spans="1:8" x14ac:dyDescent="0.25">
      <c r="B9" s="14"/>
      <c r="F9" s="39">
        <v>45000</v>
      </c>
    </row>
    <row r="10" spans="1:8" x14ac:dyDescent="0.25">
      <c r="B10" s="14"/>
      <c r="F10" s="39">
        <v>50000</v>
      </c>
    </row>
    <row r="11" spans="1:8" x14ac:dyDescent="0.25">
      <c r="B11" s="14"/>
    </row>
    <row r="12" spans="1:8" x14ac:dyDescent="0.25">
      <c r="B12" s="14"/>
    </row>
    <row r="13" spans="1:8" x14ac:dyDescent="0.25">
      <c r="B13" s="14"/>
    </row>
    <row r="14" spans="1:8" x14ac:dyDescent="0.25">
      <c r="B14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92D7CC00B4D47B5B654974CC11A35" ma:contentTypeVersion="7" ma:contentTypeDescription="Crée un document." ma:contentTypeScope="" ma:versionID="2150ba4947a9e3eee6de40fa41b180d5">
  <xsd:schema xmlns:xsd="http://www.w3.org/2001/XMLSchema" xmlns:xs="http://www.w3.org/2001/XMLSchema" xmlns:p="http://schemas.microsoft.com/office/2006/metadata/properties" xmlns:ns2="078f70f9-908b-4b80-94d4-67f92e9f43f2" targetNamespace="http://schemas.microsoft.com/office/2006/metadata/properties" ma:root="true" ma:fieldsID="4e60636ae567c4df9492f670d7a2dcb0" ns2:_="">
    <xsd:import namespace="078f70f9-908b-4b80-94d4-67f92e9f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f70f9-908b-4b80-94d4-67f92e9f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8E2C39-D795-437B-B673-D503B74B06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AB8ECB-68F5-4406-8822-072557788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8f70f9-908b-4b80-94d4-67f92e9f43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33E827-A162-4F81-B0E9-80874D051D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Evaluation des risques</vt:lpstr>
      <vt:lpstr>Matrice des risques</vt:lpstr>
      <vt:lpstr>Listes</vt:lpstr>
      <vt:lpstr>'Evaluation des risques'!Zone_d_impression</vt:lpstr>
      <vt:lpstr>'Matrice des risques'!Zone_d_impression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Boite à outils</dc:title>
  <dc:subject>Boite à outils</dc:subject>
  <dc:creator>Johan AUBRY</dc:creator>
  <cp:keywords/>
  <dc:description/>
  <cp:lastModifiedBy>Melvin CARRERE</cp:lastModifiedBy>
  <cp:revision/>
  <dcterms:created xsi:type="dcterms:W3CDTF">2011-05-11T18:13:25Z</dcterms:created>
  <dcterms:modified xsi:type="dcterms:W3CDTF">2020-01-26T13:08:47Z</dcterms:modified>
  <cp:category>Outils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0x01010061292D7CC00B4D47B5B654974CC11A35</vt:lpwstr>
  </property>
</Properties>
</file>