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cesifr.sharepoint.com/sites/GroupedesM/Documents partages/General/01 - LIVRABLES/Livrable 1/00 - Analyse Fonctionelle/04 - RISQUES/"/>
    </mc:Choice>
  </mc:AlternateContent>
  <xr:revisionPtr revIDLastSave="111" documentId="11_DF67E760605F860BD5B4494E94EA6C0E4E888FE5" xr6:coauthVersionLast="45" xr6:coauthVersionMax="45" xr10:uidLastSave="{99A0196A-C4AD-4776-806D-3B2CF8E60538}"/>
  <bookViews>
    <workbookView xWindow="-23148" yWindow="-108" windowWidth="23256" windowHeight="12576" firstSheet="1" activeTab="1" xr2:uid="{00000000-000D-0000-FFFF-FFFF00000000}"/>
  </bookViews>
  <sheets>
    <sheet name="Evaluation des risques" sheetId="11" r:id="rId1"/>
    <sheet name="Matrice des risques (2)" sheetId="13" r:id="rId2"/>
    <sheet name="Matrice des risques" sheetId="12" r:id="rId3"/>
    <sheet name="Listes" sheetId="4" state="hidden" r:id="rId4"/>
  </sheets>
  <definedNames>
    <definedName name="_xlnm.Print_Area" localSheetId="0">TabMatriceRisques[#All]</definedName>
    <definedName name="_xlnm.Print_Area" localSheetId="2">'Matrice des risques'!$A$3:$I$18</definedName>
    <definedName name="_xlnm.Print_Area" localSheetId="1">'Matrice des risques (2)'!$A$3:$I$18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3" l="1"/>
  <c r="G11" i="13"/>
  <c r="F11" i="13"/>
  <c r="E11" i="13"/>
  <c r="D11" i="13"/>
  <c r="B9" i="13"/>
  <c r="B8" i="13"/>
  <c r="B7" i="13"/>
  <c r="B6" i="13"/>
  <c r="B5" i="13"/>
  <c r="H5" i="13" l="1"/>
  <c r="G5" i="13"/>
  <c r="F5" i="13"/>
  <c r="E5" i="13"/>
  <c r="D5" i="13"/>
  <c r="H6" i="13"/>
  <c r="F6" i="13"/>
  <c r="E6" i="13"/>
  <c r="D6" i="13"/>
  <c r="H9" i="13"/>
  <c r="G9" i="13"/>
  <c r="H14" i="11"/>
  <c r="H15" i="11"/>
  <c r="H13" i="11" l="1"/>
  <c r="F22" i="11" l="1"/>
  <c r="F23" i="11" l="1"/>
  <c r="F24" i="11"/>
  <c r="F25" i="11"/>
  <c r="F21" i="11"/>
  <c r="B22" i="11"/>
  <c r="B23" i="11"/>
  <c r="B24" i="11"/>
  <c r="B25" i="11"/>
  <c r="B21" i="11"/>
  <c r="H11" i="12" l="1"/>
  <c r="G11" i="12"/>
  <c r="F11" i="12"/>
  <c r="E11" i="12"/>
  <c r="D11" i="12"/>
  <c r="B5" i="12"/>
  <c r="G5" i="12" s="1"/>
  <c r="B6" i="12"/>
  <c r="F6" i="12" s="1"/>
  <c r="B7" i="12"/>
  <c r="B8" i="12"/>
  <c r="B9" i="12"/>
  <c r="H9" i="12" l="1"/>
  <c r="D5" i="12"/>
  <c r="H5" i="12"/>
  <c r="D6" i="12"/>
  <c r="F5" i="12"/>
  <c r="E6" i="12"/>
  <c r="G9" i="12"/>
  <c r="E5" i="12"/>
  <c r="H6" i="12"/>
  <c r="H6" i="11"/>
  <c r="H7" i="11"/>
  <c r="H8" i="11"/>
  <c r="H9" i="11"/>
  <c r="H10" i="11"/>
  <c r="H11" i="11"/>
  <c r="H12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F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G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H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I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J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K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<sst xmlns="http://schemas.openxmlformats.org/spreadsheetml/2006/main" count="175" uniqueCount="114">
  <si>
    <t>Evaluation des risques</t>
  </si>
  <si>
    <t>N1</t>
  </si>
  <si>
    <t>Risque identifié</t>
  </si>
  <si>
    <t>Description</t>
  </si>
  <si>
    <t>Effets</t>
  </si>
  <si>
    <t>Type de mesure</t>
  </si>
  <si>
    <t>Probabilité</t>
  </si>
  <si>
    <t>Gravité</t>
  </si>
  <si>
    <t>Criticité</t>
  </si>
  <si>
    <t>Mesure préventive</t>
  </si>
  <si>
    <t>Mesure corrective</t>
  </si>
  <si>
    <t>Criticité après Mesure</t>
  </si>
  <si>
    <t>Risque 1</t>
  </si>
  <si>
    <t>Le planning est mal organisé</t>
  </si>
  <si>
    <t>Une mauvaise organisation du planning peut créer des retards dans le développement du projet</t>
  </si>
  <si>
    <t>Productivité, dépassement du budget</t>
  </si>
  <si>
    <t>3 - Moyenne (possible)</t>
  </si>
  <si>
    <t>3 - Moyenne</t>
  </si>
  <si>
    <t>Bien réfléchir au temps définis pour les différentes tâches, prévoir des heures de supplémentaires</t>
  </si>
  <si>
    <t>.</t>
  </si>
  <si>
    <t>Moyen</t>
  </si>
  <si>
    <t>Risque 2</t>
  </si>
  <si>
    <t>Les attentes du client ne sont pas respectées</t>
  </si>
  <si>
    <t>Mauvaise compréhension des attentes du client.</t>
  </si>
  <si>
    <t>La solution ne correspond pas à ce que souhaite le client</t>
  </si>
  <si>
    <t>4 - Elevée</t>
  </si>
  <si>
    <t>Mise en place d'échanges fréquents sur l'avancé du projet avec le client.</t>
  </si>
  <si>
    <t>Faible</t>
  </si>
  <si>
    <t>Risque 3</t>
  </si>
  <si>
    <t>L'équipe ne dispose pas suffisament de compétences clefs.</t>
  </si>
  <si>
    <t>Equipe projet ne disposant pas des compétances nécéssaire à la réalisation du projet.</t>
  </si>
  <si>
    <t>Productivité</t>
  </si>
  <si>
    <t>4 - Elevée (probable)</t>
  </si>
  <si>
    <t>Définir des technologies maîtrisées par l'équipe.</t>
  </si>
  <si>
    <t>Se former aux technologies mal maîtrisées</t>
  </si>
  <si>
    <t>Risque 4</t>
  </si>
  <si>
    <t>L'environnement de travail est mal défini</t>
  </si>
  <si>
    <t>Mauvaise organisation des documents, dispertion sur les outils utilisés</t>
  </si>
  <si>
    <t>Une mauvaise organisation du travail peut mener à des retards dans le développement du projet, et une dégradation de la qualité du projet</t>
  </si>
  <si>
    <t>Bien définir les outils utilisés, créer une nomenclature et une organisation de la gestion des documents</t>
  </si>
  <si>
    <t>Risque 5</t>
  </si>
  <si>
    <t>Mauvaise communication entre les membre de l'équipe</t>
  </si>
  <si>
    <t>Problème de circulation de l'information entre les membres de l'équipe</t>
  </si>
  <si>
    <t>2 - Faible (improbable)</t>
  </si>
  <si>
    <t>Organiser des réunions hebdomadaires pour synchroniser l'avancement du projet. Définir des tâches à chaque membre et les retranscrire dans un Kanban.</t>
  </si>
  <si>
    <t>Risque 6</t>
  </si>
  <si>
    <t>Mauvaise définition du cahier des charges</t>
  </si>
  <si>
    <t>Cahier des charges définit avec le client baclé</t>
  </si>
  <si>
    <t>La solution proposée au client risque de ne pas correspondre</t>
  </si>
  <si>
    <t>Créer un cahier des charges le plus complet possible en prenant en compte toutes les remarques du client</t>
  </si>
  <si>
    <t>Prendre le temps de redéfinir les besoins du client</t>
  </si>
  <si>
    <t>Risque 7</t>
  </si>
  <si>
    <t>Mauvaise optimisation du code</t>
  </si>
  <si>
    <t>Une mauvaise optimisation du code peut créer des problèmes lors de la maintenance</t>
  </si>
  <si>
    <t>Bien organisé son code, utilisé la programation objet. Mettre des commentaires dans son code.</t>
  </si>
  <si>
    <t>Risque 8</t>
  </si>
  <si>
    <t>L'ergonomie de l'application n'est pas adaptée.</t>
  </si>
  <si>
    <t>La solution doit être adapté à l'utilisation quotidienne des différents utilisateurs</t>
  </si>
  <si>
    <t>Client insatisfait</t>
  </si>
  <si>
    <t>5 - Très élevée</t>
  </si>
  <si>
    <t>Bien comprendre les métiers utilisateurs ainsi que leurs besoins</t>
  </si>
  <si>
    <t>Organiser une réunion avec les différents métiers de l'entreprise</t>
  </si>
  <si>
    <t>Risque 9</t>
  </si>
  <si>
    <t>Le client souhaite modifier certaines fonctionnalités</t>
  </si>
  <si>
    <t>Le client souhaite ajouter d'autres fonctionnalités à la solution après la définition du cahier des charges</t>
  </si>
  <si>
    <t>Perte de temps, retard sur le planning</t>
  </si>
  <si>
    <t>4 - Moyenne (possible)</t>
  </si>
  <si>
    <t>Prévoir du temps supplémentaire dans le planning pour palier à cette éventualité.</t>
  </si>
  <si>
    <t>Risque 10</t>
  </si>
  <si>
    <t>Bugs lors du déploiement de l'application</t>
  </si>
  <si>
    <t>L'application n'est pas fonctionnelle lors de la présentation au client</t>
  </si>
  <si>
    <t>Client insatisfait, perte de temps</t>
  </si>
  <si>
    <t>Prévoir de phases de test avant déploiement.</t>
  </si>
  <si>
    <t>Risque 11</t>
  </si>
  <si>
    <t>Une défaillance du serveur supprime l'ensemble des fichiers de l'application</t>
  </si>
  <si>
    <t>Un défaillance serveur pourrait mener à la perte d'informations clients et de devis en cours</t>
  </si>
  <si>
    <t>Sauvegarde quotidienne et hebdomadaire de l'application, et stocker le backup sur un serveur à part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</si>
  <si>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</si>
  <si>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</si>
  <si>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</si>
  <si>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</si>
  <si>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</si>
  <si>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</si>
  <si>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</si>
  <si>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Matrices de risques avant mesure</t>
  </si>
  <si>
    <t>Probabilité d'occurrence</t>
  </si>
  <si>
    <t>Risque 1 Risque 7 Risque 9</t>
  </si>
  <si>
    <t>Risque 2 Risque 4 Risque 11</t>
  </si>
  <si>
    <t>Risque 5 Risque 6</t>
  </si>
  <si>
    <t>Elevé</t>
  </si>
  <si>
    <t>Critique</t>
  </si>
  <si>
    <t>Matrices de risques</t>
  </si>
  <si>
    <t>Risque 2 Risque 3</t>
  </si>
  <si>
    <t>Risque 4 Risque 11</t>
  </si>
  <si>
    <t>Risque 6 Risque 8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</si>
  <si>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</si>
  <si>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</si>
  <si>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</si>
  <si>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</si>
  <si>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</si>
  <si>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</si>
  <si>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</si>
  <si>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</si>
  <si>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</si>
  <si>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</si>
  <si>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</si>
  <si>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</si>
  <si>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</si>
  <si>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2 - Faible</t>
  </si>
  <si>
    <t>3 - Evaluation sommaire</t>
  </si>
  <si>
    <t>4 - Evaluation détaillée</t>
  </si>
  <si>
    <t>5 - Analyse des résultats</t>
  </si>
  <si>
    <t>5 - Très élevée (certaine)</t>
  </si>
  <si>
    <t>6 - Evaluation clôturée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</si>
</sst>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B7140"/>
        <bgColor indexed="64"/>
      </patternFill>
    </fill>
    <fill>
      <patternFill patternType="solid">
        <fgColor rgb="FF05B561"/>
        <bgColor indexed="64"/>
      </patternFill>
    </fill>
    <fill>
      <patternFill patternType="solid">
        <fgColor rgb="FF80E4B4"/>
        <bgColor indexed="64"/>
      </patternFill>
    </fill>
    <fill>
      <patternFill patternType="solid">
        <fgColor rgb="FFA3EFA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</borders>
  <cellStyleXfs count="26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8" fillId="0" borderId="0"/>
    <xf numFmtId="165" fontId="9" fillId="9" borderId="11" applyFont="0" applyFill="0" applyBorder="0" applyAlignment="0" applyProtection="0">
      <alignment wrapText="1"/>
    </xf>
    <xf numFmtId="166" fontId="8" fillId="0" borderId="0" applyFont="0" applyFill="0" applyBorder="0" applyAlignment="0" applyProtection="0"/>
    <xf numFmtId="167" fontId="9" fillId="9" borderId="11" applyFont="0" applyFill="0" applyBorder="0" applyAlignment="0" applyProtection="0">
      <alignment wrapText="1"/>
    </xf>
    <xf numFmtId="0" fontId="10" fillId="0" borderId="0"/>
    <xf numFmtId="166" fontId="10" fillId="0" borderId="0" applyFont="0" applyFill="0" applyBorder="0" applyAlignment="0" applyProtection="0"/>
    <xf numFmtId="171" fontId="8" fillId="11" borderId="0" applyFont="0" applyBorder="0" applyAlignment="0">
      <protection locked="0"/>
    </xf>
    <xf numFmtId="10" fontId="8" fillId="11" borderId="0" applyFont="0" applyBorder="0" applyAlignment="0">
      <protection locked="0"/>
    </xf>
    <xf numFmtId="172" fontId="8" fillId="0" borderId="0" applyFont="0" applyFill="0" applyBorder="0" applyAlignment="0" applyProtection="0"/>
    <xf numFmtId="171" fontId="8" fillId="0" borderId="0" applyFont="0" applyFill="0" applyBorder="0" applyAlignment="0"/>
    <xf numFmtId="174" fontId="8" fillId="0" borderId="0" applyFont="0" applyFill="0" applyBorder="0" applyAlignment="0" applyProtection="0"/>
    <xf numFmtId="173" fontId="8" fillId="10" borderId="0" applyBorder="0">
      <alignment horizontal="center"/>
      <protection locked="0"/>
    </xf>
    <xf numFmtId="174" fontId="8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17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8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/>
    <xf numFmtId="0" fontId="4" fillId="0" borderId="0" xfId="2" applyProtection="1"/>
    <xf numFmtId="49" fontId="1" fillId="0" borderId="0" xfId="0" applyNumberFormat="1" applyFont="1" applyProtection="1"/>
    <xf numFmtId="0" fontId="6" fillId="0" borderId="0" xfId="0" applyFont="1" applyProtection="1"/>
    <xf numFmtId="49" fontId="5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0" fontId="4" fillId="0" borderId="0" xfId="2" applyFill="1" applyProtection="1"/>
    <xf numFmtId="49" fontId="0" fillId="2" borderId="0" xfId="3" applyNumberFormat="1" applyFont="1" applyAlignment="1" applyProtection="1">
      <alignment horizontal="left" wrapText="1"/>
      <protection locked="0"/>
    </xf>
    <xf numFmtId="49" fontId="0" fillId="12" borderId="0" xfId="0" applyNumberFormat="1" applyFont="1" applyFill="1" applyBorder="1" applyAlignment="1" applyProtection="1">
      <alignment horizontal="center" vertical="center"/>
    </xf>
    <xf numFmtId="11" fontId="0" fillId="12" borderId="0" xfId="0" applyNumberFormat="1" applyFont="1" applyFill="1" applyBorder="1" applyAlignment="1" applyProtection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5" borderId="0" xfId="0" applyFill="1" applyBorder="1"/>
    <xf numFmtId="0" fontId="0" fillId="14" borderId="0" xfId="0" applyFill="1" applyBorder="1"/>
    <xf numFmtId="0" fontId="0" fillId="13" borderId="0" xfId="0" applyFill="1" applyBorder="1"/>
    <xf numFmtId="0" fontId="1" fillId="0" borderId="0" xfId="5" applyNumberFormat="1" applyFont="1" applyFill="1" applyProtection="1"/>
    <xf numFmtId="0" fontId="2" fillId="0" borderId="0" xfId="5" applyNumberFormat="1" applyFill="1" applyProtection="1"/>
    <xf numFmtId="164" fontId="15" fillId="13" borderId="0" xfId="0" applyNumberFormat="1" applyFont="1" applyFill="1" applyBorder="1" applyAlignment="1" applyProtection="1">
      <alignment horizontal="center" vertical="center"/>
      <protection locked="0"/>
    </xf>
    <xf numFmtId="49" fontId="5" fillId="13" borderId="0" xfId="0" applyNumberFormat="1" applyFont="1" applyFill="1" applyBorder="1" applyAlignment="1" applyProtection="1">
      <alignment horizontal="center" vertical="center" wrapText="1"/>
      <protection locked="0"/>
    </xf>
    <xf numFmtId="49" fontId="15" fillId="13" borderId="0" xfId="0" applyNumberFormat="1" applyFont="1" applyFill="1" applyBorder="1" applyAlignment="1" applyProtection="1">
      <alignment horizontal="center" vertical="center"/>
      <protection locked="0"/>
    </xf>
    <xf numFmtId="0" fontId="5" fillId="13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16" fillId="6" borderId="0" xfId="0" applyNumberFormat="1" applyFont="1" applyFill="1" applyBorder="1" applyAlignment="1">
      <alignment horizontal="center" vertical="center"/>
    </xf>
    <xf numFmtId="49" fontId="16" fillId="7" borderId="0" xfId="0" applyNumberFormat="1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49" fontId="0" fillId="13" borderId="0" xfId="7" applyNumberFormat="1" applyFont="1" applyFill="1"/>
    <xf numFmtId="164" fontId="1" fillId="15" borderId="0" xfId="0" applyNumberFormat="1" applyFont="1" applyFill="1" applyBorder="1" applyAlignment="1" applyProtection="1">
      <alignment horizontal="center" vertical="center"/>
      <protection locked="0"/>
    </xf>
    <xf numFmtId="49" fontId="0" fillId="15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15" borderId="0" xfId="0" applyNumberFormat="1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>
      <alignment horizontal="center" vertical="center" wrapText="1"/>
    </xf>
    <xf numFmtId="49" fontId="0" fillId="15" borderId="0" xfId="3" applyNumberFormat="1" applyFont="1" applyFill="1" applyAlignment="1" applyProtection="1">
      <alignment horizontal="left" wrapText="1"/>
      <protection locked="0"/>
    </xf>
    <xf numFmtId="0" fontId="3" fillId="0" borderId="1" xfId="1" applyAlignment="1" applyProtection="1">
      <alignment horizontal="center"/>
    </xf>
    <xf numFmtId="49" fontId="5" fillId="13" borderId="0" xfId="6" applyNumberFormat="1" applyFont="1" applyFill="1" applyAlignment="1">
      <alignment horizontal="center" vertical="center" textRotation="90"/>
    </xf>
    <xf numFmtId="49" fontId="5" fillId="13" borderId="0" xfId="6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17" fillId="13" borderId="6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0" fontId="17" fillId="13" borderId="3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17" fillId="14" borderId="5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horizontal="center" vertical="center" wrapText="1"/>
    </xf>
    <xf numFmtId="0" fontId="17" fillId="14" borderId="6" xfId="0" applyFont="1" applyFill="1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8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5000000}"/>
    <cellStyle name="cBMilliers" xfId="11" xr:uid="{00000000-0005-0000-0000-000006000000}"/>
    <cellStyle name="cBMilliers-" xfId="9" xr:uid="{00000000-0005-0000-0000-000007000000}"/>
    <cellStyle name="CbMilliers 2" xfId="17" xr:uid="{00000000-0005-0000-0000-000008000000}"/>
    <cellStyle name="CbMilliersNZ" xfId="16" xr:uid="{00000000-0005-0000-0000-000009000000}"/>
    <cellStyle name="DateZero" xfId="20" xr:uid="{00000000-0005-0000-0000-00000A000000}"/>
    <cellStyle name="Lien hypertexte 2" xfId="22" xr:uid="{00000000-0005-0000-0000-00000B000000}"/>
    <cellStyle name="Milliers 2" xfId="10" xr:uid="{00000000-0005-0000-0000-00000C000000}"/>
    <cellStyle name="Milliers 3" xfId="13" xr:uid="{00000000-0005-0000-0000-00000D000000}"/>
    <cellStyle name="Milliers 4" xfId="25" xr:uid="{00000000-0005-0000-0000-00000E000000}"/>
    <cellStyle name="Monétaire 2" xfId="23" xr:uid="{00000000-0005-0000-0000-00000F000000}"/>
    <cellStyle name="Normal" xfId="0" builtinId="0"/>
    <cellStyle name="Normal 2" xfId="8" xr:uid="{00000000-0005-0000-0000-000011000000}"/>
    <cellStyle name="Normal 3" xfId="12" xr:uid="{00000000-0005-0000-0000-000012000000}"/>
    <cellStyle name="Normal 4" xfId="21" xr:uid="{00000000-0005-0000-0000-000013000000}"/>
    <cellStyle name="Pourcentage 2" xfId="24" xr:uid="{00000000-0005-0000-0000-000014000000}"/>
    <cellStyle name="SaisieCbMilliers" xfId="14" xr:uid="{00000000-0005-0000-0000-000015000000}"/>
    <cellStyle name="SaisieJJMM" xfId="19" xr:uid="{00000000-0005-0000-0000-000016000000}"/>
    <cellStyle name="SaisieTaux" xfId="15" xr:uid="{00000000-0005-0000-0000-000017000000}"/>
    <cellStyle name="Texte explicatif" xfId="2" builtinId="53"/>
    <cellStyle name="Titre 1" xfId="1" builtinId="16"/>
  </cellStyles>
  <dxfs count="23"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medium">
          <color theme="4" tint="-0.249977111117893"/>
        </left>
        <right style="medium">
          <color theme="4" tint="-0.249977111117893"/>
        </right>
        <top style="medium">
          <color theme="4" tint="-0.249977111117893"/>
        </top>
        <bottom style="medium">
          <color theme="4" tint="-0.249977111117893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rgb="FF0B714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A3EFA1"/>
      <color rgb="FF05B561"/>
      <color rgb="FF0B7140"/>
      <color rgb="FF80E4B4"/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114300</xdr:rowOff>
    </xdr:from>
    <xdr:to>
      <xdr:col>8</xdr:col>
      <xdr:colOff>323850</xdr:colOff>
      <xdr:row>9</xdr:row>
      <xdr:rowOff>114300</xdr:rowOff>
    </xdr:to>
    <xdr:cxnSp macro="">
      <xdr:nvCxnSpPr>
        <xdr:cNvPr id="2" name="Connecteur droit avec flèche 2">
          <a:extLst>
            <a:ext uri="{FF2B5EF4-FFF2-40B4-BE49-F238E27FC236}">
              <a16:creationId xmlns:a16="http://schemas.microsoft.com/office/drawing/2014/main" id="{8FA43BA4-C2B7-4DED-8A67-EC17FC1A835A}"/>
            </a:ext>
          </a:extLst>
        </xdr:cNvPr>
        <xdr:cNvCxnSpPr/>
      </xdr:nvCxnSpPr>
      <xdr:spPr>
        <a:xfrm>
          <a:off x="1676400" y="5514975"/>
          <a:ext cx="7667625" cy="0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133350</xdr:rowOff>
    </xdr:from>
    <xdr:to>
      <xdr:col>2</xdr:col>
      <xdr:colOff>171450</xdr:colOff>
      <xdr:row>10</xdr:row>
      <xdr:rowOff>104777</xdr:rowOff>
    </xdr:to>
    <xdr:cxnSp macro="">
      <xdr:nvCxnSpPr>
        <xdr:cNvPr id="3" name="Connecteur droit avec flèche 9">
          <a:extLst>
            <a:ext uri="{FF2B5EF4-FFF2-40B4-BE49-F238E27FC236}">
              <a16:creationId xmlns:a16="http://schemas.microsoft.com/office/drawing/2014/main" id="{F87E15F4-FA80-48AA-957E-97FEC7795976}"/>
            </a:ext>
            <a:ext uri="{147F2762-F138-4A5C-976F-8EAC2B608ADB}">
              <a16:predDERef xmlns:a16="http://schemas.microsoft.com/office/drawing/2014/main" pred="{8FA43BA4-C2B7-4DED-8A67-EC17FC1A835A}"/>
            </a:ext>
          </a:extLst>
        </xdr:cNvPr>
        <xdr:cNvCxnSpPr/>
      </xdr:nvCxnSpPr>
      <xdr:spPr>
        <a:xfrm flipV="1">
          <a:off x="1905000" y="771525"/>
          <a:ext cx="0" cy="4962527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9524</xdr:rowOff>
    </xdr:from>
    <xdr:to>
      <xdr:col>7</xdr:col>
      <xdr:colOff>1038224</xdr:colOff>
      <xdr:row>14</xdr:row>
      <xdr:rowOff>85724</xdr:rowOff>
    </xdr:to>
    <xdr:sp macro="" textlink="">
      <xdr:nvSpPr>
        <xdr:cNvPr id="4" name="Ellipse 4">
          <a:extLst>
            <a:ext uri="{FF2B5EF4-FFF2-40B4-BE49-F238E27FC236}">
              <a16:creationId xmlns:a16="http://schemas.microsoft.com/office/drawing/2014/main" id="{76A1C727-406F-49E2-8709-73ACCD64E011}"/>
            </a:ext>
            <a:ext uri="{147F2762-F138-4A5C-976F-8EAC2B608ADB}">
              <a16:predDERef xmlns:a16="http://schemas.microsoft.com/office/drawing/2014/main" pred="{F87E15F4-FA80-48AA-957E-97FEC7795976}"/>
            </a:ext>
          </a:extLst>
        </xdr:cNvPr>
        <xdr:cNvSpPr/>
      </xdr:nvSpPr>
      <xdr:spPr>
        <a:xfrm>
          <a:off x="8105774" y="6210299"/>
          <a:ext cx="542925" cy="266700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47624</xdr:rowOff>
    </xdr:from>
    <xdr:to>
      <xdr:col>7</xdr:col>
      <xdr:colOff>1038224</xdr:colOff>
      <xdr:row>14</xdr:row>
      <xdr:rowOff>133349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105774" y="6257924"/>
          <a:ext cx="542925" cy="276225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4:K15" totalsRowShown="0" headerRowDxfId="14" dataDxfId="13" tableBorderDxfId="12" headerRowCellStyle="SaisieJJMM" dataCellStyle="SaisieJJMM" totalsRowCellStyle="SaisieJJMM">
  <tableColumns count="11">
    <tableColumn id="1" xr3:uid="{00000000-0010-0000-0000-000001000000}" name="N1" dataDxfId="11"/>
    <tableColumn id="4" xr3:uid="{00000000-0010-0000-0000-000004000000}" name="Risque identifié" dataDxfId="10"/>
    <tableColumn id="24" xr3:uid="{00000000-0010-0000-0000-000018000000}" name="Description" dataDxfId="9"/>
    <tableColumn id="25" xr3:uid="{00000000-0010-0000-0000-000019000000}" name="Effets" dataDxfId="8"/>
    <tableColumn id="2" xr3:uid="{00000000-0010-0000-0000-000002000000}" name="Type de mesure" dataDxfId="7"/>
    <tableColumn id="26" xr3:uid="{00000000-0010-0000-0000-00001A000000}" name="Probabilité" dataDxfId="6"/>
    <tableColumn id="27" xr3:uid="{00000000-0010-0000-0000-00001B000000}" name="Gravité" dataDxfId="5"/>
    <tableColumn id="34" xr3:uid="{00000000-0010-0000-0000-000022000000}" name="Criticité" dataDxfId="4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Mesure préventive" dataDxfId="2" totalsRowDxfId="3"/>
    <tableColumn id="3" xr3:uid="{00000000-0010-0000-0000-000003000000}" name="Mesure corrective" dataDxfId="1" dataCellStyle="SaisieJJMM"/>
    <tableColumn id="5" xr3:uid="{00000000-0010-0000-0000-000005000000}" name="Criticité après Mesure" dataDxfId="0" dataCellStyle="SaisieJJM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3">
    <tabColor rgb="FF00B050"/>
    <pageSetUpPr fitToPage="1"/>
  </sheetPr>
  <dimension ref="A1:K25"/>
  <sheetViews>
    <sheetView view="pageBreakPreview" zoomScale="60" zoomScaleNormal="70" zoomScalePageLayoutView="50" workbookViewId="0">
      <selection activeCell="J5" sqref="J5"/>
    </sheetView>
  </sheetViews>
  <sheetFormatPr defaultColWidth="11.42578125" defaultRowHeight="14.45"/>
  <cols>
    <col min="1" max="1" width="12.28515625" customWidth="1"/>
    <col min="2" max="4" width="28.7109375" customWidth="1"/>
    <col min="5" max="5" width="21.42578125" hidden="1" customWidth="1"/>
    <col min="6" max="6" width="23.28515625" bestFit="1" customWidth="1"/>
    <col min="7" max="7" width="23.28515625" customWidth="1"/>
    <col min="8" max="8" width="10.28515625" bestFit="1" customWidth="1"/>
    <col min="9" max="9" width="60.28515625" customWidth="1"/>
    <col min="10" max="10" width="33" customWidth="1"/>
    <col min="11" max="11" width="29.140625" customWidth="1"/>
  </cols>
  <sheetData>
    <row r="1" spans="1:11" ht="20.45" thickBot="1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11" ht="15" thickTop="1"/>
    <row r="3" spans="1:11">
      <c r="A3" s="22"/>
      <c r="B3" s="22"/>
      <c r="C3" s="23"/>
      <c r="D3" s="23"/>
      <c r="E3" s="23"/>
      <c r="F3" s="23"/>
      <c r="G3" s="23"/>
      <c r="H3" s="23"/>
      <c r="I3" s="23"/>
    </row>
    <row r="4" spans="1:11" s="3" customFormat="1" ht="22.5" customHeight="1">
      <c r="A4" s="15" t="s">
        <v>1</v>
      </c>
      <c r="B4" s="15" t="s">
        <v>2</v>
      </c>
      <c r="C4" s="15" t="s">
        <v>3</v>
      </c>
      <c r="D4" s="15" t="s">
        <v>4</v>
      </c>
      <c r="E4" s="16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7" t="s">
        <v>10</v>
      </c>
      <c r="K4" s="18" t="s">
        <v>11</v>
      </c>
    </row>
    <row r="5" spans="1:11" s="1" customFormat="1" ht="43.15">
      <c r="A5" s="24" t="s">
        <v>12</v>
      </c>
      <c r="B5" s="25" t="s">
        <v>13</v>
      </c>
      <c r="C5" s="25" t="s">
        <v>14</v>
      </c>
      <c r="D5" s="25" t="s">
        <v>15</v>
      </c>
      <c r="E5" s="25" t="s">
        <v>9</v>
      </c>
      <c r="F5" s="26" t="s">
        <v>16</v>
      </c>
      <c r="G5" s="26" t="s">
        <v>17</v>
      </c>
      <c r="H5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5" s="25" t="s">
        <v>18</v>
      </c>
      <c r="J5" s="27" t="s">
        <v>19</v>
      </c>
      <c r="K5" s="29" t="s">
        <v>20</v>
      </c>
    </row>
    <row r="6" spans="1:11" s="1" customFormat="1" ht="28.9">
      <c r="A6" s="46" t="s">
        <v>21</v>
      </c>
      <c r="B6" s="47" t="s">
        <v>22</v>
      </c>
      <c r="C6" s="47" t="s">
        <v>23</v>
      </c>
      <c r="D6" s="47" t="s">
        <v>24</v>
      </c>
      <c r="E6" s="47" t="s">
        <v>9</v>
      </c>
      <c r="F6" s="48" t="s">
        <v>16</v>
      </c>
      <c r="G6" s="48" t="s">
        <v>25</v>
      </c>
      <c r="H6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6" s="47" t="s">
        <v>26</v>
      </c>
      <c r="J6" s="49"/>
      <c r="K6" s="30" t="s">
        <v>27</v>
      </c>
    </row>
    <row r="7" spans="1:11" s="1" customFormat="1" ht="43.15">
      <c r="A7" s="24" t="s">
        <v>28</v>
      </c>
      <c r="B7" s="25" t="s">
        <v>29</v>
      </c>
      <c r="C7" s="25" t="s">
        <v>30</v>
      </c>
      <c r="D7" s="25" t="s">
        <v>31</v>
      </c>
      <c r="E7" s="25" t="s">
        <v>10</v>
      </c>
      <c r="F7" s="26" t="s">
        <v>32</v>
      </c>
      <c r="G7" s="26" t="s">
        <v>25</v>
      </c>
      <c r="H7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7" s="25" t="s">
        <v>33</v>
      </c>
      <c r="J7" s="27" t="s">
        <v>34</v>
      </c>
      <c r="K7" s="30" t="s">
        <v>27</v>
      </c>
    </row>
    <row r="8" spans="1:11" s="1" customFormat="1" ht="72">
      <c r="A8" s="46" t="s">
        <v>35</v>
      </c>
      <c r="B8" s="47" t="s">
        <v>36</v>
      </c>
      <c r="C8" s="47" t="s">
        <v>37</v>
      </c>
      <c r="D8" s="47" t="s">
        <v>38</v>
      </c>
      <c r="E8" s="47" t="s">
        <v>9</v>
      </c>
      <c r="F8" s="48" t="s">
        <v>16</v>
      </c>
      <c r="G8" s="48" t="s">
        <v>25</v>
      </c>
      <c r="H8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8" s="47" t="s">
        <v>39</v>
      </c>
      <c r="J8" s="49"/>
      <c r="K8" s="30" t="s">
        <v>27</v>
      </c>
    </row>
    <row r="9" spans="1:11" s="1" customFormat="1" ht="43.15">
      <c r="A9" s="24" t="s">
        <v>40</v>
      </c>
      <c r="B9" s="25" t="s">
        <v>41</v>
      </c>
      <c r="C9" s="25" t="s">
        <v>42</v>
      </c>
      <c r="D9" s="25" t="s">
        <v>31</v>
      </c>
      <c r="E9" s="25" t="s">
        <v>9</v>
      </c>
      <c r="F9" s="26" t="s">
        <v>43</v>
      </c>
      <c r="G9" s="26" t="s">
        <v>25</v>
      </c>
      <c r="H9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9" s="25" t="s">
        <v>44</v>
      </c>
      <c r="J9" s="27"/>
      <c r="K9" s="30" t="s">
        <v>27</v>
      </c>
    </row>
    <row r="10" spans="1:11" s="1" customFormat="1" ht="28.9">
      <c r="A10" s="46" t="s">
        <v>45</v>
      </c>
      <c r="B10" s="47" t="s">
        <v>46</v>
      </c>
      <c r="C10" s="47" t="s">
        <v>47</v>
      </c>
      <c r="D10" s="47" t="s">
        <v>48</v>
      </c>
      <c r="E10" s="47" t="s">
        <v>9</v>
      </c>
      <c r="F10" s="48" t="s">
        <v>43</v>
      </c>
      <c r="G10" s="48" t="s">
        <v>25</v>
      </c>
      <c r="H10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0" s="47" t="s">
        <v>49</v>
      </c>
      <c r="J10" s="49" t="s">
        <v>50</v>
      </c>
      <c r="K10" s="30" t="s">
        <v>27</v>
      </c>
    </row>
    <row r="11" spans="1:11" s="1" customFormat="1" ht="43.15">
      <c r="A11" s="24" t="s">
        <v>51</v>
      </c>
      <c r="B11" s="25" t="s">
        <v>52</v>
      </c>
      <c r="C11" s="25"/>
      <c r="D11" s="25" t="s">
        <v>53</v>
      </c>
      <c r="E11" s="25" t="s">
        <v>9</v>
      </c>
      <c r="F11" s="26" t="s">
        <v>16</v>
      </c>
      <c r="G11" s="26" t="s">
        <v>17</v>
      </c>
      <c r="H11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1" s="25" t="s">
        <v>54</v>
      </c>
      <c r="J11" s="27"/>
      <c r="K11" s="29" t="s">
        <v>20</v>
      </c>
    </row>
    <row r="12" spans="1:11" s="1" customFormat="1" ht="43.15">
      <c r="A12" s="46" t="s">
        <v>55</v>
      </c>
      <c r="B12" s="47" t="s">
        <v>56</v>
      </c>
      <c r="C12" s="47" t="s">
        <v>57</v>
      </c>
      <c r="D12" s="47" t="s">
        <v>58</v>
      </c>
      <c r="E12" s="47" t="s">
        <v>9</v>
      </c>
      <c r="F12" s="48" t="s">
        <v>16</v>
      </c>
      <c r="G12" s="48" t="s">
        <v>59</v>
      </c>
      <c r="H12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2" s="47" t="s">
        <v>60</v>
      </c>
      <c r="J12" s="49" t="s">
        <v>61</v>
      </c>
      <c r="K12" s="30" t="s">
        <v>27</v>
      </c>
    </row>
    <row r="13" spans="1:11" s="4" customFormat="1" ht="57.6">
      <c r="A13" s="24" t="s">
        <v>62</v>
      </c>
      <c r="B13" s="25" t="s">
        <v>63</v>
      </c>
      <c r="C13" s="25" t="s">
        <v>64</v>
      </c>
      <c r="D13" s="25" t="s">
        <v>65</v>
      </c>
      <c r="E13" s="25" t="s">
        <v>9</v>
      </c>
      <c r="F13" s="26" t="s">
        <v>66</v>
      </c>
      <c r="G13" s="26" t="s">
        <v>17</v>
      </c>
      <c r="H13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3" s="25" t="s">
        <v>67</v>
      </c>
      <c r="J13" s="27"/>
      <c r="K13" s="29" t="s">
        <v>20</v>
      </c>
    </row>
    <row r="14" spans="1:11" ht="43.15">
      <c r="A14" s="46" t="s">
        <v>68</v>
      </c>
      <c r="B14" s="47" t="s">
        <v>69</v>
      </c>
      <c r="C14" s="47" t="s">
        <v>70</v>
      </c>
      <c r="D14" s="47" t="s">
        <v>71</v>
      </c>
      <c r="E14" s="47" t="s">
        <v>9</v>
      </c>
      <c r="F14" s="48" t="s">
        <v>43</v>
      </c>
      <c r="G14" s="48" t="s">
        <v>59</v>
      </c>
      <c r="H14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4" s="47" t="s">
        <v>72</v>
      </c>
      <c r="J14" s="49"/>
      <c r="K14" s="30" t="s">
        <v>27</v>
      </c>
    </row>
    <row r="15" spans="1:11" ht="43.15">
      <c r="A15" s="24" t="s">
        <v>73</v>
      </c>
      <c r="B15" s="25" t="s">
        <v>74</v>
      </c>
      <c r="C15" s="25" t="s">
        <v>75</v>
      </c>
      <c r="D15" s="25"/>
      <c r="E15" s="25" t="s">
        <v>9</v>
      </c>
      <c r="F15" s="26" t="s">
        <v>16</v>
      </c>
      <c r="G15" s="26" t="s">
        <v>25</v>
      </c>
      <c r="H15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5" s="25" t="s">
        <v>76</v>
      </c>
      <c r="J15" s="27"/>
      <c r="K15" s="30" t="s">
        <v>27</v>
      </c>
    </row>
    <row r="16" spans="1:11">
      <c r="C16" s="2"/>
      <c r="D16" s="13"/>
      <c r="E16" s="13"/>
    </row>
    <row r="17" spans="2:6">
      <c r="C17" s="2"/>
      <c r="D17" s="13"/>
      <c r="E17" s="13"/>
    </row>
    <row r="18" spans="2:6">
      <c r="B18" s="2"/>
      <c r="C18" s="1"/>
      <c r="D18" s="2"/>
      <c r="E18" s="2"/>
    </row>
    <row r="20" spans="2:6">
      <c r="B20" s="2" t="s">
        <v>77</v>
      </c>
      <c r="F20" s="2" t="s">
        <v>78</v>
      </c>
    </row>
    <row r="21" spans="2:6">
      <c r="B21" s="45" t="str">
        <f>Listes!E2</f>
        <v>1 - Nul</v>
      </c>
      <c r="C21" s="50" t="s">
        <v>79</v>
      </c>
      <c r="D21" s="50"/>
      <c r="E21" s="14"/>
      <c r="F21" s="45" t="str">
        <f>Listes!D2</f>
        <v>1 - Nul (rare)</v>
      </c>
    </row>
    <row r="22" spans="2:6">
      <c r="B22" s="45" t="str">
        <f>Listes!E3</f>
        <v>2 - Faible</v>
      </c>
      <c r="C22" s="50" t="s">
        <v>80</v>
      </c>
      <c r="D22" s="50"/>
      <c r="E22" s="14"/>
      <c r="F22" s="45" t="str">
        <f>Listes!D3</f>
        <v>2 - Faible (improbable)</v>
      </c>
    </row>
    <row r="23" spans="2:6">
      <c r="B23" s="45" t="str">
        <f>Listes!E4</f>
        <v>3 - Moyenne</v>
      </c>
      <c r="C23" s="50" t="s">
        <v>81</v>
      </c>
      <c r="D23" s="50"/>
      <c r="E23" s="14"/>
      <c r="F23" s="45" t="str">
        <f>Listes!D4</f>
        <v>3 - Moyenne (possible)</v>
      </c>
    </row>
    <row r="24" spans="2:6">
      <c r="B24" s="45" t="str">
        <f>Listes!E5</f>
        <v>4 - Elevée</v>
      </c>
      <c r="C24" s="50" t="s">
        <v>82</v>
      </c>
      <c r="D24" s="50"/>
      <c r="E24" s="14"/>
      <c r="F24" s="45" t="str">
        <f>Listes!D5</f>
        <v>4 - Elevée (probable)</v>
      </c>
    </row>
    <row r="25" spans="2:6">
      <c r="B25" s="45" t="str">
        <f>Listes!E6</f>
        <v>5 - Très élevée</v>
      </c>
      <c r="C25" s="50" t="s">
        <v>83</v>
      </c>
      <c r="D25" s="50"/>
      <c r="E25" s="14"/>
      <c r="F25" s="45" t="str">
        <f>Listes!D6</f>
        <v>5 - Très élevée (certaine)</v>
      </c>
    </row>
  </sheetData>
  <mergeCells count="6">
    <mergeCell ref="C25:D25"/>
    <mergeCell ref="A1:I1"/>
    <mergeCell ref="C21:D21"/>
    <mergeCell ref="C22:D22"/>
    <mergeCell ref="C23:D23"/>
    <mergeCell ref="C24:D24"/>
  </mergeCells>
  <conditionalFormatting sqref="B5:I15">
    <cfRule type="expression" dxfId="22" priority="19">
      <formula>$A5=""</formula>
    </cfRule>
  </conditionalFormatting>
  <conditionalFormatting sqref="H5:H15">
    <cfRule type="expression" dxfId="21" priority="12">
      <formula>$H5="Critique"</formula>
    </cfRule>
    <cfRule type="expression" dxfId="20" priority="13">
      <formula>$H5="Elevé"</formula>
    </cfRule>
    <cfRule type="expression" dxfId="19" priority="14">
      <formula>$H5="Moyen"</formula>
    </cfRule>
    <cfRule type="expression" dxfId="18" priority="15">
      <formula>$H5="Faible"</formula>
    </cfRule>
  </conditionalFormatting>
  <conditionalFormatting sqref="F5:G15">
    <cfRule type="expression" dxfId="17" priority="16">
      <formula>AND($B5&lt;&gt;"",F5="")</formula>
    </cfRule>
  </conditionalFormatting>
  <conditionalFormatting sqref="B5:B15 H5:H15">
    <cfRule type="expression" dxfId="16" priority="23">
      <formula>#REF!="ERREUR"</formula>
    </cfRule>
  </conditionalFormatting>
  <conditionalFormatting sqref="J5:J15">
    <cfRule type="expression" dxfId="15" priority="2">
      <formula>$A5=""</formula>
    </cfRule>
  </conditionalFormatting>
  <pageMargins left="0.70866141732283472" right="0.70866141732283472" top="0.74803149606299213" bottom="0.74803149606299213" header="0.31496062992125984" footer="0.31496062992125984"/>
  <pageSetup paperSize="8" scale="69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Listes!$D$2:$D$6</xm:f>
          </x14:formula1>
          <xm:sqref>F5:F15</xm:sqref>
        </x14:dataValidation>
        <x14:dataValidation type="list" allowBlank="1" xr:uid="{00000000-0002-0000-0000-000001000000}">
          <x14:formula1>
            <xm:f>Listes!$E$2:$E$6</xm:f>
          </x14:formula1>
          <xm:sqref>G5:G15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7788-A0D4-4C8B-8ECD-F636BA57B867}">
  <sheetPr>
    <tabColor rgb="FF00B050"/>
    <pageSetUpPr fitToPage="1"/>
  </sheetPr>
  <dimension ref="A1:I17"/>
  <sheetViews>
    <sheetView showGridLines="0" tabSelected="1" view="pageBreakPreview" zoomScale="60" zoomScaleNormal="90" workbookViewId="0">
      <selection activeCell="H9" sqref="D5:H9"/>
    </sheetView>
  </sheetViews>
  <sheetFormatPr defaultColWidth="11.42578125" defaultRowHeight="1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19.5">
      <c r="A1" s="51" t="s">
        <v>84</v>
      </c>
      <c r="B1" s="51"/>
      <c r="C1" s="51"/>
      <c r="D1" s="51"/>
      <c r="E1" s="51"/>
      <c r="F1" s="51"/>
      <c r="G1" s="51"/>
      <c r="H1" s="51"/>
      <c r="I1" s="51"/>
    </row>
    <row r="2" spans="1:9" ht="30.75" customHeight="1"/>
    <row r="3" spans="1:9">
      <c r="D3" s="22"/>
      <c r="E3" s="22"/>
      <c r="F3" s="22"/>
      <c r="G3" s="22"/>
      <c r="H3" s="22"/>
    </row>
    <row r="5" spans="1:9" ht="69" customHeight="1">
      <c r="A5" s="52" t="s">
        <v>85</v>
      </c>
      <c r="B5" s="8" t="str">
        <f>Listes!D6</f>
        <v>5 - Très élevée (certaine)</v>
      </c>
      <c r="C5" s="54"/>
      <c r="D5" s="56" t="str">
        <f>IF(COUNTIFS(TabMatriceRisques[Probabilité],$B5,TabMatriceRisques[Gravité],D$11)&gt;0,COUNTIFS(TabMatriceRisques[Probabilité],$B5,TabMatriceRisques[Gravité],D$11),"")</f>
        <v/>
      </c>
      <c r="E5" s="57" t="str">
        <f>IF(COUNTIFS(TabMatriceRisques[Probabilité],$B5,TabMatriceRisques[Gravité],E$11)&gt;0,COUNTIFS(TabMatriceRisques[Probabilité],$B5,TabMatriceRisques[Gravité],E$11),"")</f>
        <v/>
      </c>
      <c r="F5" s="58" t="str">
        <f>IF(COUNTIFS(TabMatriceRisques[Probabilité],$B5,TabMatriceRisques[Gravité],F$11)&gt;0,COUNTIFS(TabMatriceRisques[Probabilité],$B5,TabMatriceRisques[Gravité],F$11),"")</f>
        <v/>
      </c>
      <c r="G5" s="58" t="str">
        <f>IF(COUNTIFS(TabMatriceRisques[Probabilité],$B5,TabMatriceRisques[Gravité],G$11)&gt;0,COUNTIFS(TabMatriceRisques[Probabilité],$B5,TabMatriceRisques[Gravité],G$11),"")</f>
        <v/>
      </c>
      <c r="H5" s="59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>
      <c r="A6" s="52"/>
      <c r="B6" s="8" t="str">
        <f>Listes!D5</f>
        <v>4 - Elevée (probable)</v>
      </c>
      <c r="C6" s="54"/>
      <c r="D6" s="60" t="str">
        <f>IF(COUNTIFS(TabMatriceRisques[Probabilité],$B6,TabMatriceRisques[Gravité],D$11)&gt;0,COUNTIFS(TabMatriceRisques[Probabilité],$B6,TabMatriceRisques[Gravité],D$11),"")</f>
        <v/>
      </c>
      <c r="E6" s="55" t="str">
        <f>IF(COUNTIFS(TabMatriceRisques[Probabilité],$B6,TabMatriceRisques[Gravité],E$11)&gt;0,COUNTIFS(TabMatriceRisques[Probabilité],$B6,TabMatriceRisques[Gravité],E$11),"")</f>
        <v/>
      </c>
      <c r="F6" s="55" t="str">
        <f>IF(COUNTIFS(TabMatriceRisques[Probabilité],$B6,TabMatriceRisques[Gravité],F$11)&gt;0,COUNTIFS(TabMatriceRisques[Probabilité],$B6,TabMatriceRisques[Gravité],F$11),"")</f>
        <v/>
      </c>
      <c r="G6" s="61" t="s">
        <v>28</v>
      </c>
      <c r="H6" s="62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>
      <c r="A7" s="52"/>
      <c r="B7" s="8" t="str">
        <f>Listes!D4</f>
        <v>3 - Moyenne (possible)</v>
      </c>
      <c r="C7" s="54"/>
      <c r="D7" s="63"/>
      <c r="E7" s="64"/>
      <c r="F7" s="55" t="s">
        <v>86</v>
      </c>
      <c r="G7" s="55" t="s">
        <v>87</v>
      </c>
      <c r="H7" s="62" t="s">
        <v>55</v>
      </c>
    </row>
    <row r="8" spans="1:9" ht="69" customHeight="1">
      <c r="A8" s="52"/>
      <c r="B8" s="8" t="str">
        <f>Listes!D3</f>
        <v>2 - Faible (improbable)</v>
      </c>
      <c r="C8" s="54"/>
      <c r="D8" s="63"/>
      <c r="E8" s="65"/>
      <c r="F8" s="64"/>
      <c r="G8" s="55" t="s">
        <v>88</v>
      </c>
      <c r="H8" s="62" t="s">
        <v>68</v>
      </c>
    </row>
    <row r="9" spans="1:9" ht="69" customHeight="1">
      <c r="A9" s="52"/>
      <c r="B9" s="8" t="str">
        <f>Listes!D2</f>
        <v>1 - Nul (rare)</v>
      </c>
      <c r="C9" s="54"/>
      <c r="D9" s="66"/>
      <c r="E9" s="66"/>
      <c r="F9" s="67"/>
      <c r="G9" s="67" t="str">
        <f>IF(COUNTIFS(TabMatriceRisques[Probabilité],$B9,TabMatriceRisques[Gravité],G$11)&gt;0,COUNTIFS(TabMatriceRisques[Probabilité],$B9,TabMatriceRisques[Gravité],G$11),"")</f>
        <v/>
      </c>
      <c r="H9" s="68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>
      <c r="D10" s="54"/>
      <c r="E10" s="54"/>
      <c r="F10" s="54"/>
      <c r="G10" s="54"/>
      <c r="H10" s="54"/>
    </row>
    <row r="11" spans="1:9">
      <c r="D11" s="9" t="str">
        <f>Listes!E2</f>
        <v>1 - Nul</v>
      </c>
      <c r="E11" s="9" t="str">
        <f>Listes!E3</f>
        <v>2 - Faible</v>
      </c>
      <c r="F11" s="9" t="str">
        <f>Listes!E4</f>
        <v>3 - Moyenne</v>
      </c>
      <c r="G11" s="9" t="str">
        <f>Listes!E5</f>
        <v>4 - Elevée</v>
      </c>
      <c r="H11" s="9" t="str">
        <f>Listes!E6</f>
        <v>5 - Très élevée</v>
      </c>
    </row>
    <row r="12" spans="1:9">
      <c r="D12" s="53" t="s">
        <v>7</v>
      </c>
      <c r="E12" s="53"/>
      <c r="F12" s="53"/>
      <c r="G12" s="53"/>
      <c r="H12" s="53"/>
    </row>
    <row r="14" spans="1:9">
      <c r="C14" s="19"/>
      <c r="D14" s="2" t="s">
        <v>27</v>
      </c>
      <c r="E14" s="2"/>
    </row>
    <row r="15" spans="1:9">
      <c r="C15" s="20"/>
      <c r="D15" s="2" t="s">
        <v>20</v>
      </c>
      <c r="E15" s="2"/>
    </row>
    <row r="16" spans="1:9">
      <c r="C16" s="21"/>
      <c r="D16" s="2" t="s">
        <v>89</v>
      </c>
    </row>
    <row r="17" spans="3:4">
      <c r="C17" s="18"/>
      <c r="D17" s="2" t="s">
        <v>90</v>
      </c>
    </row>
  </sheetData>
  <mergeCells count="5">
    <mergeCell ref="A1:I1"/>
    <mergeCell ref="A5:A9"/>
    <mergeCell ref="C5:C9"/>
    <mergeCell ref="D10:H10"/>
    <mergeCell ref="D12:H12"/>
  </mergeCells>
  <pageMargins left="0.70866141732283472" right="0.70866141732283472" top="0.74803149606299213" bottom="0.74803149606299213" header="0.31496062992125984" footer="0.31496062992125984"/>
  <pageSetup paperSize="9" scale="8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>
    <tabColor rgb="FF00B050"/>
    <pageSetUpPr fitToPage="1"/>
  </sheetPr>
  <dimension ref="A1:I17"/>
  <sheetViews>
    <sheetView showGridLines="0" view="pageBreakPreview" zoomScale="60" zoomScaleNormal="90" workbookViewId="0">
      <selection activeCell="O7" sqref="O7"/>
    </sheetView>
  </sheetViews>
  <sheetFormatPr defaultColWidth="11.42578125" defaultRowHeight="14.4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20.45" thickBot="1">
      <c r="A1" s="51" t="s">
        <v>91</v>
      </c>
      <c r="B1" s="51"/>
      <c r="C1" s="51"/>
      <c r="D1" s="51"/>
      <c r="E1" s="51"/>
      <c r="F1" s="51"/>
      <c r="G1" s="51"/>
      <c r="H1" s="51"/>
      <c r="I1" s="51"/>
    </row>
    <row r="2" spans="1:9" ht="30.75" customHeight="1" thickTop="1"/>
    <row r="3" spans="1:9">
      <c r="D3" s="22"/>
      <c r="E3" s="22"/>
      <c r="F3" s="22"/>
      <c r="G3" s="22"/>
      <c r="H3" s="22"/>
    </row>
    <row r="5" spans="1:9" ht="69" customHeight="1" thickBot="1">
      <c r="A5" s="52" t="s">
        <v>85</v>
      </c>
      <c r="B5" s="8" t="str">
        <f>Listes!D6</f>
        <v>5 - Très élevée (certaine)</v>
      </c>
      <c r="C5" s="54"/>
      <c r="D5" s="32" t="str">
        <f>IF(COUNTIFS(TabMatriceRisques[Probabilité],$B5,TabMatriceRisques[Gravité],D$11)&gt;0,COUNTIFS(TabMatriceRisques[Probabilité],$B5,TabMatriceRisques[Gravité],D$11),"")</f>
        <v/>
      </c>
      <c r="E5" s="33" t="str">
        <f>IF(COUNTIFS(TabMatriceRisques[Probabilité],$B5,TabMatriceRisques[Gravité],E$11)&gt;0,COUNTIFS(TabMatriceRisques[Probabilité],$B5,TabMatriceRisques[Gravité],E$11),"")</f>
        <v/>
      </c>
      <c r="F5" s="34" t="str">
        <f>IF(COUNTIFS(TabMatriceRisques[Probabilité],$B5,TabMatriceRisques[Gravité],F$11)&gt;0,COUNTIFS(TabMatriceRisques[Probabilité],$B5,TabMatriceRisques[Gravité],F$11),"")</f>
        <v/>
      </c>
      <c r="G5" s="34" t="str">
        <f>IF(COUNTIFS(TabMatriceRisques[Probabilité],$B5,TabMatriceRisques[Gravité],G$11)&gt;0,COUNTIFS(TabMatriceRisques[Probabilité],$B5,TabMatriceRisques[Gravité],G$11),"")</f>
        <v/>
      </c>
      <c r="H5" s="35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thickTop="1" thickBot="1">
      <c r="A6" s="52"/>
      <c r="B6" s="8" t="str">
        <f>Listes!D5</f>
        <v>4 - Elevée (probable)</v>
      </c>
      <c r="C6" s="54"/>
      <c r="D6" s="36" t="str">
        <f>IF(COUNTIFS(TabMatriceRisques[Probabilité],$B6,TabMatriceRisques[Gravité],D$11)&gt;0,COUNTIFS(TabMatriceRisques[Probabilité],$B6,TabMatriceRisques[Gravité],D$11),"")</f>
        <v/>
      </c>
      <c r="E6" s="37" t="str">
        <f>IF(COUNTIFS(TabMatriceRisques[Probabilité],$B6,TabMatriceRisques[Gravité],E$11)&gt;0,COUNTIFS(TabMatriceRisques[Probabilité],$B6,TabMatriceRisques[Gravité],E$11),"")</f>
        <v/>
      </c>
      <c r="F6" s="37" t="str">
        <f>IF(COUNTIFS(TabMatriceRisques[Probabilité],$B6,TabMatriceRisques[Gravité],F$11)&gt;0,COUNTIFS(TabMatriceRisques[Probabilité],$B6,TabMatriceRisques[Gravité],F$11),"")</f>
        <v/>
      </c>
      <c r="G6" s="38"/>
      <c r="H6" s="39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thickTop="1" thickBot="1">
      <c r="A7" s="52"/>
      <c r="B7" s="8" t="str">
        <f>Listes!D4</f>
        <v>3 - Moyenne (possible)</v>
      </c>
      <c r="C7" s="54"/>
      <c r="D7" s="40" t="s">
        <v>40</v>
      </c>
      <c r="E7" s="41" t="s">
        <v>51</v>
      </c>
      <c r="F7" s="37"/>
      <c r="G7" s="37"/>
      <c r="H7" s="39"/>
    </row>
    <row r="8" spans="1:9" ht="69" customHeight="1" thickTop="1" thickBot="1">
      <c r="A8" s="52"/>
      <c r="B8" s="8" t="str">
        <f>Listes!D3</f>
        <v>2 - Faible (improbable)</v>
      </c>
      <c r="C8" s="54"/>
      <c r="D8" s="40" t="s">
        <v>68</v>
      </c>
      <c r="E8" s="31" t="s">
        <v>92</v>
      </c>
      <c r="F8" s="41" t="s">
        <v>62</v>
      </c>
      <c r="G8" s="37"/>
      <c r="H8" s="39"/>
    </row>
    <row r="9" spans="1:9" ht="69" customHeight="1" thickTop="1">
      <c r="A9" s="52"/>
      <c r="B9" s="8" t="str">
        <f>Listes!D2</f>
        <v>1 - Nul (rare)</v>
      </c>
      <c r="C9" s="54"/>
      <c r="D9" s="42" t="s">
        <v>93</v>
      </c>
      <c r="E9" s="42" t="s">
        <v>94</v>
      </c>
      <c r="F9" s="43" t="s">
        <v>12</v>
      </c>
      <c r="G9" s="43" t="str">
        <f>IF(COUNTIFS(TabMatriceRisques[Probabilité],$B9,TabMatriceRisques[Gravité],G$11)&gt;0,COUNTIFS(TabMatriceRisques[Probabilité],$B9,TabMatriceRisques[Gravité],G$11),"")</f>
        <v/>
      </c>
      <c r="H9" s="44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>
      <c r="D10" s="54"/>
      <c r="E10" s="54"/>
      <c r="F10" s="54"/>
      <c r="G10" s="54"/>
      <c r="H10" s="54"/>
    </row>
    <row r="11" spans="1:9">
      <c r="D11" s="9" t="str">
        <f>Listes!E2</f>
        <v>1 - Nul</v>
      </c>
      <c r="E11" s="9" t="str">
        <f>Listes!E3</f>
        <v>2 - Faible</v>
      </c>
      <c r="F11" s="9" t="str">
        <f>Listes!E4</f>
        <v>3 - Moyenne</v>
      </c>
      <c r="G11" s="9" t="str">
        <f>Listes!E5</f>
        <v>4 - Elevée</v>
      </c>
      <c r="H11" s="9" t="str">
        <f>Listes!E6</f>
        <v>5 - Très élevée</v>
      </c>
    </row>
    <row r="12" spans="1:9">
      <c r="D12" s="53" t="s">
        <v>7</v>
      </c>
      <c r="E12" s="53"/>
      <c r="F12" s="53"/>
      <c r="G12" s="53"/>
      <c r="H12" s="53"/>
    </row>
    <row r="14" spans="1:9">
      <c r="C14" s="19"/>
      <c r="D14" s="2" t="s">
        <v>27</v>
      </c>
      <c r="E14" s="2"/>
    </row>
    <row r="15" spans="1:9">
      <c r="C15" s="20"/>
      <c r="D15" s="2" t="s">
        <v>20</v>
      </c>
      <c r="E15" s="2"/>
    </row>
    <row r="16" spans="1:9">
      <c r="C16" s="21"/>
      <c r="D16" s="2" t="s">
        <v>89</v>
      </c>
    </row>
    <row r="17" spans="3:4">
      <c r="C17" s="18"/>
      <c r="D17" s="2" t="s">
        <v>90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5">
    <tabColor theme="1"/>
  </sheetPr>
  <dimension ref="A1:H14"/>
  <sheetViews>
    <sheetView workbookViewId="0">
      <selection activeCell="B14" sqref="B14"/>
    </sheetView>
  </sheetViews>
  <sheetFormatPr defaultColWidth="11.42578125" defaultRowHeight="14.45"/>
  <cols>
    <col min="1" max="1" width="23.5703125" style="6" bestFit="1" customWidth="1"/>
    <col min="2" max="2" width="18.140625" style="6" bestFit="1" customWidth="1"/>
    <col min="3" max="3" width="14.28515625" style="6" bestFit="1" customWidth="1"/>
    <col min="4" max="4" width="23.28515625" style="6" bestFit="1" customWidth="1"/>
    <col min="5" max="5" width="13.85546875" style="6" bestFit="1" customWidth="1"/>
    <col min="6" max="6" width="18.5703125" style="6" bestFit="1" customWidth="1"/>
    <col min="7" max="7" width="15.85546875" style="6" bestFit="1" customWidth="1"/>
    <col min="8" max="8" width="21.42578125" style="6" bestFit="1" customWidth="1"/>
    <col min="9" max="16384" width="11.42578125" style="6"/>
  </cols>
  <sheetData>
    <row r="1" spans="1:8">
      <c r="A1" s="5" t="s">
        <v>95</v>
      </c>
      <c r="B1" s="5" t="s">
        <v>96</v>
      </c>
      <c r="C1" s="5" t="s">
        <v>97</v>
      </c>
      <c r="D1" s="5" t="s">
        <v>6</v>
      </c>
      <c r="E1" s="5" t="s">
        <v>7</v>
      </c>
      <c r="F1" s="5" t="s">
        <v>98</v>
      </c>
      <c r="G1" s="5" t="s">
        <v>99</v>
      </c>
      <c r="H1" s="5" t="s">
        <v>100</v>
      </c>
    </row>
    <row r="2" spans="1:8">
      <c r="A2" s="7" t="s">
        <v>101</v>
      </c>
      <c r="B2" s="7" t="s">
        <v>102</v>
      </c>
      <c r="C2" s="7" t="s">
        <v>103</v>
      </c>
      <c r="D2" s="7" t="s">
        <v>104</v>
      </c>
      <c r="E2" s="7" t="s">
        <v>105</v>
      </c>
      <c r="F2" s="10">
        <v>10000</v>
      </c>
      <c r="G2" s="11">
        <v>1</v>
      </c>
      <c r="H2" s="12">
        <v>12</v>
      </c>
    </row>
    <row r="3" spans="1:8">
      <c r="A3" s="7" t="s">
        <v>106</v>
      </c>
      <c r="B3" s="7"/>
      <c r="C3" s="7" t="s">
        <v>107</v>
      </c>
      <c r="D3" s="7" t="s">
        <v>43</v>
      </c>
      <c r="E3" s="7" t="s">
        <v>108</v>
      </c>
      <c r="F3" s="10">
        <v>15000</v>
      </c>
      <c r="G3" s="11">
        <v>2</v>
      </c>
      <c r="H3" s="12">
        <v>6</v>
      </c>
    </row>
    <row r="4" spans="1:8">
      <c r="A4" s="7" t="s">
        <v>109</v>
      </c>
      <c r="B4" s="7"/>
      <c r="D4" s="7" t="s">
        <v>16</v>
      </c>
      <c r="E4" s="7" t="s">
        <v>17</v>
      </c>
      <c r="F4" s="10">
        <v>20000</v>
      </c>
      <c r="G4" s="11">
        <v>3</v>
      </c>
      <c r="H4" s="12">
        <v>4</v>
      </c>
    </row>
    <row r="5" spans="1:8">
      <c r="A5" s="7" t="s">
        <v>110</v>
      </c>
      <c r="B5" s="7"/>
      <c r="D5" s="7" t="s">
        <v>32</v>
      </c>
      <c r="E5" s="7" t="s">
        <v>25</v>
      </c>
      <c r="F5" s="10">
        <v>25000</v>
      </c>
      <c r="G5" s="11">
        <v>4</v>
      </c>
      <c r="H5" s="12">
        <v>3</v>
      </c>
    </row>
    <row r="6" spans="1:8">
      <c r="A6" s="7" t="s">
        <v>111</v>
      </c>
      <c r="B6" s="7"/>
      <c r="D6" s="7" t="s">
        <v>112</v>
      </c>
      <c r="E6" s="7" t="s">
        <v>59</v>
      </c>
      <c r="F6" s="10">
        <v>30000</v>
      </c>
      <c r="G6" s="11">
        <v>5</v>
      </c>
      <c r="H6" s="12">
        <v>2</v>
      </c>
    </row>
    <row r="7" spans="1:8">
      <c r="A7" s="7" t="s">
        <v>113</v>
      </c>
      <c r="B7" s="7"/>
      <c r="F7" s="10">
        <v>35000</v>
      </c>
      <c r="H7" s="12">
        <v>1</v>
      </c>
    </row>
    <row r="8" spans="1:8">
      <c r="B8" s="7"/>
      <c r="F8" s="10">
        <v>40000</v>
      </c>
    </row>
    <row r="9" spans="1:8">
      <c r="B9" s="7"/>
      <c r="F9" s="10">
        <v>45000</v>
      </c>
    </row>
    <row r="10" spans="1:8">
      <c r="B10" s="7"/>
      <c r="F10" s="10">
        <v>50000</v>
      </c>
    </row>
    <row r="11" spans="1:8">
      <c r="B11" s="7"/>
    </row>
    <row r="12" spans="1:8">
      <c r="B12" s="7"/>
    </row>
    <row r="13" spans="1:8">
      <c r="B13" s="7"/>
    </row>
    <row r="14" spans="1:8">
      <c r="B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E2C39-D795-437B-B673-D503B74B0647}"/>
</file>

<file path=customXml/itemProps2.xml><?xml version="1.0" encoding="utf-8"?>
<ds:datastoreItem xmlns:ds="http://schemas.openxmlformats.org/officeDocument/2006/customXml" ds:itemID="{42AB8ECB-68F5-4406-8822-072557788F43}"/>
</file>

<file path=customXml/itemProps3.xml><?xml version="1.0" encoding="utf-8"?>
<ds:datastoreItem xmlns:ds="http://schemas.openxmlformats.org/officeDocument/2006/customXml" ds:itemID="{9D33E827-A162-4F81-B0E9-80874D051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CONAN MAXIMILIEN</cp:lastModifiedBy>
  <cp:revision/>
  <dcterms:created xsi:type="dcterms:W3CDTF">2011-05-11T18:13:25Z</dcterms:created>
  <dcterms:modified xsi:type="dcterms:W3CDTF">2020-03-22T15:57:21Z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