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22_1ПИб-02-2оп-22\Овчинников М. В\ТИ\1 лб\"/>
    </mc:Choice>
  </mc:AlternateContent>
  <bookViews>
    <workbookView xWindow="0" yWindow="0" windowWidth="21600" windowHeight="963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2" i="3" l="1"/>
  <c r="AA48" i="3"/>
  <c r="V49" i="3"/>
  <c r="AA50" i="3"/>
  <c r="V51" i="3"/>
  <c r="AA52" i="3"/>
  <c r="V53" i="3"/>
  <c r="AA54" i="3"/>
  <c r="AE54" i="3"/>
  <c r="V55" i="3"/>
  <c r="U58" i="3"/>
  <c r="AA58" i="3"/>
  <c r="U60" i="3"/>
  <c r="AG60" i="3"/>
  <c r="X61" i="3"/>
  <c r="AF61" i="3"/>
  <c r="W62" i="3"/>
  <c r="AB63" i="3"/>
  <c r="AG64" i="3"/>
  <c r="V65" i="3"/>
  <c r="X65" i="3"/>
  <c r="W70" i="3"/>
  <c r="U5" i="3"/>
  <c r="U43" i="3" s="1"/>
  <c r="V5" i="3"/>
  <c r="V43" i="3" s="1"/>
  <c r="W5" i="3"/>
  <c r="W43" i="3" s="1"/>
  <c r="X5" i="3"/>
  <c r="X43" i="3" s="1"/>
  <c r="Y5" i="3"/>
  <c r="Y43" i="3" s="1"/>
  <c r="Z5" i="3"/>
  <c r="Z43" i="3" s="1"/>
  <c r="AA5" i="3"/>
  <c r="AA43" i="3" s="1"/>
  <c r="AB5" i="3"/>
  <c r="AB43" i="3" s="1"/>
  <c r="AC5" i="3"/>
  <c r="AC43" i="3" s="1"/>
  <c r="AD5" i="3"/>
  <c r="AD43" i="3" s="1"/>
  <c r="AE5" i="3"/>
  <c r="AE43" i="3" s="1"/>
  <c r="AF5" i="3"/>
  <c r="AF43" i="3" s="1"/>
  <c r="AG5" i="3"/>
  <c r="AG43" i="3" s="1"/>
  <c r="U6" i="3"/>
  <c r="U44" i="3" s="1"/>
  <c r="V6" i="3"/>
  <c r="V44" i="3" s="1"/>
  <c r="W6" i="3"/>
  <c r="W44" i="3" s="1"/>
  <c r="X6" i="3"/>
  <c r="X44" i="3" s="1"/>
  <c r="Y6" i="3"/>
  <c r="Y44" i="3" s="1"/>
  <c r="Z6" i="3"/>
  <c r="Z44" i="3" s="1"/>
  <c r="AA6" i="3"/>
  <c r="AA44" i="3" s="1"/>
  <c r="AB6" i="3"/>
  <c r="AB44" i="3" s="1"/>
  <c r="AC6" i="3"/>
  <c r="AC44" i="3" s="1"/>
  <c r="AD6" i="3"/>
  <c r="AD44" i="3" s="1"/>
  <c r="AE6" i="3"/>
  <c r="AE44" i="3" s="1"/>
  <c r="AF6" i="3"/>
  <c r="AF44" i="3" s="1"/>
  <c r="AG6" i="3"/>
  <c r="AG44" i="3" s="1"/>
  <c r="U7" i="3"/>
  <c r="U45" i="3" s="1"/>
  <c r="V7" i="3"/>
  <c r="V45" i="3" s="1"/>
  <c r="W7" i="3"/>
  <c r="W45" i="3" s="1"/>
  <c r="X7" i="3"/>
  <c r="X45" i="3" s="1"/>
  <c r="Y7" i="3"/>
  <c r="Y45" i="3" s="1"/>
  <c r="Z7" i="3"/>
  <c r="Z45" i="3" s="1"/>
  <c r="AA7" i="3"/>
  <c r="AA45" i="3" s="1"/>
  <c r="AB7" i="3"/>
  <c r="AB45" i="3" s="1"/>
  <c r="AC7" i="3"/>
  <c r="AC45" i="3" s="1"/>
  <c r="AD7" i="3"/>
  <c r="AD45" i="3" s="1"/>
  <c r="AE7" i="3"/>
  <c r="AE45" i="3" s="1"/>
  <c r="AF7" i="3"/>
  <c r="AF45" i="3" s="1"/>
  <c r="AG7" i="3"/>
  <c r="AG45" i="3" s="1"/>
  <c r="U8" i="3"/>
  <c r="U46" i="3" s="1"/>
  <c r="V8" i="3"/>
  <c r="V46" i="3" s="1"/>
  <c r="W8" i="3"/>
  <c r="W46" i="3" s="1"/>
  <c r="X8" i="3"/>
  <c r="X46" i="3" s="1"/>
  <c r="Y8" i="3"/>
  <c r="Y46" i="3" s="1"/>
  <c r="Z8" i="3"/>
  <c r="Z46" i="3" s="1"/>
  <c r="AA8" i="3"/>
  <c r="AA46" i="3" s="1"/>
  <c r="AB8" i="3"/>
  <c r="AB46" i="3" s="1"/>
  <c r="AC8" i="3"/>
  <c r="AC46" i="3" s="1"/>
  <c r="AD8" i="3"/>
  <c r="AD46" i="3" s="1"/>
  <c r="AE8" i="3"/>
  <c r="AE46" i="3" s="1"/>
  <c r="AF8" i="3"/>
  <c r="AF46" i="3" s="1"/>
  <c r="AG8" i="3"/>
  <c r="AG46" i="3" s="1"/>
  <c r="U9" i="3"/>
  <c r="U47" i="3" s="1"/>
  <c r="V9" i="3"/>
  <c r="V47" i="3" s="1"/>
  <c r="W9" i="3"/>
  <c r="W47" i="3" s="1"/>
  <c r="X9" i="3"/>
  <c r="X47" i="3" s="1"/>
  <c r="Y9" i="3"/>
  <c r="Y47" i="3" s="1"/>
  <c r="Z9" i="3"/>
  <c r="Z47" i="3" s="1"/>
  <c r="AA9" i="3"/>
  <c r="AA47" i="3" s="1"/>
  <c r="AB9" i="3"/>
  <c r="AB47" i="3" s="1"/>
  <c r="AC9" i="3"/>
  <c r="AC47" i="3" s="1"/>
  <c r="AD9" i="3"/>
  <c r="AD47" i="3" s="1"/>
  <c r="AE9" i="3"/>
  <c r="AE47" i="3" s="1"/>
  <c r="AF9" i="3"/>
  <c r="AF47" i="3" s="1"/>
  <c r="AG9" i="3"/>
  <c r="AG47" i="3" s="1"/>
  <c r="U10" i="3"/>
  <c r="U48" i="3" s="1"/>
  <c r="V10" i="3"/>
  <c r="V48" i="3" s="1"/>
  <c r="W10" i="3"/>
  <c r="W48" i="3" s="1"/>
  <c r="X10" i="3"/>
  <c r="X48" i="3" s="1"/>
  <c r="Y10" i="3"/>
  <c r="Z10" i="3"/>
  <c r="Z48" i="3" s="1"/>
  <c r="AA10" i="3"/>
  <c r="AB10" i="3"/>
  <c r="AB48" i="3" s="1"/>
  <c r="AC10" i="3"/>
  <c r="AC48" i="3" s="1"/>
  <c r="AD10" i="3"/>
  <c r="AD48" i="3" s="1"/>
  <c r="AE10" i="3"/>
  <c r="AE48" i="3" s="1"/>
  <c r="AF10" i="3"/>
  <c r="AF48" i="3" s="1"/>
  <c r="AG10" i="3"/>
  <c r="AG48" i="3" s="1"/>
  <c r="U11" i="3"/>
  <c r="U49" i="3" s="1"/>
  <c r="V11" i="3"/>
  <c r="W11" i="3"/>
  <c r="W49" i="3" s="1"/>
  <c r="X11" i="3"/>
  <c r="X49" i="3" s="1"/>
  <c r="Y11" i="3"/>
  <c r="Z11" i="3"/>
  <c r="Z49" i="3" s="1"/>
  <c r="AA11" i="3"/>
  <c r="AA49" i="3" s="1"/>
  <c r="AB11" i="3"/>
  <c r="AB49" i="3" s="1"/>
  <c r="AC11" i="3"/>
  <c r="AC49" i="3" s="1"/>
  <c r="AD11" i="3"/>
  <c r="AD49" i="3" s="1"/>
  <c r="AE11" i="3"/>
  <c r="AE49" i="3" s="1"/>
  <c r="AF11" i="3"/>
  <c r="AF49" i="3" s="1"/>
  <c r="AG11" i="3"/>
  <c r="AG49" i="3" s="1"/>
  <c r="U12" i="3"/>
  <c r="U50" i="3" s="1"/>
  <c r="V12" i="3"/>
  <c r="V50" i="3" s="1"/>
  <c r="W12" i="3"/>
  <c r="W50" i="3" s="1"/>
  <c r="X12" i="3"/>
  <c r="X50" i="3" s="1"/>
  <c r="Y12" i="3"/>
  <c r="Z12" i="3"/>
  <c r="Z50" i="3" s="1"/>
  <c r="AA12" i="3"/>
  <c r="AB12" i="3"/>
  <c r="AB50" i="3" s="1"/>
  <c r="AC12" i="3"/>
  <c r="AC50" i="3" s="1"/>
  <c r="AD12" i="3"/>
  <c r="AD50" i="3" s="1"/>
  <c r="AE12" i="3"/>
  <c r="AE50" i="3" s="1"/>
  <c r="AF12" i="3"/>
  <c r="AF50" i="3" s="1"/>
  <c r="AG12" i="3"/>
  <c r="AG50" i="3" s="1"/>
  <c r="U13" i="3"/>
  <c r="U51" i="3" s="1"/>
  <c r="V13" i="3"/>
  <c r="W13" i="3"/>
  <c r="W51" i="3" s="1"/>
  <c r="X13" i="3"/>
  <c r="X51" i="3" s="1"/>
  <c r="Y13" i="3"/>
  <c r="Z13" i="3"/>
  <c r="Z51" i="3" s="1"/>
  <c r="AA13" i="3"/>
  <c r="AA51" i="3" s="1"/>
  <c r="AB13" i="3"/>
  <c r="AB51" i="3" s="1"/>
  <c r="AC13" i="3"/>
  <c r="AC51" i="3" s="1"/>
  <c r="AD13" i="3"/>
  <c r="AD51" i="3" s="1"/>
  <c r="AE13" i="3"/>
  <c r="AE51" i="3" s="1"/>
  <c r="AF13" i="3"/>
  <c r="AF51" i="3" s="1"/>
  <c r="AG13" i="3"/>
  <c r="AG51" i="3" s="1"/>
  <c r="U14" i="3"/>
  <c r="U52" i="3" s="1"/>
  <c r="V14" i="3"/>
  <c r="V52" i="3" s="1"/>
  <c r="W14" i="3"/>
  <c r="W52" i="3" s="1"/>
  <c r="X14" i="3"/>
  <c r="X52" i="3" s="1"/>
  <c r="Y14" i="3"/>
  <c r="Z14" i="3"/>
  <c r="Z52" i="3" s="1"/>
  <c r="AA14" i="3"/>
  <c r="AB14" i="3"/>
  <c r="AB52" i="3" s="1"/>
  <c r="AC14" i="3"/>
  <c r="AC52" i="3" s="1"/>
  <c r="AD14" i="3"/>
  <c r="AD52" i="3" s="1"/>
  <c r="AE14" i="3"/>
  <c r="AE52" i="3" s="1"/>
  <c r="AF14" i="3"/>
  <c r="AF52" i="3" s="1"/>
  <c r="AG14" i="3"/>
  <c r="AG52" i="3" s="1"/>
  <c r="U15" i="3"/>
  <c r="U53" i="3" s="1"/>
  <c r="V15" i="3"/>
  <c r="W15" i="3"/>
  <c r="W53" i="3" s="1"/>
  <c r="X15" i="3"/>
  <c r="X53" i="3" s="1"/>
  <c r="Y15" i="3"/>
  <c r="Z15" i="3"/>
  <c r="Z53" i="3" s="1"/>
  <c r="AA15" i="3"/>
  <c r="AA53" i="3" s="1"/>
  <c r="AB15" i="3"/>
  <c r="AB53" i="3" s="1"/>
  <c r="AC15" i="3"/>
  <c r="AC53" i="3" s="1"/>
  <c r="AD15" i="3"/>
  <c r="AD53" i="3" s="1"/>
  <c r="AE15" i="3"/>
  <c r="AE53" i="3" s="1"/>
  <c r="AF15" i="3"/>
  <c r="AF53" i="3" s="1"/>
  <c r="AG15" i="3"/>
  <c r="AG53" i="3" s="1"/>
  <c r="U16" i="3"/>
  <c r="U54" i="3" s="1"/>
  <c r="V16" i="3"/>
  <c r="V54" i="3" s="1"/>
  <c r="W16" i="3"/>
  <c r="W54" i="3" s="1"/>
  <c r="X16" i="3"/>
  <c r="X54" i="3" s="1"/>
  <c r="Y16" i="3"/>
  <c r="Z16" i="3"/>
  <c r="Z54" i="3" s="1"/>
  <c r="AA16" i="3"/>
  <c r="AB16" i="3"/>
  <c r="AB54" i="3" s="1"/>
  <c r="AC16" i="3"/>
  <c r="AC54" i="3" s="1"/>
  <c r="AD16" i="3"/>
  <c r="AD54" i="3" s="1"/>
  <c r="AE16" i="3"/>
  <c r="AF16" i="3"/>
  <c r="AF54" i="3" s="1"/>
  <c r="AG16" i="3"/>
  <c r="AG54" i="3" s="1"/>
  <c r="U17" i="3"/>
  <c r="U55" i="3" s="1"/>
  <c r="V17" i="3"/>
  <c r="W17" i="3"/>
  <c r="W55" i="3" s="1"/>
  <c r="X17" i="3"/>
  <c r="X55" i="3" s="1"/>
  <c r="Y17" i="3"/>
  <c r="Z17" i="3"/>
  <c r="Z55" i="3" s="1"/>
  <c r="AA17" i="3"/>
  <c r="AA55" i="3" s="1"/>
  <c r="AB17" i="3"/>
  <c r="AB55" i="3" s="1"/>
  <c r="AC17" i="3"/>
  <c r="AC55" i="3" s="1"/>
  <c r="AD17" i="3"/>
  <c r="AD55" i="3" s="1"/>
  <c r="AE17" i="3"/>
  <c r="AE55" i="3" s="1"/>
  <c r="AF17" i="3"/>
  <c r="AF55" i="3" s="1"/>
  <c r="AG17" i="3"/>
  <c r="AG55" i="3" s="1"/>
  <c r="U18" i="3"/>
  <c r="U56" i="3" s="1"/>
  <c r="V18" i="3"/>
  <c r="V56" i="3" s="1"/>
  <c r="W18" i="3"/>
  <c r="W56" i="3" s="1"/>
  <c r="X18" i="3"/>
  <c r="X56" i="3" s="1"/>
  <c r="Y18" i="3"/>
  <c r="Z18" i="3"/>
  <c r="AA18" i="3"/>
  <c r="AA56" i="3" s="1"/>
  <c r="AB18" i="3"/>
  <c r="AB56" i="3" s="1"/>
  <c r="AC18" i="3"/>
  <c r="AC56" i="3" s="1"/>
  <c r="AD18" i="3"/>
  <c r="AD56" i="3" s="1"/>
  <c r="AE18" i="3"/>
  <c r="AE56" i="3" s="1"/>
  <c r="AF18" i="3"/>
  <c r="AF56" i="3" s="1"/>
  <c r="AG18" i="3"/>
  <c r="AG56" i="3" s="1"/>
  <c r="U19" i="3"/>
  <c r="U57" i="3" s="1"/>
  <c r="V19" i="3"/>
  <c r="V57" i="3" s="1"/>
  <c r="W19" i="3"/>
  <c r="W57" i="3" s="1"/>
  <c r="X19" i="3"/>
  <c r="X57" i="3" s="1"/>
  <c r="Y19" i="3"/>
  <c r="Z19" i="3"/>
  <c r="AA19" i="3"/>
  <c r="AA57" i="3" s="1"/>
  <c r="AB19" i="3"/>
  <c r="AB57" i="3" s="1"/>
  <c r="AC19" i="3"/>
  <c r="AC57" i="3" s="1"/>
  <c r="AD19" i="3"/>
  <c r="AE19" i="3"/>
  <c r="AE57" i="3" s="1"/>
  <c r="AF19" i="3"/>
  <c r="AF57" i="3" s="1"/>
  <c r="AG19" i="3"/>
  <c r="AG57" i="3" s="1"/>
  <c r="U20" i="3"/>
  <c r="AH20" i="3" s="1"/>
  <c r="V20" i="3"/>
  <c r="V58" i="3" s="1"/>
  <c r="W20" i="3"/>
  <c r="W58" i="3" s="1"/>
  <c r="X20" i="3"/>
  <c r="X58" i="3" s="1"/>
  <c r="Y20" i="3"/>
  <c r="Z20" i="3"/>
  <c r="AA20" i="3"/>
  <c r="AB20" i="3"/>
  <c r="AB58" i="3" s="1"/>
  <c r="AC20" i="3"/>
  <c r="AC58" i="3" s="1"/>
  <c r="AD20" i="3"/>
  <c r="AE20" i="3"/>
  <c r="AE58" i="3" s="1"/>
  <c r="AF20" i="3"/>
  <c r="AF58" i="3" s="1"/>
  <c r="AG20" i="3"/>
  <c r="AG58" i="3" s="1"/>
  <c r="U21" i="3"/>
  <c r="U59" i="3" s="1"/>
  <c r="V21" i="3"/>
  <c r="V59" i="3" s="1"/>
  <c r="W21" i="3"/>
  <c r="W59" i="3" s="1"/>
  <c r="X21" i="3"/>
  <c r="X59" i="3" s="1"/>
  <c r="Y21" i="3"/>
  <c r="Z21" i="3"/>
  <c r="AA21" i="3"/>
  <c r="AA59" i="3" s="1"/>
  <c r="AB21" i="3"/>
  <c r="AB59" i="3" s="1"/>
  <c r="AC21" i="3"/>
  <c r="AC59" i="3" s="1"/>
  <c r="AD21" i="3"/>
  <c r="AE21" i="3"/>
  <c r="AE59" i="3" s="1"/>
  <c r="AF21" i="3"/>
  <c r="AF59" i="3" s="1"/>
  <c r="AG21" i="3"/>
  <c r="AG59" i="3" s="1"/>
  <c r="U22" i="3"/>
  <c r="AH22" i="3" s="1"/>
  <c r="V22" i="3"/>
  <c r="V60" i="3" s="1"/>
  <c r="W22" i="3"/>
  <c r="W60" i="3" s="1"/>
  <c r="X22" i="3"/>
  <c r="X60" i="3" s="1"/>
  <c r="Y22" i="3"/>
  <c r="Z22" i="3"/>
  <c r="AA22" i="3"/>
  <c r="AB22" i="3"/>
  <c r="AB60" i="3" s="1"/>
  <c r="AC22" i="3"/>
  <c r="AC60" i="3" s="1"/>
  <c r="AD22" i="3"/>
  <c r="AE22" i="3"/>
  <c r="AE60" i="3" s="1"/>
  <c r="AF22" i="3"/>
  <c r="AF60" i="3" s="1"/>
  <c r="AG22" i="3"/>
  <c r="U23" i="3"/>
  <c r="U61" i="3" s="1"/>
  <c r="V23" i="3"/>
  <c r="V61" i="3" s="1"/>
  <c r="W23" i="3"/>
  <c r="W61" i="3" s="1"/>
  <c r="X23" i="3"/>
  <c r="Y23" i="3"/>
  <c r="Z23" i="3"/>
  <c r="AA23" i="3"/>
  <c r="AB23" i="3"/>
  <c r="AB61" i="3" s="1"/>
  <c r="AC23" i="3"/>
  <c r="AC61" i="3" s="1"/>
  <c r="AD23" i="3"/>
  <c r="AE23" i="3"/>
  <c r="AE61" i="3" s="1"/>
  <c r="AF23" i="3"/>
  <c r="AG23" i="3"/>
  <c r="AG61" i="3" s="1"/>
  <c r="U24" i="3"/>
  <c r="U62" i="3" s="1"/>
  <c r="V24" i="3"/>
  <c r="V62" i="3" s="1"/>
  <c r="W24" i="3"/>
  <c r="X24" i="3"/>
  <c r="X62" i="3" s="1"/>
  <c r="Y24" i="3"/>
  <c r="Z24" i="3"/>
  <c r="AA24" i="3"/>
  <c r="AB24" i="3"/>
  <c r="AB62" i="3" s="1"/>
  <c r="AC24" i="3"/>
  <c r="AC62" i="3" s="1"/>
  <c r="AD24" i="3"/>
  <c r="AE24" i="3"/>
  <c r="AF24" i="3"/>
  <c r="AF62" i="3" s="1"/>
  <c r="AG24" i="3"/>
  <c r="AG62" i="3" s="1"/>
  <c r="U25" i="3"/>
  <c r="U63" i="3" s="1"/>
  <c r="V25" i="3"/>
  <c r="V63" i="3" s="1"/>
  <c r="W25" i="3"/>
  <c r="W63" i="3" s="1"/>
  <c r="X25" i="3"/>
  <c r="X63" i="3" s="1"/>
  <c r="Y25" i="3"/>
  <c r="Z25" i="3"/>
  <c r="AA25" i="3"/>
  <c r="AB25" i="3"/>
  <c r="AC25" i="3"/>
  <c r="AD25" i="3"/>
  <c r="AE25" i="3"/>
  <c r="AF25" i="3"/>
  <c r="AF63" i="3" s="1"/>
  <c r="AG25" i="3"/>
  <c r="AG63" i="3" s="1"/>
  <c r="U26" i="3"/>
  <c r="U64" i="3" s="1"/>
  <c r="V26" i="3"/>
  <c r="V64" i="3" s="1"/>
  <c r="W26" i="3"/>
  <c r="W64" i="3" s="1"/>
  <c r="X26" i="3"/>
  <c r="X64" i="3" s="1"/>
  <c r="Y26" i="3"/>
  <c r="Z26" i="3"/>
  <c r="AA26" i="3"/>
  <c r="AB26" i="3"/>
  <c r="AB64" i="3" s="1"/>
  <c r="AC26" i="3"/>
  <c r="AD26" i="3"/>
  <c r="AE26" i="3"/>
  <c r="AF26" i="3"/>
  <c r="AG26" i="3"/>
  <c r="U27" i="3"/>
  <c r="U65" i="3" s="1"/>
  <c r="V27" i="3"/>
  <c r="W27" i="3"/>
  <c r="W65" i="3" s="1"/>
  <c r="X27" i="3"/>
  <c r="Y27" i="3"/>
  <c r="Z27" i="3"/>
  <c r="AA27" i="3"/>
  <c r="AB27" i="3"/>
  <c r="AB65" i="3" s="1"/>
  <c r="AC27" i="3"/>
  <c r="AD27" i="3"/>
  <c r="AE27" i="3"/>
  <c r="AF27" i="3"/>
  <c r="AG27" i="3"/>
  <c r="AG65" i="3" s="1"/>
  <c r="U28" i="3"/>
  <c r="U66" i="3" s="1"/>
  <c r="V28" i="3"/>
  <c r="V66" i="3" s="1"/>
  <c r="W28" i="3"/>
  <c r="W66" i="3" s="1"/>
  <c r="X28" i="3"/>
  <c r="X66" i="3" s="1"/>
  <c r="Y28" i="3"/>
  <c r="Z28" i="3"/>
  <c r="AA28" i="3"/>
  <c r="AB28" i="3"/>
  <c r="AC28" i="3"/>
  <c r="AD28" i="3"/>
  <c r="AE28" i="3"/>
  <c r="AF28" i="3"/>
  <c r="AG28" i="3"/>
  <c r="AG66" i="3" s="1"/>
  <c r="U29" i="3"/>
  <c r="U67" i="3" s="1"/>
  <c r="V29" i="3"/>
  <c r="V67" i="3" s="1"/>
  <c r="W29" i="3"/>
  <c r="W67" i="3" s="1"/>
  <c r="X29" i="3"/>
  <c r="X67" i="3" s="1"/>
  <c r="Y29" i="3"/>
  <c r="Z29" i="3"/>
  <c r="AA29" i="3"/>
  <c r="AB29" i="3"/>
  <c r="AC29" i="3"/>
  <c r="AD29" i="3"/>
  <c r="AE29" i="3"/>
  <c r="AF29" i="3"/>
  <c r="AG29" i="3"/>
  <c r="AG67" i="3" s="1"/>
  <c r="U30" i="3"/>
  <c r="U68" i="3" s="1"/>
  <c r="V30" i="3"/>
  <c r="V68" i="3" s="1"/>
  <c r="W30" i="3"/>
  <c r="W68" i="3" s="1"/>
  <c r="X30" i="3"/>
  <c r="X68" i="3" s="1"/>
  <c r="Y30" i="3"/>
  <c r="Z30" i="3"/>
  <c r="AA30" i="3"/>
  <c r="AB30" i="3"/>
  <c r="AC30" i="3"/>
  <c r="AD30" i="3"/>
  <c r="AE30" i="3"/>
  <c r="AF30" i="3"/>
  <c r="AG30" i="3"/>
  <c r="U31" i="3"/>
  <c r="AH31" i="3" s="1"/>
  <c r="V31" i="3"/>
  <c r="V69" i="3" s="1"/>
  <c r="W31" i="3"/>
  <c r="W69" i="3" s="1"/>
  <c r="X31" i="3"/>
  <c r="X69" i="3" s="1"/>
  <c r="Y31" i="3"/>
  <c r="Z31" i="3"/>
  <c r="AA31" i="3"/>
  <c r="AB31" i="3"/>
  <c r="AC31" i="3"/>
  <c r="AD31" i="3"/>
  <c r="AE31" i="3"/>
  <c r="AF31" i="3"/>
  <c r="AG31" i="3"/>
  <c r="U32" i="3"/>
  <c r="AH32" i="3" s="1"/>
  <c r="V32" i="3"/>
  <c r="W32" i="3"/>
  <c r="X32" i="3"/>
  <c r="X70" i="3" s="1"/>
  <c r="Y32" i="3"/>
  <c r="Z32" i="3"/>
  <c r="AA32" i="3"/>
  <c r="AB32" i="3"/>
  <c r="AC32" i="3"/>
  <c r="AD32" i="3"/>
  <c r="AE32" i="3"/>
  <c r="AF32" i="3"/>
  <c r="AG32" i="3"/>
  <c r="U33" i="3"/>
  <c r="AH33" i="3" s="1"/>
  <c r="V33" i="3"/>
  <c r="W33" i="3"/>
  <c r="W71" i="3" s="1"/>
  <c r="AH71" i="3" s="1"/>
  <c r="X33" i="3"/>
  <c r="Y33" i="3"/>
  <c r="Z33" i="3"/>
  <c r="AA33" i="3"/>
  <c r="AB33" i="3"/>
  <c r="AC33" i="3"/>
  <c r="AD33" i="3"/>
  <c r="AE33" i="3"/>
  <c r="AF33" i="3"/>
  <c r="AG33" i="3"/>
  <c r="V4" i="3"/>
  <c r="V42" i="3" s="1"/>
  <c r="W4" i="3"/>
  <c r="W42" i="3" s="1"/>
  <c r="X4" i="3"/>
  <c r="X42" i="3" s="1"/>
  <c r="Y4" i="3"/>
  <c r="Y42" i="3" s="1"/>
  <c r="Z4" i="3"/>
  <c r="Z42" i="3" s="1"/>
  <c r="AA4" i="3"/>
  <c r="AA42" i="3" s="1"/>
  <c r="AB4" i="3"/>
  <c r="AB42" i="3" s="1"/>
  <c r="AC4" i="3"/>
  <c r="AC42" i="3" s="1"/>
  <c r="AD4" i="3"/>
  <c r="AD42" i="3" s="1"/>
  <c r="AE4" i="3"/>
  <c r="AE42" i="3" s="1"/>
  <c r="AF4" i="3"/>
  <c r="AF42" i="3" s="1"/>
  <c r="AG4" i="3"/>
  <c r="AG42" i="3" s="1"/>
  <c r="U4" i="3"/>
  <c r="U42" i="3" s="1"/>
  <c r="F14" i="1"/>
  <c r="B14" i="1"/>
  <c r="C14" i="1"/>
  <c r="E8" i="1"/>
  <c r="B7" i="1"/>
  <c r="B8" i="1" s="1"/>
  <c r="C7" i="1"/>
  <c r="C8" i="1" s="1"/>
  <c r="B3" i="1"/>
  <c r="B4" i="1" s="1"/>
  <c r="G7" i="1"/>
  <c r="G8" i="1" s="1"/>
  <c r="F7" i="1"/>
  <c r="F8" i="1" s="1"/>
  <c r="E7" i="1"/>
  <c r="D7" i="1"/>
  <c r="D8" i="1" s="1"/>
  <c r="D4" i="2"/>
  <c r="D5" i="2"/>
  <c r="D6" i="2"/>
  <c r="D7" i="2"/>
  <c r="D8" i="2"/>
  <c r="D9" i="2"/>
  <c r="D10" i="2"/>
  <c r="D11" i="2"/>
  <c r="D12" i="2"/>
  <c r="D13" i="2"/>
  <c r="D3" i="2"/>
  <c r="C4" i="2"/>
  <c r="C5" i="2"/>
  <c r="C6" i="2"/>
  <c r="C7" i="2"/>
  <c r="C8" i="2"/>
  <c r="C9" i="2"/>
  <c r="C10" i="2"/>
  <c r="C11" i="2"/>
  <c r="C12" i="2"/>
  <c r="C13" i="2"/>
  <c r="C3" i="2"/>
  <c r="C3" i="1"/>
  <c r="AH67" i="3" l="1"/>
  <c r="AH65" i="3"/>
  <c r="AH63" i="3"/>
  <c r="AH61" i="3"/>
  <c r="AH59" i="3"/>
  <c r="AH57" i="3"/>
  <c r="AH53" i="3"/>
  <c r="AH49" i="3"/>
  <c r="AH45" i="3"/>
  <c r="AH69" i="3"/>
  <c r="AH66" i="3"/>
  <c r="AH64" i="3"/>
  <c r="AH62" i="3"/>
  <c r="AH55" i="3"/>
  <c r="AH51" i="3"/>
  <c r="AH47" i="3"/>
  <c r="AH43" i="3"/>
  <c r="AH29" i="3"/>
  <c r="AH27" i="3"/>
  <c r="AH25" i="3"/>
  <c r="AH23" i="3"/>
  <c r="AH21" i="3"/>
  <c r="AH19" i="3"/>
  <c r="AH17" i="3"/>
  <c r="AH15" i="3"/>
  <c r="AH13" i="3"/>
  <c r="AH11" i="3"/>
  <c r="AH9" i="3"/>
  <c r="AH7" i="3"/>
  <c r="AH5" i="3"/>
  <c r="AH60" i="3"/>
  <c r="AH58" i="3"/>
  <c r="AH56" i="3"/>
  <c r="AH54" i="3"/>
  <c r="AH52" i="3"/>
  <c r="AH50" i="3"/>
  <c r="AH48" i="3"/>
  <c r="AH46" i="3"/>
  <c r="AH44" i="3"/>
  <c r="AH4" i="3"/>
  <c r="AH30" i="3"/>
  <c r="AH28" i="3"/>
  <c r="AH26" i="3"/>
  <c r="AH24" i="3"/>
  <c r="AH18" i="3"/>
  <c r="AH16" i="3"/>
  <c r="AH14" i="3"/>
  <c r="AH12" i="3"/>
  <c r="AH10" i="3"/>
  <c r="AH8" i="3"/>
  <c r="AH6" i="3"/>
  <c r="AH70" i="3"/>
  <c r="AH68" i="3"/>
  <c r="D14" i="1"/>
  <c r="G14" i="1"/>
  <c r="E14" i="1"/>
  <c r="B9" i="1"/>
  <c r="B15" i="1" l="1"/>
</calcChain>
</file>

<file path=xl/sharedStrings.xml><?xml version="1.0" encoding="utf-8"?>
<sst xmlns="http://schemas.openxmlformats.org/spreadsheetml/2006/main" count="173" uniqueCount="36">
  <si>
    <t>p1</t>
  </si>
  <si>
    <t>p2</t>
  </si>
  <si>
    <r>
      <t xml:space="preserve"> </t>
    </r>
    <r>
      <rPr>
        <sz val="12"/>
        <color theme="1"/>
        <rFont val="Times New Roman"/>
        <family val="1"/>
        <charset val="204"/>
      </rPr>
      <t>–∑</t>
    </r>
  </si>
  <si>
    <t>pj*log2 pj</t>
  </si>
  <si>
    <t>H</t>
  </si>
  <si>
    <t>Фальш. монета</t>
  </si>
  <si>
    <t>Игральная кость</t>
  </si>
  <si>
    <t>p3</t>
  </si>
  <si>
    <t>p4</t>
  </si>
  <si>
    <t>p5</t>
  </si>
  <si>
    <t>p6</t>
  </si>
  <si>
    <t>pj</t>
  </si>
  <si>
    <t>pj*log6 pj</t>
  </si>
  <si>
    <t>Фальш. Игральная кость</t>
  </si>
  <si>
    <t>k</t>
  </si>
  <si>
    <r>
      <t>F</t>
    </r>
    <r>
      <rPr>
        <b/>
        <i/>
        <vertAlign val="subscript"/>
        <sz val="9"/>
        <color theme="1"/>
        <rFont val="Times New Roman"/>
        <family val="1"/>
        <charset val="204"/>
      </rPr>
      <t>k</t>
    </r>
  </si>
  <si>
    <r>
      <t>s</t>
    </r>
    <r>
      <rPr>
        <i/>
        <vertAlign val="subscript"/>
        <sz val="9"/>
        <color theme="1"/>
        <rFont val="Times New Roman"/>
        <family val="1"/>
        <charset val="204"/>
      </rPr>
      <t>k</t>
    </r>
  </si>
  <si>
    <r>
      <t>f</t>
    </r>
    <r>
      <rPr>
        <b/>
        <i/>
        <vertAlign val="subscript"/>
        <sz val="9"/>
        <color theme="1"/>
        <rFont val="Times New Roman"/>
        <family val="1"/>
        <charset val="204"/>
      </rPr>
      <t>k</t>
    </r>
    <r>
      <rPr>
        <b/>
        <vertAlign val="subscript"/>
        <sz val="9"/>
        <color theme="1"/>
        <rFont val="Times New Roman"/>
        <family val="1"/>
        <charset val="204"/>
      </rPr>
      <t>∑</t>
    </r>
  </si>
  <si>
    <t>д</t>
  </si>
  <si>
    <t>и</t>
  </si>
  <si>
    <t>н</t>
  </si>
  <si>
    <t>_</t>
  </si>
  <si>
    <t>в</t>
  </si>
  <si>
    <t>о</t>
  </si>
  <si>
    <t>р</t>
  </si>
  <si>
    <t>с</t>
  </si>
  <si>
    <t>ч</t>
  </si>
  <si>
    <t>м</t>
  </si>
  <si>
    <t>а</t>
  </si>
  <si>
    <t>к</t>
  </si>
  <si>
    <t>л</t>
  </si>
  <si>
    <t>Pks</t>
  </si>
  <si>
    <t>Hks</t>
  </si>
  <si>
    <t>Sks</t>
  </si>
  <si>
    <t>Pk</t>
  </si>
  <si>
    <t>Pi*LOG(Pi;2)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</si>
</sst>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i/>
      <vertAlign val="subscript"/>
      <sz val="9"/>
      <color theme="1"/>
      <name val="Times New Roman"/>
      <family val="1"/>
      <charset val="204"/>
    </font>
    <font>
      <i/>
      <vertAlign val="subscript"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effectLst/>
              </a:rPr>
              <a:t>График энтропии источника с двумя состояниями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Лист2!$D$3:$D$13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5-4412-AE7C-3D96D1DF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67960"/>
        <c:axId val="3442892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Лист2!$B$3:$B$13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Лист2!$D$3:$D$13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0.46899559358928122</c:v>
                      </c:pt>
                      <c:pt idx="2">
                        <c:v>0.72192809488736231</c:v>
                      </c:pt>
                      <c:pt idx="3">
                        <c:v>0.8812908992306927</c:v>
                      </c:pt>
                      <c:pt idx="4">
                        <c:v>0.97095059445466858</c:v>
                      </c:pt>
                      <c:pt idx="5">
                        <c:v>1</c:v>
                      </c:pt>
                      <c:pt idx="6">
                        <c:v>0.97095059445466858</c:v>
                      </c:pt>
                      <c:pt idx="7">
                        <c:v>0.8812908992306927</c:v>
                      </c:pt>
                      <c:pt idx="8">
                        <c:v>0.72192809488736231</c:v>
                      </c:pt>
                      <c:pt idx="9">
                        <c:v>0.46899559358928117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915-4412-AE7C-3D96D1DF1B49}"/>
                  </c:ext>
                </c:extLst>
              </c15:ser>
            </c15:filteredScatterSeries>
          </c:ext>
        </c:extLst>
      </c:scatterChart>
      <c:valAx>
        <c:axId val="34916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</a:t>
                </a:r>
              </a:p>
            </c:rich>
          </c:tx>
          <c:layout>
            <c:manualLayout>
              <c:xMode val="edge"/>
              <c:yMode val="edge"/>
              <c:x val="0.49056474190726157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289280"/>
        <c:crosses val="autoZero"/>
        <c:crossBetween val="midCat"/>
      </c:valAx>
      <c:valAx>
        <c:axId val="3442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H(p1)</a:t>
                </a:r>
                <a:r>
                  <a:rPr lang="en-US" baseline="0"/>
                  <a:t>, </a:t>
                </a:r>
                <a:r>
                  <a:rPr lang="ru-RU" baseline="0"/>
                  <a:t>бит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625400991542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1679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Лист3!$AK$4:$AK$33</c:f>
              <c:strCache>
                <c:ptCount val="30"/>
                <c:pt idx="0">
                  <c:v>о</c:v>
                </c:pt>
                <c:pt idx="1">
                  <c:v>в</c:v>
                </c:pt>
                <c:pt idx="2">
                  <c:v>ч</c:v>
                </c:pt>
                <c:pt idx="3">
                  <c:v>и</c:v>
                </c:pt>
                <c:pt idx="4">
                  <c:v>н</c:v>
                </c:pt>
                <c:pt idx="5">
                  <c:v>н</c:v>
                </c:pt>
                <c:pt idx="6">
                  <c:v>и</c:v>
                </c:pt>
                <c:pt idx="7">
                  <c:v>к</c:v>
                </c:pt>
                <c:pt idx="8">
                  <c:v>о</c:v>
                </c:pt>
                <c:pt idx="9">
                  <c:v>в</c:v>
                </c:pt>
                <c:pt idx="10">
                  <c:v>_</c:v>
                </c:pt>
                <c:pt idx="11">
                  <c:v>м</c:v>
                </c:pt>
                <c:pt idx="12">
                  <c:v>а</c:v>
                </c:pt>
                <c:pt idx="13">
                  <c:v>к</c:v>
                </c:pt>
                <c:pt idx="14">
                  <c:v>с</c:v>
                </c:pt>
                <c:pt idx="15">
                  <c:v>и</c:v>
                </c:pt>
                <c:pt idx="16">
                  <c:v>м</c:v>
                </c:pt>
                <c:pt idx="17">
                  <c:v>_</c:v>
                </c:pt>
                <c:pt idx="18">
                  <c:v>в</c:v>
                </c:pt>
                <c:pt idx="19">
                  <c:v>л</c:v>
                </c:pt>
                <c:pt idx="20">
                  <c:v>а</c:v>
                </c:pt>
                <c:pt idx="21">
                  <c:v>д</c:v>
                </c:pt>
                <c:pt idx="22">
                  <c:v>и</c:v>
                </c:pt>
                <c:pt idx="23">
                  <c:v>м</c:v>
                </c:pt>
                <c:pt idx="24">
                  <c:v>и</c:v>
                </c:pt>
                <c:pt idx="25">
                  <c:v>р</c:v>
                </c:pt>
                <c:pt idx="26">
                  <c:v>о</c:v>
                </c:pt>
                <c:pt idx="27">
                  <c:v>в</c:v>
                </c:pt>
                <c:pt idx="28">
                  <c:v>и</c:v>
                </c:pt>
                <c:pt idx="29">
                  <c:v>ч</c:v>
                </c:pt>
              </c:strCache>
            </c:strRef>
          </c:cat>
          <c:val>
            <c:numRef>
              <c:f>Лист3!$AI$4:$AI$33</c:f>
              <c:numCache>
                <c:formatCode>General</c:formatCode>
                <c:ptCount val="30"/>
                <c:pt idx="0">
                  <c:v>3.4729055953200563</c:v>
                </c:pt>
                <c:pt idx="1">
                  <c:v>3.4695443569727304</c:v>
                </c:pt>
                <c:pt idx="2">
                  <c:v>3.4852281360342516</c:v>
                </c:pt>
                <c:pt idx="3">
                  <c:v>3.4578671314725851</c:v>
                </c:pt>
                <c:pt idx="4">
                  <c:v>3.5035391228040247</c:v>
                </c:pt>
                <c:pt idx="5">
                  <c:v>3.4790795706241742</c:v>
                </c:pt>
                <c:pt idx="6">
                  <c:v>3.3716535224393334</c:v>
                </c:pt>
                <c:pt idx="7">
                  <c:v>3.4144413036949728</c:v>
                </c:pt>
                <c:pt idx="8">
                  <c:v>3.3908054820769813</c:v>
                </c:pt>
                <c:pt idx="9">
                  <c:v>3.3680424225727155</c:v>
                </c:pt>
                <c:pt idx="10">
                  <c:v>3.3841837197791889</c:v>
                </c:pt>
                <c:pt idx="11">
                  <c:v>3.3660913291191936</c:v>
                </c:pt>
                <c:pt idx="12">
                  <c:v>3.3921472236645345</c:v>
                </c:pt>
                <c:pt idx="13">
                  <c:v>3.3815804883091638</c:v>
                </c:pt>
                <c:pt idx="14">
                  <c:v>3.25</c:v>
                </c:pt>
                <c:pt idx="15">
                  <c:v>3.1068905956085184</c:v>
                </c:pt>
                <c:pt idx="16">
                  <c:v>3.1820058147602142</c:v>
                </c:pt>
                <c:pt idx="17">
                  <c:v>3.1808329872054411</c:v>
                </c:pt>
                <c:pt idx="18">
                  <c:v>3.0220552088742001</c:v>
                </c:pt>
                <c:pt idx="19">
                  <c:v>3.0271691184406189</c:v>
                </c:pt>
                <c:pt idx="20">
                  <c:v>2.8464393446710154</c:v>
                </c:pt>
                <c:pt idx="21">
                  <c:v>2.6416041678685933</c:v>
                </c:pt>
                <c:pt idx="22">
                  <c:v>2.4056390622295662</c:v>
                </c:pt>
                <c:pt idx="23">
                  <c:v>2.5216406363433186</c:v>
                </c:pt>
                <c:pt idx="24">
                  <c:v>2.251629167387823</c:v>
                </c:pt>
                <c:pt idx="25">
                  <c:v>2.3219280948873622</c:v>
                </c:pt>
                <c:pt idx="26">
                  <c:v>2</c:v>
                </c:pt>
                <c:pt idx="27">
                  <c:v>1.5849625007211561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8-4802-BDD1-7578B62D1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842240"/>
        <c:axId val="513845848"/>
      </c:barChart>
      <c:catAx>
        <c:axId val="5138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845848"/>
        <c:crosses val="autoZero"/>
        <c:auto val="1"/>
        <c:lblAlgn val="ctr"/>
        <c:lblOffset val="100"/>
        <c:noMultiLvlLbl val="0"/>
      </c:catAx>
      <c:valAx>
        <c:axId val="5138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84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166687</xdr:rowOff>
    </xdr:from>
    <xdr:to>
      <xdr:col>12</xdr:col>
      <xdr:colOff>66675</xdr:colOff>
      <xdr:row>15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35</xdr:row>
      <xdr:rowOff>83126</xdr:rowOff>
    </xdr:from>
    <xdr:to>
      <xdr:col>16</xdr:col>
      <xdr:colOff>138545</xdr:colOff>
      <xdr:row>63</xdr:row>
      <xdr:rowOff>138545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28" sqref="B28"/>
    </sheetView>
  </sheetViews>
  <sheetFormatPr defaultRowHeight="15" x14ac:dyDescent="0.25"/>
  <cols>
    <col min="1" max="1" width="17.85546875" customWidth="1"/>
    <col min="2" max="2" width="10.28515625" bestFit="1" customWidth="1"/>
    <col min="17" max="17" width="12" bestFit="1" customWidth="1"/>
  </cols>
  <sheetData>
    <row r="1" spans="1:12" x14ac:dyDescent="0.25">
      <c r="A1" s="3" t="s">
        <v>5</v>
      </c>
      <c r="B1" s="4" t="s">
        <v>0</v>
      </c>
      <c r="C1" s="5" t="s">
        <v>1</v>
      </c>
    </row>
    <row r="2" spans="1:12" x14ac:dyDescent="0.25">
      <c r="A2" s="6" t="s">
        <v>11</v>
      </c>
      <c r="B2" s="2">
        <v>0.55000000000000004</v>
      </c>
      <c r="C2" s="7">
        <v>0.45</v>
      </c>
    </row>
    <row r="3" spans="1:12" x14ac:dyDescent="0.25">
      <c r="A3" s="6" t="s">
        <v>3</v>
      </c>
      <c r="B3" s="2">
        <f>LOG(B2,2)*B2</f>
        <v>-0.47437306193753581</v>
      </c>
      <c r="C3" s="7">
        <f>LOG(C2,2)*C2</f>
        <v>-0.51840139205027258</v>
      </c>
    </row>
    <row r="4" spans="1:12" ht="19.5" thickBot="1" x14ac:dyDescent="0.4">
      <c r="A4" s="8" t="s">
        <v>2</v>
      </c>
      <c r="B4" s="9">
        <f>-1*(B3+C3)</f>
        <v>0.99277445398780839</v>
      </c>
      <c r="C4" s="10"/>
    </row>
    <row r="5" spans="1:12" ht="15.75" thickBot="1" x14ac:dyDescent="0.3">
      <c r="A5" s="1"/>
      <c r="B5" s="1"/>
      <c r="C5" s="1"/>
      <c r="D5" s="1"/>
      <c r="E5" s="1"/>
      <c r="F5" s="1"/>
      <c r="G5" s="1"/>
    </row>
    <row r="6" spans="1:12" ht="15.75" x14ac:dyDescent="0.25">
      <c r="A6" s="12" t="s">
        <v>6</v>
      </c>
      <c r="B6" s="4" t="s">
        <v>0</v>
      </c>
      <c r="C6" s="4" t="s">
        <v>1</v>
      </c>
      <c r="D6" s="4" t="s">
        <v>7</v>
      </c>
      <c r="E6" s="4" t="s">
        <v>8</v>
      </c>
      <c r="F6" s="4" t="s">
        <v>9</v>
      </c>
      <c r="G6" s="5" t="s">
        <v>10</v>
      </c>
    </row>
    <row r="7" spans="1:12" x14ac:dyDescent="0.25">
      <c r="A7" s="6" t="s">
        <v>11</v>
      </c>
      <c r="B7" s="2">
        <f>1/6</f>
        <v>0.16666666666666666</v>
      </c>
      <c r="C7" s="2">
        <f>1/6</f>
        <v>0.16666666666666666</v>
      </c>
      <c r="D7" s="2">
        <f t="shared" ref="D7:G7" si="0">1/6</f>
        <v>0.16666666666666666</v>
      </c>
      <c r="E7" s="2">
        <f t="shared" si="0"/>
        <v>0.16666666666666666</v>
      </c>
      <c r="F7" s="2">
        <f t="shared" si="0"/>
        <v>0.16666666666666666</v>
      </c>
      <c r="G7" s="7">
        <f t="shared" si="0"/>
        <v>0.16666666666666666</v>
      </c>
    </row>
    <row r="8" spans="1:12" x14ac:dyDescent="0.25">
      <c r="A8" s="6" t="s">
        <v>12</v>
      </c>
      <c r="B8" s="2">
        <f>LOG(B7,6)*B7</f>
        <v>-0.16666666666666666</v>
      </c>
      <c r="C8" s="2">
        <f t="shared" ref="C8:G8" si="1">LOG(C7,6)*C7</f>
        <v>-0.16666666666666666</v>
      </c>
      <c r="D8" s="2">
        <f t="shared" si="1"/>
        <v>-0.16666666666666666</v>
      </c>
      <c r="E8" s="2">
        <f t="shared" si="1"/>
        <v>-0.16666666666666666</v>
      </c>
      <c r="F8" s="2">
        <f t="shared" si="1"/>
        <v>-0.16666666666666666</v>
      </c>
      <c r="G8" s="7">
        <f t="shared" si="1"/>
        <v>-0.16666666666666666</v>
      </c>
    </row>
    <row r="9" spans="1:12" ht="19.5" thickBot="1" x14ac:dyDescent="0.4">
      <c r="A9" s="8" t="s">
        <v>2</v>
      </c>
      <c r="B9" s="9">
        <f>-1*SUM(B8:G8)</f>
        <v>0.99999999999999989</v>
      </c>
      <c r="C9" s="9"/>
      <c r="D9" s="9"/>
      <c r="E9" s="9"/>
      <c r="F9" s="9"/>
      <c r="G9" s="10"/>
    </row>
    <row r="12" spans="1:12" ht="31.5" x14ac:dyDescent="0.25">
      <c r="A12" s="11" t="s">
        <v>13</v>
      </c>
      <c r="B12" s="2" t="s">
        <v>0</v>
      </c>
      <c r="C12" t="s">
        <v>1</v>
      </c>
      <c r="D12" t="s">
        <v>7</v>
      </c>
      <c r="E12" t="s">
        <v>8</v>
      </c>
      <c r="F12" t="s">
        <v>9</v>
      </c>
      <c r="G12" t="s">
        <v>10</v>
      </c>
    </row>
    <row r="13" spans="1:12" ht="15.75" x14ac:dyDescent="0.25">
      <c r="A13" t="s">
        <v>11</v>
      </c>
      <c r="B13" s="2">
        <v>0.12</v>
      </c>
      <c r="C13" s="13">
        <v>0.17</v>
      </c>
      <c r="D13" s="13">
        <v>0.17</v>
      </c>
      <c r="E13" s="13">
        <v>0.17</v>
      </c>
      <c r="F13" s="13">
        <v>0.17</v>
      </c>
      <c r="G13" s="13">
        <v>0.2</v>
      </c>
      <c r="I13" s="2"/>
      <c r="L13" s="2"/>
    </row>
    <row r="14" spans="1:12" x14ac:dyDescent="0.25">
      <c r="A14" s="6" t="s">
        <v>12</v>
      </c>
      <c r="B14" s="2">
        <f>LOG(B13,6)*B13</f>
        <v>-0.14200099327708751</v>
      </c>
      <c r="C14" s="2">
        <f t="shared" ref="C14" si="2">LOG(C13,6)*C13</f>
        <v>-0.16812115035630262</v>
      </c>
      <c r="D14" s="2">
        <f t="shared" ref="D14" si="3">LOG(D13,6)*D13</f>
        <v>-0.16812115035630262</v>
      </c>
      <c r="E14" s="2">
        <f t="shared" ref="E14" si="4">LOG(E13,6)*E13</f>
        <v>-0.16812115035630262</v>
      </c>
      <c r="F14" s="2">
        <f t="shared" ref="F14" si="5">LOG(F13,6)*F13</f>
        <v>-0.16812115035630262</v>
      </c>
      <c r="G14" s="2">
        <f t="shared" ref="G14" si="6">LOG(G13,6)*G13</f>
        <v>-0.17964888034078544</v>
      </c>
    </row>
    <row r="15" spans="1:12" ht="19.5" thickBot="1" x14ac:dyDescent="0.4">
      <c r="A15" s="8" t="s">
        <v>2</v>
      </c>
      <c r="B15">
        <f>-1*SUM(B14:G14)</f>
        <v>0.99413447504308339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M20" sqref="M20"/>
    </sheetView>
  </sheetViews>
  <sheetFormatPr defaultRowHeight="15" x14ac:dyDescent="0.25"/>
  <sheetData>
    <row r="2" spans="2:4" x14ac:dyDescent="0.25">
      <c r="B2" t="s">
        <v>0</v>
      </c>
      <c r="C2" t="s">
        <v>1</v>
      </c>
      <c r="D2" t="s">
        <v>4</v>
      </c>
    </row>
    <row r="3" spans="2:4" x14ac:dyDescent="0.25">
      <c r="B3">
        <v>0</v>
      </c>
      <c r="C3">
        <f>1-B3</f>
        <v>1</v>
      </c>
      <c r="D3" t="e">
        <f>-1*SUM(B3*LOG(B3,2),C3*LOG(C3,2))</f>
        <v>#NUM!</v>
      </c>
    </row>
    <row r="4" spans="2:4" x14ac:dyDescent="0.25">
      <c r="B4">
        <v>0.1</v>
      </c>
      <c r="C4">
        <f t="shared" ref="C4:C13" si="0">1-B4</f>
        <v>0.9</v>
      </c>
      <c r="D4">
        <f t="shared" ref="D4:D13" si="1">-1*SUM(B4*LOG(B4,2),C4*LOG(C4,2))</f>
        <v>0.46899559358928122</v>
      </c>
    </row>
    <row r="5" spans="2:4" x14ac:dyDescent="0.25">
      <c r="B5">
        <v>0.2</v>
      </c>
      <c r="C5">
        <f t="shared" si="0"/>
        <v>0.8</v>
      </c>
      <c r="D5">
        <f t="shared" si="1"/>
        <v>0.72192809488736231</v>
      </c>
    </row>
    <row r="6" spans="2:4" x14ac:dyDescent="0.25">
      <c r="B6">
        <v>0.3</v>
      </c>
      <c r="C6">
        <f t="shared" si="0"/>
        <v>0.7</v>
      </c>
      <c r="D6">
        <f t="shared" si="1"/>
        <v>0.8812908992306927</v>
      </c>
    </row>
    <row r="7" spans="2:4" x14ac:dyDescent="0.25">
      <c r="B7">
        <v>0.4</v>
      </c>
      <c r="C7">
        <f t="shared" si="0"/>
        <v>0.6</v>
      </c>
      <c r="D7">
        <f t="shared" si="1"/>
        <v>0.97095059445466858</v>
      </c>
    </row>
    <row r="8" spans="2:4" x14ac:dyDescent="0.25">
      <c r="B8">
        <v>0.5</v>
      </c>
      <c r="C8">
        <f t="shared" si="0"/>
        <v>0.5</v>
      </c>
      <c r="D8">
        <f t="shared" si="1"/>
        <v>1</v>
      </c>
    </row>
    <row r="9" spans="2:4" x14ac:dyDescent="0.25">
      <c r="B9">
        <v>0.6</v>
      </c>
      <c r="C9">
        <f t="shared" si="0"/>
        <v>0.4</v>
      </c>
      <c r="D9">
        <f t="shared" si="1"/>
        <v>0.97095059445466858</v>
      </c>
    </row>
    <row r="10" spans="2:4" x14ac:dyDescent="0.25">
      <c r="B10">
        <v>0.7</v>
      </c>
      <c r="C10">
        <f t="shared" si="0"/>
        <v>0.30000000000000004</v>
      </c>
      <c r="D10">
        <f t="shared" si="1"/>
        <v>0.8812908992306927</v>
      </c>
    </row>
    <row r="11" spans="2:4" x14ac:dyDescent="0.25">
      <c r="B11">
        <v>0.8</v>
      </c>
      <c r="C11">
        <f t="shared" si="0"/>
        <v>0.19999999999999996</v>
      </c>
      <c r="D11">
        <f t="shared" si="1"/>
        <v>0.72192809488736231</v>
      </c>
    </row>
    <row r="12" spans="2:4" x14ac:dyDescent="0.25">
      <c r="B12">
        <v>0.9</v>
      </c>
      <c r="C12">
        <f t="shared" si="0"/>
        <v>9.9999999999999978E-2</v>
      </c>
      <c r="D12">
        <f t="shared" si="1"/>
        <v>0.46899559358928117</v>
      </c>
    </row>
    <row r="13" spans="2:4" x14ac:dyDescent="0.25">
      <c r="B13">
        <v>1</v>
      </c>
      <c r="C13">
        <f t="shared" si="0"/>
        <v>0</v>
      </c>
      <c r="D13" t="e">
        <f t="shared" si="1"/>
        <v>#NUM!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1"/>
  <sheetViews>
    <sheetView tabSelected="1" topLeftCell="A29" zoomScaleNormal="100" workbookViewId="0">
      <selection activeCell="G65" sqref="G65"/>
    </sheetView>
  </sheetViews>
  <sheetFormatPr defaultRowHeight="15" x14ac:dyDescent="0.25"/>
  <sheetData>
    <row r="2" spans="2:37" x14ac:dyDescent="0.25">
      <c r="B2" s="14" t="s">
        <v>14</v>
      </c>
      <c r="C2" s="18" t="s">
        <v>15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  <c r="P2" s="14" t="s">
        <v>16</v>
      </c>
      <c r="Q2" s="15" t="s">
        <v>17</v>
      </c>
      <c r="T2" s="14" t="s">
        <v>14</v>
      </c>
      <c r="U2" s="18" t="s">
        <v>34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20"/>
      <c r="AH2" s="21" t="s">
        <v>31</v>
      </c>
      <c r="AI2" s="21" t="s">
        <v>32</v>
      </c>
      <c r="AJ2" s="15" t="s">
        <v>17</v>
      </c>
      <c r="AK2" s="23" t="s">
        <v>33</v>
      </c>
    </row>
    <row r="3" spans="2:37" x14ac:dyDescent="0.25">
      <c r="B3" s="14"/>
      <c r="C3" s="16" t="s">
        <v>23</v>
      </c>
      <c r="D3" s="16" t="s">
        <v>22</v>
      </c>
      <c r="E3" s="16" t="s">
        <v>26</v>
      </c>
      <c r="F3" s="16" t="s">
        <v>19</v>
      </c>
      <c r="G3" s="16" t="s">
        <v>20</v>
      </c>
      <c r="H3" s="16" t="s">
        <v>29</v>
      </c>
      <c r="I3" s="16" t="s">
        <v>21</v>
      </c>
      <c r="J3" s="16" t="s">
        <v>27</v>
      </c>
      <c r="K3" s="16" t="s">
        <v>28</v>
      </c>
      <c r="L3" s="16" t="s">
        <v>25</v>
      </c>
      <c r="M3" s="16" t="s">
        <v>30</v>
      </c>
      <c r="N3" s="16" t="s">
        <v>18</v>
      </c>
      <c r="O3" s="16" t="s">
        <v>24</v>
      </c>
      <c r="P3" s="14"/>
      <c r="Q3" s="15"/>
      <c r="T3" s="14"/>
      <c r="U3" s="16" t="s">
        <v>23</v>
      </c>
      <c r="V3" s="16" t="s">
        <v>22</v>
      </c>
      <c r="W3" s="16" t="s">
        <v>26</v>
      </c>
      <c r="X3" s="16" t="s">
        <v>19</v>
      </c>
      <c r="Y3" s="16" t="s">
        <v>20</v>
      </c>
      <c r="Z3" s="16" t="s">
        <v>29</v>
      </c>
      <c r="AA3" s="16" t="s">
        <v>21</v>
      </c>
      <c r="AB3" s="16" t="s">
        <v>27</v>
      </c>
      <c r="AC3" s="16" t="s">
        <v>28</v>
      </c>
      <c r="AD3" s="16" t="s">
        <v>25</v>
      </c>
      <c r="AE3" s="16" t="s">
        <v>30</v>
      </c>
      <c r="AF3" s="16" t="s">
        <v>18</v>
      </c>
      <c r="AG3" s="16" t="s">
        <v>24</v>
      </c>
      <c r="AH3" s="22"/>
      <c r="AI3" s="22"/>
      <c r="AJ3" s="15"/>
      <c r="AK3" s="24"/>
    </row>
    <row r="4" spans="2:37" x14ac:dyDescent="0.25">
      <c r="B4" s="16">
        <v>1</v>
      </c>
      <c r="C4" s="16">
        <v>3</v>
      </c>
      <c r="D4" s="16">
        <v>4</v>
      </c>
      <c r="E4" s="16">
        <v>2</v>
      </c>
      <c r="F4" s="16">
        <v>6</v>
      </c>
      <c r="G4" s="16">
        <v>2</v>
      </c>
      <c r="H4" s="16">
        <v>2</v>
      </c>
      <c r="I4" s="16">
        <v>2</v>
      </c>
      <c r="J4" s="16">
        <v>3</v>
      </c>
      <c r="K4" s="16">
        <v>2</v>
      </c>
      <c r="L4" s="16">
        <v>1</v>
      </c>
      <c r="M4" s="16">
        <v>1</v>
      </c>
      <c r="N4" s="16">
        <v>1</v>
      </c>
      <c r="O4" s="16">
        <v>1</v>
      </c>
      <c r="P4" s="16" t="s">
        <v>23</v>
      </c>
      <c r="Q4" s="16">
        <v>30</v>
      </c>
      <c r="T4" s="16">
        <v>1</v>
      </c>
      <c r="U4" s="16">
        <f>C4/$AJ4</f>
        <v>0.1</v>
      </c>
      <c r="V4" s="16">
        <f t="shared" ref="V4:AG4" si="0">D4/$AJ4</f>
        <v>0.13333333333333333</v>
      </c>
      <c r="W4" s="16">
        <f t="shared" si="0"/>
        <v>6.6666666666666666E-2</v>
      </c>
      <c r="X4" s="16">
        <f t="shared" si="0"/>
        <v>0.2</v>
      </c>
      <c r="Y4" s="16">
        <f t="shared" si="0"/>
        <v>6.6666666666666666E-2</v>
      </c>
      <c r="Z4" s="16">
        <f t="shared" si="0"/>
        <v>6.6666666666666666E-2</v>
      </c>
      <c r="AA4" s="16">
        <f t="shared" si="0"/>
        <v>6.6666666666666666E-2</v>
      </c>
      <c r="AB4" s="16">
        <f t="shared" si="0"/>
        <v>0.1</v>
      </c>
      <c r="AC4" s="16">
        <f t="shared" si="0"/>
        <v>6.6666666666666666E-2</v>
      </c>
      <c r="AD4" s="16">
        <f t="shared" si="0"/>
        <v>3.3333333333333333E-2</v>
      </c>
      <c r="AE4" s="16">
        <f t="shared" si="0"/>
        <v>3.3333333333333333E-2</v>
      </c>
      <c r="AF4" s="16">
        <f t="shared" si="0"/>
        <v>3.3333333333333333E-2</v>
      </c>
      <c r="AG4" s="16">
        <f t="shared" si="0"/>
        <v>3.3333333333333333E-2</v>
      </c>
      <c r="AH4" s="16">
        <f>SUM(U4:AG4)</f>
        <v>0.99999999999999989</v>
      </c>
      <c r="AI4" s="16">
        <v>3.4729055953200563</v>
      </c>
      <c r="AJ4" s="16">
        <v>30</v>
      </c>
      <c r="AK4" s="16" t="s">
        <v>23</v>
      </c>
    </row>
    <row r="5" spans="2:37" x14ac:dyDescent="0.25">
      <c r="B5" s="16">
        <v>2</v>
      </c>
      <c r="C5" s="16">
        <v>2</v>
      </c>
      <c r="D5" s="16">
        <v>4</v>
      </c>
      <c r="E5" s="16">
        <v>2</v>
      </c>
      <c r="F5" s="16">
        <v>6</v>
      </c>
      <c r="G5" s="16">
        <v>2</v>
      </c>
      <c r="H5" s="16">
        <v>2</v>
      </c>
      <c r="I5" s="16">
        <v>2</v>
      </c>
      <c r="J5" s="16">
        <v>3</v>
      </c>
      <c r="K5" s="16">
        <v>2</v>
      </c>
      <c r="L5" s="16">
        <v>1</v>
      </c>
      <c r="M5" s="16">
        <v>1</v>
      </c>
      <c r="N5" s="16">
        <v>1</v>
      </c>
      <c r="O5" s="16">
        <v>1</v>
      </c>
      <c r="P5" s="16" t="s">
        <v>22</v>
      </c>
      <c r="Q5" s="16">
        <v>29</v>
      </c>
      <c r="T5" s="16">
        <v>2</v>
      </c>
      <c r="U5" s="16">
        <f t="shared" ref="U5:U33" si="1">C5/$AJ5</f>
        <v>6.8965517241379309E-2</v>
      </c>
      <c r="V5" s="16">
        <f t="shared" ref="V5:V33" si="2">D5/$AJ5</f>
        <v>0.13793103448275862</v>
      </c>
      <c r="W5" s="16">
        <f t="shared" ref="W5:W33" si="3">E5/$AJ5</f>
        <v>6.8965517241379309E-2</v>
      </c>
      <c r="X5" s="16">
        <f t="shared" ref="X5:X33" si="4">F5/$AJ5</f>
        <v>0.20689655172413793</v>
      </c>
      <c r="Y5" s="16">
        <f t="shared" ref="Y5:Y33" si="5">G5/$AJ5</f>
        <v>6.8965517241379309E-2</v>
      </c>
      <c r="Z5" s="16">
        <f t="shared" ref="Z5:Z33" si="6">H5/$AJ5</f>
        <v>6.8965517241379309E-2</v>
      </c>
      <c r="AA5" s="16">
        <f t="shared" ref="AA5:AA33" si="7">I5/$AJ5</f>
        <v>6.8965517241379309E-2</v>
      </c>
      <c r="AB5" s="16">
        <f t="shared" ref="AB5:AB33" si="8">J5/$AJ5</f>
        <v>0.10344827586206896</v>
      </c>
      <c r="AC5" s="16">
        <f t="shared" ref="AC5:AC33" si="9">K5/$AJ5</f>
        <v>6.8965517241379309E-2</v>
      </c>
      <c r="AD5" s="16">
        <f t="shared" ref="AD5:AD33" si="10">L5/$AJ5</f>
        <v>3.4482758620689655E-2</v>
      </c>
      <c r="AE5" s="16">
        <f t="shared" ref="AE5:AE33" si="11">M5/$AJ5</f>
        <v>3.4482758620689655E-2</v>
      </c>
      <c r="AF5" s="16">
        <f t="shared" ref="AF5:AF33" si="12">N5/$AJ5</f>
        <v>3.4482758620689655E-2</v>
      </c>
      <c r="AG5" s="16">
        <f t="shared" ref="AG5:AG33" si="13">O5/$AJ5</f>
        <v>3.4482758620689655E-2</v>
      </c>
      <c r="AH5" s="16">
        <f t="shared" ref="AH5:AH33" si="14">SUM(U5:AG5)</f>
        <v>0.99999999999999989</v>
      </c>
      <c r="AI5" s="16">
        <v>3.4695443569727304</v>
      </c>
      <c r="AJ5" s="16">
        <v>29</v>
      </c>
      <c r="AK5" s="16" t="s">
        <v>22</v>
      </c>
    </row>
    <row r="6" spans="2:37" x14ac:dyDescent="0.25">
      <c r="B6" s="16">
        <v>3</v>
      </c>
      <c r="C6" s="16">
        <v>2</v>
      </c>
      <c r="D6" s="16">
        <v>3</v>
      </c>
      <c r="E6" s="16">
        <v>2</v>
      </c>
      <c r="F6" s="16">
        <v>6</v>
      </c>
      <c r="G6" s="16">
        <v>2</v>
      </c>
      <c r="H6" s="16">
        <v>2</v>
      </c>
      <c r="I6" s="16">
        <v>2</v>
      </c>
      <c r="J6" s="16">
        <v>3</v>
      </c>
      <c r="K6" s="16">
        <v>2</v>
      </c>
      <c r="L6" s="16">
        <v>1</v>
      </c>
      <c r="M6" s="16">
        <v>1</v>
      </c>
      <c r="N6" s="16">
        <v>1</v>
      </c>
      <c r="O6" s="16">
        <v>1</v>
      </c>
      <c r="P6" s="16" t="s">
        <v>26</v>
      </c>
      <c r="Q6" s="16">
        <v>28</v>
      </c>
      <c r="T6" s="16">
        <v>3</v>
      </c>
      <c r="U6" s="16">
        <f t="shared" si="1"/>
        <v>7.1428571428571425E-2</v>
      </c>
      <c r="V6" s="16">
        <f t="shared" si="2"/>
        <v>0.10714285714285714</v>
      </c>
      <c r="W6" s="16">
        <f t="shared" si="3"/>
        <v>7.1428571428571425E-2</v>
      </c>
      <c r="X6" s="16">
        <f t="shared" si="4"/>
        <v>0.21428571428571427</v>
      </c>
      <c r="Y6" s="16">
        <f t="shared" si="5"/>
        <v>7.1428571428571425E-2</v>
      </c>
      <c r="Z6" s="16">
        <f t="shared" si="6"/>
        <v>7.1428571428571425E-2</v>
      </c>
      <c r="AA6" s="16">
        <f t="shared" si="7"/>
        <v>7.1428571428571425E-2</v>
      </c>
      <c r="AB6" s="16">
        <f t="shared" si="8"/>
        <v>0.10714285714285714</v>
      </c>
      <c r="AC6" s="16">
        <f t="shared" si="9"/>
        <v>7.1428571428571425E-2</v>
      </c>
      <c r="AD6" s="16">
        <f t="shared" si="10"/>
        <v>3.5714285714285712E-2</v>
      </c>
      <c r="AE6" s="16">
        <f t="shared" si="11"/>
        <v>3.5714285714285712E-2</v>
      </c>
      <c r="AF6" s="16">
        <f t="shared" si="12"/>
        <v>3.5714285714285712E-2</v>
      </c>
      <c r="AG6" s="16">
        <f t="shared" si="13"/>
        <v>3.5714285714285712E-2</v>
      </c>
      <c r="AH6" s="16">
        <f t="shared" si="14"/>
        <v>0.99999999999999978</v>
      </c>
      <c r="AI6" s="16">
        <v>3.4852281360342516</v>
      </c>
      <c r="AJ6" s="16">
        <v>28</v>
      </c>
      <c r="AK6" s="16" t="s">
        <v>26</v>
      </c>
    </row>
    <row r="7" spans="2:37" x14ac:dyDescent="0.25">
      <c r="B7" s="16">
        <v>4</v>
      </c>
      <c r="C7" s="16">
        <v>2</v>
      </c>
      <c r="D7" s="16">
        <v>3</v>
      </c>
      <c r="E7" s="16">
        <v>1</v>
      </c>
      <c r="F7" s="16">
        <v>6</v>
      </c>
      <c r="G7" s="16">
        <v>2</v>
      </c>
      <c r="H7" s="16">
        <v>2</v>
      </c>
      <c r="I7" s="16">
        <v>2</v>
      </c>
      <c r="J7" s="16">
        <v>3</v>
      </c>
      <c r="K7" s="16">
        <v>2</v>
      </c>
      <c r="L7" s="16">
        <v>1</v>
      </c>
      <c r="M7" s="16">
        <v>1</v>
      </c>
      <c r="N7" s="16">
        <v>1</v>
      </c>
      <c r="O7" s="16">
        <v>1</v>
      </c>
      <c r="P7" s="16" t="s">
        <v>19</v>
      </c>
      <c r="Q7" s="16">
        <v>27</v>
      </c>
      <c r="T7" s="16">
        <v>4</v>
      </c>
      <c r="U7" s="16">
        <f t="shared" si="1"/>
        <v>7.407407407407407E-2</v>
      </c>
      <c r="V7" s="16">
        <f t="shared" si="2"/>
        <v>0.1111111111111111</v>
      </c>
      <c r="W7" s="16">
        <f t="shared" si="3"/>
        <v>3.7037037037037035E-2</v>
      </c>
      <c r="X7" s="16">
        <f t="shared" si="4"/>
        <v>0.22222222222222221</v>
      </c>
      <c r="Y7" s="16">
        <f t="shared" si="5"/>
        <v>7.407407407407407E-2</v>
      </c>
      <c r="Z7" s="16">
        <f t="shared" si="6"/>
        <v>7.407407407407407E-2</v>
      </c>
      <c r="AA7" s="16">
        <f t="shared" si="7"/>
        <v>7.407407407407407E-2</v>
      </c>
      <c r="AB7" s="16">
        <f t="shared" si="8"/>
        <v>0.1111111111111111</v>
      </c>
      <c r="AC7" s="16">
        <f t="shared" si="9"/>
        <v>7.407407407407407E-2</v>
      </c>
      <c r="AD7" s="16">
        <f t="shared" si="10"/>
        <v>3.7037037037037035E-2</v>
      </c>
      <c r="AE7" s="16">
        <f t="shared" si="11"/>
        <v>3.7037037037037035E-2</v>
      </c>
      <c r="AF7" s="16">
        <f t="shared" si="12"/>
        <v>3.7037037037037035E-2</v>
      </c>
      <c r="AG7" s="16">
        <f t="shared" si="13"/>
        <v>3.7037037037037035E-2</v>
      </c>
      <c r="AH7" s="16">
        <f t="shared" si="14"/>
        <v>0.99999999999999978</v>
      </c>
      <c r="AI7" s="16">
        <v>3.4578671314725851</v>
      </c>
      <c r="AJ7" s="16">
        <v>27</v>
      </c>
      <c r="AK7" s="16" t="s">
        <v>19</v>
      </c>
    </row>
    <row r="8" spans="2:37" x14ac:dyDescent="0.25">
      <c r="B8" s="16">
        <v>5</v>
      </c>
      <c r="C8" s="16">
        <v>2</v>
      </c>
      <c r="D8" s="16">
        <v>3</v>
      </c>
      <c r="E8" s="16">
        <v>1</v>
      </c>
      <c r="F8" s="16">
        <v>5</v>
      </c>
      <c r="G8" s="16">
        <v>2</v>
      </c>
      <c r="H8" s="16">
        <v>2</v>
      </c>
      <c r="I8" s="16">
        <v>2</v>
      </c>
      <c r="J8" s="16">
        <v>3</v>
      </c>
      <c r="K8" s="16">
        <v>2</v>
      </c>
      <c r="L8" s="16">
        <v>1</v>
      </c>
      <c r="M8" s="16">
        <v>1</v>
      </c>
      <c r="N8" s="16">
        <v>1</v>
      </c>
      <c r="O8" s="16">
        <v>1</v>
      </c>
      <c r="P8" s="16" t="s">
        <v>20</v>
      </c>
      <c r="Q8" s="16">
        <v>26</v>
      </c>
      <c r="T8" s="16">
        <v>5</v>
      </c>
      <c r="U8" s="16">
        <f t="shared" si="1"/>
        <v>7.6923076923076927E-2</v>
      </c>
      <c r="V8" s="16">
        <f t="shared" si="2"/>
        <v>0.11538461538461539</v>
      </c>
      <c r="W8" s="16">
        <f t="shared" si="3"/>
        <v>3.8461538461538464E-2</v>
      </c>
      <c r="X8" s="16">
        <f t="shared" si="4"/>
        <v>0.19230769230769232</v>
      </c>
      <c r="Y8" s="16">
        <f t="shared" si="5"/>
        <v>7.6923076923076927E-2</v>
      </c>
      <c r="Z8" s="16">
        <f t="shared" si="6"/>
        <v>7.6923076923076927E-2</v>
      </c>
      <c r="AA8" s="16">
        <f t="shared" si="7"/>
        <v>7.6923076923076927E-2</v>
      </c>
      <c r="AB8" s="16">
        <f t="shared" si="8"/>
        <v>0.11538461538461539</v>
      </c>
      <c r="AC8" s="16">
        <f t="shared" si="9"/>
        <v>7.6923076923076927E-2</v>
      </c>
      <c r="AD8" s="16">
        <f t="shared" si="10"/>
        <v>3.8461538461538464E-2</v>
      </c>
      <c r="AE8" s="16">
        <f t="shared" si="11"/>
        <v>3.8461538461538464E-2</v>
      </c>
      <c r="AF8" s="16">
        <f t="shared" si="12"/>
        <v>3.8461538461538464E-2</v>
      </c>
      <c r="AG8" s="16">
        <f t="shared" si="13"/>
        <v>3.8461538461538464E-2</v>
      </c>
      <c r="AH8" s="16">
        <f t="shared" si="14"/>
        <v>0.99999999999999978</v>
      </c>
      <c r="AI8" s="16">
        <v>3.5035391228040247</v>
      </c>
      <c r="AJ8" s="16">
        <v>26</v>
      </c>
      <c r="AK8" s="16" t="s">
        <v>20</v>
      </c>
    </row>
    <row r="9" spans="2:37" x14ac:dyDescent="0.25">
      <c r="B9" s="16">
        <v>6</v>
      </c>
      <c r="C9" s="16">
        <v>2</v>
      </c>
      <c r="D9" s="16">
        <v>3</v>
      </c>
      <c r="E9" s="16">
        <v>1</v>
      </c>
      <c r="F9" s="16">
        <v>5</v>
      </c>
      <c r="G9" s="16">
        <v>1</v>
      </c>
      <c r="H9" s="16">
        <v>2</v>
      </c>
      <c r="I9" s="16">
        <v>2</v>
      </c>
      <c r="J9" s="16">
        <v>3</v>
      </c>
      <c r="K9" s="16">
        <v>2</v>
      </c>
      <c r="L9" s="16">
        <v>1</v>
      </c>
      <c r="M9" s="16">
        <v>1</v>
      </c>
      <c r="N9" s="16">
        <v>1</v>
      </c>
      <c r="O9" s="16">
        <v>1</v>
      </c>
      <c r="P9" s="16" t="s">
        <v>20</v>
      </c>
      <c r="Q9" s="16">
        <v>25</v>
      </c>
      <c r="T9" s="16">
        <v>6</v>
      </c>
      <c r="U9" s="16">
        <f t="shared" si="1"/>
        <v>0.08</v>
      </c>
      <c r="V9" s="16">
        <f t="shared" si="2"/>
        <v>0.12</v>
      </c>
      <c r="W9" s="16">
        <f t="shared" si="3"/>
        <v>0.04</v>
      </c>
      <c r="X9" s="16">
        <f t="shared" si="4"/>
        <v>0.2</v>
      </c>
      <c r="Y9" s="16">
        <f t="shared" si="5"/>
        <v>0.04</v>
      </c>
      <c r="Z9" s="16">
        <f t="shared" si="6"/>
        <v>0.08</v>
      </c>
      <c r="AA9" s="16">
        <f t="shared" si="7"/>
        <v>0.08</v>
      </c>
      <c r="AB9" s="16">
        <f t="shared" si="8"/>
        <v>0.12</v>
      </c>
      <c r="AC9" s="16">
        <f t="shared" si="9"/>
        <v>0.08</v>
      </c>
      <c r="AD9" s="16">
        <f t="shared" si="10"/>
        <v>0.04</v>
      </c>
      <c r="AE9" s="16">
        <f t="shared" si="11"/>
        <v>0.04</v>
      </c>
      <c r="AF9" s="16">
        <f t="shared" si="12"/>
        <v>0.04</v>
      </c>
      <c r="AG9" s="16">
        <f t="shared" si="13"/>
        <v>0.04</v>
      </c>
      <c r="AH9" s="16">
        <f t="shared" si="14"/>
        <v>1</v>
      </c>
      <c r="AI9" s="16">
        <v>3.4790795706241742</v>
      </c>
      <c r="AJ9" s="16">
        <v>25</v>
      </c>
      <c r="AK9" s="16" t="s">
        <v>20</v>
      </c>
    </row>
    <row r="10" spans="2:37" x14ac:dyDescent="0.25">
      <c r="B10" s="16">
        <v>7</v>
      </c>
      <c r="C10" s="16">
        <v>2</v>
      </c>
      <c r="D10" s="16">
        <v>3</v>
      </c>
      <c r="E10" s="16">
        <v>1</v>
      </c>
      <c r="F10" s="16">
        <v>5</v>
      </c>
      <c r="G10" s="16">
        <v>0</v>
      </c>
      <c r="H10" s="16">
        <v>2</v>
      </c>
      <c r="I10" s="16">
        <v>2</v>
      </c>
      <c r="J10" s="16">
        <v>3</v>
      </c>
      <c r="K10" s="16">
        <v>2</v>
      </c>
      <c r="L10" s="16">
        <v>1</v>
      </c>
      <c r="M10" s="16">
        <v>1</v>
      </c>
      <c r="N10" s="16">
        <v>1</v>
      </c>
      <c r="O10" s="16">
        <v>1</v>
      </c>
      <c r="P10" s="16" t="s">
        <v>19</v>
      </c>
      <c r="Q10" s="16">
        <v>24</v>
      </c>
      <c r="T10" s="16">
        <v>7</v>
      </c>
      <c r="U10" s="16">
        <f t="shared" si="1"/>
        <v>8.3333333333333329E-2</v>
      </c>
      <c r="V10" s="16">
        <f t="shared" si="2"/>
        <v>0.125</v>
      </c>
      <c r="W10" s="16">
        <f t="shared" si="3"/>
        <v>4.1666666666666664E-2</v>
      </c>
      <c r="X10" s="16">
        <f t="shared" si="4"/>
        <v>0.20833333333333334</v>
      </c>
      <c r="Y10" s="16">
        <f t="shared" si="5"/>
        <v>0</v>
      </c>
      <c r="Z10" s="16">
        <f t="shared" si="6"/>
        <v>8.3333333333333329E-2</v>
      </c>
      <c r="AA10" s="16">
        <f t="shared" si="7"/>
        <v>8.3333333333333329E-2</v>
      </c>
      <c r="AB10" s="16">
        <f t="shared" si="8"/>
        <v>0.125</v>
      </c>
      <c r="AC10" s="16">
        <f t="shared" si="9"/>
        <v>8.3333333333333329E-2</v>
      </c>
      <c r="AD10" s="16">
        <f t="shared" si="10"/>
        <v>4.1666666666666664E-2</v>
      </c>
      <c r="AE10" s="16">
        <f t="shared" si="11"/>
        <v>4.1666666666666664E-2</v>
      </c>
      <c r="AF10" s="16">
        <f t="shared" si="12"/>
        <v>4.1666666666666664E-2</v>
      </c>
      <c r="AG10" s="16">
        <f t="shared" si="13"/>
        <v>4.1666666666666664E-2</v>
      </c>
      <c r="AH10" s="16">
        <f t="shared" si="14"/>
        <v>0.99999999999999989</v>
      </c>
      <c r="AI10" s="16">
        <v>3.3716535224393334</v>
      </c>
      <c r="AJ10" s="16">
        <v>24</v>
      </c>
      <c r="AK10" s="16" t="s">
        <v>19</v>
      </c>
    </row>
    <row r="11" spans="2:37" x14ac:dyDescent="0.25">
      <c r="B11" s="16">
        <v>8</v>
      </c>
      <c r="C11" s="16">
        <v>2</v>
      </c>
      <c r="D11" s="16">
        <v>3</v>
      </c>
      <c r="E11" s="16">
        <v>1</v>
      </c>
      <c r="F11" s="16">
        <v>4</v>
      </c>
      <c r="G11" s="16">
        <v>0</v>
      </c>
      <c r="H11" s="16">
        <v>2</v>
      </c>
      <c r="I11" s="16">
        <v>2</v>
      </c>
      <c r="J11" s="16">
        <v>3</v>
      </c>
      <c r="K11" s="16">
        <v>2</v>
      </c>
      <c r="L11" s="16">
        <v>1</v>
      </c>
      <c r="M11" s="16">
        <v>1</v>
      </c>
      <c r="N11" s="16">
        <v>1</v>
      </c>
      <c r="O11" s="16">
        <v>1</v>
      </c>
      <c r="P11" s="16" t="s">
        <v>29</v>
      </c>
      <c r="Q11" s="16">
        <v>23</v>
      </c>
      <c r="T11" s="16">
        <v>8</v>
      </c>
      <c r="U11" s="16">
        <f t="shared" si="1"/>
        <v>8.6956521739130432E-2</v>
      </c>
      <c r="V11" s="16">
        <f t="shared" si="2"/>
        <v>0.13043478260869565</v>
      </c>
      <c r="W11" s="16">
        <f t="shared" si="3"/>
        <v>4.3478260869565216E-2</v>
      </c>
      <c r="X11" s="16">
        <f t="shared" si="4"/>
        <v>0.17391304347826086</v>
      </c>
      <c r="Y11" s="16">
        <f t="shared" si="5"/>
        <v>0</v>
      </c>
      <c r="Z11" s="16">
        <f t="shared" si="6"/>
        <v>8.6956521739130432E-2</v>
      </c>
      <c r="AA11" s="16">
        <f t="shared" si="7"/>
        <v>8.6956521739130432E-2</v>
      </c>
      <c r="AB11" s="16">
        <f t="shared" si="8"/>
        <v>0.13043478260869565</v>
      </c>
      <c r="AC11" s="16">
        <f t="shared" si="9"/>
        <v>8.6956521739130432E-2</v>
      </c>
      <c r="AD11" s="16">
        <f t="shared" si="10"/>
        <v>4.3478260869565216E-2</v>
      </c>
      <c r="AE11" s="16">
        <f t="shared" si="11"/>
        <v>4.3478260869565216E-2</v>
      </c>
      <c r="AF11" s="16">
        <f t="shared" si="12"/>
        <v>4.3478260869565216E-2</v>
      </c>
      <c r="AG11" s="16">
        <f t="shared" si="13"/>
        <v>4.3478260869565216E-2</v>
      </c>
      <c r="AH11" s="16">
        <f t="shared" si="14"/>
        <v>1</v>
      </c>
      <c r="AI11" s="16">
        <v>3.4144413036949728</v>
      </c>
      <c r="AJ11" s="16">
        <v>23</v>
      </c>
      <c r="AK11" s="16" t="s">
        <v>29</v>
      </c>
    </row>
    <row r="12" spans="2:37" x14ac:dyDescent="0.25">
      <c r="B12" s="16">
        <v>9</v>
      </c>
      <c r="C12" s="16">
        <v>2</v>
      </c>
      <c r="D12" s="16">
        <v>3</v>
      </c>
      <c r="E12" s="16">
        <v>1</v>
      </c>
      <c r="F12" s="16">
        <v>4</v>
      </c>
      <c r="G12" s="16">
        <v>0</v>
      </c>
      <c r="H12" s="16">
        <v>1</v>
      </c>
      <c r="I12" s="16">
        <v>2</v>
      </c>
      <c r="J12" s="16">
        <v>3</v>
      </c>
      <c r="K12" s="16">
        <v>2</v>
      </c>
      <c r="L12" s="16">
        <v>1</v>
      </c>
      <c r="M12" s="16">
        <v>1</v>
      </c>
      <c r="N12" s="16">
        <v>1</v>
      </c>
      <c r="O12" s="16">
        <v>1</v>
      </c>
      <c r="P12" s="16" t="s">
        <v>23</v>
      </c>
      <c r="Q12" s="16">
        <v>22</v>
      </c>
      <c r="T12" s="16">
        <v>9</v>
      </c>
      <c r="U12" s="16">
        <f t="shared" si="1"/>
        <v>9.0909090909090912E-2</v>
      </c>
      <c r="V12" s="16">
        <f t="shared" si="2"/>
        <v>0.13636363636363635</v>
      </c>
      <c r="W12" s="16">
        <f t="shared" si="3"/>
        <v>4.5454545454545456E-2</v>
      </c>
      <c r="X12" s="16">
        <f t="shared" si="4"/>
        <v>0.18181818181818182</v>
      </c>
      <c r="Y12" s="16">
        <f t="shared" si="5"/>
        <v>0</v>
      </c>
      <c r="Z12" s="16">
        <f t="shared" si="6"/>
        <v>4.5454545454545456E-2</v>
      </c>
      <c r="AA12" s="16">
        <f t="shared" si="7"/>
        <v>9.0909090909090912E-2</v>
      </c>
      <c r="AB12" s="16">
        <f t="shared" si="8"/>
        <v>0.13636363636363635</v>
      </c>
      <c r="AC12" s="16">
        <f t="shared" si="9"/>
        <v>9.0909090909090912E-2</v>
      </c>
      <c r="AD12" s="16">
        <f t="shared" si="10"/>
        <v>4.5454545454545456E-2</v>
      </c>
      <c r="AE12" s="16">
        <f t="shared" si="11"/>
        <v>4.5454545454545456E-2</v>
      </c>
      <c r="AF12" s="16">
        <f t="shared" si="12"/>
        <v>4.5454545454545456E-2</v>
      </c>
      <c r="AG12" s="16">
        <f t="shared" si="13"/>
        <v>4.5454545454545456E-2</v>
      </c>
      <c r="AH12" s="16">
        <f t="shared" si="14"/>
        <v>0.99999999999999989</v>
      </c>
      <c r="AI12" s="16">
        <v>3.3908054820769813</v>
      </c>
      <c r="AJ12" s="16">
        <v>22</v>
      </c>
      <c r="AK12" s="16" t="s">
        <v>23</v>
      </c>
    </row>
    <row r="13" spans="2:37" x14ac:dyDescent="0.25">
      <c r="B13" s="16">
        <v>10</v>
      </c>
      <c r="C13" s="16">
        <v>1</v>
      </c>
      <c r="D13" s="16">
        <v>3</v>
      </c>
      <c r="E13" s="16">
        <v>1</v>
      </c>
      <c r="F13" s="16">
        <v>4</v>
      </c>
      <c r="G13" s="16">
        <v>0</v>
      </c>
      <c r="H13" s="16">
        <v>1</v>
      </c>
      <c r="I13" s="16">
        <v>2</v>
      </c>
      <c r="J13" s="16">
        <v>3</v>
      </c>
      <c r="K13" s="16">
        <v>2</v>
      </c>
      <c r="L13" s="16">
        <v>1</v>
      </c>
      <c r="M13" s="16">
        <v>1</v>
      </c>
      <c r="N13" s="16">
        <v>1</v>
      </c>
      <c r="O13" s="16">
        <v>1</v>
      </c>
      <c r="P13" s="16" t="s">
        <v>22</v>
      </c>
      <c r="Q13" s="16">
        <v>21</v>
      </c>
      <c r="T13" s="16">
        <v>10</v>
      </c>
      <c r="U13" s="16">
        <f t="shared" si="1"/>
        <v>4.7619047619047616E-2</v>
      </c>
      <c r="V13" s="16">
        <f t="shared" si="2"/>
        <v>0.14285714285714285</v>
      </c>
      <c r="W13" s="16">
        <f t="shared" si="3"/>
        <v>4.7619047619047616E-2</v>
      </c>
      <c r="X13" s="16">
        <f t="shared" si="4"/>
        <v>0.19047619047619047</v>
      </c>
      <c r="Y13" s="16">
        <f t="shared" si="5"/>
        <v>0</v>
      </c>
      <c r="Z13" s="16">
        <f t="shared" si="6"/>
        <v>4.7619047619047616E-2</v>
      </c>
      <c r="AA13" s="16">
        <f t="shared" si="7"/>
        <v>9.5238095238095233E-2</v>
      </c>
      <c r="AB13" s="16">
        <f t="shared" si="8"/>
        <v>0.14285714285714285</v>
      </c>
      <c r="AC13" s="16">
        <f t="shared" si="9"/>
        <v>9.5238095238095233E-2</v>
      </c>
      <c r="AD13" s="16">
        <f t="shared" si="10"/>
        <v>4.7619047619047616E-2</v>
      </c>
      <c r="AE13" s="16">
        <f t="shared" si="11"/>
        <v>4.7619047619047616E-2</v>
      </c>
      <c r="AF13" s="16">
        <f t="shared" si="12"/>
        <v>4.7619047619047616E-2</v>
      </c>
      <c r="AG13" s="16">
        <f t="shared" si="13"/>
        <v>4.7619047619047616E-2</v>
      </c>
      <c r="AH13" s="16">
        <f t="shared" si="14"/>
        <v>1</v>
      </c>
      <c r="AI13" s="16">
        <v>3.3680424225727155</v>
      </c>
      <c r="AJ13" s="16">
        <v>21</v>
      </c>
      <c r="AK13" s="16" t="s">
        <v>22</v>
      </c>
    </row>
    <row r="14" spans="2:37" x14ac:dyDescent="0.25">
      <c r="B14" s="16">
        <v>11</v>
      </c>
      <c r="C14" s="16">
        <v>1</v>
      </c>
      <c r="D14" s="16">
        <v>2</v>
      </c>
      <c r="E14" s="16">
        <v>1</v>
      </c>
      <c r="F14" s="16">
        <v>4</v>
      </c>
      <c r="G14" s="16">
        <v>0</v>
      </c>
      <c r="H14" s="16">
        <v>1</v>
      </c>
      <c r="I14" s="16">
        <v>2</v>
      </c>
      <c r="J14" s="16">
        <v>3</v>
      </c>
      <c r="K14" s="16">
        <v>2</v>
      </c>
      <c r="L14" s="16">
        <v>1</v>
      </c>
      <c r="M14" s="16">
        <v>1</v>
      </c>
      <c r="N14" s="16">
        <v>1</v>
      </c>
      <c r="O14" s="16">
        <v>1</v>
      </c>
      <c r="P14" s="16" t="s">
        <v>21</v>
      </c>
      <c r="Q14" s="16">
        <v>20</v>
      </c>
      <c r="T14" s="16">
        <v>11</v>
      </c>
      <c r="U14" s="16">
        <f t="shared" si="1"/>
        <v>0.05</v>
      </c>
      <c r="V14" s="16">
        <f t="shared" si="2"/>
        <v>0.1</v>
      </c>
      <c r="W14" s="16">
        <f t="shared" si="3"/>
        <v>0.05</v>
      </c>
      <c r="X14" s="16">
        <f t="shared" si="4"/>
        <v>0.2</v>
      </c>
      <c r="Y14" s="16">
        <f t="shared" si="5"/>
        <v>0</v>
      </c>
      <c r="Z14" s="16">
        <f t="shared" si="6"/>
        <v>0.05</v>
      </c>
      <c r="AA14" s="16">
        <f t="shared" si="7"/>
        <v>0.1</v>
      </c>
      <c r="AB14" s="16">
        <f t="shared" si="8"/>
        <v>0.15</v>
      </c>
      <c r="AC14" s="16">
        <f t="shared" si="9"/>
        <v>0.1</v>
      </c>
      <c r="AD14" s="16">
        <f t="shared" si="10"/>
        <v>0.05</v>
      </c>
      <c r="AE14" s="16">
        <f t="shared" si="11"/>
        <v>0.05</v>
      </c>
      <c r="AF14" s="16">
        <f t="shared" si="12"/>
        <v>0.05</v>
      </c>
      <c r="AG14" s="16">
        <f t="shared" si="13"/>
        <v>0.05</v>
      </c>
      <c r="AH14" s="16">
        <f t="shared" si="14"/>
        <v>1.0000000000000002</v>
      </c>
      <c r="AI14" s="16">
        <v>3.3841837197791889</v>
      </c>
      <c r="AJ14" s="16">
        <v>20</v>
      </c>
      <c r="AK14" s="16" t="s">
        <v>21</v>
      </c>
    </row>
    <row r="15" spans="2:37" x14ac:dyDescent="0.25">
      <c r="B15" s="17">
        <v>12</v>
      </c>
      <c r="C15" s="16">
        <v>1</v>
      </c>
      <c r="D15" s="16">
        <v>2</v>
      </c>
      <c r="E15" s="16">
        <v>1</v>
      </c>
      <c r="F15" s="16">
        <v>4</v>
      </c>
      <c r="G15" s="16">
        <v>0</v>
      </c>
      <c r="H15" s="16">
        <v>1</v>
      </c>
      <c r="I15" s="16">
        <v>1</v>
      </c>
      <c r="J15" s="16">
        <v>3</v>
      </c>
      <c r="K15" s="16">
        <v>2</v>
      </c>
      <c r="L15" s="16">
        <v>1</v>
      </c>
      <c r="M15" s="16">
        <v>1</v>
      </c>
      <c r="N15" s="16">
        <v>1</v>
      </c>
      <c r="O15" s="16">
        <v>1</v>
      </c>
      <c r="P15" s="16" t="s">
        <v>27</v>
      </c>
      <c r="Q15" s="16">
        <v>19</v>
      </c>
      <c r="T15" s="17">
        <v>12</v>
      </c>
      <c r="U15" s="16">
        <f t="shared" si="1"/>
        <v>5.2631578947368418E-2</v>
      </c>
      <c r="V15" s="16">
        <f t="shared" si="2"/>
        <v>0.10526315789473684</v>
      </c>
      <c r="W15" s="16">
        <f t="shared" si="3"/>
        <v>5.2631578947368418E-2</v>
      </c>
      <c r="X15" s="16">
        <f t="shared" si="4"/>
        <v>0.21052631578947367</v>
      </c>
      <c r="Y15" s="16">
        <f t="shared" si="5"/>
        <v>0</v>
      </c>
      <c r="Z15" s="16">
        <f t="shared" si="6"/>
        <v>5.2631578947368418E-2</v>
      </c>
      <c r="AA15" s="16">
        <f t="shared" si="7"/>
        <v>5.2631578947368418E-2</v>
      </c>
      <c r="AB15" s="16">
        <f t="shared" si="8"/>
        <v>0.15789473684210525</v>
      </c>
      <c r="AC15" s="16">
        <f t="shared" si="9"/>
        <v>0.10526315789473684</v>
      </c>
      <c r="AD15" s="16">
        <f t="shared" si="10"/>
        <v>5.2631578947368418E-2</v>
      </c>
      <c r="AE15" s="16">
        <f t="shared" si="11"/>
        <v>5.2631578947368418E-2</v>
      </c>
      <c r="AF15" s="16">
        <f t="shared" si="12"/>
        <v>5.2631578947368418E-2</v>
      </c>
      <c r="AG15" s="16">
        <f t="shared" si="13"/>
        <v>5.2631578947368418E-2</v>
      </c>
      <c r="AH15" s="16">
        <f t="shared" si="14"/>
        <v>0.99999999999999978</v>
      </c>
      <c r="AI15" s="16">
        <v>3.3660913291191936</v>
      </c>
      <c r="AJ15" s="16">
        <v>19</v>
      </c>
      <c r="AK15" s="16" t="s">
        <v>27</v>
      </c>
    </row>
    <row r="16" spans="2:37" x14ac:dyDescent="0.25">
      <c r="B16" s="17">
        <v>13</v>
      </c>
      <c r="C16" s="16">
        <v>1</v>
      </c>
      <c r="D16" s="16">
        <v>2</v>
      </c>
      <c r="E16" s="16">
        <v>1</v>
      </c>
      <c r="F16" s="16">
        <v>4</v>
      </c>
      <c r="G16" s="16">
        <v>0</v>
      </c>
      <c r="H16" s="16">
        <v>1</v>
      </c>
      <c r="I16" s="16">
        <v>1</v>
      </c>
      <c r="J16" s="16">
        <v>2</v>
      </c>
      <c r="K16" s="16">
        <v>2</v>
      </c>
      <c r="L16" s="16">
        <v>1</v>
      </c>
      <c r="M16" s="16">
        <v>1</v>
      </c>
      <c r="N16" s="16">
        <v>1</v>
      </c>
      <c r="O16" s="16">
        <v>1</v>
      </c>
      <c r="P16" s="16" t="s">
        <v>28</v>
      </c>
      <c r="Q16" s="16">
        <v>18</v>
      </c>
      <c r="T16" s="17">
        <v>13</v>
      </c>
      <c r="U16" s="16">
        <f t="shared" si="1"/>
        <v>5.5555555555555552E-2</v>
      </c>
      <c r="V16" s="16">
        <f t="shared" si="2"/>
        <v>0.1111111111111111</v>
      </c>
      <c r="W16" s="16">
        <f t="shared" si="3"/>
        <v>5.5555555555555552E-2</v>
      </c>
      <c r="X16" s="16">
        <f t="shared" si="4"/>
        <v>0.22222222222222221</v>
      </c>
      <c r="Y16" s="16">
        <f t="shared" si="5"/>
        <v>0</v>
      </c>
      <c r="Z16" s="16">
        <f t="shared" si="6"/>
        <v>5.5555555555555552E-2</v>
      </c>
      <c r="AA16" s="16">
        <f t="shared" si="7"/>
        <v>5.5555555555555552E-2</v>
      </c>
      <c r="AB16" s="16">
        <f t="shared" si="8"/>
        <v>0.1111111111111111</v>
      </c>
      <c r="AC16" s="16">
        <f t="shared" si="9"/>
        <v>0.1111111111111111</v>
      </c>
      <c r="AD16" s="16">
        <f t="shared" si="10"/>
        <v>5.5555555555555552E-2</v>
      </c>
      <c r="AE16" s="16">
        <f t="shared" si="11"/>
        <v>5.5555555555555552E-2</v>
      </c>
      <c r="AF16" s="16">
        <f t="shared" si="12"/>
        <v>5.5555555555555552E-2</v>
      </c>
      <c r="AG16" s="16">
        <f t="shared" si="13"/>
        <v>5.5555555555555552E-2</v>
      </c>
      <c r="AH16" s="16">
        <f t="shared" si="14"/>
        <v>1.0000000000000002</v>
      </c>
      <c r="AI16" s="16">
        <v>3.3921472236645345</v>
      </c>
      <c r="AJ16" s="16">
        <v>18</v>
      </c>
      <c r="AK16" s="16" t="s">
        <v>28</v>
      </c>
    </row>
    <row r="17" spans="2:37" x14ac:dyDescent="0.25">
      <c r="B17" s="17">
        <v>14</v>
      </c>
      <c r="C17" s="16">
        <v>1</v>
      </c>
      <c r="D17" s="16">
        <v>2</v>
      </c>
      <c r="E17" s="16">
        <v>1</v>
      </c>
      <c r="F17" s="16">
        <v>4</v>
      </c>
      <c r="G17" s="16">
        <v>0</v>
      </c>
      <c r="H17" s="16">
        <v>1</v>
      </c>
      <c r="I17" s="16">
        <v>1</v>
      </c>
      <c r="J17" s="16">
        <v>2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 t="s">
        <v>29</v>
      </c>
      <c r="Q17" s="16">
        <v>17</v>
      </c>
      <c r="T17" s="17">
        <v>14</v>
      </c>
      <c r="U17" s="16">
        <f t="shared" si="1"/>
        <v>5.8823529411764705E-2</v>
      </c>
      <c r="V17" s="16">
        <f t="shared" si="2"/>
        <v>0.11764705882352941</v>
      </c>
      <c r="W17" s="16">
        <f t="shared" si="3"/>
        <v>5.8823529411764705E-2</v>
      </c>
      <c r="X17" s="16">
        <f t="shared" si="4"/>
        <v>0.23529411764705882</v>
      </c>
      <c r="Y17" s="16">
        <f t="shared" si="5"/>
        <v>0</v>
      </c>
      <c r="Z17" s="16">
        <f t="shared" si="6"/>
        <v>5.8823529411764705E-2</v>
      </c>
      <c r="AA17" s="16">
        <f t="shared" si="7"/>
        <v>5.8823529411764705E-2</v>
      </c>
      <c r="AB17" s="16">
        <f t="shared" si="8"/>
        <v>0.11764705882352941</v>
      </c>
      <c r="AC17" s="16">
        <f t="shared" si="9"/>
        <v>5.8823529411764705E-2</v>
      </c>
      <c r="AD17" s="16">
        <f t="shared" si="10"/>
        <v>5.8823529411764705E-2</v>
      </c>
      <c r="AE17" s="16">
        <f t="shared" si="11"/>
        <v>5.8823529411764705E-2</v>
      </c>
      <c r="AF17" s="16">
        <f t="shared" si="12"/>
        <v>5.8823529411764705E-2</v>
      </c>
      <c r="AG17" s="16">
        <f t="shared" si="13"/>
        <v>5.8823529411764705E-2</v>
      </c>
      <c r="AH17" s="16">
        <f t="shared" si="14"/>
        <v>1</v>
      </c>
      <c r="AI17" s="16">
        <v>3.3815804883091638</v>
      </c>
      <c r="AJ17" s="16">
        <v>17</v>
      </c>
      <c r="AK17" s="16" t="s">
        <v>29</v>
      </c>
    </row>
    <row r="18" spans="2:37" x14ac:dyDescent="0.25">
      <c r="B18" s="17">
        <v>15</v>
      </c>
      <c r="C18" s="16">
        <v>1</v>
      </c>
      <c r="D18" s="16">
        <v>2</v>
      </c>
      <c r="E18" s="16">
        <v>1</v>
      </c>
      <c r="F18" s="16">
        <v>4</v>
      </c>
      <c r="G18" s="16">
        <v>0</v>
      </c>
      <c r="H18" s="16">
        <v>0</v>
      </c>
      <c r="I18" s="16">
        <v>1</v>
      </c>
      <c r="J18" s="16">
        <v>2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 t="s">
        <v>25</v>
      </c>
      <c r="Q18" s="16">
        <v>16</v>
      </c>
      <c r="T18" s="17">
        <v>15</v>
      </c>
      <c r="U18" s="16">
        <f t="shared" si="1"/>
        <v>6.25E-2</v>
      </c>
      <c r="V18" s="16">
        <f t="shared" si="2"/>
        <v>0.125</v>
      </c>
      <c r="W18" s="16">
        <f t="shared" si="3"/>
        <v>6.25E-2</v>
      </c>
      <c r="X18" s="16">
        <f t="shared" si="4"/>
        <v>0.25</v>
      </c>
      <c r="Y18" s="16">
        <f t="shared" si="5"/>
        <v>0</v>
      </c>
      <c r="Z18" s="16">
        <f t="shared" si="6"/>
        <v>0</v>
      </c>
      <c r="AA18" s="16">
        <f t="shared" si="7"/>
        <v>6.25E-2</v>
      </c>
      <c r="AB18" s="16">
        <f t="shared" si="8"/>
        <v>0.125</v>
      </c>
      <c r="AC18" s="16">
        <f t="shared" si="9"/>
        <v>6.25E-2</v>
      </c>
      <c r="AD18" s="16">
        <f t="shared" si="10"/>
        <v>6.25E-2</v>
      </c>
      <c r="AE18" s="16">
        <f t="shared" si="11"/>
        <v>6.25E-2</v>
      </c>
      <c r="AF18" s="16">
        <f t="shared" si="12"/>
        <v>6.25E-2</v>
      </c>
      <c r="AG18" s="16">
        <f t="shared" si="13"/>
        <v>6.25E-2</v>
      </c>
      <c r="AH18" s="16">
        <f t="shared" si="14"/>
        <v>1</v>
      </c>
      <c r="AI18" s="16">
        <v>3.25</v>
      </c>
      <c r="AJ18" s="16">
        <v>16</v>
      </c>
      <c r="AK18" s="16" t="s">
        <v>25</v>
      </c>
    </row>
    <row r="19" spans="2:37" x14ac:dyDescent="0.25">
      <c r="B19" s="17">
        <v>16</v>
      </c>
      <c r="C19" s="16">
        <v>1</v>
      </c>
      <c r="D19" s="16">
        <v>2</v>
      </c>
      <c r="E19" s="16">
        <v>1</v>
      </c>
      <c r="F19" s="16">
        <v>4</v>
      </c>
      <c r="G19" s="16">
        <v>0</v>
      </c>
      <c r="H19" s="16">
        <v>0</v>
      </c>
      <c r="I19" s="16">
        <v>1</v>
      </c>
      <c r="J19" s="16">
        <v>2</v>
      </c>
      <c r="K19" s="16">
        <v>1</v>
      </c>
      <c r="L19" s="16">
        <v>0</v>
      </c>
      <c r="M19" s="16">
        <v>1</v>
      </c>
      <c r="N19" s="16">
        <v>1</v>
      </c>
      <c r="O19" s="16">
        <v>1</v>
      </c>
      <c r="P19" s="16" t="s">
        <v>19</v>
      </c>
      <c r="Q19" s="16">
        <v>15</v>
      </c>
      <c r="T19" s="17">
        <v>16</v>
      </c>
      <c r="U19" s="16">
        <f t="shared" si="1"/>
        <v>6.6666666666666666E-2</v>
      </c>
      <c r="V19" s="16">
        <f t="shared" si="2"/>
        <v>0.13333333333333333</v>
      </c>
      <c r="W19" s="16">
        <f t="shared" si="3"/>
        <v>6.6666666666666666E-2</v>
      </c>
      <c r="X19" s="16">
        <f t="shared" si="4"/>
        <v>0.26666666666666666</v>
      </c>
      <c r="Y19" s="16">
        <f t="shared" si="5"/>
        <v>0</v>
      </c>
      <c r="Z19" s="16">
        <f t="shared" si="6"/>
        <v>0</v>
      </c>
      <c r="AA19" s="16">
        <f t="shared" si="7"/>
        <v>6.6666666666666666E-2</v>
      </c>
      <c r="AB19" s="16">
        <f t="shared" si="8"/>
        <v>0.13333333333333333</v>
      </c>
      <c r="AC19" s="16">
        <f t="shared" si="9"/>
        <v>6.6666666666666666E-2</v>
      </c>
      <c r="AD19" s="16">
        <f t="shared" si="10"/>
        <v>0</v>
      </c>
      <c r="AE19" s="16">
        <f t="shared" si="11"/>
        <v>6.6666666666666666E-2</v>
      </c>
      <c r="AF19" s="16">
        <f t="shared" si="12"/>
        <v>6.6666666666666666E-2</v>
      </c>
      <c r="AG19" s="16">
        <f t="shared" si="13"/>
        <v>6.6666666666666666E-2</v>
      </c>
      <c r="AH19" s="16">
        <f t="shared" si="14"/>
        <v>0.99999999999999989</v>
      </c>
      <c r="AI19" s="16">
        <v>3.1068905956085184</v>
      </c>
      <c r="AJ19" s="16">
        <v>15</v>
      </c>
      <c r="AK19" s="16" t="s">
        <v>19</v>
      </c>
    </row>
    <row r="20" spans="2:37" x14ac:dyDescent="0.25">
      <c r="B20" s="16">
        <v>17</v>
      </c>
      <c r="C20" s="16">
        <v>1</v>
      </c>
      <c r="D20" s="16">
        <v>2</v>
      </c>
      <c r="E20" s="16">
        <v>1</v>
      </c>
      <c r="F20" s="16">
        <v>3</v>
      </c>
      <c r="G20" s="16">
        <v>0</v>
      </c>
      <c r="H20" s="16">
        <v>0</v>
      </c>
      <c r="I20" s="16">
        <v>1</v>
      </c>
      <c r="J20" s="16">
        <v>2</v>
      </c>
      <c r="K20" s="16">
        <v>1</v>
      </c>
      <c r="L20" s="16">
        <v>0</v>
      </c>
      <c r="M20" s="16">
        <v>1</v>
      </c>
      <c r="N20" s="16">
        <v>1</v>
      </c>
      <c r="O20" s="16">
        <v>1</v>
      </c>
      <c r="P20" s="16" t="s">
        <v>27</v>
      </c>
      <c r="Q20" s="16">
        <v>14</v>
      </c>
      <c r="T20" s="16">
        <v>17</v>
      </c>
      <c r="U20" s="16">
        <f t="shared" si="1"/>
        <v>7.1428571428571425E-2</v>
      </c>
      <c r="V20" s="16">
        <f t="shared" si="2"/>
        <v>0.14285714285714285</v>
      </c>
      <c r="W20" s="16">
        <f t="shared" si="3"/>
        <v>7.1428571428571425E-2</v>
      </c>
      <c r="X20" s="16">
        <f t="shared" si="4"/>
        <v>0.21428571428571427</v>
      </c>
      <c r="Y20" s="16">
        <f t="shared" si="5"/>
        <v>0</v>
      </c>
      <c r="Z20" s="16">
        <f t="shared" si="6"/>
        <v>0</v>
      </c>
      <c r="AA20" s="16">
        <f t="shared" si="7"/>
        <v>7.1428571428571425E-2</v>
      </c>
      <c r="AB20" s="16">
        <f t="shared" si="8"/>
        <v>0.14285714285714285</v>
      </c>
      <c r="AC20" s="16">
        <f t="shared" si="9"/>
        <v>7.1428571428571425E-2</v>
      </c>
      <c r="AD20" s="16">
        <f t="shared" si="10"/>
        <v>0</v>
      </c>
      <c r="AE20" s="16">
        <f t="shared" si="11"/>
        <v>7.1428571428571425E-2</v>
      </c>
      <c r="AF20" s="16">
        <f t="shared" si="12"/>
        <v>7.1428571428571425E-2</v>
      </c>
      <c r="AG20" s="16">
        <f t="shared" si="13"/>
        <v>7.1428571428571425E-2</v>
      </c>
      <c r="AH20" s="16">
        <f t="shared" si="14"/>
        <v>0.99999999999999978</v>
      </c>
      <c r="AI20" s="16">
        <v>3.1820058147602142</v>
      </c>
      <c r="AJ20" s="16">
        <v>14</v>
      </c>
      <c r="AK20" s="16" t="s">
        <v>27</v>
      </c>
    </row>
    <row r="21" spans="2:37" x14ac:dyDescent="0.25">
      <c r="B21" s="16">
        <v>18</v>
      </c>
      <c r="C21" s="16">
        <v>1</v>
      </c>
      <c r="D21" s="16">
        <v>2</v>
      </c>
      <c r="E21" s="16">
        <v>1</v>
      </c>
      <c r="F21" s="16">
        <v>3</v>
      </c>
      <c r="G21" s="16">
        <v>0</v>
      </c>
      <c r="H21" s="16">
        <v>0</v>
      </c>
      <c r="I21" s="16">
        <v>1</v>
      </c>
      <c r="J21" s="16">
        <v>1</v>
      </c>
      <c r="K21" s="16">
        <v>1</v>
      </c>
      <c r="L21" s="16">
        <v>0</v>
      </c>
      <c r="M21" s="16">
        <v>1</v>
      </c>
      <c r="N21" s="16">
        <v>1</v>
      </c>
      <c r="O21" s="16">
        <v>1</v>
      </c>
      <c r="P21" s="16" t="s">
        <v>21</v>
      </c>
      <c r="Q21" s="16">
        <v>13</v>
      </c>
      <c r="T21" s="16">
        <v>18</v>
      </c>
      <c r="U21" s="16">
        <f t="shared" si="1"/>
        <v>7.6923076923076927E-2</v>
      </c>
      <c r="V21" s="16">
        <f t="shared" si="2"/>
        <v>0.15384615384615385</v>
      </c>
      <c r="W21" s="16">
        <f t="shared" si="3"/>
        <v>7.6923076923076927E-2</v>
      </c>
      <c r="X21" s="16">
        <f t="shared" si="4"/>
        <v>0.23076923076923078</v>
      </c>
      <c r="Y21" s="16">
        <f t="shared" si="5"/>
        <v>0</v>
      </c>
      <c r="Z21" s="16">
        <f t="shared" si="6"/>
        <v>0</v>
      </c>
      <c r="AA21" s="16">
        <f t="shared" si="7"/>
        <v>7.6923076923076927E-2</v>
      </c>
      <c r="AB21" s="16">
        <f t="shared" si="8"/>
        <v>7.6923076923076927E-2</v>
      </c>
      <c r="AC21" s="16">
        <f t="shared" si="9"/>
        <v>7.6923076923076927E-2</v>
      </c>
      <c r="AD21" s="16">
        <f t="shared" si="10"/>
        <v>0</v>
      </c>
      <c r="AE21" s="16">
        <f t="shared" si="11"/>
        <v>7.6923076923076927E-2</v>
      </c>
      <c r="AF21" s="16">
        <f t="shared" si="12"/>
        <v>7.6923076923076927E-2</v>
      </c>
      <c r="AG21" s="16">
        <f t="shared" si="13"/>
        <v>7.6923076923076927E-2</v>
      </c>
      <c r="AH21" s="16">
        <f t="shared" si="14"/>
        <v>0.99999999999999978</v>
      </c>
      <c r="AI21" s="16">
        <v>3.1808329872054411</v>
      </c>
      <c r="AJ21" s="16">
        <v>13</v>
      </c>
      <c r="AK21" s="16" t="s">
        <v>21</v>
      </c>
    </row>
    <row r="22" spans="2:37" x14ac:dyDescent="0.25">
      <c r="B22" s="16">
        <v>19</v>
      </c>
      <c r="C22" s="16">
        <v>1</v>
      </c>
      <c r="D22" s="16">
        <v>2</v>
      </c>
      <c r="E22" s="16">
        <v>1</v>
      </c>
      <c r="F22" s="16">
        <v>3</v>
      </c>
      <c r="G22" s="16">
        <v>0</v>
      </c>
      <c r="H22" s="16">
        <v>0</v>
      </c>
      <c r="I22" s="16">
        <v>0</v>
      </c>
      <c r="J22" s="16">
        <v>1</v>
      </c>
      <c r="K22" s="16">
        <v>1</v>
      </c>
      <c r="L22" s="16">
        <v>0</v>
      </c>
      <c r="M22" s="16">
        <v>1</v>
      </c>
      <c r="N22" s="16">
        <v>1</v>
      </c>
      <c r="O22" s="16">
        <v>1</v>
      </c>
      <c r="P22" s="16" t="s">
        <v>22</v>
      </c>
      <c r="Q22" s="16">
        <v>12</v>
      </c>
      <c r="T22" s="16">
        <v>19</v>
      </c>
      <c r="U22" s="16">
        <f t="shared" si="1"/>
        <v>8.3333333333333329E-2</v>
      </c>
      <c r="V22" s="16">
        <f t="shared" si="2"/>
        <v>0.16666666666666666</v>
      </c>
      <c r="W22" s="16">
        <f t="shared" si="3"/>
        <v>8.3333333333333329E-2</v>
      </c>
      <c r="X22" s="16">
        <f t="shared" si="4"/>
        <v>0.25</v>
      </c>
      <c r="Y22" s="16">
        <f t="shared" si="5"/>
        <v>0</v>
      </c>
      <c r="Z22" s="16">
        <f t="shared" si="6"/>
        <v>0</v>
      </c>
      <c r="AA22" s="16">
        <f t="shared" si="7"/>
        <v>0</v>
      </c>
      <c r="AB22" s="16">
        <f t="shared" si="8"/>
        <v>8.3333333333333329E-2</v>
      </c>
      <c r="AC22" s="16">
        <f t="shared" si="9"/>
        <v>8.3333333333333329E-2</v>
      </c>
      <c r="AD22" s="16">
        <f t="shared" si="10"/>
        <v>0</v>
      </c>
      <c r="AE22" s="16">
        <f t="shared" si="11"/>
        <v>8.3333333333333329E-2</v>
      </c>
      <c r="AF22" s="16">
        <f t="shared" si="12"/>
        <v>8.3333333333333329E-2</v>
      </c>
      <c r="AG22" s="16">
        <f t="shared" si="13"/>
        <v>8.3333333333333329E-2</v>
      </c>
      <c r="AH22" s="16">
        <f t="shared" si="14"/>
        <v>1</v>
      </c>
      <c r="AI22" s="16">
        <v>3.0220552088742001</v>
      </c>
      <c r="AJ22" s="16">
        <v>12</v>
      </c>
      <c r="AK22" s="16" t="s">
        <v>22</v>
      </c>
    </row>
    <row r="23" spans="2:37" x14ac:dyDescent="0.25">
      <c r="B23" s="16">
        <v>20</v>
      </c>
      <c r="C23" s="16">
        <v>1</v>
      </c>
      <c r="D23" s="16">
        <v>1</v>
      </c>
      <c r="E23" s="16">
        <v>1</v>
      </c>
      <c r="F23" s="16">
        <v>3</v>
      </c>
      <c r="G23" s="16">
        <v>0</v>
      </c>
      <c r="H23" s="16">
        <v>0</v>
      </c>
      <c r="I23" s="16">
        <v>0</v>
      </c>
      <c r="J23" s="16">
        <v>1</v>
      </c>
      <c r="K23" s="16">
        <v>1</v>
      </c>
      <c r="L23" s="16">
        <v>0</v>
      </c>
      <c r="M23" s="16">
        <v>1</v>
      </c>
      <c r="N23" s="16">
        <v>1</v>
      </c>
      <c r="O23" s="16">
        <v>1</v>
      </c>
      <c r="P23" s="16" t="s">
        <v>30</v>
      </c>
      <c r="Q23" s="16">
        <v>11</v>
      </c>
      <c r="T23" s="16">
        <v>20</v>
      </c>
      <c r="U23" s="16">
        <f t="shared" si="1"/>
        <v>9.0909090909090912E-2</v>
      </c>
      <c r="V23" s="16">
        <f t="shared" si="2"/>
        <v>9.0909090909090912E-2</v>
      </c>
      <c r="W23" s="16">
        <f t="shared" si="3"/>
        <v>9.0909090909090912E-2</v>
      </c>
      <c r="X23" s="16">
        <f t="shared" si="4"/>
        <v>0.27272727272727271</v>
      </c>
      <c r="Y23" s="16">
        <f t="shared" si="5"/>
        <v>0</v>
      </c>
      <c r="Z23" s="16">
        <f t="shared" si="6"/>
        <v>0</v>
      </c>
      <c r="AA23" s="16">
        <f t="shared" si="7"/>
        <v>0</v>
      </c>
      <c r="AB23" s="16">
        <f t="shared" si="8"/>
        <v>9.0909090909090912E-2</v>
      </c>
      <c r="AC23" s="16">
        <f t="shared" si="9"/>
        <v>9.0909090909090912E-2</v>
      </c>
      <c r="AD23" s="16">
        <f t="shared" si="10"/>
        <v>0</v>
      </c>
      <c r="AE23" s="16">
        <f t="shared" si="11"/>
        <v>9.0909090909090912E-2</v>
      </c>
      <c r="AF23" s="16">
        <f t="shared" si="12"/>
        <v>9.0909090909090912E-2</v>
      </c>
      <c r="AG23" s="16">
        <f t="shared" si="13"/>
        <v>9.0909090909090912E-2</v>
      </c>
      <c r="AH23" s="16">
        <f t="shared" si="14"/>
        <v>1</v>
      </c>
      <c r="AI23" s="16">
        <v>3.0271691184406189</v>
      </c>
      <c r="AJ23" s="16">
        <v>11</v>
      </c>
      <c r="AK23" s="16" t="s">
        <v>30</v>
      </c>
    </row>
    <row r="24" spans="2:37" x14ac:dyDescent="0.25">
      <c r="B24" s="16">
        <v>21</v>
      </c>
      <c r="C24" s="16">
        <v>1</v>
      </c>
      <c r="D24" s="16">
        <v>1</v>
      </c>
      <c r="E24" s="16">
        <v>1</v>
      </c>
      <c r="F24" s="16">
        <v>3</v>
      </c>
      <c r="G24" s="16">
        <v>0</v>
      </c>
      <c r="H24" s="16">
        <v>0</v>
      </c>
      <c r="I24" s="16">
        <v>0</v>
      </c>
      <c r="J24" s="16">
        <v>1</v>
      </c>
      <c r="K24" s="16">
        <v>1</v>
      </c>
      <c r="L24" s="16">
        <v>0</v>
      </c>
      <c r="M24" s="16">
        <v>0</v>
      </c>
      <c r="N24" s="16">
        <v>1</v>
      </c>
      <c r="O24" s="16">
        <v>1</v>
      </c>
      <c r="P24" s="16" t="s">
        <v>28</v>
      </c>
      <c r="Q24" s="16">
        <v>10</v>
      </c>
      <c r="T24" s="16">
        <v>21</v>
      </c>
      <c r="U24" s="16">
        <f t="shared" si="1"/>
        <v>0.1</v>
      </c>
      <c r="V24" s="16">
        <f t="shared" si="2"/>
        <v>0.1</v>
      </c>
      <c r="W24" s="16">
        <f t="shared" si="3"/>
        <v>0.1</v>
      </c>
      <c r="X24" s="16">
        <f t="shared" si="4"/>
        <v>0.3</v>
      </c>
      <c r="Y24" s="16">
        <f t="shared" si="5"/>
        <v>0</v>
      </c>
      <c r="Z24" s="16">
        <f t="shared" si="6"/>
        <v>0</v>
      </c>
      <c r="AA24" s="16">
        <f t="shared" si="7"/>
        <v>0</v>
      </c>
      <c r="AB24" s="16">
        <f t="shared" si="8"/>
        <v>0.1</v>
      </c>
      <c r="AC24" s="16">
        <f t="shared" si="9"/>
        <v>0.1</v>
      </c>
      <c r="AD24" s="16">
        <f t="shared" si="10"/>
        <v>0</v>
      </c>
      <c r="AE24" s="16">
        <f t="shared" si="11"/>
        <v>0</v>
      </c>
      <c r="AF24" s="16">
        <f t="shared" si="12"/>
        <v>0.1</v>
      </c>
      <c r="AG24" s="16">
        <f t="shared" si="13"/>
        <v>0.1</v>
      </c>
      <c r="AH24" s="16">
        <f t="shared" si="14"/>
        <v>1</v>
      </c>
      <c r="AI24" s="16">
        <v>2.8464393446710154</v>
      </c>
      <c r="AJ24" s="16">
        <v>10</v>
      </c>
      <c r="AK24" s="16" t="s">
        <v>28</v>
      </c>
    </row>
    <row r="25" spans="2:37" x14ac:dyDescent="0.25">
      <c r="B25" s="16">
        <v>22</v>
      </c>
      <c r="C25" s="16">
        <v>1</v>
      </c>
      <c r="D25" s="16">
        <v>1</v>
      </c>
      <c r="E25" s="16">
        <v>1</v>
      </c>
      <c r="F25" s="16">
        <v>3</v>
      </c>
      <c r="G25" s="16">
        <v>0</v>
      </c>
      <c r="H25" s="16">
        <v>0</v>
      </c>
      <c r="I25" s="16">
        <v>0</v>
      </c>
      <c r="J25" s="16">
        <v>1</v>
      </c>
      <c r="K25" s="16">
        <v>0</v>
      </c>
      <c r="L25" s="16">
        <v>0</v>
      </c>
      <c r="M25" s="16">
        <v>0</v>
      </c>
      <c r="N25" s="16">
        <v>1</v>
      </c>
      <c r="O25" s="16">
        <v>1</v>
      </c>
      <c r="P25" s="16" t="s">
        <v>18</v>
      </c>
      <c r="Q25" s="16">
        <v>9</v>
      </c>
      <c r="T25" s="16">
        <v>22</v>
      </c>
      <c r="U25" s="16">
        <f t="shared" si="1"/>
        <v>0.1111111111111111</v>
      </c>
      <c r="V25" s="16">
        <f t="shared" si="2"/>
        <v>0.1111111111111111</v>
      </c>
      <c r="W25" s="16">
        <f t="shared" si="3"/>
        <v>0.1111111111111111</v>
      </c>
      <c r="X25" s="16">
        <f t="shared" si="4"/>
        <v>0.33333333333333331</v>
      </c>
      <c r="Y25" s="16">
        <f t="shared" si="5"/>
        <v>0</v>
      </c>
      <c r="Z25" s="16">
        <f t="shared" si="6"/>
        <v>0</v>
      </c>
      <c r="AA25" s="16">
        <f t="shared" si="7"/>
        <v>0</v>
      </c>
      <c r="AB25" s="16">
        <f t="shared" si="8"/>
        <v>0.1111111111111111</v>
      </c>
      <c r="AC25" s="16">
        <f t="shared" si="9"/>
        <v>0</v>
      </c>
      <c r="AD25" s="16">
        <f t="shared" si="10"/>
        <v>0</v>
      </c>
      <c r="AE25" s="16">
        <f t="shared" si="11"/>
        <v>0</v>
      </c>
      <c r="AF25" s="16">
        <f t="shared" si="12"/>
        <v>0.1111111111111111</v>
      </c>
      <c r="AG25" s="16">
        <f t="shared" si="13"/>
        <v>0.1111111111111111</v>
      </c>
      <c r="AH25" s="16">
        <f t="shared" si="14"/>
        <v>1</v>
      </c>
      <c r="AI25" s="16">
        <v>2.6416041678685933</v>
      </c>
      <c r="AJ25" s="16">
        <v>9</v>
      </c>
      <c r="AK25" s="16" t="s">
        <v>18</v>
      </c>
    </row>
    <row r="26" spans="2:37" x14ac:dyDescent="0.25">
      <c r="B26" s="16">
        <v>23</v>
      </c>
      <c r="C26" s="16">
        <v>1</v>
      </c>
      <c r="D26" s="16">
        <v>1</v>
      </c>
      <c r="E26" s="16">
        <v>1</v>
      </c>
      <c r="F26" s="16">
        <v>3</v>
      </c>
      <c r="G26" s="16">
        <v>0</v>
      </c>
      <c r="H26" s="16">
        <v>0</v>
      </c>
      <c r="I26" s="16">
        <v>0</v>
      </c>
      <c r="J26" s="16">
        <v>1</v>
      </c>
      <c r="K26" s="16">
        <v>0</v>
      </c>
      <c r="L26" s="16">
        <v>0</v>
      </c>
      <c r="M26" s="16">
        <v>0</v>
      </c>
      <c r="N26" s="16">
        <v>0</v>
      </c>
      <c r="O26" s="16">
        <v>1</v>
      </c>
      <c r="P26" s="16" t="s">
        <v>19</v>
      </c>
      <c r="Q26" s="16">
        <v>8</v>
      </c>
      <c r="T26" s="16">
        <v>23</v>
      </c>
      <c r="U26" s="16">
        <f t="shared" si="1"/>
        <v>0.125</v>
      </c>
      <c r="V26" s="16">
        <f t="shared" si="2"/>
        <v>0.125</v>
      </c>
      <c r="W26" s="16">
        <f t="shared" si="3"/>
        <v>0.125</v>
      </c>
      <c r="X26" s="16">
        <f t="shared" si="4"/>
        <v>0.375</v>
      </c>
      <c r="Y26" s="16">
        <f t="shared" si="5"/>
        <v>0</v>
      </c>
      <c r="Z26" s="16">
        <f t="shared" si="6"/>
        <v>0</v>
      </c>
      <c r="AA26" s="16">
        <f t="shared" si="7"/>
        <v>0</v>
      </c>
      <c r="AB26" s="16">
        <f t="shared" si="8"/>
        <v>0.125</v>
      </c>
      <c r="AC26" s="16">
        <f t="shared" si="9"/>
        <v>0</v>
      </c>
      <c r="AD26" s="16">
        <f t="shared" si="10"/>
        <v>0</v>
      </c>
      <c r="AE26" s="16">
        <f t="shared" si="11"/>
        <v>0</v>
      </c>
      <c r="AF26" s="16">
        <f t="shared" si="12"/>
        <v>0</v>
      </c>
      <c r="AG26" s="16">
        <f t="shared" si="13"/>
        <v>0.125</v>
      </c>
      <c r="AH26" s="16">
        <f t="shared" si="14"/>
        <v>1</v>
      </c>
      <c r="AI26" s="16">
        <v>2.4056390622295662</v>
      </c>
      <c r="AJ26" s="16">
        <v>8</v>
      </c>
      <c r="AK26" s="16" t="s">
        <v>19</v>
      </c>
    </row>
    <row r="27" spans="2:37" x14ac:dyDescent="0.25">
      <c r="B27" s="16">
        <v>24</v>
      </c>
      <c r="C27" s="16">
        <v>1</v>
      </c>
      <c r="D27" s="16">
        <v>1</v>
      </c>
      <c r="E27" s="16">
        <v>1</v>
      </c>
      <c r="F27" s="16">
        <v>2</v>
      </c>
      <c r="G27" s="16">
        <v>0</v>
      </c>
      <c r="H27" s="16">
        <v>0</v>
      </c>
      <c r="I27" s="16">
        <v>0</v>
      </c>
      <c r="J27" s="16">
        <v>1</v>
      </c>
      <c r="K27" s="16">
        <v>0</v>
      </c>
      <c r="L27" s="16">
        <v>0</v>
      </c>
      <c r="M27" s="16">
        <v>0</v>
      </c>
      <c r="N27" s="16">
        <v>0</v>
      </c>
      <c r="O27" s="16">
        <v>1</v>
      </c>
      <c r="P27" s="16" t="s">
        <v>27</v>
      </c>
      <c r="Q27" s="16">
        <v>7</v>
      </c>
      <c r="T27" s="16">
        <v>24</v>
      </c>
      <c r="U27" s="16">
        <f t="shared" si="1"/>
        <v>0.14285714285714285</v>
      </c>
      <c r="V27" s="16">
        <f t="shared" si="2"/>
        <v>0.14285714285714285</v>
      </c>
      <c r="W27" s="16">
        <f t="shared" si="3"/>
        <v>0.14285714285714285</v>
      </c>
      <c r="X27" s="16">
        <f t="shared" si="4"/>
        <v>0.2857142857142857</v>
      </c>
      <c r="Y27" s="16">
        <f t="shared" si="5"/>
        <v>0</v>
      </c>
      <c r="Z27" s="16">
        <f t="shared" si="6"/>
        <v>0</v>
      </c>
      <c r="AA27" s="16">
        <f t="shared" si="7"/>
        <v>0</v>
      </c>
      <c r="AB27" s="16">
        <f t="shared" si="8"/>
        <v>0.14285714285714285</v>
      </c>
      <c r="AC27" s="16">
        <f t="shared" si="9"/>
        <v>0</v>
      </c>
      <c r="AD27" s="16">
        <f t="shared" si="10"/>
        <v>0</v>
      </c>
      <c r="AE27" s="16">
        <f t="shared" si="11"/>
        <v>0</v>
      </c>
      <c r="AF27" s="16">
        <f t="shared" si="12"/>
        <v>0</v>
      </c>
      <c r="AG27" s="16">
        <f t="shared" si="13"/>
        <v>0.14285714285714285</v>
      </c>
      <c r="AH27" s="16">
        <f t="shared" si="14"/>
        <v>0.99999999999999978</v>
      </c>
      <c r="AI27" s="16">
        <v>2.5216406363433186</v>
      </c>
      <c r="AJ27" s="16">
        <v>7</v>
      </c>
      <c r="AK27" s="16" t="s">
        <v>27</v>
      </c>
    </row>
    <row r="28" spans="2:37" x14ac:dyDescent="0.25">
      <c r="B28" s="16">
        <v>25</v>
      </c>
      <c r="C28" s="16">
        <v>1</v>
      </c>
      <c r="D28" s="16">
        <v>1</v>
      </c>
      <c r="E28" s="16">
        <v>1</v>
      </c>
      <c r="F28" s="16">
        <v>2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1</v>
      </c>
      <c r="P28" s="16" t="s">
        <v>19</v>
      </c>
      <c r="Q28" s="16">
        <v>6</v>
      </c>
      <c r="T28" s="16">
        <v>25</v>
      </c>
      <c r="U28" s="16">
        <f t="shared" si="1"/>
        <v>0.16666666666666666</v>
      </c>
      <c r="V28" s="16">
        <f t="shared" si="2"/>
        <v>0.16666666666666666</v>
      </c>
      <c r="W28" s="16">
        <f t="shared" si="3"/>
        <v>0.16666666666666666</v>
      </c>
      <c r="X28" s="16">
        <f t="shared" si="4"/>
        <v>0.33333333333333331</v>
      </c>
      <c r="Y28" s="16">
        <f t="shared" si="5"/>
        <v>0</v>
      </c>
      <c r="Z28" s="16">
        <f t="shared" si="6"/>
        <v>0</v>
      </c>
      <c r="AA28" s="16">
        <f t="shared" si="7"/>
        <v>0</v>
      </c>
      <c r="AB28" s="16">
        <f t="shared" si="8"/>
        <v>0</v>
      </c>
      <c r="AC28" s="16">
        <f t="shared" si="9"/>
        <v>0</v>
      </c>
      <c r="AD28" s="16">
        <f t="shared" si="10"/>
        <v>0</v>
      </c>
      <c r="AE28" s="16">
        <f t="shared" si="11"/>
        <v>0</v>
      </c>
      <c r="AF28" s="16">
        <f t="shared" si="12"/>
        <v>0</v>
      </c>
      <c r="AG28" s="16">
        <f t="shared" si="13"/>
        <v>0.16666666666666666</v>
      </c>
      <c r="AH28" s="16">
        <f t="shared" si="14"/>
        <v>0.99999999999999989</v>
      </c>
      <c r="AI28" s="16">
        <v>2.251629167387823</v>
      </c>
      <c r="AJ28" s="16">
        <v>6</v>
      </c>
      <c r="AK28" s="16" t="s">
        <v>19</v>
      </c>
    </row>
    <row r="29" spans="2:37" x14ac:dyDescent="0.25">
      <c r="B29" s="16">
        <v>26</v>
      </c>
      <c r="C29" s="16">
        <v>1</v>
      </c>
      <c r="D29" s="16">
        <v>1</v>
      </c>
      <c r="E29" s="16">
        <v>1</v>
      </c>
      <c r="F29" s="16">
        <v>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1</v>
      </c>
      <c r="P29" s="16" t="s">
        <v>24</v>
      </c>
      <c r="Q29" s="16">
        <v>5</v>
      </c>
      <c r="T29" s="16">
        <v>26</v>
      </c>
      <c r="U29" s="16">
        <f t="shared" si="1"/>
        <v>0.2</v>
      </c>
      <c r="V29" s="16">
        <f t="shared" si="2"/>
        <v>0.2</v>
      </c>
      <c r="W29" s="16">
        <f t="shared" si="3"/>
        <v>0.2</v>
      </c>
      <c r="X29" s="16">
        <f t="shared" si="4"/>
        <v>0.2</v>
      </c>
      <c r="Y29" s="16">
        <f t="shared" si="5"/>
        <v>0</v>
      </c>
      <c r="Z29" s="16">
        <f t="shared" si="6"/>
        <v>0</v>
      </c>
      <c r="AA29" s="16">
        <f t="shared" si="7"/>
        <v>0</v>
      </c>
      <c r="AB29" s="16">
        <f t="shared" si="8"/>
        <v>0</v>
      </c>
      <c r="AC29" s="16">
        <f t="shared" si="9"/>
        <v>0</v>
      </c>
      <c r="AD29" s="16">
        <f t="shared" si="10"/>
        <v>0</v>
      </c>
      <c r="AE29" s="16">
        <f t="shared" si="11"/>
        <v>0</v>
      </c>
      <c r="AF29" s="16">
        <f t="shared" si="12"/>
        <v>0</v>
      </c>
      <c r="AG29" s="16">
        <f t="shared" si="13"/>
        <v>0.2</v>
      </c>
      <c r="AH29" s="16">
        <f t="shared" si="14"/>
        <v>1</v>
      </c>
      <c r="AI29" s="16">
        <v>2.3219280948873622</v>
      </c>
      <c r="AJ29" s="16">
        <v>5</v>
      </c>
      <c r="AK29" s="16" t="s">
        <v>24</v>
      </c>
    </row>
    <row r="30" spans="2:37" x14ac:dyDescent="0.25">
      <c r="B30" s="16">
        <v>27</v>
      </c>
      <c r="C30" s="16">
        <v>1</v>
      </c>
      <c r="D30" s="16">
        <v>1</v>
      </c>
      <c r="E30" s="16">
        <v>1</v>
      </c>
      <c r="F30" s="16">
        <v>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 t="s">
        <v>23</v>
      </c>
      <c r="Q30" s="16">
        <v>4</v>
      </c>
      <c r="T30" s="16">
        <v>27</v>
      </c>
      <c r="U30" s="16">
        <f t="shared" si="1"/>
        <v>0.25</v>
      </c>
      <c r="V30" s="16">
        <f t="shared" si="2"/>
        <v>0.25</v>
      </c>
      <c r="W30" s="16">
        <f t="shared" si="3"/>
        <v>0.25</v>
      </c>
      <c r="X30" s="16">
        <f t="shared" si="4"/>
        <v>0.25</v>
      </c>
      <c r="Y30" s="16">
        <f t="shared" si="5"/>
        <v>0</v>
      </c>
      <c r="Z30" s="16">
        <f t="shared" si="6"/>
        <v>0</v>
      </c>
      <c r="AA30" s="16">
        <f t="shared" si="7"/>
        <v>0</v>
      </c>
      <c r="AB30" s="16">
        <f t="shared" si="8"/>
        <v>0</v>
      </c>
      <c r="AC30" s="16">
        <f t="shared" si="9"/>
        <v>0</v>
      </c>
      <c r="AD30" s="16">
        <f t="shared" si="10"/>
        <v>0</v>
      </c>
      <c r="AE30" s="16">
        <f t="shared" si="11"/>
        <v>0</v>
      </c>
      <c r="AF30" s="16">
        <f t="shared" si="12"/>
        <v>0</v>
      </c>
      <c r="AG30" s="16">
        <f t="shared" si="13"/>
        <v>0</v>
      </c>
      <c r="AH30" s="16">
        <f t="shared" si="14"/>
        <v>1</v>
      </c>
      <c r="AI30" s="16">
        <v>2</v>
      </c>
      <c r="AJ30" s="16">
        <v>4</v>
      </c>
      <c r="AK30" s="16" t="s">
        <v>23</v>
      </c>
    </row>
    <row r="31" spans="2:37" x14ac:dyDescent="0.25">
      <c r="B31" s="16">
        <v>28</v>
      </c>
      <c r="C31" s="16">
        <v>0</v>
      </c>
      <c r="D31" s="16">
        <v>1</v>
      </c>
      <c r="E31" s="16">
        <v>1</v>
      </c>
      <c r="F31" s="16">
        <v>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 t="s">
        <v>22</v>
      </c>
      <c r="Q31" s="16">
        <v>3</v>
      </c>
      <c r="T31" s="16">
        <v>28</v>
      </c>
      <c r="U31" s="16">
        <f t="shared" si="1"/>
        <v>0</v>
      </c>
      <c r="V31" s="16">
        <f t="shared" si="2"/>
        <v>0.33333333333333331</v>
      </c>
      <c r="W31" s="16">
        <f t="shared" si="3"/>
        <v>0.33333333333333331</v>
      </c>
      <c r="X31" s="16">
        <f t="shared" si="4"/>
        <v>0.33333333333333331</v>
      </c>
      <c r="Y31" s="16">
        <f t="shared" si="5"/>
        <v>0</v>
      </c>
      <c r="Z31" s="16">
        <f t="shared" si="6"/>
        <v>0</v>
      </c>
      <c r="AA31" s="16">
        <f t="shared" si="7"/>
        <v>0</v>
      </c>
      <c r="AB31" s="16">
        <f t="shared" si="8"/>
        <v>0</v>
      </c>
      <c r="AC31" s="16">
        <f t="shared" si="9"/>
        <v>0</v>
      </c>
      <c r="AD31" s="16">
        <f t="shared" si="10"/>
        <v>0</v>
      </c>
      <c r="AE31" s="16">
        <f t="shared" si="11"/>
        <v>0</v>
      </c>
      <c r="AF31" s="16">
        <f t="shared" si="12"/>
        <v>0</v>
      </c>
      <c r="AG31" s="16">
        <f t="shared" si="13"/>
        <v>0</v>
      </c>
      <c r="AH31" s="16">
        <f t="shared" si="14"/>
        <v>1</v>
      </c>
      <c r="AI31" s="16">
        <v>1.5849625007211561</v>
      </c>
      <c r="AJ31" s="16">
        <v>3</v>
      </c>
      <c r="AK31" s="16" t="s">
        <v>22</v>
      </c>
    </row>
    <row r="32" spans="2:37" x14ac:dyDescent="0.25">
      <c r="B32" s="16">
        <v>29</v>
      </c>
      <c r="C32" s="16">
        <v>0</v>
      </c>
      <c r="D32" s="16">
        <v>0</v>
      </c>
      <c r="E32" s="16">
        <v>1</v>
      </c>
      <c r="F32" s="16">
        <v>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 t="s">
        <v>19</v>
      </c>
      <c r="Q32" s="16">
        <v>2</v>
      </c>
      <c r="T32" s="16">
        <v>29</v>
      </c>
      <c r="U32" s="16">
        <f t="shared" si="1"/>
        <v>0</v>
      </c>
      <c r="V32" s="16">
        <f t="shared" si="2"/>
        <v>0</v>
      </c>
      <c r="W32" s="16">
        <f t="shared" si="3"/>
        <v>0.5</v>
      </c>
      <c r="X32" s="16">
        <f t="shared" si="4"/>
        <v>0.5</v>
      </c>
      <c r="Y32" s="16">
        <f t="shared" si="5"/>
        <v>0</v>
      </c>
      <c r="Z32" s="16">
        <f t="shared" si="6"/>
        <v>0</v>
      </c>
      <c r="AA32" s="16">
        <f t="shared" si="7"/>
        <v>0</v>
      </c>
      <c r="AB32" s="16">
        <f t="shared" si="8"/>
        <v>0</v>
      </c>
      <c r="AC32" s="16">
        <f t="shared" si="9"/>
        <v>0</v>
      </c>
      <c r="AD32" s="16">
        <f t="shared" si="10"/>
        <v>0</v>
      </c>
      <c r="AE32" s="16">
        <f t="shared" si="11"/>
        <v>0</v>
      </c>
      <c r="AF32" s="16">
        <f t="shared" si="12"/>
        <v>0</v>
      </c>
      <c r="AG32" s="16">
        <f t="shared" si="13"/>
        <v>0</v>
      </c>
      <c r="AH32" s="16">
        <f t="shared" si="14"/>
        <v>1</v>
      </c>
      <c r="AI32" s="16">
        <v>1</v>
      </c>
      <c r="AJ32" s="16">
        <v>2</v>
      </c>
      <c r="AK32" s="16" t="s">
        <v>19</v>
      </c>
    </row>
    <row r="33" spans="2:37" x14ac:dyDescent="0.25">
      <c r="B33" s="16">
        <v>30</v>
      </c>
      <c r="C33" s="16">
        <v>0</v>
      </c>
      <c r="D33" s="16">
        <v>0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 t="s">
        <v>26</v>
      </c>
      <c r="Q33" s="16">
        <v>1</v>
      </c>
      <c r="T33" s="16">
        <v>30</v>
      </c>
      <c r="U33" s="16">
        <f t="shared" si="1"/>
        <v>0</v>
      </c>
      <c r="V33" s="16">
        <f t="shared" si="2"/>
        <v>0</v>
      </c>
      <c r="W33" s="16">
        <f t="shared" si="3"/>
        <v>1</v>
      </c>
      <c r="X33" s="16">
        <f t="shared" si="4"/>
        <v>0</v>
      </c>
      <c r="Y33" s="16">
        <f t="shared" si="5"/>
        <v>0</v>
      </c>
      <c r="Z33" s="16">
        <f t="shared" si="6"/>
        <v>0</v>
      </c>
      <c r="AA33" s="16">
        <f t="shared" si="7"/>
        <v>0</v>
      </c>
      <c r="AB33" s="16">
        <f t="shared" si="8"/>
        <v>0</v>
      </c>
      <c r="AC33" s="16">
        <f t="shared" si="9"/>
        <v>0</v>
      </c>
      <c r="AD33" s="16">
        <f t="shared" si="10"/>
        <v>0</v>
      </c>
      <c r="AE33" s="16">
        <f t="shared" si="11"/>
        <v>0</v>
      </c>
      <c r="AF33" s="16">
        <f t="shared" si="12"/>
        <v>0</v>
      </c>
      <c r="AG33" s="16">
        <f t="shared" si="13"/>
        <v>0</v>
      </c>
      <c r="AH33" s="16">
        <f t="shared" si="14"/>
        <v>1</v>
      </c>
      <c r="AI33" s="16">
        <v>0</v>
      </c>
      <c r="AJ33" s="16">
        <v>1</v>
      </c>
      <c r="AK33" s="16" t="s">
        <v>26</v>
      </c>
    </row>
    <row r="40" spans="2:37" x14ac:dyDescent="0.25">
      <c r="T40" s="14" t="s">
        <v>14</v>
      </c>
      <c r="U40" s="18" t="s">
        <v>35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20"/>
      <c r="AH40" s="21" t="s">
        <v>32</v>
      </c>
      <c r="AI40" s="15" t="s">
        <v>17</v>
      </c>
      <c r="AJ40" s="23" t="s">
        <v>33</v>
      </c>
    </row>
    <row r="41" spans="2:37" x14ac:dyDescent="0.25">
      <c r="T41" s="14"/>
      <c r="U41" s="16" t="s">
        <v>23</v>
      </c>
      <c r="V41" s="16" t="s">
        <v>22</v>
      </c>
      <c r="W41" s="16" t="s">
        <v>26</v>
      </c>
      <c r="X41" s="16" t="s">
        <v>19</v>
      </c>
      <c r="Y41" s="16" t="s">
        <v>20</v>
      </c>
      <c r="Z41" s="16" t="s">
        <v>29</v>
      </c>
      <c r="AA41" s="16" t="s">
        <v>21</v>
      </c>
      <c r="AB41" s="16" t="s">
        <v>27</v>
      </c>
      <c r="AC41" s="16" t="s">
        <v>28</v>
      </c>
      <c r="AD41" s="16" t="s">
        <v>25</v>
      </c>
      <c r="AE41" s="16" t="s">
        <v>30</v>
      </c>
      <c r="AF41" s="16" t="s">
        <v>18</v>
      </c>
      <c r="AG41" s="16" t="s">
        <v>24</v>
      </c>
      <c r="AH41" s="22"/>
      <c r="AI41" s="15"/>
      <c r="AJ41" s="24"/>
    </row>
    <row r="42" spans="2:37" x14ac:dyDescent="0.25">
      <c r="T42" s="16">
        <v>1</v>
      </c>
      <c r="U42" s="16">
        <f>U4*LOG(U4,2)</f>
        <v>-0.33219280948873625</v>
      </c>
      <c r="V42" s="16">
        <f t="shared" ref="V42:AG42" si="15">V4*LOG(V4,2)</f>
        <v>-0.3875854127478025</v>
      </c>
      <c r="W42" s="16">
        <f t="shared" si="15"/>
        <v>-0.26045937304056793</v>
      </c>
      <c r="X42" s="16">
        <f t="shared" si="15"/>
        <v>-0.46438561897747244</v>
      </c>
      <c r="Y42" s="16">
        <f t="shared" si="15"/>
        <v>-0.26045937304056793</v>
      </c>
      <c r="Z42" s="16">
        <f t="shared" si="15"/>
        <v>-0.26045937304056793</v>
      </c>
      <c r="AA42" s="16">
        <f t="shared" si="15"/>
        <v>-0.26045937304056793</v>
      </c>
      <c r="AB42" s="16">
        <f t="shared" si="15"/>
        <v>-0.33219280948873625</v>
      </c>
      <c r="AC42" s="16">
        <f t="shared" si="15"/>
        <v>-0.26045937304056793</v>
      </c>
      <c r="AD42" s="16">
        <f t="shared" si="15"/>
        <v>-0.16356301985361729</v>
      </c>
      <c r="AE42" s="16">
        <f t="shared" si="15"/>
        <v>-0.16356301985361729</v>
      </c>
      <c r="AF42" s="16">
        <f t="shared" si="15"/>
        <v>-0.16356301985361729</v>
      </c>
      <c r="AG42" s="16">
        <f t="shared" si="15"/>
        <v>-0.16356301985361729</v>
      </c>
      <c r="AH42" s="16">
        <f>-1*SUM(U42:AG42)</f>
        <v>3.4729055953200563</v>
      </c>
      <c r="AI42" s="16">
        <v>30</v>
      </c>
      <c r="AJ42" s="16" t="s">
        <v>23</v>
      </c>
    </row>
    <row r="43" spans="2:37" x14ac:dyDescent="0.25">
      <c r="T43" s="16">
        <v>2</v>
      </c>
      <c r="U43" s="16">
        <f t="shared" ref="U43:AG43" si="16">U5*LOG(U5,2)</f>
        <v>-0.26606765483638428</v>
      </c>
      <c r="V43" s="16">
        <f t="shared" si="16"/>
        <v>-0.39420427519000995</v>
      </c>
      <c r="W43" s="16">
        <f t="shared" si="16"/>
        <v>-0.26606765483638428</v>
      </c>
      <c r="X43" s="16">
        <f t="shared" si="16"/>
        <v>-0.4702796884978791</v>
      </c>
      <c r="Y43" s="16">
        <f t="shared" si="16"/>
        <v>-0.26606765483638428</v>
      </c>
      <c r="Z43" s="16">
        <f t="shared" si="16"/>
        <v>-0.26606765483638428</v>
      </c>
      <c r="AA43" s="16">
        <f t="shared" si="16"/>
        <v>-0.26606765483638428</v>
      </c>
      <c r="AB43" s="16">
        <f t="shared" si="16"/>
        <v>-0.33858812011100853</v>
      </c>
      <c r="AC43" s="16">
        <f t="shared" si="16"/>
        <v>-0.26606765483638428</v>
      </c>
      <c r="AD43" s="16">
        <f t="shared" si="16"/>
        <v>-0.16751658603888181</v>
      </c>
      <c r="AE43" s="16">
        <f t="shared" si="16"/>
        <v>-0.16751658603888181</v>
      </c>
      <c r="AF43" s="16">
        <f t="shared" si="16"/>
        <v>-0.16751658603888181</v>
      </c>
      <c r="AG43" s="16">
        <f t="shared" si="16"/>
        <v>-0.16751658603888181</v>
      </c>
      <c r="AH43" s="16">
        <f>-1*SUM(U43:AG43)</f>
        <v>3.4695443569727304</v>
      </c>
      <c r="AI43" s="16">
        <v>29</v>
      </c>
      <c r="AJ43" s="16" t="s">
        <v>22</v>
      </c>
    </row>
    <row r="44" spans="2:37" x14ac:dyDescent="0.25">
      <c r="T44" s="16">
        <v>3</v>
      </c>
      <c r="U44" s="16">
        <f t="shared" ref="U44:AG44" si="17">U6*LOG(U6,2)</f>
        <v>-0.27195392300411458</v>
      </c>
      <c r="V44" s="16">
        <f t="shared" si="17"/>
        <v>-0.34525633085747659</v>
      </c>
      <c r="W44" s="16">
        <f t="shared" si="17"/>
        <v>-0.27195392300411458</v>
      </c>
      <c r="X44" s="16">
        <f t="shared" si="17"/>
        <v>-0.47622694742923888</v>
      </c>
      <c r="Y44" s="16">
        <f t="shared" si="17"/>
        <v>-0.27195392300411458</v>
      </c>
      <c r="Z44" s="16">
        <f t="shared" si="17"/>
        <v>-0.27195392300411458</v>
      </c>
      <c r="AA44" s="16">
        <f t="shared" si="17"/>
        <v>-0.27195392300411458</v>
      </c>
      <c r="AB44" s="16">
        <f t="shared" si="17"/>
        <v>-0.34525633085747659</v>
      </c>
      <c r="AC44" s="16">
        <f t="shared" si="17"/>
        <v>-0.27195392300411458</v>
      </c>
      <c r="AD44" s="16">
        <f t="shared" si="17"/>
        <v>-0.17169124721634299</v>
      </c>
      <c r="AE44" s="16">
        <f t="shared" si="17"/>
        <v>-0.17169124721634299</v>
      </c>
      <c r="AF44" s="16">
        <f t="shared" si="17"/>
        <v>-0.17169124721634299</v>
      </c>
      <c r="AG44" s="16">
        <f t="shared" si="17"/>
        <v>-0.17169124721634299</v>
      </c>
      <c r="AH44" s="16">
        <f>-1*SUM(U44:AG44)</f>
        <v>3.4852281360342516</v>
      </c>
      <c r="AI44" s="16">
        <v>28</v>
      </c>
      <c r="AJ44" s="16" t="s">
        <v>26</v>
      </c>
    </row>
    <row r="45" spans="2:37" x14ac:dyDescent="0.25">
      <c r="T45" s="16">
        <v>4</v>
      </c>
      <c r="U45" s="16">
        <f t="shared" ref="U45:AG45" si="18">U7*LOG(U7,2)</f>
        <v>-0.27813981497507173</v>
      </c>
      <c r="V45" s="16">
        <f t="shared" si="18"/>
        <v>-0.3522138890491458</v>
      </c>
      <c r="W45" s="16">
        <f t="shared" si="18"/>
        <v>-0.17610694452457293</v>
      </c>
      <c r="X45" s="16">
        <f t="shared" si="18"/>
        <v>-0.48220555587606945</v>
      </c>
      <c r="Y45" s="16">
        <f t="shared" si="18"/>
        <v>-0.27813981497507173</v>
      </c>
      <c r="Z45" s="16">
        <f t="shared" si="18"/>
        <v>-0.27813981497507173</v>
      </c>
      <c r="AA45" s="16">
        <f t="shared" si="18"/>
        <v>-0.27813981497507173</v>
      </c>
      <c r="AB45" s="16">
        <f t="shared" si="18"/>
        <v>-0.3522138890491458</v>
      </c>
      <c r="AC45" s="16">
        <f t="shared" si="18"/>
        <v>-0.27813981497507173</v>
      </c>
      <c r="AD45" s="16">
        <f t="shared" si="18"/>
        <v>-0.17610694452457293</v>
      </c>
      <c r="AE45" s="16">
        <f t="shared" si="18"/>
        <v>-0.17610694452457293</v>
      </c>
      <c r="AF45" s="16">
        <f t="shared" si="18"/>
        <v>-0.17610694452457293</v>
      </c>
      <c r="AG45" s="16">
        <f t="shared" si="18"/>
        <v>-0.17610694452457293</v>
      </c>
      <c r="AH45" s="16">
        <f>-1*SUM(U45:AG45)</f>
        <v>3.4578671314725851</v>
      </c>
      <c r="AI45" s="16">
        <v>27</v>
      </c>
      <c r="AJ45" s="16" t="s">
        <v>19</v>
      </c>
    </row>
    <row r="46" spans="2:37" x14ac:dyDescent="0.25">
      <c r="T46" s="16">
        <v>5</v>
      </c>
      <c r="U46" s="16">
        <f t="shared" ref="U46:AG46" si="19">U8*LOG(U8,2)</f>
        <v>-0.28464920908777636</v>
      </c>
      <c r="V46" s="16">
        <f t="shared" si="19"/>
        <v>-0.35947814047153104</v>
      </c>
      <c r="W46" s="16">
        <f t="shared" si="19"/>
        <v>-0.18078614300542664</v>
      </c>
      <c r="X46" s="16">
        <f t="shared" si="19"/>
        <v>-0.45740608139494809</v>
      </c>
      <c r="Y46" s="16">
        <f t="shared" si="19"/>
        <v>-0.28464920908777636</v>
      </c>
      <c r="Z46" s="16">
        <f t="shared" si="19"/>
        <v>-0.28464920908777636</v>
      </c>
      <c r="AA46" s="16">
        <f t="shared" si="19"/>
        <v>-0.28464920908777636</v>
      </c>
      <c r="AB46" s="16">
        <f t="shared" si="19"/>
        <v>-0.35947814047153104</v>
      </c>
      <c r="AC46" s="16">
        <f t="shared" si="19"/>
        <v>-0.28464920908777636</v>
      </c>
      <c r="AD46" s="16">
        <f t="shared" si="19"/>
        <v>-0.18078614300542664</v>
      </c>
      <c r="AE46" s="16">
        <f t="shared" si="19"/>
        <v>-0.18078614300542664</v>
      </c>
      <c r="AF46" s="16">
        <f t="shared" si="19"/>
        <v>-0.18078614300542664</v>
      </c>
      <c r="AG46" s="16">
        <f t="shared" si="19"/>
        <v>-0.18078614300542664</v>
      </c>
      <c r="AH46" s="16">
        <f>-1*SUM(U46:AG46)</f>
        <v>3.5035391228040247</v>
      </c>
      <c r="AI46" s="16">
        <v>26</v>
      </c>
      <c r="AJ46" s="16" t="s">
        <v>20</v>
      </c>
    </row>
    <row r="47" spans="2:37" x14ac:dyDescent="0.25">
      <c r="T47" s="16">
        <v>6</v>
      </c>
      <c r="U47" s="16">
        <f t="shared" ref="U47:AG47" si="20">U9*LOG(U9,2)</f>
        <v>-0.29150849518197802</v>
      </c>
      <c r="V47" s="16">
        <f t="shared" si="20"/>
        <v>-0.36706724268642821</v>
      </c>
      <c r="W47" s="16">
        <f t="shared" si="20"/>
        <v>-0.18575424759098899</v>
      </c>
      <c r="X47" s="16">
        <f t="shared" si="20"/>
        <v>-0.46438561897747244</v>
      </c>
      <c r="Y47" s="16">
        <f t="shared" si="20"/>
        <v>-0.18575424759098899</v>
      </c>
      <c r="Z47" s="16">
        <f t="shared" si="20"/>
        <v>-0.29150849518197802</v>
      </c>
      <c r="AA47" s="16">
        <f t="shared" si="20"/>
        <v>-0.29150849518197802</v>
      </c>
      <c r="AB47" s="16">
        <f t="shared" si="20"/>
        <v>-0.36706724268642821</v>
      </c>
      <c r="AC47" s="16">
        <f t="shared" si="20"/>
        <v>-0.29150849518197802</v>
      </c>
      <c r="AD47" s="16">
        <f t="shared" si="20"/>
        <v>-0.18575424759098899</v>
      </c>
      <c r="AE47" s="16">
        <f t="shared" si="20"/>
        <v>-0.18575424759098899</v>
      </c>
      <c r="AF47" s="16">
        <f t="shared" si="20"/>
        <v>-0.18575424759098899</v>
      </c>
      <c r="AG47" s="16">
        <f t="shared" si="20"/>
        <v>-0.18575424759098899</v>
      </c>
      <c r="AH47" s="16">
        <f>-1*SUM(U47:AG47)</f>
        <v>3.4790795706241742</v>
      </c>
      <c r="AI47" s="16">
        <v>25</v>
      </c>
      <c r="AJ47" s="16" t="s">
        <v>20</v>
      </c>
    </row>
    <row r="48" spans="2:37" x14ac:dyDescent="0.25">
      <c r="T48" s="16">
        <v>7</v>
      </c>
      <c r="U48" s="16">
        <f t="shared" ref="U48:AG48" si="21">U10*LOG(U10,2)</f>
        <v>-0.29874687506009634</v>
      </c>
      <c r="V48" s="16">
        <f t="shared" si="21"/>
        <v>-0.375</v>
      </c>
      <c r="W48" s="16">
        <f t="shared" si="21"/>
        <v>-0.19104010419671485</v>
      </c>
      <c r="X48" s="16">
        <f t="shared" si="21"/>
        <v>-0.47146550121537373</v>
      </c>
      <c r="Y48" s="16">
        <v>0</v>
      </c>
      <c r="Z48" s="16">
        <f t="shared" si="21"/>
        <v>-0.29874687506009634</v>
      </c>
      <c r="AA48" s="16">
        <f t="shared" si="21"/>
        <v>-0.29874687506009634</v>
      </c>
      <c r="AB48" s="16">
        <f t="shared" si="21"/>
        <v>-0.375</v>
      </c>
      <c r="AC48" s="16">
        <f t="shared" si="21"/>
        <v>-0.29874687506009634</v>
      </c>
      <c r="AD48" s="16">
        <f t="shared" si="21"/>
        <v>-0.19104010419671485</v>
      </c>
      <c r="AE48" s="16">
        <f t="shared" si="21"/>
        <v>-0.19104010419671485</v>
      </c>
      <c r="AF48" s="16">
        <f t="shared" si="21"/>
        <v>-0.19104010419671485</v>
      </c>
      <c r="AG48" s="16">
        <f t="shared" si="21"/>
        <v>-0.19104010419671485</v>
      </c>
      <c r="AH48" s="16">
        <f>-1*SUM(U48:AG48)</f>
        <v>3.3716535224393334</v>
      </c>
      <c r="AI48" s="16">
        <v>24</v>
      </c>
      <c r="AJ48" s="16" t="s">
        <v>19</v>
      </c>
    </row>
    <row r="49" spans="20:36" x14ac:dyDescent="0.25">
      <c r="T49" s="16">
        <v>8</v>
      </c>
      <c r="U49" s="16">
        <f t="shared" ref="U49:AG49" si="22">U11*LOG(U11,2)</f>
        <v>-0.30639669183104462</v>
      </c>
      <c r="V49" s="16">
        <f t="shared" si="22"/>
        <v>-0.38329558113076395</v>
      </c>
      <c r="W49" s="16">
        <f t="shared" si="22"/>
        <v>-0.19667660678508753</v>
      </c>
      <c r="X49" s="16">
        <f t="shared" si="22"/>
        <v>-0.43888034018382832</v>
      </c>
      <c r="Y49" s="16">
        <v>0</v>
      </c>
      <c r="Z49" s="16">
        <f t="shared" si="22"/>
        <v>-0.30639669183104462</v>
      </c>
      <c r="AA49" s="16">
        <f t="shared" si="22"/>
        <v>-0.30639669183104462</v>
      </c>
      <c r="AB49" s="16">
        <f t="shared" si="22"/>
        <v>-0.38329558113076395</v>
      </c>
      <c r="AC49" s="16">
        <f t="shared" si="22"/>
        <v>-0.30639669183104462</v>
      </c>
      <c r="AD49" s="16">
        <f t="shared" si="22"/>
        <v>-0.19667660678508753</v>
      </c>
      <c r="AE49" s="16">
        <f t="shared" si="22"/>
        <v>-0.19667660678508753</v>
      </c>
      <c r="AF49" s="16">
        <f t="shared" si="22"/>
        <v>-0.19667660678508753</v>
      </c>
      <c r="AG49" s="16">
        <f t="shared" si="22"/>
        <v>-0.19667660678508753</v>
      </c>
      <c r="AH49" s="16">
        <f>-1*SUM(U49:AG49)</f>
        <v>3.4144413036949728</v>
      </c>
      <c r="AI49" s="16">
        <v>23</v>
      </c>
      <c r="AJ49" s="16" t="s">
        <v>29</v>
      </c>
    </row>
    <row r="50" spans="20:36" x14ac:dyDescent="0.25">
      <c r="T50" s="16">
        <v>9</v>
      </c>
      <c r="U50" s="16">
        <f t="shared" ref="U50:AG50" si="23">U12*LOG(U12,2)</f>
        <v>-0.31449378351248164</v>
      </c>
      <c r="V50" s="16">
        <f t="shared" si="23"/>
        <v>-0.39197306153401923</v>
      </c>
      <c r="W50" s="16">
        <f t="shared" si="23"/>
        <v>-0.20270143721078623</v>
      </c>
      <c r="X50" s="16">
        <f t="shared" si="23"/>
        <v>-0.44716938520678134</v>
      </c>
      <c r="Y50" s="16">
        <v>0</v>
      </c>
      <c r="Z50" s="16">
        <f t="shared" si="23"/>
        <v>-0.20270143721078623</v>
      </c>
      <c r="AA50" s="16">
        <f t="shared" si="23"/>
        <v>-0.31449378351248164</v>
      </c>
      <c r="AB50" s="16">
        <f t="shared" si="23"/>
        <v>-0.39197306153401923</v>
      </c>
      <c r="AC50" s="16">
        <f t="shared" si="23"/>
        <v>-0.31449378351248164</v>
      </c>
      <c r="AD50" s="16">
        <f t="shared" si="23"/>
        <v>-0.20270143721078623</v>
      </c>
      <c r="AE50" s="16">
        <f t="shared" si="23"/>
        <v>-0.20270143721078623</v>
      </c>
      <c r="AF50" s="16">
        <f t="shared" si="23"/>
        <v>-0.20270143721078623</v>
      </c>
      <c r="AG50" s="16">
        <f t="shared" si="23"/>
        <v>-0.20270143721078623</v>
      </c>
      <c r="AH50" s="16">
        <f>-1*SUM(U50:AG50)</f>
        <v>3.3908054820769813</v>
      </c>
      <c r="AI50" s="16">
        <v>22</v>
      </c>
      <c r="AJ50" s="16" t="s">
        <v>23</v>
      </c>
    </row>
    <row r="51" spans="20:36" x14ac:dyDescent="0.25">
      <c r="T51" s="16">
        <v>10</v>
      </c>
      <c r="U51" s="16">
        <f t="shared" ref="U51:AG51" si="24">U13*LOG(U13,2)</f>
        <v>-0.20915797251327431</v>
      </c>
      <c r="V51" s="16">
        <f t="shared" si="24"/>
        <v>-0.40105070315108637</v>
      </c>
      <c r="W51" s="16">
        <f t="shared" si="24"/>
        <v>-0.20915797251327431</v>
      </c>
      <c r="X51" s="16">
        <f t="shared" si="24"/>
        <v>-0.4556795091007162</v>
      </c>
      <c r="Y51" s="16">
        <v>0</v>
      </c>
      <c r="Z51" s="16">
        <f t="shared" si="24"/>
        <v>-0.20915797251327431</v>
      </c>
      <c r="AA51" s="16">
        <f t="shared" si="24"/>
        <v>-0.32307784978845333</v>
      </c>
      <c r="AB51" s="16">
        <f t="shared" si="24"/>
        <v>-0.40105070315108637</v>
      </c>
      <c r="AC51" s="16">
        <f t="shared" si="24"/>
        <v>-0.32307784978845333</v>
      </c>
      <c r="AD51" s="16">
        <f t="shared" si="24"/>
        <v>-0.20915797251327431</v>
      </c>
      <c r="AE51" s="16">
        <f t="shared" si="24"/>
        <v>-0.20915797251327431</v>
      </c>
      <c r="AF51" s="16">
        <f t="shared" si="24"/>
        <v>-0.20915797251327431</v>
      </c>
      <c r="AG51" s="16">
        <f t="shared" si="24"/>
        <v>-0.20915797251327431</v>
      </c>
      <c r="AH51" s="16">
        <f>-1*SUM(U51:AG51)</f>
        <v>3.3680424225727155</v>
      </c>
      <c r="AI51" s="16">
        <v>21</v>
      </c>
      <c r="AJ51" s="16" t="s">
        <v>22</v>
      </c>
    </row>
    <row r="52" spans="20:36" x14ac:dyDescent="0.25">
      <c r="T52" s="16">
        <v>11</v>
      </c>
      <c r="U52" s="16">
        <f t="shared" ref="U52:AG52" si="25">U14*LOG(U14,2)</f>
        <v>-0.21609640474436814</v>
      </c>
      <c r="V52" s="16">
        <f t="shared" si="25"/>
        <v>-0.33219280948873625</v>
      </c>
      <c r="W52" s="16">
        <f t="shared" si="25"/>
        <v>-0.21609640474436814</v>
      </c>
      <c r="X52" s="16">
        <f t="shared" si="25"/>
        <v>-0.46438561897747244</v>
      </c>
      <c r="Y52" s="16">
        <v>0</v>
      </c>
      <c r="Z52" s="16">
        <f t="shared" si="25"/>
        <v>-0.21609640474436814</v>
      </c>
      <c r="AA52" s="16">
        <f t="shared" si="25"/>
        <v>-0.33219280948873625</v>
      </c>
      <c r="AB52" s="16">
        <f t="shared" si="25"/>
        <v>-0.41054483912493089</v>
      </c>
      <c r="AC52" s="16">
        <f t="shared" si="25"/>
        <v>-0.33219280948873625</v>
      </c>
      <c r="AD52" s="16">
        <f t="shared" si="25"/>
        <v>-0.21609640474436814</v>
      </c>
      <c r="AE52" s="16">
        <f t="shared" si="25"/>
        <v>-0.21609640474436814</v>
      </c>
      <c r="AF52" s="16">
        <f t="shared" si="25"/>
        <v>-0.21609640474436814</v>
      </c>
      <c r="AG52" s="16">
        <f t="shared" si="25"/>
        <v>-0.21609640474436814</v>
      </c>
      <c r="AH52" s="16">
        <f>-1*SUM(U52:AG52)</f>
        <v>3.3841837197791889</v>
      </c>
      <c r="AI52" s="16">
        <v>20</v>
      </c>
      <c r="AJ52" s="16" t="s">
        <v>21</v>
      </c>
    </row>
    <row r="53" spans="20:36" x14ac:dyDescent="0.25">
      <c r="T53" s="17">
        <v>12</v>
      </c>
      <c r="U53" s="16">
        <f t="shared" ref="U53:AG53" si="26">U15*LOG(U15,2)</f>
        <v>-0.22357513228650452</v>
      </c>
      <c r="V53" s="16">
        <f t="shared" si="26"/>
        <v>-0.34188710667827216</v>
      </c>
      <c r="W53" s="16">
        <f t="shared" si="26"/>
        <v>-0.22357513228650452</v>
      </c>
      <c r="X53" s="16">
        <f t="shared" si="26"/>
        <v>-0.47324789756707064</v>
      </c>
      <c r="Y53" s="16">
        <v>0</v>
      </c>
      <c r="Z53" s="16">
        <f t="shared" si="26"/>
        <v>-0.22357513228650452</v>
      </c>
      <c r="AA53" s="16">
        <f t="shared" si="26"/>
        <v>-0.22357513228650452</v>
      </c>
      <c r="AB53" s="16">
        <f t="shared" si="26"/>
        <v>-0.42046815990354147</v>
      </c>
      <c r="AC53" s="16">
        <f t="shared" si="26"/>
        <v>-0.34188710667827216</v>
      </c>
      <c r="AD53" s="16">
        <f t="shared" si="26"/>
        <v>-0.22357513228650452</v>
      </c>
      <c r="AE53" s="16">
        <f t="shared" si="26"/>
        <v>-0.22357513228650452</v>
      </c>
      <c r="AF53" s="16">
        <f t="shared" si="26"/>
        <v>-0.22357513228650452</v>
      </c>
      <c r="AG53" s="16">
        <f t="shared" si="26"/>
        <v>-0.22357513228650452</v>
      </c>
      <c r="AH53" s="16">
        <f>-1*SUM(U53:AG53)</f>
        <v>3.3660913291191936</v>
      </c>
      <c r="AI53" s="16">
        <v>19</v>
      </c>
      <c r="AJ53" s="16" t="s">
        <v>27</v>
      </c>
    </row>
    <row r="54" spans="20:36" x14ac:dyDescent="0.25">
      <c r="T54" s="17">
        <v>13</v>
      </c>
      <c r="U54" s="16">
        <f t="shared" ref="U54:AG54" si="27">U16*LOG(U16,2)</f>
        <v>-0.23166250008012848</v>
      </c>
      <c r="V54" s="16">
        <f t="shared" si="27"/>
        <v>-0.3522138890491458</v>
      </c>
      <c r="W54" s="16">
        <f t="shared" si="27"/>
        <v>-0.23166250008012848</v>
      </c>
      <c r="X54" s="16">
        <f t="shared" si="27"/>
        <v>-0.48220555587606945</v>
      </c>
      <c r="Y54" s="16">
        <v>0</v>
      </c>
      <c r="Z54" s="16">
        <f t="shared" si="27"/>
        <v>-0.23166250008012848</v>
      </c>
      <c r="AA54" s="16">
        <f t="shared" si="27"/>
        <v>-0.23166250008012848</v>
      </c>
      <c r="AB54" s="16">
        <f t="shared" si="27"/>
        <v>-0.3522138890491458</v>
      </c>
      <c r="AC54" s="16">
        <f t="shared" si="27"/>
        <v>-0.3522138890491458</v>
      </c>
      <c r="AD54" s="16">
        <f t="shared" si="27"/>
        <v>-0.23166250008012848</v>
      </c>
      <c r="AE54" s="16">
        <f t="shared" si="27"/>
        <v>-0.23166250008012848</v>
      </c>
      <c r="AF54" s="16">
        <f t="shared" si="27"/>
        <v>-0.23166250008012848</v>
      </c>
      <c r="AG54" s="16">
        <f t="shared" si="27"/>
        <v>-0.23166250008012848</v>
      </c>
      <c r="AH54" s="16">
        <f>-1*SUM(U54:AG54)</f>
        <v>3.3921472236645345</v>
      </c>
      <c r="AI54" s="16">
        <v>18</v>
      </c>
      <c r="AJ54" s="16" t="s">
        <v>28</v>
      </c>
    </row>
    <row r="55" spans="20:36" x14ac:dyDescent="0.25">
      <c r="T55" s="17">
        <v>14</v>
      </c>
      <c r="U55" s="16">
        <f t="shared" ref="U55:AG55" si="28">U17*LOG(U17,2)</f>
        <v>-0.2404389906617847</v>
      </c>
      <c r="V55" s="16">
        <f t="shared" si="28"/>
        <v>-0.36323092250003997</v>
      </c>
      <c r="W55" s="16">
        <f t="shared" si="28"/>
        <v>-0.2404389906617847</v>
      </c>
      <c r="X55" s="16">
        <f t="shared" si="28"/>
        <v>-0.49116772735302106</v>
      </c>
      <c r="Y55" s="16">
        <v>0</v>
      </c>
      <c r="Z55" s="16">
        <f t="shared" si="28"/>
        <v>-0.2404389906617847</v>
      </c>
      <c r="AA55" s="16">
        <f t="shared" si="28"/>
        <v>-0.2404389906617847</v>
      </c>
      <c r="AB55" s="16">
        <f t="shared" si="28"/>
        <v>-0.36323092250003997</v>
      </c>
      <c r="AC55" s="16">
        <f t="shared" si="28"/>
        <v>-0.2404389906617847</v>
      </c>
      <c r="AD55" s="16">
        <f t="shared" si="28"/>
        <v>-0.2404389906617847</v>
      </c>
      <c r="AE55" s="16">
        <f t="shared" si="28"/>
        <v>-0.2404389906617847</v>
      </c>
      <c r="AF55" s="16">
        <f t="shared" si="28"/>
        <v>-0.2404389906617847</v>
      </c>
      <c r="AG55" s="16">
        <f t="shared" si="28"/>
        <v>-0.2404389906617847</v>
      </c>
      <c r="AH55" s="16">
        <f>-1*SUM(U55:AG55)</f>
        <v>3.3815804883091638</v>
      </c>
      <c r="AI55" s="16">
        <v>17</v>
      </c>
      <c r="AJ55" s="16" t="s">
        <v>29</v>
      </c>
    </row>
    <row r="56" spans="20:36" x14ac:dyDescent="0.25">
      <c r="T56" s="17">
        <v>15</v>
      </c>
      <c r="U56" s="16">
        <f t="shared" ref="U56:AG56" si="29">U18*LOG(U18,2)</f>
        <v>-0.25</v>
      </c>
      <c r="V56" s="16">
        <f t="shared" si="29"/>
        <v>-0.375</v>
      </c>
      <c r="W56" s="16">
        <f t="shared" si="29"/>
        <v>-0.25</v>
      </c>
      <c r="X56" s="16">
        <f t="shared" si="29"/>
        <v>-0.5</v>
      </c>
      <c r="Y56" s="16">
        <v>0</v>
      </c>
      <c r="Z56" s="16">
        <v>0</v>
      </c>
      <c r="AA56" s="16">
        <f t="shared" si="29"/>
        <v>-0.25</v>
      </c>
      <c r="AB56" s="16">
        <f t="shared" si="29"/>
        <v>-0.375</v>
      </c>
      <c r="AC56" s="16">
        <f t="shared" si="29"/>
        <v>-0.25</v>
      </c>
      <c r="AD56" s="16">
        <f t="shared" si="29"/>
        <v>-0.25</v>
      </c>
      <c r="AE56" s="16">
        <f t="shared" si="29"/>
        <v>-0.25</v>
      </c>
      <c r="AF56" s="16">
        <f t="shared" si="29"/>
        <v>-0.25</v>
      </c>
      <c r="AG56" s="16">
        <f t="shared" si="29"/>
        <v>-0.25</v>
      </c>
      <c r="AH56" s="16">
        <f>-1*SUM(U56:AG56)</f>
        <v>3.25</v>
      </c>
      <c r="AI56" s="16">
        <v>16</v>
      </c>
      <c r="AJ56" s="16" t="s">
        <v>25</v>
      </c>
    </row>
    <row r="57" spans="20:36" x14ac:dyDescent="0.25">
      <c r="T57" s="17">
        <v>16</v>
      </c>
      <c r="U57" s="16">
        <f t="shared" ref="U57:AG57" si="30">U19*LOG(U19,2)</f>
        <v>-0.26045937304056793</v>
      </c>
      <c r="V57" s="16">
        <f t="shared" si="30"/>
        <v>-0.3875854127478025</v>
      </c>
      <c r="W57" s="16">
        <f t="shared" si="30"/>
        <v>-0.26045937304056793</v>
      </c>
      <c r="X57" s="16">
        <f t="shared" si="30"/>
        <v>-0.50850415882893829</v>
      </c>
      <c r="Y57" s="16">
        <v>0</v>
      </c>
      <c r="Z57" s="16">
        <v>0</v>
      </c>
      <c r="AA57" s="16">
        <f t="shared" si="30"/>
        <v>-0.26045937304056793</v>
      </c>
      <c r="AB57" s="16">
        <f t="shared" si="30"/>
        <v>-0.3875854127478025</v>
      </c>
      <c r="AC57" s="16">
        <f t="shared" si="30"/>
        <v>-0.26045937304056793</v>
      </c>
      <c r="AD57" s="16">
        <v>0</v>
      </c>
      <c r="AE57" s="16">
        <f t="shared" si="30"/>
        <v>-0.26045937304056793</v>
      </c>
      <c r="AF57" s="16">
        <f t="shared" si="30"/>
        <v>-0.26045937304056793</v>
      </c>
      <c r="AG57" s="16">
        <f t="shared" si="30"/>
        <v>-0.26045937304056793</v>
      </c>
      <c r="AH57" s="16">
        <f>-1*SUM(U57:AG57)</f>
        <v>3.1068905956085184</v>
      </c>
      <c r="AI57" s="16">
        <v>15</v>
      </c>
      <c r="AJ57" s="16" t="s">
        <v>19</v>
      </c>
    </row>
    <row r="58" spans="20:36" x14ac:dyDescent="0.25">
      <c r="T58" s="16">
        <v>17</v>
      </c>
      <c r="U58" s="16">
        <f t="shared" ref="U58:AG58" si="31">U20*LOG(U20,2)</f>
        <v>-0.27195392300411458</v>
      </c>
      <c r="V58" s="16">
        <f t="shared" si="31"/>
        <v>-0.40105070315108637</v>
      </c>
      <c r="W58" s="16">
        <f t="shared" si="31"/>
        <v>-0.27195392300411458</v>
      </c>
      <c r="X58" s="16">
        <f t="shared" si="31"/>
        <v>-0.47622694742923888</v>
      </c>
      <c r="Y58" s="16">
        <v>0</v>
      </c>
      <c r="Z58" s="16">
        <v>0</v>
      </c>
      <c r="AA58" s="16">
        <f t="shared" si="31"/>
        <v>-0.27195392300411458</v>
      </c>
      <c r="AB58" s="16">
        <f t="shared" si="31"/>
        <v>-0.40105070315108637</v>
      </c>
      <c r="AC58" s="16">
        <f t="shared" si="31"/>
        <v>-0.27195392300411458</v>
      </c>
      <c r="AD58" s="16">
        <v>0</v>
      </c>
      <c r="AE58" s="16">
        <f t="shared" si="31"/>
        <v>-0.27195392300411458</v>
      </c>
      <c r="AF58" s="16">
        <f t="shared" si="31"/>
        <v>-0.27195392300411458</v>
      </c>
      <c r="AG58" s="16">
        <f t="shared" si="31"/>
        <v>-0.27195392300411458</v>
      </c>
      <c r="AH58" s="16">
        <f>-1*SUM(U58:AG58)</f>
        <v>3.1820058147602142</v>
      </c>
      <c r="AI58" s="16">
        <v>14</v>
      </c>
      <c r="AJ58" s="16" t="s">
        <v>27</v>
      </c>
    </row>
    <row r="59" spans="20:36" x14ac:dyDescent="0.25">
      <c r="T59" s="16">
        <v>18</v>
      </c>
      <c r="U59" s="16">
        <f t="shared" ref="U59:AG59" si="32">U21*LOG(U21,2)</f>
        <v>-0.28464920908777636</v>
      </c>
      <c r="V59" s="16">
        <f t="shared" si="32"/>
        <v>-0.4154522643293988</v>
      </c>
      <c r="W59" s="16">
        <f t="shared" si="32"/>
        <v>-0.28464920908777636</v>
      </c>
      <c r="X59" s="16">
        <f t="shared" si="32"/>
        <v>-0.48818705017383146</v>
      </c>
      <c r="Y59" s="16">
        <v>0</v>
      </c>
      <c r="Z59" s="16">
        <v>0</v>
      </c>
      <c r="AA59" s="16">
        <f t="shared" si="32"/>
        <v>-0.28464920908777636</v>
      </c>
      <c r="AB59" s="16">
        <f t="shared" si="32"/>
        <v>-0.28464920908777636</v>
      </c>
      <c r="AC59" s="16">
        <f t="shared" si="32"/>
        <v>-0.28464920908777636</v>
      </c>
      <c r="AD59" s="16">
        <v>0</v>
      </c>
      <c r="AE59" s="16">
        <f t="shared" si="32"/>
        <v>-0.28464920908777636</v>
      </c>
      <c r="AF59" s="16">
        <f t="shared" si="32"/>
        <v>-0.28464920908777636</v>
      </c>
      <c r="AG59" s="16">
        <f t="shared" si="32"/>
        <v>-0.28464920908777636</v>
      </c>
      <c r="AH59" s="16">
        <f>-1*SUM(U59:AG59)</f>
        <v>3.1808329872054411</v>
      </c>
      <c r="AI59" s="16">
        <v>13</v>
      </c>
      <c r="AJ59" s="16" t="s">
        <v>21</v>
      </c>
    </row>
    <row r="60" spans="20:36" x14ac:dyDescent="0.25">
      <c r="T60" s="16">
        <v>19</v>
      </c>
      <c r="U60" s="16">
        <f t="shared" ref="U60:AG60" si="33">U22*LOG(U22,2)</f>
        <v>-0.29874687506009634</v>
      </c>
      <c r="V60" s="16">
        <f t="shared" si="33"/>
        <v>-0.43082708345352599</v>
      </c>
      <c r="W60" s="16">
        <f t="shared" si="33"/>
        <v>-0.29874687506009634</v>
      </c>
      <c r="X60" s="16">
        <f t="shared" si="33"/>
        <v>-0.5</v>
      </c>
      <c r="Y60" s="16">
        <v>0</v>
      </c>
      <c r="Z60" s="16">
        <v>0</v>
      </c>
      <c r="AA60" s="16">
        <v>0</v>
      </c>
      <c r="AB60" s="16">
        <f t="shared" si="33"/>
        <v>-0.29874687506009634</v>
      </c>
      <c r="AC60" s="16">
        <f t="shared" si="33"/>
        <v>-0.29874687506009634</v>
      </c>
      <c r="AD60" s="16">
        <v>0</v>
      </c>
      <c r="AE60" s="16">
        <f t="shared" si="33"/>
        <v>-0.29874687506009634</v>
      </c>
      <c r="AF60" s="16">
        <f t="shared" si="33"/>
        <v>-0.29874687506009634</v>
      </c>
      <c r="AG60" s="16">
        <f t="shared" si="33"/>
        <v>-0.29874687506009634</v>
      </c>
      <c r="AH60" s="16">
        <f>-1*SUM(U60:AG60)</f>
        <v>3.0220552088742001</v>
      </c>
      <c r="AI60" s="16">
        <v>12</v>
      </c>
      <c r="AJ60" s="16" t="s">
        <v>22</v>
      </c>
    </row>
    <row r="61" spans="20:36" x14ac:dyDescent="0.25">
      <c r="T61" s="16">
        <v>20</v>
      </c>
      <c r="U61" s="16">
        <f t="shared" ref="U61:AG61" si="34">U23*LOG(U23,2)</f>
        <v>-0.31449378351248164</v>
      </c>
      <c r="V61" s="16">
        <f t="shared" si="34"/>
        <v>-0.31449378351248164</v>
      </c>
      <c r="W61" s="16">
        <f t="shared" si="34"/>
        <v>-0.31449378351248164</v>
      </c>
      <c r="X61" s="16">
        <f t="shared" si="34"/>
        <v>-0.51121885034076575</v>
      </c>
      <c r="Y61" s="16">
        <v>0</v>
      </c>
      <c r="Z61" s="16">
        <v>0</v>
      </c>
      <c r="AA61" s="16">
        <v>0</v>
      </c>
      <c r="AB61" s="16">
        <f t="shared" si="34"/>
        <v>-0.31449378351248164</v>
      </c>
      <c r="AC61" s="16">
        <f t="shared" si="34"/>
        <v>-0.31449378351248164</v>
      </c>
      <c r="AD61" s="16">
        <v>0</v>
      </c>
      <c r="AE61" s="16">
        <f t="shared" si="34"/>
        <v>-0.31449378351248164</v>
      </c>
      <c r="AF61" s="16">
        <f t="shared" si="34"/>
        <v>-0.31449378351248164</v>
      </c>
      <c r="AG61" s="16">
        <f t="shared" si="34"/>
        <v>-0.31449378351248164</v>
      </c>
      <c r="AH61" s="16">
        <f>-1*SUM(U61:AG61)</f>
        <v>3.0271691184406189</v>
      </c>
      <c r="AI61" s="16">
        <v>11</v>
      </c>
      <c r="AJ61" s="16" t="s">
        <v>30</v>
      </c>
    </row>
    <row r="62" spans="20:36" x14ac:dyDescent="0.25">
      <c r="T62" s="16">
        <v>21</v>
      </c>
      <c r="U62" s="16">
        <f t="shared" ref="U62:AG62" si="35">U24*LOG(U24,2)</f>
        <v>-0.33219280948873625</v>
      </c>
      <c r="V62" s="16">
        <f t="shared" si="35"/>
        <v>-0.33219280948873625</v>
      </c>
      <c r="W62" s="16">
        <f t="shared" si="35"/>
        <v>-0.33219280948873625</v>
      </c>
      <c r="X62" s="16">
        <f t="shared" si="35"/>
        <v>-0.52108967824986185</v>
      </c>
      <c r="Y62" s="16">
        <v>0</v>
      </c>
      <c r="Z62" s="16">
        <v>0</v>
      </c>
      <c r="AA62" s="16">
        <v>0</v>
      </c>
      <c r="AB62" s="16">
        <f t="shared" si="35"/>
        <v>-0.33219280948873625</v>
      </c>
      <c r="AC62" s="16">
        <f t="shared" si="35"/>
        <v>-0.33219280948873625</v>
      </c>
      <c r="AD62" s="16">
        <v>0</v>
      </c>
      <c r="AE62" s="16">
        <v>0</v>
      </c>
      <c r="AF62" s="16">
        <f t="shared" si="35"/>
        <v>-0.33219280948873625</v>
      </c>
      <c r="AG62" s="16">
        <f t="shared" si="35"/>
        <v>-0.33219280948873625</v>
      </c>
      <c r="AH62" s="16">
        <f>-1*SUM(U62:AG62)</f>
        <v>2.8464393446710154</v>
      </c>
      <c r="AI62" s="16">
        <v>10</v>
      </c>
      <c r="AJ62" s="16" t="s">
        <v>28</v>
      </c>
    </row>
    <row r="63" spans="20:36" x14ac:dyDescent="0.25">
      <c r="T63" s="16">
        <v>22</v>
      </c>
      <c r="U63" s="16">
        <f t="shared" ref="U63:AG63" si="36">U25*LOG(U25,2)</f>
        <v>-0.3522138890491458</v>
      </c>
      <c r="V63" s="16">
        <f t="shared" si="36"/>
        <v>-0.3522138890491458</v>
      </c>
      <c r="W63" s="16">
        <f t="shared" si="36"/>
        <v>-0.3522138890491458</v>
      </c>
      <c r="X63" s="16">
        <f t="shared" si="36"/>
        <v>-0.52832083357371873</v>
      </c>
      <c r="Y63" s="16">
        <v>0</v>
      </c>
      <c r="Z63" s="16">
        <v>0</v>
      </c>
      <c r="AA63" s="16">
        <v>0</v>
      </c>
      <c r="AB63" s="16">
        <f t="shared" si="36"/>
        <v>-0.3522138890491458</v>
      </c>
      <c r="AC63" s="16">
        <v>0</v>
      </c>
      <c r="AD63" s="16">
        <v>0</v>
      </c>
      <c r="AE63" s="16">
        <v>0</v>
      </c>
      <c r="AF63" s="16">
        <f t="shared" si="36"/>
        <v>-0.3522138890491458</v>
      </c>
      <c r="AG63" s="16">
        <f t="shared" si="36"/>
        <v>-0.3522138890491458</v>
      </c>
      <c r="AH63" s="16">
        <f>-1*SUM(U63:AG63)</f>
        <v>2.6416041678685933</v>
      </c>
      <c r="AI63" s="16">
        <v>9</v>
      </c>
      <c r="AJ63" s="16" t="s">
        <v>18</v>
      </c>
    </row>
    <row r="64" spans="20:36" x14ac:dyDescent="0.25">
      <c r="T64" s="16">
        <v>23</v>
      </c>
      <c r="U64" s="16">
        <f t="shared" ref="U64:AG64" si="37">U26*LOG(U26,2)</f>
        <v>-0.375</v>
      </c>
      <c r="V64" s="16">
        <f t="shared" si="37"/>
        <v>-0.375</v>
      </c>
      <c r="W64" s="16">
        <f t="shared" si="37"/>
        <v>-0.375</v>
      </c>
      <c r="X64" s="16">
        <f t="shared" si="37"/>
        <v>-0.53063906222956636</v>
      </c>
      <c r="Y64" s="16">
        <v>0</v>
      </c>
      <c r="Z64" s="16">
        <v>0</v>
      </c>
      <c r="AA64" s="16">
        <v>0</v>
      </c>
      <c r="AB64" s="16">
        <f t="shared" si="37"/>
        <v>-0.375</v>
      </c>
      <c r="AC64" s="16">
        <v>0</v>
      </c>
      <c r="AD64" s="16">
        <v>0</v>
      </c>
      <c r="AE64" s="16">
        <v>0</v>
      </c>
      <c r="AF64" s="16">
        <v>0</v>
      </c>
      <c r="AG64" s="16">
        <f t="shared" si="37"/>
        <v>-0.375</v>
      </c>
      <c r="AH64" s="16">
        <f>-1*SUM(U64:AG64)</f>
        <v>2.4056390622295662</v>
      </c>
      <c r="AI64" s="16">
        <v>8</v>
      </c>
      <c r="AJ64" s="16" t="s">
        <v>19</v>
      </c>
    </row>
    <row r="65" spans="20:36" x14ac:dyDescent="0.25">
      <c r="T65" s="16">
        <v>24</v>
      </c>
      <c r="U65" s="16">
        <f t="shared" ref="U65:AG65" si="38">U27*LOG(U27,2)</f>
        <v>-0.40105070315108637</v>
      </c>
      <c r="V65" s="16">
        <f t="shared" si="38"/>
        <v>-0.40105070315108637</v>
      </c>
      <c r="W65" s="16">
        <f t="shared" si="38"/>
        <v>-0.40105070315108637</v>
      </c>
      <c r="X65" s="16">
        <f t="shared" si="38"/>
        <v>-0.51638712058788683</v>
      </c>
      <c r="Y65" s="16">
        <v>0</v>
      </c>
      <c r="Z65" s="16">
        <v>0</v>
      </c>
      <c r="AA65" s="16">
        <v>0</v>
      </c>
      <c r="AB65" s="16">
        <f t="shared" si="38"/>
        <v>-0.40105070315108637</v>
      </c>
      <c r="AC65" s="16">
        <v>0</v>
      </c>
      <c r="AD65" s="16">
        <v>0</v>
      </c>
      <c r="AE65" s="16">
        <v>0</v>
      </c>
      <c r="AF65" s="16">
        <v>0</v>
      </c>
      <c r="AG65" s="16">
        <f t="shared" si="38"/>
        <v>-0.40105070315108637</v>
      </c>
      <c r="AH65" s="16">
        <f>-1*SUM(U65:AG65)</f>
        <v>2.5216406363433186</v>
      </c>
      <c r="AI65" s="16">
        <v>7</v>
      </c>
      <c r="AJ65" s="16" t="s">
        <v>27</v>
      </c>
    </row>
    <row r="66" spans="20:36" x14ac:dyDescent="0.25">
      <c r="T66" s="16">
        <v>25</v>
      </c>
      <c r="U66" s="16">
        <f t="shared" ref="U66:AG66" si="39">U28*LOG(U28,2)</f>
        <v>-0.43082708345352599</v>
      </c>
      <c r="V66" s="16">
        <f t="shared" si="39"/>
        <v>-0.43082708345352599</v>
      </c>
      <c r="W66" s="16">
        <f t="shared" si="39"/>
        <v>-0.43082708345352599</v>
      </c>
      <c r="X66" s="16">
        <f t="shared" si="39"/>
        <v>-0.52832083357371873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f t="shared" si="39"/>
        <v>-0.43082708345352599</v>
      </c>
      <c r="AH66" s="16">
        <f>-1*SUM(U66:AG66)</f>
        <v>2.251629167387823</v>
      </c>
      <c r="AI66" s="16">
        <v>6</v>
      </c>
      <c r="AJ66" s="16" t="s">
        <v>19</v>
      </c>
    </row>
    <row r="67" spans="20:36" x14ac:dyDescent="0.25">
      <c r="T67" s="16">
        <v>26</v>
      </c>
      <c r="U67" s="16">
        <f t="shared" ref="U67:AG67" si="40">U29*LOG(U29,2)</f>
        <v>-0.46438561897747244</v>
      </c>
      <c r="V67" s="16">
        <f t="shared" si="40"/>
        <v>-0.46438561897747244</v>
      </c>
      <c r="W67" s="16">
        <f t="shared" si="40"/>
        <v>-0.46438561897747244</v>
      </c>
      <c r="X67" s="16">
        <f t="shared" si="40"/>
        <v>-0.46438561897747244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f t="shared" si="40"/>
        <v>-0.46438561897747244</v>
      </c>
      <c r="AH67" s="16">
        <f>-1*SUM(U67:AG67)</f>
        <v>2.3219280948873622</v>
      </c>
      <c r="AI67" s="16">
        <v>5</v>
      </c>
      <c r="AJ67" s="16" t="s">
        <v>24</v>
      </c>
    </row>
    <row r="68" spans="20:36" x14ac:dyDescent="0.25">
      <c r="T68" s="16">
        <v>27</v>
      </c>
      <c r="U68" s="16">
        <f t="shared" ref="U68:X68" si="41">U30*LOG(U30,2)</f>
        <v>-0.5</v>
      </c>
      <c r="V68" s="16">
        <f t="shared" si="41"/>
        <v>-0.5</v>
      </c>
      <c r="W68" s="16">
        <f t="shared" si="41"/>
        <v>-0.5</v>
      </c>
      <c r="X68" s="16">
        <f t="shared" si="41"/>
        <v>-0.5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f>-1*SUM(U68:AG68)</f>
        <v>2</v>
      </c>
      <c r="AI68" s="16">
        <v>4</v>
      </c>
      <c r="AJ68" s="16" t="s">
        <v>23</v>
      </c>
    </row>
    <row r="69" spans="20:36" x14ac:dyDescent="0.25">
      <c r="T69" s="16">
        <v>28</v>
      </c>
      <c r="U69" s="16">
        <v>0</v>
      </c>
      <c r="V69" s="16">
        <f t="shared" ref="V69:X69" si="42">V31*LOG(V31,2)</f>
        <v>-0.52832083357371873</v>
      </c>
      <c r="W69" s="16">
        <f t="shared" si="42"/>
        <v>-0.52832083357371873</v>
      </c>
      <c r="X69" s="16">
        <f t="shared" si="42"/>
        <v>-0.52832083357371873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f>-1*SUM(U69:AG69)</f>
        <v>1.5849625007211561</v>
      </c>
      <c r="AI69" s="16">
        <v>3</v>
      </c>
      <c r="AJ69" s="16" t="s">
        <v>22</v>
      </c>
    </row>
    <row r="70" spans="20:36" x14ac:dyDescent="0.25">
      <c r="T70" s="16">
        <v>29</v>
      </c>
      <c r="U70" s="16">
        <v>0</v>
      </c>
      <c r="V70" s="16">
        <v>0</v>
      </c>
      <c r="W70" s="16">
        <f t="shared" ref="W70:X70" si="43">W32*LOG(W32,2)</f>
        <v>-0.5</v>
      </c>
      <c r="X70" s="16">
        <f t="shared" si="43"/>
        <v>-0.5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f>-1*SUM(U70:AG70)</f>
        <v>1</v>
      </c>
      <c r="AI70" s="16">
        <v>2</v>
      </c>
      <c r="AJ70" s="16" t="s">
        <v>19</v>
      </c>
    </row>
    <row r="71" spans="20:36" x14ac:dyDescent="0.25">
      <c r="T71" s="16">
        <v>30</v>
      </c>
      <c r="U71" s="16">
        <v>0</v>
      </c>
      <c r="V71" s="16">
        <v>0</v>
      </c>
      <c r="W71" s="16">
        <f t="shared" ref="W71" si="44">W33*LOG(W33,2)</f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f>-1*SUM(U71:AG71)</f>
        <v>0</v>
      </c>
      <c r="AI71" s="16">
        <v>1</v>
      </c>
      <c r="AJ71" s="16" t="s">
        <v>26</v>
      </c>
    </row>
  </sheetData>
  <mergeCells count="15">
    <mergeCell ref="AK2:AK3"/>
    <mergeCell ref="AJ2:AJ3"/>
    <mergeCell ref="T40:T41"/>
    <mergeCell ref="U40:AG40"/>
    <mergeCell ref="AH40:AH41"/>
    <mergeCell ref="AI40:AI41"/>
    <mergeCell ref="AJ40:AJ41"/>
    <mergeCell ref="Q2:Q3"/>
    <mergeCell ref="T2:T3"/>
    <mergeCell ref="C2:O2"/>
    <mergeCell ref="U2:AG2"/>
    <mergeCell ref="AH2:AH3"/>
    <mergeCell ref="AI2:AI3"/>
    <mergeCell ref="B2:B3"/>
    <mergeCell ref="P2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2023-03-18T09:22:03Z</dcterms:created>
  <dcterms:modified xsi:type="dcterms:W3CDTF">2023-03-18T12:06:43Z</dcterms:modified>
</cp:coreProperties>
</file>