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We\Videos\TimeTrackingTutorial\"/>
    </mc:Choice>
  </mc:AlternateContent>
  <xr:revisionPtr revIDLastSave="0" documentId="13_ncr:1_{E525230B-23C4-49B3-80AD-812407FB70A8}" xr6:coauthVersionLast="47" xr6:coauthVersionMax="47" xr10:uidLastSave="{00000000-0000-0000-0000-000000000000}"/>
  <bookViews>
    <workbookView xWindow="-120" yWindow="-120" windowWidth="29040" windowHeight="15720" xr2:uid="{6B336FB0-AC88-4A58-B883-9DF4C2B0EA3D}"/>
  </bookViews>
  <sheets>
    <sheet name="Overview" sheetId="1" r:id="rId1"/>
    <sheet name="Tutorials" sheetId="7" r:id="rId2"/>
    <sheet name="Coding" sheetId="8" r:id="rId3"/>
    <sheet name="Sport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H4" i="1" a="1"/>
  <c r="H4" i="1" s="1"/>
  <c r="G4" i="1" a="1"/>
  <c r="G4" i="1" s="1"/>
  <c r="F5" i="1" a="1"/>
  <c r="F5" i="1" s="1"/>
  <c r="F4" i="1" a="1"/>
  <c r="F4" i="1" s="1"/>
  <c r="B5" i="1"/>
  <c r="B4" i="1"/>
  <c r="C4" i="1" s="1"/>
  <c r="A5" i="1"/>
  <c r="G5" i="1" s="1" a="1"/>
  <c r="G5" i="1" s="1"/>
  <c r="J4" i="9"/>
  <c r="D4" i="9"/>
  <c r="F4" i="9" s="1"/>
  <c r="J7" i="8"/>
  <c r="D7" i="8"/>
  <c r="F7" i="8" s="1"/>
  <c r="J3" i="9"/>
  <c r="D3" i="9"/>
  <c r="E3" i="9" s="1"/>
  <c r="J6" i="8"/>
  <c r="D6" i="8"/>
  <c r="F6" i="8" s="1"/>
  <c r="J5" i="8"/>
  <c r="D5" i="8"/>
  <c r="F5" i="8" s="1"/>
  <c r="J4" i="8"/>
  <c r="D4" i="8"/>
  <c r="F4" i="8" s="1"/>
  <c r="J3" i="8"/>
  <c r="D3" i="8"/>
  <c r="F3" i="8" s="1"/>
  <c r="J6" i="7"/>
  <c r="D6" i="7"/>
  <c r="E6" i="7" s="1"/>
  <c r="J5" i="7"/>
  <c r="I5" i="7"/>
  <c r="H5" i="7"/>
  <c r="G5" i="7"/>
  <c r="F5" i="7"/>
  <c r="E5" i="7"/>
  <c r="D5" i="7"/>
  <c r="J4" i="7"/>
  <c r="I4" i="7"/>
  <c r="H4" i="7"/>
  <c r="G4" i="7"/>
  <c r="F4" i="7"/>
  <c r="E4" i="7"/>
  <c r="D4" i="7"/>
  <c r="J3" i="7"/>
  <c r="I3" i="7"/>
  <c r="H3" i="7"/>
  <c r="F3" i="7"/>
  <c r="D3" i="7"/>
  <c r="E3" i="7" s="1"/>
  <c r="A6" i="1" l="1"/>
  <c r="H5" i="1" a="1"/>
  <c r="H5" i="1" s="1"/>
  <c r="D5" i="1" s="1"/>
  <c r="D4" i="1"/>
  <c r="E4" i="1" s="1"/>
  <c r="E4" i="9"/>
  <c r="G4" i="9" s="1"/>
  <c r="E7" i="8"/>
  <c r="G7" i="8" s="1"/>
  <c r="F3" i="9"/>
  <c r="G3" i="9" s="1"/>
  <c r="E6" i="8"/>
  <c r="G6" i="8" s="1"/>
  <c r="E4" i="8"/>
  <c r="G4" i="8" s="1"/>
  <c r="E5" i="8"/>
  <c r="G5" i="8" s="1"/>
  <c r="E3" i="8"/>
  <c r="G3" i="8" s="1"/>
  <c r="F6" i="7"/>
  <c r="G6" i="7" s="1"/>
  <c r="G3" i="7"/>
  <c r="E5" i="1" l="1"/>
  <c r="A7" i="1"/>
  <c r="H6" i="1" a="1"/>
  <c r="H6" i="1" s="1"/>
  <c r="G6" i="1" a="1"/>
  <c r="G6" i="1" s="1"/>
  <c r="F6" i="1" a="1"/>
  <c r="F6" i="1" s="1"/>
  <c r="B6" i="1"/>
  <c r="I4" i="9"/>
  <c r="H4" i="9"/>
  <c r="I7" i="8"/>
  <c r="H7" i="8"/>
  <c r="H3" i="9"/>
  <c r="I3" i="9"/>
  <c r="H4" i="8"/>
  <c r="H5" i="8" s="1"/>
  <c r="H6" i="8" s="1"/>
  <c r="I4" i="8"/>
  <c r="I5" i="8" s="1"/>
  <c r="I6" i="8" s="1"/>
  <c r="I3" i="8"/>
  <c r="H3" i="8"/>
  <c r="I6" i="7"/>
  <c r="H6" i="7"/>
  <c r="D6" i="1" l="1"/>
  <c r="A8" i="1"/>
  <c r="B7" i="1"/>
  <c r="H7" i="1" a="1"/>
  <c r="H7" i="1" s="1"/>
  <c r="F7" i="1" a="1"/>
  <c r="F7" i="1" s="1"/>
  <c r="D7" i="1" s="1"/>
  <c r="G7" i="1" a="1"/>
  <c r="G7" i="1" s="1"/>
  <c r="E6" i="1"/>
  <c r="E7" i="1" l="1"/>
  <c r="A9" i="1"/>
  <c r="H8" i="1" a="1"/>
  <c r="H8" i="1" s="1"/>
  <c r="B8" i="1"/>
  <c r="F8" i="1" a="1"/>
  <c r="F8" i="1" s="1"/>
  <c r="D8" i="1" s="1"/>
  <c r="E8" i="1" s="1"/>
  <c r="G8" i="1" a="1"/>
  <c r="G8" i="1" s="1"/>
  <c r="C8" i="1" l="1"/>
  <c r="A10" i="1"/>
  <c r="H9" i="1" a="1"/>
  <c r="H9" i="1" s="1"/>
  <c r="F9" i="1" a="1"/>
  <c r="F9" i="1" s="1"/>
  <c r="B9" i="1"/>
  <c r="G9" i="1" a="1"/>
  <c r="G9" i="1" s="1"/>
  <c r="D9" i="1" l="1"/>
  <c r="E9" i="1" s="1"/>
  <c r="A11" i="1"/>
  <c r="H10" i="1" a="1"/>
  <c r="H10" i="1" s="1"/>
  <c r="F10" i="1" a="1"/>
  <c r="F10" i="1" s="1"/>
  <c r="G10" i="1" a="1"/>
  <c r="G10" i="1" s="1"/>
  <c r="B10" i="1"/>
  <c r="A12" i="1" l="1"/>
  <c r="F11" i="1" a="1"/>
  <c r="F11" i="1" s="1"/>
  <c r="G11" i="1" a="1"/>
  <c r="G11" i="1" s="1"/>
  <c r="H11" i="1" a="1"/>
  <c r="H11" i="1" s="1"/>
  <c r="B11" i="1"/>
  <c r="D10" i="1"/>
  <c r="E10" i="1" s="1"/>
  <c r="D11" i="1" l="1"/>
  <c r="E11" i="1" s="1"/>
  <c r="A13" i="1"/>
  <c r="G12" i="1" a="1"/>
  <c r="G12" i="1" s="1"/>
  <c r="F12" i="1" a="1"/>
  <c r="F12" i="1" s="1"/>
  <c r="B12" i="1"/>
  <c r="H12" i="1" a="1"/>
  <c r="H12" i="1" s="1"/>
  <c r="A14" i="1" l="1"/>
  <c r="G13" i="1" a="1"/>
  <c r="G13" i="1" s="1"/>
  <c r="B13" i="1"/>
  <c r="H13" i="1" a="1"/>
  <c r="H13" i="1" s="1"/>
  <c r="F13" i="1" a="1"/>
  <c r="F13" i="1" s="1"/>
  <c r="D12" i="1"/>
  <c r="E12" i="1" s="1"/>
  <c r="D13" i="1" l="1"/>
  <c r="E13" i="1" s="1"/>
  <c r="E14" i="1" s="1"/>
  <c r="A15" i="1"/>
  <c r="G14" i="1" a="1"/>
  <c r="G14" i="1" s="1"/>
  <c r="B14" i="1"/>
  <c r="F14" i="1" a="1"/>
  <c r="F14" i="1" s="1"/>
  <c r="D14" i="1" s="1"/>
  <c r="H14" i="1" a="1"/>
  <c r="H14" i="1" s="1"/>
  <c r="A16" i="1" l="1"/>
  <c r="G15" i="1" a="1"/>
  <c r="G15" i="1" s="1"/>
  <c r="B15" i="1"/>
  <c r="F15" i="1" a="1"/>
  <c r="F15" i="1" s="1"/>
  <c r="H15" i="1" a="1"/>
  <c r="H15" i="1" s="1"/>
  <c r="A17" i="1" l="1"/>
  <c r="G16" i="1" a="1"/>
  <c r="G16" i="1" s="1"/>
  <c r="F16" i="1" a="1"/>
  <c r="F16" i="1" s="1"/>
  <c r="B16" i="1"/>
  <c r="C16" i="1" s="1"/>
  <c r="H16" i="1" a="1"/>
  <c r="H16" i="1" s="1"/>
  <c r="D15" i="1"/>
  <c r="E15" i="1" s="1"/>
  <c r="C15" i="1"/>
  <c r="D16" i="1" l="1"/>
  <c r="E16" i="1" s="1"/>
  <c r="A18" i="1"/>
  <c r="G17" i="1" a="1"/>
  <c r="G17" i="1" s="1"/>
  <c r="F17" i="1" a="1"/>
  <c r="F17" i="1" s="1"/>
  <c r="H17" i="1" a="1"/>
  <c r="H17" i="1" s="1"/>
  <c r="B17" i="1"/>
  <c r="C17" i="1" s="1"/>
  <c r="D17" i="1" l="1"/>
  <c r="A19" i="1"/>
  <c r="H18" i="1" a="1"/>
  <c r="H18" i="1" s="1"/>
  <c r="G18" i="1" a="1"/>
  <c r="G18" i="1" s="1"/>
  <c r="F18" i="1" a="1"/>
  <c r="F18" i="1" s="1"/>
  <c r="B18" i="1"/>
  <c r="C18" i="1" s="1"/>
  <c r="D18" i="1" l="1"/>
  <c r="A20" i="1"/>
  <c r="B19" i="1"/>
  <c r="C19" i="1" s="1"/>
  <c r="H19" i="1" a="1"/>
  <c r="H19" i="1" s="1"/>
  <c r="F19" i="1" a="1"/>
  <c r="F19" i="1" s="1"/>
  <c r="G19" i="1" a="1"/>
  <c r="G19" i="1" s="1"/>
  <c r="E17" i="1"/>
  <c r="E18" i="1" s="1"/>
  <c r="A21" i="1" l="1"/>
  <c r="H20" i="1" a="1"/>
  <c r="H20" i="1" s="1"/>
  <c r="F20" i="1" a="1"/>
  <c r="F20" i="1" s="1"/>
  <c r="D20" i="1" s="1"/>
  <c r="G20" i="1" a="1"/>
  <c r="G20" i="1" s="1"/>
  <c r="B20" i="1"/>
  <c r="C20" i="1" s="1"/>
  <c r="D19" i="1"/>
  <c r="E19" i="1" s="1"/>
  <c r="E20" i="1" s="1"/>
  <c r="A22" i="1" l="1"/>
  <c r="H21" i="1" a="1"/>
  <c r="H21" i="1" s="1"/>
  <c r="F21" i="1" a="1"/>
  <c r="F21" i="1" s="1"/>
  <c r="G21" i="1" a="1"/>
  <c r="G21" i="1" s="1"/>
  <c r="B21" i="1"/>
  <c r="C21" i="1" s="1"/>
  <c r="A23" i="1" l="1"/>
  <c r="H22" i="1" a="1"/>
  <c r="H22" i="1" s="1"/>
  <c r="F22" i="1" a="1"/>
  <c r="F22" i="1" s="1"/>
  <c r="G22" i="1" a="1"/>
  <c r="G22" i="1" s="1"/>
  <c r="B22" i="1"/>
  <c r="D21" i="1"/>
  <c r="E21" i="1" s="1"/>
  <c r="C22" i="1" l="1"/>
  <c r="E22" i="1"/>
  <c r="F23" i="1" a="1"/>
  <c r="F23" i="1" s="1"/>
  <c r="H23" i="1" a="1"/>
  <c r="H23" i="1" s="1"/>
  <c r="G23" i="1" a="1"/>
  <c r="G23" i="1" s="1"/>
  <c r="A24" i="1"/>
  <c r="B23" i="1"/>
  <c r="C23" i="1" s="1"/>
  <c r="D22" i="1"/>
  <c r="E23" i="1" l="1"/>
  <c r="D23" i="1"/>
  <c r="A25" i="1"/>
  <c r="G24" i="1" a="1"/>
  <c r="G24" i="1" s="1"/>
  <c r="B24" i="1"/>
  <c r="C24" i="1" s="1"/>
  <c r="H24" i="1" a="1"/>
  <c r="H24" i="1" s="1"/>
  <c r="F24" i="1" a="1"/>
  <c r="F24" i="1" s="1"/>
  <c r="D24" i="1" l="1"/>
  <c r="E24" i="1" s="1"/>
  <c r="E25" i="1" s="1"/>
  <c r="A26" i="1"/>
  <c r="G25" i="1" a="1"/>
  <c r="G25" i="1" s="1"/>
  <c r="B25" i="1"/>
  <c r="C25" i="1" s="1"/>
  <c r="H25" i="1" a="1"/>
  <c r="H25" i="1" s="1"/>
  <c r="F25" i="1" a="1"/>
  <c r="F25" i="1" s="1"/>
  <c r="D25" i="1" s="1"/>
  <c r="A27" i="1" l="1"/>
  <c r="G26" i="1" a="1"/>
  <c r="G26" i="1" s="1"/>
  <c r="B26" i="1"/>
  <c r="C26" i="1" s="1"/>
  <c r="F26" i="1" a="1"/>
  <c r="F26" i="1" s="1"/>
  <c r="D26" i="1" s="1"/>
  <c r="E26" i="1" s="1"/>
  <c r="H26" i="1" a="1"/>
  <c r="H26" i="1" s="1"/>
  <c r="A28" i="1" l="1"/>
  <c r="G27" i="1" a="1"/>
  <c r="G27" i="1" s="1"/>
  <c r="B27" i="1"/>
  <c r="C27" i="1" s="1"/>
  <c r="F27" i="1" a="1"/>
  <c r="F27" i="1" s="1"/>
  <c r="H27" i="1" a="1"/>
  <c r="H27" i="1" s="1"/>
  <c r="D27" i="1" l="1"/>
  <c r="E27" i="1" s="1"/>
  <c r="G28" i="1" a="1"/>
  <c r="G28" i="1" s="1"/>
  <c r="F28" i="1" a="1"/>
  <c r="F28" i="1" s="1"/>
  <c r="B28" i="1"/>
  <c r="C28" i="1" s="1"/>
  <c r="A29" i="1"/>
  <c r="H28" i="1" a="1"/>
  <c r="H28" i="1" s="1"/>
  <c r="A30" i="1" l="1"/>
  <c r="G29" i="1" a="1"/>
  <c r="G29" i="1" s="1"/>
  <c r="F29" i="1" a="1"/>
  <c r="F29" i="1" s="1"/>
  <c r="D29" i="1" s="1"/>
  <c r="H29" i="1" a="1"/>
  <c r="H29" i="1" s="1"/>
  <c r="B29" i="1"/>
  <c r="D28" i="1"/>
  <c r="E28" i="1"/>
  <c r="C29" i="1" l="1"/>
  <c r="E29" i="1"/>
  <c r="A31" i="1"/>
  <c r="H30" i="1" a="1"/>
  <c r="H30" i="1" s="1"/>
  <c r="F30" i="1" a="1"/>
  <c r="F30" i="1" s="1"/>
  <c r="D30" i="1" s="1"/>
  <c r="G30" i="1" a="1"/>
  <c r="G30" i="1" s="1"/>
  <c r="B30" i="1"/>
  <c r="C30" i="1" s="1"/>
  <c r="A32" i="1" l="1"/>
  <c r="B31" i="1"/>
  <c r="C31" i="1" s="1"/>
  <c r="H31" i="1" a="1"/>
  <c r="H31" i="1" s="1"/>
  <c r="G31" i="1" a="1"/>
  <c r="G31" i="1" s="1"/>
  <c r="F31" i="1" a="1"/>
  <c r="F31" i="1" s="1"/>
  <c r="D31" i="1" s="1"/>
  <c r="E30" i="1"/>
  <c r="E31" i="1" l="1"/>
  <c r="H32" i="1" a="1"/>
  <c r="H32" i="1" s="1"/>
  <c r="A33" i="1"/>
  <c r="B32" i="1"/>
  <c r="C32" i="1" s="1"/>
  <c r="F32" i="1" a="1"/>
  <c r="F32" i="1" s="1"/>
  <c r="G32" i="1" a="1"/>
  <c r="G32" i="1" s="1"/>
  <c r="H33" i="1" l="1" a="1"/>
  <c r="H33" i="1" s="1"/>
  <c r="A34" i="1"/>
  <c r="F33" i="1" a="1"/>
  <c r="F33" i="1" s="1"/>
  <c r="G33" i="1" a="1"/>
  <c r="G33" i="1" s="1"/>
  <c r="B33" i="1"/>
  <c r="C33" i="1" s="1"/>
  <c r="D32" i="1"/>
  <c r="E32" i="1" s="1"/>
  <c r="D33" i="1" l="1"/>
  <c r="E33" i="1" s="1"/>
  <c r="E34" i="1" s="1"/>
  <c r="H34" i="1" a="1"/>
  <c r="H34" i="1" s="1"/>
  <c r="F34" i="1" a="1"/>
  <c r="F34" i="1" s="1"/>
  <c r="D34" i="1" s="1"/>
  <c r="G34" i="1" a="1"/>
  <c r="G34" i="1" s="1"/>
  <c r="B34" i="1"/>
  <c r="C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<sst xmlns="http://schemas.openxmlformats.org/spreadsheetml/2006/main" count="67" uniqueCount="32">
  <si>
    <t>Date</t>
  </si>
  <si>
    <t>Start time</t>
  </si>
  <si>
    <t>End Time</t>
  </si>
  <si>
    <t>Difference</t>
  </si>
  <si>
    <t>Minutes</t>
  </si>
  <si>
    <t>Hours</t>
  </si>
  <si>
    <t>Time</t>
  </si>
  <si>
    <t>Cumulated</t>
  </si>
  <si>
    <t>Cumulated_day</t>
  </si>
  <si>
    <t>Transferred</t>
  </si>
  <si>
    <t>Activity</t>
  </si>
  <si>
    <t>Specifics</t>
  </si>
  <si>
    <t>Tutorial 1</t>
  </si>
  <si>
    <t>Writing a script</t>
  </si>
  <si>
    <t>Recordings</t>
  </si>
  <si>
    <t>Cutting</t>
  </si>
  <si>
    <t>Game</t>
  </si>
  <si>
    <t>C#,Unity</t>
  </si>
  <si>
    <t>Gym</t>
  </si>
  <si>
    <t>Training</t>
  </si>
  <si>
    <t>R</t>
  </si>
  <si>
    <t>Shiny App</t>
  </si>
  <si>
    <t>Jogging</t>
  </si>
  <si>
    <t>9 km</t>
  </si>
  <si>
    <t>Weekday</t>
  </si>
  <si>
    <t>Total</t>
  </si>
  <si>
    <t>Tutorials</t>
  </si>
  <si>
    <t>Coding</t>
  </si>
  <si>
    <t>Sports</t>
  </si>
  <si>
    <t>Day</t>
  </si>
  <si>
    <t>Weekly cumulated</t>
  </si>
  <si>
    <t>Daily 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</si>
</sst>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754A-EB61-4AE9-AAAD-90C09DECEB8F}">
  <dimension ref="A1:H34"/>
  <sheetViews>
    <sheetView tabSelected="1" workbookViewId="0">
      <selection activeCell="E31" sqref="E31"/>
    </sheetView>
  </sheetViews>
  <sheetFormatPr defaultRowHeight="15" x14ac:dyDescent="0.25"/>
  <cols>
    <col min="1" max="1" width="10.140625" bestFit="1" customWidth="1"/>
    <col min="2" max="2" width="13.5703125" customWidth="1"/>
    <col min="3" max="3" width="19.140625" customWidth="1"/>
    <col min="4" max="4" width="18.5703125" customWidth="1"/>
  </cols>
  <sheetData>
    <row r="1" spans="1:8" x14ac:dyDescent="0.25">
      <c r="A1" t="s">
        <v>29</v>
      </c>
      <c r="B1" t="s">
        <v>24</v>
      </c>
      <c r="C1" t="s">
        <v>30</v>
      </c>
      <c r="D1" t="s">
        <v>31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25</v>
      </c>
      <c r="F2">
        <f>SUM(F4:F34)</f>
        <v>6.87</v>
      </c>
      <c r="G2">
        <f>SUM(G4:G34)</f>
        <v>13.07</v>
      </c>
      <c r="H2">
        <f>SUM(H4:H34)</f>
        <v>2.3499999999999996</v>
      </c>
    </row>
    <row r="3" spans="1:8" s="3" customFormat="1" x14ac:dyDescent="0.25"/>
    <row r="4" spans="1:8" x14ac:dyDescent="0.25">
      <c r="A4" s="1">
        <v>45413</v>
      </c>
      <c r="B4" t="str">
        <f>CONCATENATE(IF(WEEKDAY(A4)=1,"Sunday",""),IF(WEEKDAY(A4)=2,"Monday",""),IF(WEEKDAY(A4)=3,"Tuesday",""),IF(WEEKDAY(A4)=4,"Wednesday",""),IF(WEEKDAY(A4)=5,"Thursday",""),IF(WEEKDAY(A4)=6,"Friday",""),IF(WEEKDAY(A4)=7,"Saturday",""))</f>
        <v>Wednesday</v>
      </c>
      <c r="C4" t="str">
        <f>IF(B4="Sunday",0,"")</f>
        <v/>
      </c>
      <c r="D4">
        <f>SUM(F4:H4)</f>
        <v>0</v>
      </c>
      <c r="E4">
        <f>D4+E3</f>
        <v>0</v>
      </c>
      <c r="F4" cm="1">
        <f t="array" ref="F4">_xlfn._xlws.FILTER(Tutorials!$I:$I,(Overview!$A4=Tutorials!$A:$A)*(Tutorials!$J:$J=TRUE),0)</f>
        <v>0</v>
      </c>
      <c r="G4" cm="1">
        <f t="array" ref="G4">_xlfn._xlws.FILTER(Coding!$I:$I,(Overview!$A4=Coding!$A:$A)*(Coding!$J:$J=TRUE),0)</f>
        <v>0</v>
      </c>
      <c r="H4" cm="1">
        <f t="array" ref="H4">_xlfn._xlws.FILTER(Sports!$I:$I,(Overview!$A4=Sports!$A:$A)*(Sports!$J:$J=TRUE),0)</f>
        <v>0</v>
      </c>
    </row>
    <row r="5" spans="1:8" x14ac:dyDescent="0.25">
      <c r="A5" s="1">
        <f>A4+1</f>
        <v>45414</v>
      </c>
      <c r="B5" t="str">
        <f t="shared" ref="B5:B34" si="0">CONCATENATE(IF(WEEKDAY(A5)=1,"Sunday",""),IF(WEEKDAY(A5)=2,"Monday",""),IF(WEEKDAY(A5)=3,"Tuesday",""),IF(WEEKDAY(A5)=4,"Wednesday",""),IF(WEEKDAY(A5)=5,"Thursday",""),IF(WEEKDAY(A5)=6,"Friday",""),IF(WEEKDAY(A5)=7,"Saturday",""))</f>
        <v>Thursday</v>
      </c>
      <c r="D5">
        <f t="shared" ref="D5:D34" si="1">SUM(F5:H5)</f>
        <v>0</v>
      </c>
      <c r="E5">
        <f t="shared" ref="E5:E34" si="2">D5+E4</f>
        <v>0</v>
      </c>
      <c r="F5" cm="1">
        <f t="array" ref="F5">_xlfn._xlws.FILTER(Tutorials!$I:$I,(Overview!$A5=Tutorials!$A:$A)*(Tutorials!$J:$J=TRUE),0)</f>
        <v>0</v>
      </c>
      <c r="G5" cm="1">
        <f t="array" ref="G5">_xlfn._xlws.FILTER(Coding!$I:$I,(Overview!$A5=Coding!$A:$A)*(Coding!$J:$J=TRUE),0)</f>
        <v>0</v>
      </c>
      <c r="H5" cm="1">
        <f t="array" ref="H5">_xlfn._xlws.FILTER(Sports!$I:$I,(Overview!$A5=Sports!$A:$A)*(Sports!$J:$J=TRUE),0)</f>
        <v>0</v>
      </c>
    </row>
    <row r="6" spans="1:8" x14ac:dyDescent="0.25">
      <c r="A6" s="1">
        <f t="shared" ref="A6:A32" si="3">A5+1</f>
        <v>45415</v>
      </c>
      <c r="B6" t="str">
        <f t="shared" si="0"/>
        <v>Friday</v>
      </c>
      <c r="D6">
        <f t="shared" si="1"/>
        <v>0</v>
      </c>
      <c r="E6">
        <f t="shared" si="2"/>
        <v>0</v>
      </c>
      <c r="F6" cm="1">
        <f t="array" ref="F6">_xlfn._xlws.FILTER(Tutorials!$I:$I,(Overview!$A6=Tutorials!$A:$A)*(Tutorials!$J:$J=TRUE),0)</f>
        <v>0</v>
      </c>
      <c r="G6" cm="1">
        <f t="array" ref="G6">_xlfn._xlws.FILTER(Coding!$I:$I,(Overview!$A6=Coding!$A:$A)*(Coding!$J:$J=TRUE),0)</f>
        <v>0</v>
      </c>
      <c r="H6" cm="1">
        <f t="array" ref="H6">_xlfn._xlws.FILTER(Sports!$I:$I,(Overview!$A6=Sports!$A:$A)*(Sports!$J:$J=TRUE),0)</f>
        <v>0</v>
      </c>
    </row>
    <row r="7" spans="1:8" x14ac:dyDescent="0.25">
      <c r="A7" s="1">
        <f t="shared" si="3"/>
        <v>45416</v>
      </c>
      <c r="B7" t="str">
        <f t="shared" si="0"/>
        <v>Saturday</v>
      </c>
      <c r="D7">
        <f t="shared" si="1"/>
        <v>0</v>
      </c>
      <c r="E7">
        <f t="shared" si="2"/>
        <v>0</v>
      </c>
      <c r="F7" cm="1">
        <f t="array" ref="F7">_xlfn._xlws.FILTER(Tutorials!$I:$I,(Overview!$A7=Tutorials!$A:$A)*(Tutorials!$J:$J=TRUE),0)</f>
        <v>0</v>
      </c>
      <c r="G7" cm="1">
        <f t="array" ref="G7">_xlfn._xlws.FILTER(Coding!$I:$I,(Overview!$A7=Coding!$A:$A)*(Coding!$J:$J=TRUE),0)</f>
        <v>0</v>
      </c>
      <c r="H7" cm="1">
        <f t="array" ref="H7">_xlfn._xlws.FILTER(Sports!$I:$I,(Overview!$A7=Sports!$A:$A)*(Sports!$J:$J=TRUE),0)</f>
        <v>0</v>
      </c>
    </row>
    <row r="8" spans="1:8" x14ac:dyDescent="0.25">
      <c r="A8" s="1">
        <f t="shared" si="3"/>
        <v>45417</v>
      </c>
      <c r="B8" t="str">
        <f t="shared" si="0"/>
        <v>Sunday</v>
      </c>
      <c r="C8">
        <f>IF(B8="Sunday",SUM(D4:D8),"")</f>
        <v>0</v>
      </c>
      <c r="D8">
        <f t="shared" si="1"/>
        <v>0</v>
      </c>
      <c r="E8">
        <f t="shared" si="2"/>
        <v>0</v>
      </c>
      <c r="F8" cm="1">
        <f t="array" ref="F8">_xlfn._xlws.FILTER(Tutorials!$I:$I,(Overview!$A8=Tutorials!$A:$A)*(Tutorials!$J:$J=TRUE),0)</f>
        <v>0</v>
      </c>
      <c r="G8" cm="1">
        <f t="array" ref="G8">_xlfn._xlws.FILTER(Coding!$I:$I,(Overview!$A8=Coding!$A:$A)*(Coding!$J:$J=TRUE),0)</f>
        <v>0</v>
      </c>
      <c r="H8" cm="1">
        <f t="array" ref="H8">_xlfn._xlws.FILTER(Sports!$I:$I,(Overview!$A8=Sports!$A:$A)*(Sports!$J:$J=TRUE),0)</f>
        <v>0</v>
      </c>
    </row>
    <row r="9" spans="1:8" x14ac:dyDescent="0.25">
      <c r="A9" s="1">
        <f t="shared" si="3"/>
        <v>45418</v>
      </c>
      <c r="B9" t="str">
        <f t="shared" si="0"/>
        <v>Monday</v>
      </c>
      <c r="D9">
        <f t="shared" si="1"/>
        <v>0</v>
      </c>
      <c r="E9">
        <f t="shared" si="2"/>
        <v>0</v>
      </c>
      <c r="F9" cm="1">
        <f t="array" ref="F9">_xlfn._xlws.FILTER(Tutorials!$I:$I,(Overview!$A9=Tutorials!$A:$A)*(Tutorials!$J:$J=TRUE),0)</f>
        <v>0</v>
      </c>
      <c r="G9" cm="1">
        <f t="array" ref="G9">_xlfn._xlws.FILTER(Coding!$I:$I,(Overview!$A9=Coding!$A:$A)*(Coding!$J:$J=TRUE),0)</f>
        <v>0</v>
      </c>
      <c r="H9" cm="1">
        <f t="array" ref="H9">_xlfn._xlws.FILTER(Sports!$I:$I,(Overview!$A9=Sports!$A:$A)*(Sports!$J:$J=TRUE),0)</f>
        <v>0</v>
      </c>
    </row>
    <row r="10" spans="1:8" x14ac:dyDescent="0.25">
      <c r="A10" s="1">
        <f t="shared" si="3"/>
        <v>45419</v>
      </c>
      <c r="B10" t="str">
        <f t="shared" si="0"/>
        <v>Tuesday</v>
      </c>
      <c r="D10">
        <f t="shared" si="1"/>
        <v>0</v>
      </c>
      <c r="E10">
        <f t="shared" si="2"/>
        <v>0</v>
      </c>
      <c r="F10" cm="1">
        <f t="array" ref="F10">_xlfn._xlws.FILTER(Tutorials!$I:$I,(Overview!$A10=Tutorials!$A:$A)*(Tutorials!$J:$J=TRUE),0)</f>
        <v>0</v>
      </c>
      <c r="G10" cm="1">
        <f t="array" ref="G10">_xlfn._xlws.FILTER(Coding!$I:$I,(Overview!$A10=Coding!$A:$A)*(Coding!$J:$J=TRUE),0)</f>
        <v>0</v>
      </c>
      <c r="H10" cm="1">
        <f t="array" ref="H10">_xlfn._xlws.FILTER(Sports!$I:$I,(Overview!$A10=Sports!$A:$A)*(Sports!$J:$J=TRUE),0)</f>
        <v>0</v>
      </c>
    </row>
    <row r="11" spans="1:8" x14ac:dyDescent="0.25">
      <c r="A11" s="1">
        <f t="shared" si="3"/>
        <v>45420</v>
      </c>
      <c r="B11" t="str">
        <f t="shared" si="0"/>
        <v>Wednesday</v>
      </c>
      <c r="D11">
        <f t="shared" si="1"/>
        <v>0</v>
      </c>
      <c r="E11">
        <f t="shared" si="2"/>
        <v>0</v>
      </c>
      <c r="F11" cm="1">
        <f t="array" ref="F11">_xlfn._xlws.FILTER(Tutorials!$I:$I,(Overview!$A11=Tutorials!$A:$A)*(Tutorials!$J:$J=TRUE),0)</f>
        <v>0</v>
      </c>
      <c r="G11" cm="1">
        <f t="array" ref="G11">_xlfn._xlws.FILTER(Coding!$I:$I,(Overview!$A11=Coding!$A:$A)*(Coding!$J:$J=TRUE),0)</f>
        <v>0</v>
      </c>
      <c r="H11" cm="1">
        <f t="array" ref="H11">_xlfn._xlws.FILTER(Sports!$I:$I,(Overview!$A11=Sports!$A:$A)*(Sports!$J:$J=TRUE),0)</f>
        <v>0</v>
      </c>
    </row>
    <row r="12" spans="1:8" x14ac:dyDescent="0.25">
      <c r="A12" s="1">
        <f t="shared" si="3"/>
        <v>45421</v>
      </c>
      <c r="B12" t="str">
        <f t="shared" si="0"/>
        <v>Thursday</v>
      </c>
      <c r="D12">
        <f t="shared" si="1"/>
        <v>0</v>
      </c>
      <c r="E12">
        <f t="shared" si="2"/>
        <v>0</v>
      </c>
      <c r="F12" cm="1">
        <f t="array" ref="F12">_xlfn._xlws.FILTER(Tutorials!$I:$I,(Overview!$A12=Tutorials!$A:$A)*(Tutorials!$J:$J=TRUE),0)</f>
        <v>0</v>
      </c>
      <c r="G12" cm="1">
        <f t="array" ref="G12">_xlfn._xlws.FILTER(Coding!$I:$I,(Overview!$A12=Coding!$A:$A)*(Coding!$J:$J=TRUE),0)</f>
        <v>0</v>
      </c>
      <c r="H12" cm="1">
        <f t="array" ref="H12">_xlfn._xlws.FILTER(Sports!$I:$I,(Overview!$A12=Sports!$A:$A)*(Sports!$J:$J=TRUE),0)</f>
        <v>0</v>
      </c>
    </row>
    <row r="13" spans="1:8" x14ac:dyDescent="0.25">
      <c r="A13" s="1">
        <f t="shared" si="3"/>
        <v>45422</v>
      </c>
      <c r="B13" t="str">
        <f t="shared" si="0"/>
        <v>Friday</v>
      </c>
      <c r="D13">
        <f t="shared" si="1"/>
        <v>0</v>
      </c>
      <c r="E13">
        <f t="shared" si="2"/>
        <v>0</v>
      </c>
      <c r="F13" cm="1">
        <f t="array" ref="F13">_xlfn._xlws.FILTER(Tutorials!$I:$I,(Overview!$A13=Tutorials!$A:$A)*(Tutorials!$J:$J=TRUE),0)</f>
        <v>0</v>
      </c>
      <c r="G13" cm="1">
        <f t="array" ref="G13">_xlfn._xlws.FILTER(Coding!$I:$I,(Overview!$A13=Coding!$A:$A)*(Coding!$J:$J=TRUE),0)</f>
        <v>0</v>
      </c>
      <c r="H13" cm="1">
        <f t="array" ref="H13">_xlfn._xlws.FILTER(Sports!$I:$I,(Overview!$A13=Sports!$A:$A)*(Sports!$J:$J=TRUE),0)</f>
        <v>0</v>
      </c>
    </row>
    <row r="14" spans="1:8" x14ac:dyDescent="0.25">
      <c r="A14" s="1">
        <f t="shared" si="3"/>
        <v>45423</v>
      </c>
      <c r="B14" t="str">
        <f t="shared" si="0"/>
        <v>Saturday</v>
      </c>
      <c r="D14">
        <f t="shared" si="1"/>
        <v>2.77</v>
      </c>
      <c r="E14">
        <f t="shared" si="2"/>
        <v>2.77</v>
      </c>
      <c r="F14" cm="1">
        <f t="array" ref="F14">_xlfn._xlws.FILTER(Tutorials!$I:$I,(Overview!$A14=Tutorials!$A:$A)*(Tutorials!$J:$J=TRUE),0)</f>
        <v>2.77</v>
      </c>
      <c r="G14" cm="1">
        <f t="array" ref="G14">_xlfn._xlws.FILTER(Coding!$I:$I,(Overview!$A14=Coding!$A:$A)*(Coding!$J:$J=TRUE),0)</f>
        <v>0</v>
      </c>
      <c r="H14" cm="1">
        <f t="array" ref="H14">_xlfn._xlws.FILTER(Sports!$I:$I,(Overview!$A14=Sports!$A:$A)*(Sports!$J:$J=TRUE),0)</f>
        <v>0</v>
      </c>
    </row>
    <row r="15" spans="1:8" x14ac:dyDescent="0.25">
      <c r="A15" s="1">
        <f t="shared" si="3"/>
        <v>45424</v>
      </c>
      <c r="B15" t="str">
        <f t="shared" si="0"/>
        <v>Sunday</v>
      </c>
      <c r="C15">
        <f>IF(B15="Sunday",SUM(D9:D15),"")</f>
        <v>5.17</v>
      </c>
      <c r="D15">
        <f t="shared" si="1"/>
        <v>2.4</v>
      </c>
      <c r="E15">
        <f t="shared" si="2"/>
        <v>5.17</v>
      </c>
      <c r="F15" cm="1">
        <f t="array" ref="F15">_xlfn._xlws.FILTER(Tutorials!$I:$I,(Overview!$A15=Tutorials!$A:$A)*(Tutorials!$J:$J=TRUE),0)</f>
        <v>2.4</v>
      </c>
      <c r="G15" cm="1">
        <f t="array" ref="G15">_xlfn._xlws.FILTER(Coding!$I:$I,(Overview!$A15=Coding!$A:$A)*(Coding!$J:$J=TRUE),0)</f>
        <v>0</v>
      </c>
      <c r="H15" cm="1">
        <f t="array" ref="H15">_xlfn._xlws.FILTER(Sports!$I:$I,(Overview!$A15=Sports!$A:$A)*(Sports!$J:$J=TRUE),0)</f>
        <v>0</v>
      </c>
    </row>
    <row r="16" spans="1:8" x14ac:dyDescent="0.25">
      <c r="A16" s="1">
        <f t="shared" si="3"/>
        <v>45425</v>
      </c>
      <c r="B16" t="str">
        <f t="shared" si="0"/>
        <v>Monday</v>
      </c>
      <c r="C16" t="str">
        <f t="shared" ref="C16:C34" si="4">IF(B16="Sunday",SUM(D10:D16),"")</f>
        <v/>
      </c>
      <c r="D16">
        <f t="shared" si="1"/>
        <v>1.7</v>
      </c>
      <c r="E16">
        <f t="shared" si="2"/>
        <v>6.87</v>
      </c>
      <c r="F16" cm="1">
        <f t="array" ref="F16">_xlfn._xlws.FILTER(Tutorials!$I:$I,(Overview!$A16=Tutorials!$A:$A)*(Tutorials!$J:$J=TRUE),0)</f>
        <v>1.7</v>
      </c>
      <c r="G16" cm="1">
        <f t="array" ref="G16">_xlfn._xlws.FILTER(Coding!$I:$I,(Overview!$A16=Coding!$A:$A)*(Coding!$J:$J=TRUE),0)</f>
        <v>0</v>
      </c>
      <c r="H16" cm="1">
        <f t="array" ref="H16">_xlfn._xlws.FILTER(Sports!$I:$I,(Overview!$A16=Sports!$A:$A)*(Sports!$J:$J=TRUE),0)</f>
        <v>0</v>
      </c>
    </row>
    <row r="17" spans="1:8" x14ac:dyDescent="0.25">
      <c r="A17" s="1">
        <f t="shared" si="3"/>
        <v>45426</v>
      </c>
      <c r="B17" t="str">
        <f t="shared" si="0"/>
        <v>Tuesday</v>
      </c>
      <c r="C17" t="str">
        <f t="shared" si="4"/>
        <v/>
      </c>
      <c r="D17">
        <f t="shared" si="1"/>
        <v>0</v>
      </c>
      <c r="E17">
        <f t="shared" si="2"/>
        <v>6.87</v>
      </c>
      <c r="F17" cm="1">
        <f t="array" ref="F17">_xlfn._xlws.FILTER(Tutorials!$I:$I,(Overview!$A17=Tutorials!$A:$A)*(Tutorials!$J:$J=TRUE),0)</f>
        <v>0</v>
      </c>
      <c r="G17" cm="1">
        <f t="array" ref="G17">_xlfn._xlws.FILTER(Coding!$I:$I,(Overview!$A17=Coding!$A:$A)*(Coding!$J:$J=TRUE),0)</f>
        <v>0</v>
      </c>
      <c r="H17" cm="1">
        <f t="array" ref="H17">_xlfn._xlws.FILTER(Sports!$I:$I,(Overview!$A17=Sports!$A:$A)*(Sports!$J:$J=TRUE),0)</f>
        <v>0</v>
      </c>
    </row>
    <row r="18" spans="1:8" x14ac:dyDescent="0.25">
      <c r="A18" s="1">
        <f t="shared" si="3"/>
        <v>45427</v>
      </c>
      <c r="B18" t="str">
        <f t="shared" si="0"/>
        <v>Wednesday</v>
      </c>
      <c r="C18" t="str">
        <f t="shared" si="4"/>
        <v/>
      </c>
      <c r="D18">
        <f t="shared" si="1"/>
        <v>3.23</v>
      </c>
      <c r="E18">
        <f t="shared" si="2"/>
        <v>10.1</v>
      </c>
      <c r="F18" cm="1">
        <f t="array" ref="F18">_xlfn._xlws.FILTER(Tutorials!$I:$I,(Overview!$A18=Tutorials!$A:$A)*(Tutorials!$J:$J=TRUE),0)</f>
        <v>0</v>
      </c>
      <c r="G18" cm="1">
        <f t="array" ref="G18">_xlfn._xlws.FILTER(Coding!$I:$I,(Overview!$A18=Coding!$A:$A)*(Coding!$J:$J=TRUE),0)</f>
        <v>3.23</v>
      </c>
      <c r="H18" cm="1">
        <f t="array" ref="H18">_xlfn._xlws.FILTER(Sports!$I:$I,(Overview!$A18=Sports!$A:$A)*(Sports!$J:$J=TRUE),0)</f>
        <v>0</v>
      </c>
    </row>
    <row r="19" spans="1:8" x14ac:dyDescent="0.25">
      <c r="A19" s="1">
        <f t="shared" si="3"/>
        <v>45428</v>
      </c>
      <c r="B19" t="str">
        <f t="shared" si="0"/>
        <v>Thursday</v>
      </c>
      <c r="C19" t="str">
        <f t="shared" si="4"/>
        <v/>
      </c>
      <c r="D19">
        <f t="shared" si="1"/>
        <v>3.24</v>
      </c>
      <c r="E19">
        <f t="shared" si="2"/>
        <v>13.34</v>
      </c>
      <c r="F19" cm="1">
        <f t="array" ref="F19">_xlfn._xlws.FILTER(Tutorials!$I:$I,(Overview!$A19=Tutorials!$A:$A)*(Tutorials!$J:$J=TRUE),0)</f>
        <v>0</v>
      </c>
      <c r="G19" cm="1">
        <f t="array" ref="G19">_xlfn._xlws.FILTER(Coding!$I:$I,(Overview!$A19=Coding!$A:$A)*(Coding!$J:$J=TRUE),0)</f>
        <v>3.24</v>
      </c>
      <c r="H19" cm="1">
        <f t="array" ref="H19">_xlfn._xlws.FILTER(Sports!$I:$I,(Overview!$A19=Sports!$A:$A)*(Sports!$J:$J=TRUE),0)</f>
        <v>0</v>
      </c>
    </row>
    <row r="20" spans="1:8" x14ac:dyDescent="0.25">
      <c r="A20" s="1">
        <f t="shared" si="3"/>
        <v>45429</v>
      </c>
      <c r="B20" t="str">
        <f t="shared" si="0"/>
        <v>Friday</v>
      </c>
      <c r="C20" t="str">
        <f t="shared" si="4"/>
        <v/>
      </c>
      <c r="D20">
        <f t="shared" si="1"/>
        <v>0</v>
      </c>
      <c r="E20">
        <f t="shared" si="2"/>
        <v>13.34</v>
      </c>
      <c r="F20" cm="1">
        <f t="array" ref="F20">_xlfn._xlws.FILTER(Tutorials!$I:$I,(Overview!$A20=Tutorials!$A:$A)*(Tutorials!$J:$J=TRUE),0)</f>
        <v>0</v>
      </c>
      <c r="G20" cm="1">
        <f t="array" ref="G20">_xlfn._xlws.FILTER(Coding!$I:$I,(Overview!$A20=Coding!$A:$A)*(Coding!$J:$J=TRUE),0)</f>
        <v>0</v>
      </c>
      <c r="H20" cm="1">
        <f t="array" ref="H20">_xlfn._xlws.FILTER(Sports!$I:$I,(Overview!$A20=Sports!$A:$A)*(Sports!$J:$J=TRUE),0)</f>
        <v>0</v>
      </c>
    </row>
    <row r="21" spans="1:8" x14ac:dyDescent="0.25">
      <c r="A21" s="1">
        <f t="shared" si="3"/>
        <v>45430</v>
      </c>
      <c r="B21" t="str">
        <f t="shared" si="0"/>
        <v>Saturday</v>
      </c>
      <c r="C21" t="str">
        <f t="shared" si="4"/>
        <v/>
      </c>
      <c r="D21">
        <f t="shared" si="1"/>
        <v>2.33</v>
      </c>
      <c r="E21">
        <f t="shared" si="2"/>
        <v>15.67</v>
      </c>
      <c r="F21" cm="1">
        <f t="array" ref="F21">_xlfn._xlws.FILTER(Tutorials!$I:$I,(Overview!$A21=Tutorials!$A:$A)*(Tutorials!$J:$J=TRUE),0)</f>
        <v>0</v>
      </c>
      <c r="G21" cm="1">
        <f t="array" ref="G21">_xlfn._xlws.FILTER(Coding!$I:$I,(Overview!$A21=Coding!$A:$A)*(Coding!$J:$J=TRUE),0)</f>
        <v>2.33</v>
      </c>
      <c r="H21" cm="1">
        <f t="array" ref="H21">_xlfn._xlws.FILTER(Sports!$I:$I,(Overview!$A21=Sports!$A:$A)*(Sports!$J:$J=TRUE),0)</f>
        <v>0</v>
      </c>
    </row>
    <row r="22" spans="1:8" x14ac:dyDescent="0.25">
      <c r="A22" s="1">
        <f t="shared" si="3"/>
        <v>45431</v>
      </c>
      <c r="B22" t="str">
        <f t="shared" si="0"/>
        <v>Sunday</v>
      </c>
      <c r="C22">
        <f t="shared" si="4"/>
        <v>11.7</v>
      </c>
      <c r="D22">
        <f t="shared" si="1"/>
        <v>1.2</v>
      </c>
      <c r="E22">
        <f t="shared" si="2"/>
        <v>16.87</v>
      </c>
      <c r="F22" cm="1">
        <f t="array" ref="F22">_xlfn._xlws.FILTER(Tutorials!$I:$I,(Overview!$A22=Tutorials!$A:$A)*(Tutorials!$J:$J=TRUE),0)</f>
        <v>0</v>
      </c>
      <c r="G22" cm="1">
        <f t="array" ref="G22">_xlfn._xlws.FILTER(Coding!$I:$I,(Overview!$A22=Coding!$A:$A)*(Coding!$J:$J=TRUE),0)</f>
        <v>0</v>
      </c>
      <c r="H22" cm="1">
        <f t="array" ref="H22">_xlfn._xlws.FILTER(Sports!$I:$I,(Overview!$A22=Sports!$A:$A)*(Sports!$J:$J=TRUE),0)</f>
        <v>1.2</v>
      </c>
    </row>
    <row r="23" spans="1:8" x14ac:dyDescent="0.25">
      <c r="A23" s="1">
        <f t="shared" si="3"/>
        <v>45432</v>
      </c>
      <c r="B23" t="str">
        <f t="shared" si="0"/>
        <v>Monday</v>
      </c>
      <c r="C23" t="str">
        <f t="shared" si="4"/>
        <v/>
      </c>
      <c r="D23">
        <f t="shared" si="1"/>
        <v>0</v>
      </c>
      <c r="E23">
        <f t="shared" si="2"/>
        <v>16.87</v>
      </c>
      <c r="F23" cm="1">
        <f t="array" ref="F23">_xlfn._xlws.FILTER(Tutorials!$I:$I,(Overview!$A23=Tutorials!$A:$A)*(Tutorials!$J:$J=TRUE),0)</f>
        <v>0</v>
      </c>
      <c r="G23" cm="1">
        <f t="array" ref="G23">_xlfn._xlws.FILTER(Coding!$I:$I,(Overview!$A23=Coding!$A:$A)*(Coding!$J:$J=TRUE),0)</f>
        <v>0</v>
      </c>
      <c r="H23" cm="1">
        <f t="array" ref="H23">_xlfn._xlws.FILTER(Sports!$I:$I,(Overview!$A23=Sports!$A:$A)*(Sports!$J:$J=TRUE),0)</f>
        <v>0</v>
      </c>
    </row>
    <row r="24" spans="1:8" x14ac:dyDescent="0.25">
      <c r="A24" s="1">
        <f t="shared" si="3"/>
        <v>45433</v>
      </c>
      <c r="B24" t="str">
        <f t="shared" si="0"/>
        <v>Tuesday</v>
      </c>
      <c r="C24" t="str">
        <f t="shared" si="4"/>
        <v/>
      </c>
      <c r="D24">
        <f t="shared" si="1"/>
        <v>4.2699999999999996</v>
      </c>
      <c r="E24">
        <f t="shared" si="2"/>
        <v>21.14</v>
      </c>
      <c r="F24" cm="1">
        <f t="array" ref="F24">_xlfn._xlws.FILTER(Tutorials!$I:$I,(Overview!$A24=Tutorials!$A:$A)*(Tutorials!$J:$J=TRUE),0)</f>
        <v>0</v>
      </c>
      <c r="G24" cm="1">
        <f t="array" ref="G24">_xlfn._xlws.FILTER(Coding!$I:$I,(Overview!$A24=Coding!$A:$A)*(Coding!$J:$J=TRUE),0)</f>
        <v>4.2699999999999996</v>
      </c>
      <c r="H24" cm="1">
        <f t="array" ref="H24">_xlfn._xlws.FILTER(Sports!$I:$I,(Overview!$A24=Sports!$A:$A)*(Sports!$J:$J=TRUE),0)</f>
        <v>0</v>
      </c>
    </row>
    <row r="25" spans="1:8" x14ac:dyDescent="0.25">
      <c r="A25" s="1">
        <f t="shared" si="3"/>
        <v>45434</v>
      </c>
      <c r="B25" t="str">
        <f t="shared" si="0"/>
        <v>Wednesday</v>
      </c>
      <c r="C25" t="str">
        <f t="shared" si="4"/>
        <v/>
      </c>
      <c r="D25">
        <f t="shared" si="1"/>
        <v>1.1499999999999999</v>
      </c>
      <c r="E25">
        <f t="shared" si="2"/>
        <v>22.29</v>
      </c>
      <c r="F25" cm="1">
        <f t="array" ref="F25">_xlfn._xlws.FILTER(Tutorials!$I:$I,(Overview!$A25=Tutorials!$A:$A)*(Tutorials!$J:$J=TRUE),0)</f>
        <v>0</v>
      </c>
      <c r="G25" cm="1">
        <f t="array" ref="G25">_xlfn._xlws.FILTER(Coding!$I:$I,(Overview!$A25=Coding!$A:$A)*(Coding!$J:$J=TRUE),0)</f>
        <v>0</v>
      </c>
      <c r="H25" cm="1">
        <f t="array" ref="H25">_xlfn._xlws.FILTER(Sports!$I:$I,(Overview!$A25=Sports!$A:$A)*(Sports!$J:$J=TRUE),0)</f>
        <v>1.1499999999999999</v>
      </c>
    </row>
    <row r="26" spans="1:8" x14ac:dyDescent="0.25">
      <c r="A26" s="1">
        <f t="shared" si="3"/>
        <v>45435</v>
      </c>
      <c r="B26" t="str">
        <f t="shared" si="0"/>
        <v>Thursday</v>
      </c>
      <c r="C26" t="str">
        <f t="shared" si="4"/>
        <v/>
      </c>
      <c r="D26">
        <f t="shared" si="1"/>
        <v>0</v>
      </c>
      <c r="E26">
        <f t="shared" si="2"/>
        <v>22.29</v>
      </c>
      <c r="F26" cm="1">
        <f t="array" ref="F26">_xlfn._xlws.FILTER(Tutorials!$I:$I,(Overview!$A26=Tutorials!$A:$A)*(Tutorials!$J:$J=TRUE),0)</f>
        <v>0</v>
      </c>
      <c r="G26" cm="1">
        <f t="array" ref="G26">_xlfn._xlws.FILTER(Coding!$I:$I,(Overview!$A26=Coding!$A:$A)*(Coding!$J:$J=TRUE),0)</f>
        <v>0</v>
      </c>
      <c r="H26" cm="1">
        <f t="array" ref="H26">_xlfn._xlws.FILTER(Sports!$I:$I,(Overview!$A26=Sports!$A:$A)*(Sports!$J:$J=TRUE),0)</f>
        <v>0</v>
      </c>
    </row>
    <row r="27" spans="1:8" x14ac:dyDescent="0.25">
      <c r="A27" s="1">
        <f t="shared" si="3"/>
        <v>45436</v>
      </c>
      <c r="B27" t="str">
        <f t="shared" si="0"/>
        <v>Friday</v>
      </c>
      <c r="C27" t="str">
        <f t="shared" si="4"/>
        <v/>
      </c>
      <c r="D27">
        <f t="shared" si="1"/>
        <v>0</v>
      </c>
      <c r="E27">
        <f t="shared" si="2"/>
        <v>22.29</v>
      </c>
      <c r="F27" cm="1">
        <f t="array" ref="F27">_xlfn._xlws.FILTER(Tutorials!$I:$I,(Overview!$A27=Tutorials!$A:$A)*(Tutorials!$J:$J=TRUE),0)</f>
        <v>0</v>
      </c>
      <c r="G27" cm="1">
        <f t="array" ref="G27">_xlfn._xlws.FILTER(Coding!$I:$I,(Overview!$A27=Coding!$A:$A)*(Coding!$J:$J=TRUE),0)</f>
        <v>0</v>
      </c>
      <c r="H27" cm="1">
        <f t="array" ref="H27">_xlfn._xlws.FILTER(Sports!$I:$I,(Overview!$A27=Sports!$A:$A)*(Sports!$J:$J=TRUE),0)</f>
        <v>0</v>
      </c>
    </row>
    <row r="28" spans="1:8" x14ac:dyDescent="0.25">
      <c r="A28" s="1">
        <f t="shared" si="3"/>
        <v>45437</v>
      </c>
      <c r="B28" t="str">
        <f t="shared" si="0"/>
        <v>Saturday</v>
      </c>
      <c r="C28" t="str">
        <f t="shared" si="4"/>
        <v/>
      </c>
      <c r="D28">
        <f t="shared" si="1"/>
        <v>0</v>
      </c>
      <c r="E28">
        <f t="shared" si="2"/>
        <v>22.29</v>
      </c>
      <c r="F28" cm="1">
        <f t="array" ref="F28">_xlfn._xlws.FILTER(Tutorials!$I:$I,(Overview!$A28=Tutorials!$A:$A)*(Tutorials!$J:$J=TRUE),0)</f>
        <v>0</v>
      </c>
      <c r="G28" cm="1">
        <f t="array" ref="G28">_xlfn._xlws.FILTER(Coding!$I:$I,(Overview!$A28=Coding!$A:$A)*(Coding!$J:$J=TRUE),0)</f>
        <v>0</v>
      </c>
      <c r="H28" cm="1">
        <f t="array" ref="H28">_xlfn._xlws.FILTER(Sports!$I:$I,(Overview!$A28=Sports!$A:$A)*(Sports!$J:$J=TRUE),0)</f>
        <v>0</v>
      </c>
    </row>
    <row r="29" spans="1:8" x14ac:dyDescent="0.25">
      <c r="A29" s="1">
        <f t="shared" si="3"/>
        <v>45438</v>
      </c>
      <c r="B29" t="str">
        <f t="shared" si="0"/>
        <v>Sunday</v>
      </c>
      <c r="C29">
        <f t="shared" si="4"/>
        <v>5.42</v>
      </c>
      <c r="D29">
        <f t="shared" si="1"/>
        <v>0</v>
      </c>
      <c r="E29">
        <f t="shared" si="2"/>
        <v>22.29</v>
      </c>
      <c r="F29" cm="1">
        <f t="array" ref="F29">_xlfn._xlws.FILTER(Tutorials!$I:$I,(Overview!$A29=Tutorials!$A:$A)*(Tutorials!$J:$J=TRUE),0)</f>
        <v>0</v>
      </c>
      <c r="G29" cm="1">
        <f t="array" ref="G29">_xlfn._xlws.FILTER(Coding!$I:$I,(Overview!$A29=Coding!$A:$A)*(Coding!$J:$J=TRUE),0)</f>
        <v>0</v>
      </c>
      <c r="H29" cm="1">
        <f t="array" ref="H29">_xlfn._xlws.FILTER(Sports!$I:$I,(Overview!$A29=Sports!$A:$A)*(Sports!$J:$J=TRUE),0)</f>
        <v>0</v>
      </c>
    </row>
    <row r="30" spans="1:8" x14ac:dyDescent="0.25">
      <c r="A30" s="1">
        <f t="shared" si="3"/>
        <v>45439</v>
      </c>
      <c r="B30" t="str">
        <f t="shared" si="0"/>
        <v>Monday</v>
      </c>
      <c r="C30" t="str">
        <f t="shared" si="4"/>
        <v/>
      </c>
      <c r="D30">
        <f t="shared" si="1"/>
        <v>0</v>
      </c>
      <c r="E30">
        <f t="shared" si="2"/>
        <v>22.29</v>
      </c>
      <c r="F30" cm="1">
        <f t="array" ref="F30">_xlfn._xlws.FILTER(Tutorials!$I:$I,(Overview!$A30=Tutorials!$A:$A)*(Tutorials!$J:$J=TRUE),0)</f>
        <v>0</v>
      </c>
      <c r="G30" cm="1">
        <f t="array" ref="G30">_xlfn._xlws.FILTER(Coding!$I:$I,(Overview!$A30=Coding!$A:$A)*(Coding!$J:$J=TRUE),0)</f>
        <v>0</v>
      </c>
      <c r="H30" cm="1">
        <f t="array" ref="H30">_xlfn._xlws.FILTER(Sports!$I:$I,(Overview!$A30=Sports!$A:$A)*(Sports!$J:$J=TRUE),0)</f>
        <v>0</v>
      </c>
    </row>
    <row r="31" spans="1:8" x14ac:dyDescent="0.25">
      <c r="A31" s="1">
        <f t="shared" si="3"/>
        <v>45440</v>
      </c>
      <c r="B31" t="str">
        <f t="shared" si="0"/>
        <v>Tuesday</v>
      </c>
      <c r="C31" t="str">
        <f t="shared" si="4"/>
        <v/>
      </c>
      <c r="D31">
        <f t="shared" si="1"/>
        <v>0</v>
      </c>
      <c r="E31">
        <f t="shared" si="2"/>
        <v>22.29</v>
      </c>
      <c r="F31" cm="1">
        <f t="array" ref="F31">_xlfn._xlws.FILTER(Tutorials!$I:$I,(Overview!$A31=Tutorials!$A:$A)*(Tutorials!$J:$J=TRUE),0)</f>
        <v>0</v>
      </c>
      <c r="G31" cm="1">
        <f t="array" ref="G31">_xlfn._xlws.FILTER(Coding!$I:$I,(Overview!$A31=Coding!$A:$A)*(Coding!$J:$J=TRUE),0)</f>
        <v>0</v>
      </c>
      <c r="H31" cm="1">
        <f t="array" ref="H31">_xlfn._xlws.FILTER(Sports!$I:$I,(Overview!$A31=Sports!$A:$A)*(Sports!$J:$J=TRUE),0)</f>
        <v>0</v>
      </c>
    </row>
    <row r="32" spans="1:8" x14ac:dyDescent="0.25">
      <c r="A32" s="1">
        <f t="shared" si="3"/>
        <v>45441</v>
      </c>
      <c r="B32" t="str">
        <f t="shared" si="0"/>
        <v>Wednesday</v>
      </c>
      <c r="C32" t="str">
        <f t="shared" si="4"/>
        <v/>
      </c>
      <c r="D32">
        <f t="shared" si="1"/>
        <v>0</v>
      </c>
      <c r="E32">
        <f t="shared" si="2"/>
        <v>22.29</v>
      </c>
      <c r="F32" cm="1">
        <f t="array" ref="F32">_xlfn._xlws.FILTER(Tutorials!$I:$I,(Overview!$A32=Tutorials!$A:$A)*(Tutorials!$J:$J=TRUE),0)</f>
        <v>0</v>
      </c>
      <c r="G32" cm="1">
        <f t="array" ref="G32">_xlfn._xlws.FILTER(Coding!$I:$I,(Overview!$A32=Coding!$A:$A)*(Coding!$J:$J=TRUE),0)</f>
        <v>0</v>
      </c>
      <c r="H32" cm="1">
        <f t="array" ref="H32">_xlfn._xlws.FILTER(Sports!$I:$I,(Overview!$A32=Sports!$A:$A)*(Sports!$J:$J=TRUE),0)</f>
        <v>0</v>
      </c>
    </row>
    <row r="33" spans="1:8" x14ac:dyDescent="0.25">
      <c r="A33" s="1">
        <f>A32+1</f>
        <v>45442</v>
      </c>
      <c r="B33" t="str">
        <f t="shared" si="0"/>
        <v>Thursday</v>
      </c>
      <c r="C33" t="str">
        <f t="shared" si="4"/>
        <v/>
      </c>
      <c r="D33">
        <f t="shared" si="1"/>
        <v>0</v>
      </c>
      <c r="E33">
        <f t="shared" si="2"/>
        <v>22.29</v>
      </c>
      <c r="F33" cm="1">
        <f t="array" ref="F33">_xlfn._xlws.FILTER(Tutorials!$I:$I,(Overview!$A33=Tutorials!$A:$A)*(Tutorials!$J:$J=TRUE),0)</f>
        <v>0</v>
      </c>
      <c r="G33" cm="1">
        <f t="array" ref="G33">_xlfn._xlws.FILTER(Coding!$I:$I,(Overview!$A33=Coding!$A:$A)*(Coding!$J:$J=TRUE),0)</f>
        <v>0</v>
      </c>
      <c r="H33" cm="1">
        <f t="array" ref="H33">_xlfn._xlws.FILTER(Sports!$I:$I,(Overview!$A33=Sports!$A:$A)*(Sports!$J:$J=TRUE),0)</f>
        <v>0</v>
      </c>
    </row>
    <row r="34" spans="1:8" x14ac:dyDescent="0.25">
      <c r="A34" s="1">
        <f>A33+1</f>
        <v>45443</v>
      </c>
      <c r="B34" t="str">
        <f t="shared" si="0"/>
        <v>Friday</v>
      </c>
      <c r="C34" t="str">
        <f t="shared" si="4"/>
        <v/>
      </c>
      <c r="D34">
        <f t="shared" si="1"/>
        <v>0</v>
      </c>
      <c r="E34">
        <f t="shared" si="2"/>
        <v>22.29</v>
      </c>
      <c r="F34" cm="1">
        <f t="array" ref="F34">_xlfn._xlws.FILTER(Tutorials!$I:$I,(Overview!$A34=Tutorials!$A:$A)*(Tutorials!$J:$J=TRUE),0)</f>
        <v>0</v>
      </c>
      <c r="G34" cm="1">
        <f t="array" ref="G34">_xlfn._xlws.FILTER(Coding!$I:$I,(Overview!$A34=Coding!$A:$A)*(Coding!$J:$J=TRUE),0)</f>
        <v>0</v>
      </c>
      <c r="H34" cm="1">
        <f t="array" ref="H34">_xlfn._xlws.FILTER(Sports!$I:$I,(Overview!$A34=Sports!$A:$A)*(Sports!$J:$J=TRUE),0)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F87B-6316-4800-A6DF-15B4ECEE336E}">
  <dimension ref="A1:L6"/>
  <sheetViews>
    <sheetView workbookViewId="0">
      <selection activeCell="L21" sqref="L21"/>
    </sheetView>
  </sheetViews>
  <sheetFormatPr defaultRowHeight="15" x14ac:dyDescent="0.25"/>
  <cols>
    <col min="1" max="1" width="10.140625" bestFit="1" customWidth="1"/>
    <col min="9" max="9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s="1">
        <v>45423</v>
      </c>
      <c r="B3" s="2">
        <v>0.41666666666666669</v>
      </c>
      <c r="C3" s="2">
        <v>0.48194444444444445</v>
      </c>
      <c r="D3" s="2">
        <f>C3-B3</f>
        <v>6.5277777777777768E-2</v>
      </c>
      <c r="E3">
        <f>MINUTE(D3)</f>
        <v>34</v>
      </c>
      <c r="F3">
        <f>HOUR(D3)</f>
        <v>1</v>
      </c>
      <c r="G3">
        <f>ROUND(F3+E3/60,2)</f>
        <v>1.57</v>
      </c>
      <c r="H3">
        <f>G3+H2</f>
        <v>1.57</v>
      </c>
      <c r="I3">
        <f>IF(A2=A3,G3+I2,G3)</f>
        <v>1.57</v>
      </c>
      <c r="J3" t="b">
        <f>IF(A3=A4,FALSE,TRUE)</f>
        <v>0</v>
      </c>
      <c r="K3" t="s">
        <v>12</v>
      </c>
      <c r="L3" t="s">
        <v>13</v>
      </c>
    </row>
    <row r="4" spans="1:12" x14ac:dyDescent="0.25">
      <c r="A4" s="1">
        <v>45423</v>
      </c>
      <c r="B4" s="2">
        <v>0.5083333333333333</v>
      </c>
      <c r="C4" s="2">
        <v>0.55833333333333335</v>
      </c>
      <c r="D4" s="2">
        <f>C4-B4</f>
        <v>5.0000000000000044E-2</v>
      </c>
      <c r="E4">
        <f>MINUTE(D4)</f>
        <v>12</v>
      </c>
      <c r="F4">
        <f>HOUR(D4)</f>
        <v>1</v>
      </c>
      <c r="G4">
        <f>ROUND(F4+E4/60,2)</f>
        <v>1.2</v>
      </c>
      <c r="H4">
        <f>G4+H3</f>
        <v>2.77</v>
      </c>
      <c r="I4">
        <f>IF(A3=A4,G4+I3,G4)</f>
        <v>2.77</v>
      </c>
      <c r="J4" t="b">
        <f>IF(A4=A5,FALSE,TRUE)</f>
        <v>1</v>
      </c>
      <c r="K4" t="s">
        <v>12</v>
      </c>
      <c r="L4" t="s">
        <v>14</v>
      </c>
    </row>
    <row r="5" spans="1:12" x14ac:dyDescent="0.25">
      <c r="A5" s="1">
        <v>45424</v>
      </c>
      <c r="B5" s="2">
        <v>0.79166666666666663</v>
      </c>
      <c r="C5" s="2">
        <v>0.89166666666666672</v>
      </c>
      <c r="D5" s="2">
        <f>C5-B5</f>
        <v>0.10000000000000009</v>
      </c>
      <c r="E5">
        <f>MINUTE(D5)</f>
        <v>24</v>
      </c>
      <c r="F5">
        <f>HOUR(D5)</f>
        <v>2</v>
      </c>
      <c r="G5">
        <f>ROUND(F5+E5/60,2)</f>
        <v>2.4</v>
      </c>
      <c r="H5">
        <f>G5+H4</f>
        <v>5.17</v>
      </c>
      <c r="I5">
        <f>IF(A4=A5,G5+I4,G5)</f>
        <v>2.4</v>
      </c>
      <c r="J5" t="b">
        <f>IF(A5=A6,FALSE,TRUE)</f>
        <v>1</v>
      </c>
      <c r="K5" t="s">
        <v>12</v>
      </c>
      <c r="L5" t="s">
        <v>15</v>
      </c>
    </row>
    <row r="6" spans="1:12" x14ac:dyDescent="0.25">
      <c r="A6" s="1">
        <v>45425</v>
      </c>
      <c r="B6" s="2">
        <v>0.38333333333333336</v>
      </c>
      <c r="C6" s="2">
        <v>0.45416666666666666</v>
      </c>
      <c r="D6" s="2">
        <f>C6-B6</f>
        <v>7.0833333333333304E-2</v>
      </c>
      <c r="E6">
        <f>MINUTE(D6)</f>
        <v>42</v>
      </c>
      <c r="F6">
        <f>HOUR(D6)</f>
        <v>1</v>
      </c>
      <c r="G6">
        <f>ROUND(F6+E6/60,2)</f>
        <v>1.7</v>
      </c>
      <c r="H6">
        <f>G6+H5</f>
        <v>6.87</v>
      </c>
      <c r="I6">
        <f>IF(A5=A6,G6+I5,G6)</f>
        <v>1.7</v>
      </c>
      <c r="J6" t="b">
        <f>IF(A6=A7,FALSE,TRUE)</f>
        <v>1</v>
      </c>
      <c r="K6" t="s">
        <v>12</v>
      </c>
      <c r="L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0D65-E020-4316-80E8-EC6BAE45BBC6}">
  <dimension ref="A1:L7"/>
  <sheetViews>
    <sheetView workbookViewId="0">
      <selection activeCell="S12" sqref="S12"/>
    </sheetView>
  </sheetViews>
  <sheetFormatPr defaultRowHeight="15" x14ac:dyDescent="0.25"/>
  <cols>
    <col min="1" max="1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s="1">
        <v>45427</v>
      </c>
      <c r="B3" s="2">
        <v>0.60763888888888884</v>
      </c>
      <c r="C3" s="2">
        <v>0.74236111111111114</v>
      </c>
      <c r="D3" s="2">
        <f>C3-B3</f>
        <v>0.1347222222222223</v>
      </c>
      <c r="E3">
        <f>MINUTE(D3)</f>
        <v>14</v>
      </c>
      <c r="F3">
        <f>HOUR(D3)</f>
        <v>3</v>
      </c>
      <c r="G3">
        <f>ROUND(F3+E3/60,2)</f>
        <v>3.23</v>
      </c>
      <c r="H3">
        <f>G3+H2</f>
        <v>3.23</v>
      </c>
      <c r="I3">
        <f>IF(A2=A3,G3+I2,G3)</f>
        <v>3.23</v>
      </c>
      <c r="J3" t="b">
        <f>IF(A3=A4,FALSE,TRUE)</f>
        <v>1</v>
      </c>
      <c r="K3" t="s">
        <v>16</v>
      </c>
      <c r="L3" t="s">
        <v>17</v>
      </c>
    </row>
    <row r="4" spans="1:12" x14ac:dyDescent="0.25">
      <c r="A4" s="1">
        <v>45428</v>
      </c>
      <c r="B4" s="2">
        <v>0.50694444444444442</v>
      </c>
      <c r="C4" s="2">
        <v>0.59722222222222221</v>
      </c>
      <c r="D4" s="2">
        <f>C4-B4</f>
        <v>9.027777777777779E-2</v>
      </c>
      <c r="E4">
        <f>MINUTE(D4)</f>
        <v>10</v>
      </c>
      <c r="F4">
        <f>HOUR(D4)</f>
        <v>2</v>
      </c>
      <c r="G4">
        <f>ROUND(F4+E4/60,2)</f>
        <v>2.17</v>
      </c>
      <c r="H4">
        <f>G4+H3</f>
        <v>5.4</v>
      </c>
      <c r="I4">
        <f>IF(A3=A4,G4+I3,G4)</f>
        <v>2.17</v>
      </c>
      <c r="J4" t="b">
        <f>IF(A4=A5,FALSE,TRUE)</f>
        <v>0</v>
      </c>
      <c r="K4" t="s">
        <v>16</v>
      </c>
      <c r="L4" t="s">
        <v>17</v>
      </c>
    </row>
    <row r="5" spans="1:12" x14ac:dyDescent="0.25">
      <c r="A5" s="1">
        <v>45428</v>
      </c>
      <c r="B5" s="2">
        <v>0.69791666666666663</v>
      </c>
      <c r="C5" s="2">
        <v>0.74236111111111114</v>
      </c>
      <c r="D5" s="2">
        <f>C5-B5</f>
        <v>4.4444444444444509E-2</v>
      </c>
      <c r="E5">
        <f>MINUTE(D5)</f>
        <v>4</v>
      </c>
      <c r="F5">
        <f>HOUR(D5)</f>
        <v>1</v>
      </c>
      <c r="G5">
        <f>ROUND(F5+E5/60,2)</f>
        <v>1.07</v>
      </c>
      <c r="H5">
        <f>G5+H4</f>
        <v>6.4700000000000006</v>
      </c>
      <c r="I5">
        <f>IF(A4=A5,G5+I4,G5)</f>
        <v>3.24</v>
      </c>
      <c r="J5" t="b">
        <f>IF(A5=A6,FALSE,TRUE)</f>
        <v>1</v>
      </c>
      <c r="K5" t="s">
        <v>16</v>
      </c>
      <c r="L5" t="s">
        <v>17</v>
      </c>
    </row>
    <row r="6" spans="1:12" x14ac:dyDescent="0.25">
      <c r="A6" s="1">
        <v>45430</v>
      </c>
      <c r="B6" s="2">
        <v>0.8354166666666667</v>
      </c>
      <c r="C6" s="2">
        <v>0.93263888888888891</v>
      </c>
      <c r="D6" s="2">
        <f>C6-B6</f>
        <v>9.722222222222221E-2</v>
      </c>
      <c r="E6">
        <f>MINUTE(D6)</f>
        <v>20</v>
      </c>
      <c r="F6">
        <f>HOUR(D6)</f>
        <v>2</v>
      </c>
      <c r="G6">
        <f>ROUND(F6+E6/60,2)</f>
        <v>2.33</v>
      </c>
      <c r="H6">
        <f>G6+H5</f>
        <v>8.8000000000000007</v>
      </c>
      <c r="I6">
        <f>IF(A5=A6,G6+I5,G6)</f>
        <v>2.33</v>
      </c>
      <c r="J6" t="b">
        <f>IF(A6=A7,FALSE,TRUE)</f>
        <v>1</v>
      </c>
      <c r="K6" t="s">
        <v>16</v>
      </c>
      <c r="L6" t="s">
        <v>17</v>
      </c>
    </row>
    <row r="7" spans="1:12" x14ac:dyDescent="0.25">
      <c r="A7" s="1">
        <v>45433</v>
      </c>
      <c r="B7" s="2">
        <v>0.52986111111111112</v>
      </c>
      <c r="C7" s="2">
        <v>0.70763888888888893</v>
      </c>
      <c r="D7" s="2">
        <f>C7-B7</f>
        <v>0.17777777777777781</v>
      </c>
      <c r="E7">
        <f>MINUTE(D7)</f>
        <v>16</v>
      </c>
      <c r="F7">
        <f>HOUR(D7)</f>
        <v>4</v>
      </c>
      <c r="G7">
        <f>ROUND(F7+E7/60,2)</f>
        <v>4.2699999999999996</v>
      </c>
      <c r="H7">
        <f>G7+H6</f>
        <v>13.07</v>
      </c>
      <c r="I7">
        <f>IF(A6=A7,G7+I6,G7)</f>
        <v>4.2699999999999996</v>
      </c>
      <c r="J7" t="b">
        <f>IF(A7=A8,FALSE,TRUE)</f>
        <v>1</v>
      </c>
      <c r="K7" t="s">
        <v>21</v>
      </c>
      <c r="L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A3CC-FD9F-4C54-B33E-2A4644DA9CF5}">
  <dimension ref="A1:L4"/>
  <sheetViews>
    <sheetView workbookViewId="0">
      <selection activeCell="A4" sqref="A4"/>
    </sheetView>
  </sheetViews>
  <sheetFormatPr defaultRowHeight="15" x14ac:dyDescent="0.25"/>
  <cols>
    <col min="1" max="1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s="1">
        <v>45431</v>
      </c>
      <c r="B3" s="2">
        <v>0.82152777777777775</v>
      </c>
      <c r="C3" s="2">
        <v>0.87152777777777779</v>
      </c>
      <c r="D3" s="2">
        <f>C3-B3</f>
        <v>5.0000000000000044E-2</v>
      </c>
      <c r="E3">
        <f>MINUTE(D3)</f>
        <v>12</v>
      </c>
      <c r="F3">
        <f>HOUR(D3)</f>
        <v>1</v>
      </c>
      <c r="G3">
        <f>ROUND(F3+E3/60,2)</f>
        <v>1.2</v>
      </c>
      <c r="H3">
        <f>G3+H2</f>
        <v>1.2</v>
      </c>
      <c r="I3">
        <f>IF(A2=A3,G3+I2,G3)</f>
        <v>1.2</v>
      </c>
      <c r="J3" t="b">
        <f>IF(A3=A4,FALSE,TRUE)</f>
        <v>1</v>
      </c>
      <c r="K3" t="s">
        <v>18</v>
      </c>
      <c r="L3" t="s">
        <v>19</v>
      </c>
    </row>
    <row r="4" spans="1:12" x14ac:dyDescent="0.25">
      <c r="A4" s="1">
        <v>45434</v>
      </c>
      <c r="B4" s="2">
        <v>0.32361111111111113</v>
      </c>
      <c r="C4" s="2">
        <v>0.37152777777777779</v>
      </c>
      <c r="D4" s="2">
        <f>C4-B4</f>
        <v>4.7916666666666663E-2</v>
      </c>
      <c r="E4">
        <f>MINUTE(D4)</f>
        <v>9</v>
      </c>
      <c r="F4">
        <f>HOUR(D4)</f>
        <v>1</v>
      </c>
      <c r="G4">
        <f>ROUND(F4+E4/60,2)</f>
        <v>1.1499999999999999</v>
      </c>
      <c r="H4">
        <f>G4+H3</f>
        <v>2.3499999999999996</v>
      </c>
      <c r="I4">
        <f>IF(A3=A4,G4+I3,G4)</f>
        <v>1.1499999999999999</v>
      </c>
      <c r="J4" t="b">
        <f>IF(A4=A5,FALSE,TRUE)</f>
        <v>1</v>
      </c>
      <c r="K4" t="s">
        <v>22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Tutorials</vt:lpstr>
      <vt:lpstr>Coding</vt:lpstr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Weinhold</dc:creator>
  <cp:lastModifiedBy>Max Weinhold</cp:lastModifiedBy>
  <dcterms:created xsi:type="dcterms:W3CDTF">2024-05-26T17:33:45Z</dcterms:created>
  <dcterms:modified xsi:type="dcterms:W3CDTF">2024-07-01T19:13:38Z</dcterms:modified>
</cp:coreProperties>
</file>